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AB0D43D3-94A9-4694-8DD4-533A7932FEC5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67" i="82" l="1"/>
  <c r="AP66" i="82"/>
  <c r="AI67" i="82"/>
  <c r="AI66" i="82"/>
  <c r="AE67" i="82"/>
  <c r="AE66" i="82"/>
  <c r="AD67" i="82"/>
  <c r="AD66" i="82"/>
  <c r="X67" i="82"/>
  <c r="X66" i="82"/>
  <c r="M67" i="82"/>
  <c r="M66" i="82"/>
  <c r="F67" i="82"/>
  <c r="F66" i="82"/>
  <c r="E67" i="82"/>
  <c r="E66" i="82"/>
  <c r="E64" i="82"/>
  <c r="AP43" i="82"/>
  <c r="AP64" i="82" s="1"/>
  <c r="AE43" i="82"/>
  <c r="AE64" i="82" s="1"/>
  <c r="AD43" i="82"/>
  <c r="X43" i="82"/>
  <c r="M43" i="82"/>
  <c r="M64" i="82" s="1"/>
  <c r="F43" i="82"/>
  <c r="E43" i="82"/>
  <c r="E68" i="82" s="1"/>
  <c r="AU67" i="75"/>
  <c r="AU66" i="75"/>
  <c r="AM67" i="75"/>
  <c r="AM66" i="75"/>
  <c r="AI67" i="75"/>
  <c r="AI66" i="75"/>
  <c r="AH67" i="75"/>
  <c r="AH66" i="75"/>
  <c r="AG67" i="75"/>
  <c r="AG66" i="75"/>
  <c r="AJ67" i="75"/>
  <c r="AJ66" i="75"/>
  <c r="X67" i="75"/>
  <c r="X66" i="75"/>
  <c r="L67" i="75"/>
  <c r="L66" i="75"/>
  <c r="F67" i="75"/>
  <c r="F66" i="75"/>
  <c r="E67" i="75"/>
  <c r="E66" i="75"/>
  <c r="E64" i="75"/>
  <c r="AU43" i="75"/>
  <c r="AU64" i="75" s="1"/>
  <c r="AH43" i="75"/>
  <c r="AH64" i="75" s="1"/>
  <c r="AG43" i="75"/>
  <c r="AJ43" i="75"/>
  <c r="X43" i="75"/>
  <c r="L43" i="75"/>
  <c r="L64" i="75" s="1"/>
  <c r="F43" i="75"/>
  <c r="E43" i="75"/>
  <c r="E68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F25" i="78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AF22" i="78" s="1"/>
  <c r="N22" i="78"/>
  <c r="L22" i="78"/>
  <c r="AG22" i="78" s="1"/>
  <c r="AF21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AF18" i="78" s="1"/>
  <c r="N18" i="78"/>
  <c r="L18" i="78"/>
  <c r="AG18" i="78" s="1"/>
  <c r="AF17" i="78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AF14" i="78" s="1"/>
  <c r="N14" i="78"/>
  <c r="L14" i="78"/>
  <c r="AG14" i="78" s="1"/>
  <c r="AF13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AF10" i="78" s="1"/>
  <c r="N10" i="78"/>
  <c r="L10" i="78"/>
  <c r="AG10" i="78" s="1"/>
  <c r="AF9" i="78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W407" i="82"/>
  <c r="V407" i="82"/>
  <c r="T407" i="82"/>
  <c r="R407" i="82"/>
  <c r="N407" i="82"/>
  <c r="AM407" i="82" s="1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W405" i="82"/>
  <c r="V405" i="82"/>
  <c r="T405" i="82"/>
  <c r="R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Q404" i="82"/>
  <c r="S404" i="82" s="1"/>
  <c r="N404" i="82"/>
  <c r="AM404" i="82" s="1"/>
  <c r="J404" i="82"/>
  <c r="H404" i="82"/>
  <c r="G404" i="82"/>
  <c r="AR403" i="82"/>
  <c r="AQ403" i="82"/>
  <c r="AN403" i="82"/>
  <c r="AM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J403" i="82"/>
  <c r="Q403" i="82" s="1"/>
  <c r="S403" i="82" s="1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Q402" i="82"/>
  <c r="S402" i="82" s="1"/>
  <c r="N402" i="82"/>
  <c r="AM402" i="82" s="1"/>
  <c r="J402" i="82"/>
  <c r="H402" i="82"/>
  <c r="G402" i="82"/>
  <c r="AR401" i="82"/>
  <c r="AQ401" i="82"/>
  <c r="AN401" i="82"/>
  <c r="AM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J401" i="82"/>
  <c r="Q401" i="82" s="1"/>
  <c r="S401" i="82" s="1"/>
  <c r="H401" i="82"/>
  <c r="G401" i="82"/>
  <c r="AR400" i="82"/>
  <c r="AQ400" i="82"/>
  <c r="AN400" i="82"/>
  <c r="AM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Q400" i="82"/>
  <c r="S400" i="82" s="1"/>
  <c r="N400" i="82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M398" i="82"/>
  <c r="AL398" i="82"/>
  <c r="AJ398" i="82"/>
  <c r="AI398" i="82"/>
  <c r="AH398" i="82"/>
  <c r="AF398" i="82"/>
  <c r="AA398" i="82"/>
  <c r="Z398" i="82"/>
  <c r="Y398" i="82"/>
  <c r="W398" i="82"/>
  <c r="V398" i="82"/>
  <c r="T398" i="82"/>
  <c r="R398" i="82"/>
  <c r="Q398" i="82"/>
  <c r="S398" i="82" s="1"/>
  <c r="N398" i="82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M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Q396" i="82"/>
  <c r="S396" i="82" s="1"/>
  <c r="N396" i="82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J395" i="82"/>
  <c r="Q395" i="82" s="1"/>
  <c r="S395" i="82" s="1"/>
  <c r="H395" i="82"/>
  <c r="G395" i="82"/>
  <c r="AR394" i="82"/>
  <c r="AQ394" i="82"/>
  <c r="AN394" i="82"/>
  <c r="AM394" i="82"/>
  <c r="AL394" i="82"/>
  <c r="AJ394" i="82"/>
  <c r="AI394" i="82"/>
  <c r="AH394" i="82"/>
  <c r="AF394" i="82"/>
  <c r="AA394" i="82"/>
  <c r="Z394" i="82"/>
  <c r="Y394" i="82"/>
  <c r="W394" i="82"/>
  <c r="V394" i="82"/>
  <c r="T394" i="82"/>
  <c r="R394" i="82"/>
  <c r="Q394" i="82"/>
  <c r="S394" i="82" s="1"/>
  <c r="N394" i="82"/>
  <c r="J394" i="82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AA392" i="82"/>
  <c r="Z392" i="82"/>
  <c r="Y392" i="82"/>
  <c r="W392" i="82"/>
  <c r="V392" i="82"/>
  <c r="T392" i="82"/>
  <c r="R392" i="82"/>
  <c r="Q392" i="82"/>
  <c r="S392" i="82" s="1"/>
  <c r="N392" i="82"/>
  <c r="AM392" i="82" s="1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AA390" i="82"/>
  <c r="Z390" i="82"/>
  <c r="Y390" i="82"/>
  <c r="W390" i="82"/>
  <c r="V390" i="82"/>
  <c r="T390" i="82"/>
  <c r="R390" i="82"/>
  <c r="Q390" i="82"/>
  <c r="S390" i="82" s="1"/>
  <c r="N390" i="82"/>
  <c r="AM390" i="82" s="1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AA388" i="82" s="1"/>
  <c r="Y388" i="82"/>
  <c r="W388" i="82"/>
  <c r="V388" i="82"/>
  <c r="T388" i="82"/>
  <c r="R388" i="82"/>
  <c r="Q388" i="82"/>
  <c r="S388" i="82" s="1"/>
  <c r="N388" i="82"/>
  <c r="AM388" i="82" s="1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Z386" i="82"/>
  <c r="AA386" i="82" s="1"/>
  <c r="Y386" i="82"/>
  <c r="W386" i="82"/>
  <c r="V386" i="82"/>
  <c r="T386" i="82"/>
  <c r="R386" i="82"/>
  <c r="N386" i="82"/>
  <c r="Q386" i="82" s="1"/>
  <c r="S386" i="82" s="1"/>
  <c r="J386" i="82"/>
  <c r="H386" i="82"/>
  <c r="G386" i="82"/>
  <c r="AR385" i="82"/>
  <c r="AQ385" i="82"/>
  <c r="AN385" i="82"/>
  <c r="AM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Z384" i="82"/>
  <c r="AA384" i="82" s="1"/>
  <c r="Y384" i="82"/>
  <c r="W384" i="82"/>
  <c r="V384" i="82"/>
  <c r="T384" i="82"/>
  <c r="R384" i="82"/>
  <c r="N384" i="82"/>
  <c r="Q384" i="82" s="1"/>
  <c r="S384" i="82" s="1"/>
  <c r="J384" i="82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Z382" i="82"/>
  <c r="AA382" i="82" s="1"/>
  <c r="Y382" i="82"/>
  <c r="W382" i="82"/>
  <c r="V382" i="82"/>
  <c r="T382" i="82"/>
  <c r="R382" i="82"/>
  <c r="N382" i="82"/>
  <c r="Q382" i="82" s="1"/>
  <c r="S382" i="82" s="1"/>
  <c r="J382" i="82"/>
  <c r="H382" i="82"/>
  <c r="G382" i="82"/>
  <c r="AR381" i="82"/>
  <c r="AQ381" i="82"/>
  <c r="AN381" i="82"/>
  <c r="AM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R380" i="82"/>
  <c r="N380" i="82"/>
  <c r="Q380" i="82" s="1"/>
  <c r="S380" i="82" s="1"/>
  <c r="J380" i="82"/>
  <c r="H380" i="82"/>
  <c r="G380" i="82"/>
  <c r="AR379" i="82"/>
  <c r="AQ379" i="82"/>
  <c r="AN379" i="82"/>
  <c r="AM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Q378" i="82" s="1"/>
  <c r="S378" i="82" s="1"/>
  <c r="J378" i="82"/>
  <c r="H378" i="82"/>
  <c r="G378" i="82"/>
  <c r="AR377" i="82"/>
  <c r="AQ377" i="82"/>
  <c r="AN377" i="82"/>
  <c r="AM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Q376" i="82" s="1"/>
  <c r="S376" i="82" s="1"/>
  <c r="J376" i="82"/>
  <c r="H376" i="82"/>
  <c r="G376" i="82"/>
  <c r="AR375" i="82"/>
  <c r="AQ375" i="82"/>
  <c r="AN375" i="82"/>
  <c r="AM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Q374" i="82" s="1"/>
  <c r="S374" i="82" s="1"/>
  <c r="J374" i="82"/>
  <c r="H374" i="82"/>
  <c r="G374" i="82"/>
  <c r="AR373" i="82"/>
  <c r="AQ373" i="82"/>
  <c r="AN373" i="82"/>
  <c r="AM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Q372" i="82" s="1"/>
  <c r="S372" i="82" s="1"/>
  <c r="J372" i="82"/>
  <c r="H372" i="82"/>
  <c r="G372" i="82"/>
  <c r="AR371" i="82"/>
  <c r="AQ371" i="82"/>
  <c r="AN371" i="82"/>
  <c r="AM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Q370" i="82" s="1"/>
  <c r="S370" i="82" s="1"/>
  <c r="J370" i="82"/>
  <c r="H370" i="82"/>
  <c r="G370" i="82"/>
  <c r="AR369" i="82"/>
  <c r="AQ369" i="82"/>
  <c r="AN369" i="82"/>
  <c r="AM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Q368" i="82" s="1"/>
  <c r="S368" i="82" s="1"/>
  <c r="J368" i="82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Z366" i="82"/>
  <c r="AA366" i="82" s="1"/>
  <c r="Y366" i="82"/>
  <c r="W366" i="82"/>
  <c r="V366" i="82"/>
  <c r="T366" i="82"/>
  <c r="R366" i="82"/>
  <c r="N366" i="82"/>
  <c r="Q366" i="82" s="1"/>
  <c r="S366" i="82" s="1"/>
  <c r="J366" i="82"/>
  <c r="H366" i="82"/>
  <c r="G366" i="82"/>
  <c r="AR365" i="82"/>
  <c r="AQ365" i="82"/>
  <c r="AN365" i="82"/>
  <c r="AM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J365" i="82"/>
  <c r="Q365" i="82" s="1"/>
  <c r="S365" i="82" s="1"/>
  <c r="H365" i="82"/>
  <c r="G365" i="82"/>
  <c r="AR364" i="82"/>
  <c r="AQ364" i="82"/>
  <c r="AN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R364" i="82"/>
  <c r="N364" i="82"/>
  <c r="Q364" i="82" s="1"/>
  <c r="S364" i="82" s="1"/>
  <c r="J364" i="82"/>
  <c r="H364" i="82"/>
  <c r="G364" i="82"/>
  <c r="AR363" i="82"/>
  <c r="AQ363" i="82"/>
  <c r="AN363" i="82"/>
  <c r="AM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J363" i="82"/>
  <c r="Q363" i="82" s="1"/>
  <c r="S363" i="82" s="1"/>
  <c r="H363" i="82"/>
  <c r="G363" i="82"/>
  <c r="AR362" i="82"/>
  <c r="AQ362" i="82"/>
  <c r="AN362" i="82"/>
  <c r="AL362" i="82"/>
  <c r="AJ362" i="82"/>
  <c r="AI362" i="82"/>
  <c r="AH362" i="82"/>
  <c r="AF362" i="82"/>
  <c r="Z362" i="82"/>
  <c r="AA362" i="82" s="1"/>
  <c r="Y362" i="82"/>
  <c r="W362" i="82"/>
  <c r="V362" i="82"/>
  <c r="T362" i="82"/>
  <c r="R362" i="82"/>
  <c r="N362" i="82"/>
  <c r="Q362" i="82" s="1"/>
  <c r="S362" i="82" s="1"/>
  <c r="J362" i="82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Z360" i="82"/>
  <c r="AA360" i="82" s="1"/>
  <c r="Y360" i="82"/>
  <c r="W360" i="82"/>
  <c r="V360" i="82"/>
  <c r="T360" i="82"/>
  <c r="R360" i="82"/>
  <c r="N360" i="82"/>
  <c r="Q360" i="82" s="1"/>
  <c r="S360" i="82" s="1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AM359" i="82" s="1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Z358" i="82"/>
  <c r="AA358" i="82" s="1"/>
  <c r="Y358" i="82"/>
  <c r="W358" i="82"/>
  <c r="V358" i="82"/>
  <c r="T358" i="82"/>
  <c r="R358" i="82"/>
  <c r="N358" i="82"/>
  <c r="Q358" i="82" s="1"/>
  <c r="S358" i="82" s="1"/>
  <c r="J358" i="82"/>
  <c r="H358" i="82"/>
  <c r="G358" i="82"/>
  <c r="AR357" i="82"/>
  <c r="AQ357" i="82"/>
  <c r="AN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AM357" i="82" s="1"/>
  <c r="J357" i="82"/>
  <c r="Q357" i="82" s="1"/>
  <c r="S357" i="82" s="1"/>
  <c r="H357" i="82"/>
  <c r="G357" i="82"/>
  <c r="AR356" i="82"/>
  <c r="AQ356" i="82"/>
  <c r="AN356" i="82"/>
  <c r="AL356" i="82"/>
  <c r="AJ356" i="82"/>
  <c r="AI356" i="82"/>
  <c r="AH356" i="82"/>
  <c r="AF356" i="82"/>
  <c r="Z356" i="82"/>
  <c r="AA356" i="82" s="1"/>
  <c r="Y356" i="82"/>
  <c r="W356" i="82"/>
  <c r="V356" i="82"/>
  <c r="T356" i="82"/>
  <c r="R356" i="82"/>
  <c r="N356" i="82"/>
  <c r="Q356" i="82" s="1"/>
  <c r="S356" i="82" s="1"/>
  <c r="J356" i="82"/>
  <c r="H356" i="82"/>
  <c r="G356" i="82"/>
  <c r="AR355" i="82"/>
  <c r="AQ355" i="82"/>
  <c r="AN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AM355" i="82" s="1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Z354" i="82"/>
  <c r="AA354" i="82" s="1"/>
  <c r="Y354" i="82"/>
  <c r="W354" i="82"/>
  <c r="V354" i="82"/>
  <c r="T354" i="82"/>
  <c r="R354" i="82"/>
  <c r="N354" i="82"/>
  <c r="Q354" i="82" s="1"/>
  <c r="S354" i="82" s="1"/>
  <c r="J354" i="82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AM353" i="82" s="1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Z352" i="82"/>
  <c r="AA352" i="82" s="1"/>
  <c r="Y352" i="82"/>
  <c r="W352" i="82"/>
  <c r="V352" i="82"/>
  <c r="T352" i="82"/>
  <c r="R352" i="82"/>
  <c r="N352" i="82"/>
  <c r="Q352" i="82" s="1"/>
  <c r="S352" i="82" s="1"/>
  <c r="J352" i="82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Z350" i="82"/>
  <c r="AA350" i="82" s="1"/>
  <c r="Y350" i="82"/>
  <c r="W350" i="82"/>
  <c r="V350" i="82"/>
  <c r="T350" i="82"/>
  <c r="R350" i="82"/>
  <c r="N350" i="82"/>
  <c r="Q350" i="82" s="1"/>
  <c r="S350" i="82" s="1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Z348" i="82"/>
  <c r="AA348" i="82" s="1"/>
  <c r="Y348" i="82"/>
  <c r="W348" i="82"/>
  <c r="V348" i="82"/>
  <c r="T348" i="82"/>
  <c r="R348" i="82"/>
  <c r="N348" i="82"/>
  <c r="Q348" i="82" s="1"/>
  <c r="S348" i="82" s="1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AA346" i="82" s="1"/>
  <c r="Y346" i="82"/>
  <c r="W346" i="82"/>
  <c r="V346" i="82"/>
  <c r="T346" i="82"/>
  <c r="R346" i="82"/>
  <c r="N346" i="82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R344" i="82"/>
  <c r="N344" i="82"/>
  <c r="J344" i="82"/>
  <c r="H344" i="82"/>
  <c r="G344" i="82"/>
  <c r="AR343" i="82"/>
  <c r="AQ343" i="82"/>
  <c r="AN343" i="82"/>
  <c r="AM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Z342" i="82"/>
  <c r="AA342" i="82" s="1"/>
  <c r="Y342" i="82"/>
  <c r="W342" i="82"/>
  <c r="V342" i="82"/>
  <c r="T342" i="82"/>
  <c r="R342" i="82"/>
  <c r="N342" i="82"/>
  <c r="J342" i="82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J341" i="82"/>
  <c r="Q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S339" i="82"/>
  <c r="R339" i="82"/>
  <c r="N339" i="82"/>
  <c r="J339" i="82"/>
  <c r="Q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Q338" i="82"/>
  <c r="N338" i="82"/>
  <c r="AM338" i="82" s="1"/>
  <c r="J338" i="82"/>
  <c r="H338" i="82"/>
  <c r="G338" i="82"/>
  <c r="AR337" i="82"/>
  <c r="AQ337" i="82"/>
  <c r="AN337" i="82"/>
  <c r="AM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S337" i="82"/>
  <c r="R337" i="82"/>
  <c r="N337" i="82"/>
  <c r="J337" i="82"/>
  <c r="Q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Q336" i="82"/>
  <c r="N336" i="82"/>
  <c r="AM336" i="82" s="1"/>
  <c r="J336" i="82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S335" i="82"/>
  <c r="R335" i="82"/>
  <c r="N335" i="82"/>
  <c r="J335" i="82"/>
  <c r="Q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Q334" i="82"/>
  <c r="N334" i="82"/>
  <c r="AM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AA332" i="82"/>
  <c r="Z332" i="82"/>
  <c r="Y332" i="82"/>
  <c r="W332" i="82"/>
  <c r="V332" i="82"/>
  <c r="T332" i="82"/>
  <c r="R332" i="82"/>
  <c r="Q332" i="82"/>
  <c r="S332" i="82" s="1"/>
  <c r="N332" i="82"/>
  <c r="AM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AA330" i="82"/>
  <c r="Z330" i="82"/>
  <c r="Y330" i="82"/>
  <c r="W330" i="82"/>
  <c r="V330" i="82"/>
  <c r="T330" i="82"/>
  <c r="R330" i="82"/>
  <c r="Q330" i="82"/>
  <c r="S330" i="82" s="1"/>
  <c r="N330" i="82"/>
  <c r="AM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AA328" i="82"/>
  <c r="Z328" i="82"/>
  <c r="Y328" i="82"/>
  <c r="W328" i="82"/>
  <c r="V328" i="82"/>
  <c r="T328" i="82"/>
  <c r="R328" i="82"/>
  <c r="Q328" i="82"/>
  <c r="S328" i="82" s="1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AM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AM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AM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AM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AM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AM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AA308" i="82" s="1"/>
  <c r="Y308" i="82"/>
  <c r="W308" i="82"/>
  <c r="V308" i="82"/>
  <c r="T308" i="82"/>
  <c r="R308" i="82"/>
  <c r="N308" i="82"/>
  <c r="AM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AM307" i="82" s="1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N306" i="82"/>
  <c r="AM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N304" i="82"/>
  <c r="AM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Z302" i="82"/>
  <c r="AA302" i="82" s="1"/>
  <c r="Y302" i="82"/>
  <c r="W302" i="82"/>
  <c r="V302" i="82"/>
  <c r="T302" i="82"/>
  <c r="R302" i="82"/>
  <c r="N302" i="82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W301" i="82"/>
  <c r="V301" i="82"/>
  <c r="T301" i="82"/>
  <c r="R301" i="82"/>
  <c r="N301" i="82"/>
  <c r="AM301" i="82" s="1"/>
  <c r="J301" i="82"/>
  <c r="H301" i="82"/>
  <c r="G301" i="82"/>
  <c r="AR300" i="82"/>
  <c r="AQ300" i="82"/>
  <c r="AN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R300" i="82"/>
  <c r="N300" i="82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W299" i="82"/>
  <c r="V299" i="82"/>
  <c r="T299" i="82"/>
  <c r="R299" i="82"/>
  <c r="N299" i="82"/>
  <c r="AM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AA298" i="82" s="1"/>
  <c r="Y298" i="82"/>
  <c r="W298" i="82"/>
  <c r="V298" i="82"/>
  <c r="T298" i="82"/>
  <c r="R298" i="82"/>
  <c r="N298" i="82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Y297" i="82"/>
  <c r="W297" i="82"/>
  <c r="V297" i="82"/>
  <c r="T297" i="82"/>
  <c r="R297" i="82"/>
  <c r="N297" i="82"/>
  <c r="AM297" i="82" s="1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Z296" i="82"/>
  <c r="AA296" i="82" s="1"/>
  <c r="Y296" i="82"/>
  <c r="W296" i="82"/>
  <c r="V296" i="82"/>
  <c r="T296" i="82"/>
  <c r="R296" i="82"/>
  <c r="Q296" i="82"/>
  <c r="S296" i="82" s="1"/>
  <c r="N296" i="82"/>
  <c r="AM296" i="82" s="1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W295" i="82"/>
  <c r="V295" i="82"/>
  <c r="T295" i="82"/>
  <c r="R295" i="82"/>
  <c r="N295" i="82"/>
  <c r="AM295" i="82" s="1"/>
  <c r="J295" i="82"/>
  <c r="H295" i="82"/>
  <c r="G295" i="82"/>
  <c r="AR294" i="82"/>
  <c r="AQ294" i="82"/>
  <c r="AN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Q294" i="82"/>
  <c r="S294" i="82" s="1"/>
  <c r="N294" i="82"/>
  <c r="AM294" i="82" s="1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W293" i="82"/>
  <c r="V293" i="82"/>
  <c r="T293" i="82"/>
  <c r="R293" i="82"/>
  <c r="N293" i="82"/>
  <c r="AM293" i="82" s="1"/>
  <c r="J293" i="82"/>
  <c r="H293" i="82"/>
  <c r="G293" i="82"/>
  <c r="AR292" i="82"/>
  <c r="AQ292" i="82"/>
  <c r="AN292" i="82"/>
  <c r="AL292" i="82"/>
  <c r="AJ292" i="82"/>
  <c r="AI292" i="82"/>
  <c r="AH292" i="82"/>
  <c r="AF292" i="82"/>
  <c r="AA292" i="82"/>
  <c r="Z292" i="82"/>
  <c r="Y292" i="82"/>
  <c r="W292" i="82"/>
  <c r="V292" i="82"/>
  <c r="T292" i="82"/>
  <c r="R292" i="82"/>
  <c r="Q292" i="82"/>
  <c r="S292" i="82" s="1"/>
  <c r="N292" i="82"/>
  <c r="AM292" i="82" s="1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AM291" i="82" s="1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AA290" i="82"/>
  <c r="Z290" i="82"/>
  <c r="Y290" i="82"/>
  <c r="W290" i="82"/>
  <c r="V290" i="82"/>
  <c r="T290" i="82"/>
  <c r="R290" i="82"/>
  <c r="Q290" i="82"/>
  <c r="S290" i="82" s="1"/>
  <c r="N290" i="82"/>
  <c r="AM290" i="82" s="1"/>
  <c r="J290" i="82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Z288" i="82"/>
  <c r="AA288" i="82" s="1"/>
  <c r="Y288" i="82"/>
  <c r="W288" i="82"/>
  <c r="V288" i="82"/>
  <c r="T288" i="82"/>
  <c r="R288" i="82"/>
  <c r="Q288" i="82"/>
  <c r="S288" i="82" s="1"/>
  <c r="N288" i="82"/>
  <c r="AM288" i="82" s="1"/>
  <c r="J288" i="82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AM287" i="82" s="1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Z286" i="82"/>
  <c r="AA286" i="82" s="1"/>
  <c r="Y286" i="82"/>
  <c r="W286" i="82"/>
  <c r="V286" i="82"/>
  <c r="T286" i="82"/>
  <c r="R286" i="82"/>
  <c r="N286" i="82"/>
  <c r="AM286" i="82" s="1"/>
  <c r="J286" i="82"/>
  <c r="H286" i="82"/>
  <c r="G286" i="82"/>
  <c r="AR285" i="82"/>
  <c r="AQ285" i="82"/>
  <c r="AN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AM285" i="82" s="1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Z284" i="82"/>
  <c r="AA284" i="82" s="1"/>
  <c r="Y284" i="82"/>
  <c r="W284" i="82"/>
  <c r="V284" i="82"/>
  <c r="T284" i="82"/>
  <c r="R284" i="82"/>
  <c r="N284" i="82"/>
  <c r="AM284" i="82" s="1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AM283" i="82" s="1"/>
  <c r="J283" i="82"/>
  <c r="Q283" i="82" s="1"/>
  <c r="S283" i="82" s="1"/>
  <c r="H283" i="82"/>
  <c r="G283" i="82"/>
  <c r="AR282" i="82"/>
  <c r="AQ282" i="82"/>
  <c r="AN282" i="82"/>
  <c r="AL282" i="82"/>
  <c r="AJ282" i="82"/>
  <c r="AI282" i="82"/>
  <c r="AH282" i="82"/>
  <c r="AF282" i="82"/>
  <c r="Z282" i="82"/>
  <c r="AA282" i="82" s="1"/>
  <c r="Y282" i="82"/>
  <c r="W282" i="82"/>
  <c r="V282" i="82"/>
  <c r="T282" i="82"/>
  <c r="R282" i="82"/>
  <c r="N282" i="82"/>
  <c r="AM282" i="82" s="1"/>
  <c r="J282" i="82"/>
  <c r="H282" i="82"/>
  <c r="G282" i="82"/>
  <c r="AR281" i="82"/>
  <c r="AQ281" i="82"/>
  <c r="AN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AM281" i="82" s="1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Z280" i="82"/>
  <c r="AA280" i="82" s="1"/>
  <c r="Y280" i="82"/>
  <c r="W280" i="82"/>
  <c r="V280" i="82"/>
  <c r="T280" i="82"/>
  <c r="R280" i="82"/>
  <c r="N280" i="82"/>
  <c r="AM280" i="82" s="1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AM279" i="82" s="1"/>
  <c r="J279" i="82"/>
  <c r="Q279" i="82" s="1"/>
  <c r="S279" i="82" s="1"/>
  <c r="H279" i="82"/>
  <c r="G279" i="82"/>
  <c r="AR278" i="82"/>
  <c r="AQ278" i="82"/>
  <c r="AN278" i="82"/>
  <c r="AL278" i="82"/>
  <c r="AJ278" i="82"/>
  <c r="AI278" i="82"/>
  <c r="AH278" i="82"/>
  <c r="AF278" i="82"/>
  <c r="Z278" i="82"/>
  <c r="AA278" i="82" s="1"/>
  <c r="Y278" i="82"/>
  <c r="W278" i="82"/>
  <c r="V278" i="82"/>
  <c r="T278" i="82"/>
  <c r="R278" i="82"/>
  <c r="N278" i="82"/>
  <c r="AM278" i="82" s="1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AM277" i="82" s="1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Z276" i="82"/>
  <c r="AA276" i="82" s="1"/>
  <c r="Y276" i="82"/>
  <c r="W276" i="82"/>
  <c r="V276" i="82"/>
  <c r="T276" i="82"/>
  <c r="R276" i="82"/>
  <c r="N276" i="82"/>
  <c r="AM276" i="82" s="1"/>
  <c r="J276" i="82"/>
  <c r="H276" i="82"/>
  <c r="G276" i="82"/>
  <c r="AR275" i="82"/>
  <c r="AQ275" i="82"/>
  <c r="AN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AM275" i="82" s="1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Z274" i="82"/>
  <c r="AA274" i="82" s="1"/>
  <c r="Y274" i="82"/>
  <c r="W274" i="82"/>
  <c r="V274" i="82"/>
  <c r="T274" i="82"/>
  <c r="R274" i="82"/>
  <c r="N274" i="82"/>
  <c r="AM274" i="82" s="1"/>
  <c r="J274" i="82"/>
  <c r="H274" i="82"/>
  <c r="G274" i="82"/>
  <c r="AR273" i="82"/>
  <c r="AQ273" i="82"/>
  <c r="AN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AM273" i="82" s="1"/>
  <c r="J273" i="82"/>
  <c r="Q273" i="82" s="1"/>
  <c r="S273" i="82" s="1"/>
  <c r="H273" i="82"/>
  <c r="G273" i="82"/>
  <c r="AR272" i="82"/>
  <c r="AQ272" i="82"/>
  <c r="AN272" i="82"/>
  <c r="AL272" i="82"/>
  <c r="AJ272" i="82"/>
  <c r="AI272" i="82"/>
  <c r="AH272" i="82"/>
  <c r="AF272" i="82"/>
  <c r="Z272" i="82"/>
  <c r="AA272" i="82" s="1"/>
  <c r="Y272" i="82"/>
  <c r="W272" i="82"/>
  <c r="V272" i="82"/>
  <c r="T272" i="82"/>
  <c r="R272" i="82"/>
  <c r="N272" i="82"/>
  <c r="AM272" i="82" s="1"/>
  <c r="J272" i="82"/>
  <c r="H272" i="82"/>
  <c r="G272" i="82"/>
  <c r="AR271" i="82"/>
  <c r="AQ271" i="82"/>
  <c r="AN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AM271" i="82" s="1"/>
  <c r="J271" i="82"/>
  <c r="Q271" i="82" s="1"/>
  <c r="S271" i="82" s="1"/>
  <c r="H271" i="82"/>
  <c r="G271" i="82"/>
  <c r="AR270" i="82"/>
  <c r="AQ270" i="82"/>
  <c r="AN270" i="82"/>
  <c r="AL270" i="82"/>
  <c r="AJ270" i="82"/>
  <c r="AI270" i="82"/>
  <c r="AH270" i="82"/>
  <c r="AF270" i="82"/>
  <c r="Z270" i="82"/>
  <c r="AA270" i="82" s="1"/>
  <c r="Y270" i="82"/>
  <c r="W270" i="82"/>
  <c r="V270" i="82"/>
  <c r="T270" i="82"/>
  <c r="R270" i="82"/>
  <c r="N270" i="82"/>
  <c r="AM270" i="82" s="1"/>
  <c r="J270" i="82"/>
  <c r="H270" i="82"/>
  <c r="G270" i="82"/>
  <c r="AR269" i="82"/>
  <c r="AQ269" i="82"/>
  <c r="AN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AM269" i="82" s="1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Z268" i="82"/>
  <c r="AA268" i="82" s="1"/>
  <c r="Y268" i="82"/>
  <c r="W268" i="82"/>
  <c r="V268" i="82"/>
  <c r="T268" i="82"/>
  <c r="R268" i="82"/>
  <c r="N268" i="82"/>
  <c r="AM268" i="82" s="1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AM267" i="82" s="1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Z266" i="82"/>
  <c r="AA266" i="82" s="1"/>
  <c r="Y266" i="82"/>
  <c r="W266" i="82"/>
  <c r="V266" i="82"/>
  <c r="T266" i="82"/>
  <c r="R266" i="82"/>
  <c r="N266" i="82"/>
  <c r="AM266" i="82" s="1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AM265" i="82" s="1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Z264" i="82"/>
  <c r="AA264" i="82" s="1"/>
  <c r="Y264" i="82"/>
  <c r="W264" i="82"/>
  <c r="V264" i="82"/>
  <c r="T264" i="82"/>
  <c r="R264" i="82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Z262" i="82"/>
  <c r="AA262" i="82" s="1"/>
  <c r="Y262" i="82"/>
  <c r="W262" i="82"/>
  <c r="V262" i="82"/>
  <c r="T262" i="82"/>
  <c r="R262" i="82"/>
  <c r="N262" i="82"/>
  <c r="AM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AM261" i="82" s="1"/>
  <c r="J261" i="82"/>
  <c r="Q261" i="82" s="1"/>
  <c r="S261" i="82" s="1"/>
  <c r="H261" i="82"/>
  <c r="G261" i="82"/>
  <c r="AR260" i="82"/>
  <c r="AQ260" i="82"/>
  <c r="AN260" i="82"/>
  <c r="AL260" i="82"/>
  <c r="AJ260" i="82"/>
  <c r="AI260" i="82"/>
  <c r="AH260" i="82"/>
  <c r="AF260" i="82"/>
  <c r="Z260" i="82"/>
  <c r="AA260" i="82" s="1"/>
  <c r="Y260" i="82"/>
  <c r="W260" i="82"/>
  <c r="V260" i="82"/>
  <c r="T260" i="82"/>
  <c r="R260" i="82"/>
  <c r="N260" i="82"/>
  <c r="AM260" i="82" s="1"/>
  <c r="J260" i="82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N258" i="82"/>
  <c r="AM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Z256" i="82"/>
  <c r="AA256" i="82" s="1"/>
  <c r="Y256" i="82"/>
  <c r="W256" i="82"/>
  <c r="V256" i="82"/>
  <c r="T256" i="82"/>
  <c r="R256" i="82"/>
  <c r="N256" i="82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W255" i="82"/>
  <c r="V255" i="82"/>
  <c r="T255" i="82"/>
  <c r="R255" i="82"/>
  <c r="N255" i="82"/>
  <c r="AM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AA254" i="82" s="1"/>
  <c r="Y254" i="82"/>
  <c r="W254" i="82"/>
  <c r="V254" i="82"/>
  <c r="T254" i="82"/>
  <c r="R254" i="82"/>
  <c r="N254" i="82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W253" i="82"/>
  <c r="V253" i="82"/>
  <c r="T253" i="82"/>
  <c r="R253" i="82"/>
  <c r="N253" i="82"/>
  <c r="AM253" i="82" s="1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N252" i="82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W251" i="82"/>
  <c r="V251" i="82"/>
  <c r="T251" i="82"/>
  <c r="R251" i="82"/>
  <c r="N251" i="82"/>
  <c r="AM251" i="82" s="1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W249" i="82"/>
  <c r="V249" i="82"/>
  <c r="T249" i="82"/>
  <c r="R249" i="82"/>
  <c r="N249" i="82"/>
  <c r="AM249" i="82" s="1"/>
  <c r="J249" i="82"/>
  <c r="H249" i="82"/>
  <c r="G249" i="82"/>
  <c r="AR248" i="82"/>
  <c r="AQ248" i="82"/>
  <c r="AN248" i="82"/>
  <c r="AL248" i="82"/>
  <c r="AJ248" i="82"/>
  <c r="AI248" i="82"/>
  <c r="AH248" i="82"/>
  <c r="AF248" i="82"/>
  <c r="AA248" i="82"/>
  <c r="Z248" i="82"/>
  <c r="Y248" i="82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M247" i="82"/>
  <c r="AL247" i="82"/>
  <c r="AJ247" i="82"/>
  <c r="AI247" i="82"/>
  <c r="AH247" i="82"/>
  <c r="AF247" i="82"/>
  <c r="Z247" i="82"/>
  <c r="Y247" i="82"/>
  <c r="W247" i="82"/>
  <c r="V247" i="82"/>
  <c r="T247" i="82"/>
  <c r="R247" i="82"/>
  <c r="N247" i="82"/>
  <c r="J247" i="82"/>
  <c r="H247" i="82"/>
  <c r="G247" i="82"/>
  <c r="AR246" i="82"/>
  <c r="AQ246" i="82"/>
  <c r="AN246" i="82"/>
  <c r="AL246" i="82"/>
  <c r="AJ246" i="82"/>
  <c r="AI246" i="82"/>
  <c r="AH246" i="82"/>
  <c r="AF246" i="82"/>
  <c r="AA246" i="82"/>
  <c r="Z246" i="82"/>
  <c r="Y246" i="82"/>
  <c r="W246" i="82"/>
  <c r="V246" i="82"/>
  <c r="T246" i="82"/>
  <c r="R246" i="82"/>
  <c r="Q246" i="82"/>
  <c r="S246" i="82" s="1"/>
  <c r="N246" i="82"/>
  <c r="AM246" i="82" s="1"/>
  <c r="J246" i="82"/>
  <c r="H246" i="82"/>
  <c r="G246" i="82"/>
  <c r="AR245" i="82"/>
  <c r="AQ245" i="82"/>
  <c r="AN245" i="82"/>
  <c r="AM245" i="82"/>
  <c r="AL245" i="82"/>
  <c r="AJ245" i="82"/>
  <c r="AI245" i="82"/>
  <c r="AH245" i="82"/>
  <c r="AF245" i="82"/>
  <c r="Z245" i="82"/>
  <c r="Y245" i="82"/>
  <c r="W245" i="82"/>
  <c r="V245" i="82"/>
  <c r="T245" i="82"/>
  <c r="R245" i="82"/>
  <c r="N245" i="82"/>
  <c r="J245" i="82"/>
  <c r="H245" i="82"/>
  <c r="G245" i="82"/>
  <c r="AR244" i="82"/>
  <c r="AQ244" i="82"/>
  <c r="AN244" i="82"/>
  <c r="AL244" i="82"/>
  <c r="AJ244" i="82"/>
  <c r="AI244" i="82"/>
  <c r="AH244" i="82"/>
  <c r="AF244" i="82"/>
  <c r="AA244" i="82"/>
  <c r="Z244" i="82"/>
  <c r="Y244" i="82"/>
  <c r="W244" i="82"/>
  <c r="V244" i="82"/>
  <c r="T244" i="82"/>
  <c r="R244" i="82"/>
  <c r="Q244" i="82"/>
  <c r="S244" i="82" s="1"/>
  <c r="N244" i="82"/>
  <c r="AM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Z243" i="82"/>
  <c r="Y243" i="82"/>
  <c r="W243" i="82"/>
  <c r="V243" i="82"/>
  <c r="T243" i="82"/>
  <c r="R243" i="82"/>
  <c r="N243" i="82"/>
  <c r="J243" i="82"/>
  <c r="H243" i="82"/>
  <c r="G243" i="82"/>
  <c r="AR242" i="82"/>
  <c r="AQ242" i="82"/>
  <c r="AN242" i="82"/>
  <c r="AL242" i="82"/>
  <c r="AJ242" i="82"/>
  <c r="AI242" i="82"/>
  <c r="AH242" i="82"/>
  <c r="AF242" i="82"/>
  <c r="AA242" i="82"/>
  <c r="Z242" i="82"/>
  <c r="Y242" i="82"/>
  <c r="W242" i="82"/>
  <c r="V242" i="82"/>
  <c r="T242" i="82"/>
  <c r="R242" i="82"/>
  <c r="Q242" i="82"/>
  <c r="S242" i="82" s="1"/>
  <c r="N242" i="82"/>
  <c r="AM242" i="82" s="1"/>
  <c r="J242" i="82"/>
  <c r="H242" i="82"/>
  <c r="G242" i="82"/>
  <c r="AR241" i="82"/>
  <c r="AQ241" i="82"/>
  <c r="AN241" i="82"/>
  <c r="AM241" i="82"/>
  <c r="AL241" i="82"/>
  <c r="AJ241" i="82"/>
  <c r="AI241" i="82"/>
  <c r="AH241" i="82"/>
  <c r="AF241" i="82"/>
  <c r="Z241" i="82"/>
  <c r="Y241" i="82"/>
  <c r="W241" i="82"/>
  <c r="V241" i="82"/>
  <c r="T241" i="82"/>
  <c r="R241" i="82"/>
  <c r="N241" i="82"/>
  <c r="J241" i="82"/>
  <c r="H241" i="82"/>
  <c r="G241" i="82"/>
  <c r="AR240" i="82"/>
  <c r="AQ240" i="82"/>
  <c r="AN240" i="82"/>
  <c r="AL240" i="82"/>
  <c r="AJ240" i="82"/>
  <c r="AI240" i="82"/>
  <c r="AH240" i="82"/>
  <c r="AF240" i="82"/>
  <c r="AA240" i="82"/>
  <c r="Z240" i="82"/>
  <c r="Y240" i="82"/>
  <c r="W240" i="82"/>
  <c r="V240" i="82"/>
  <c r="T240" i="82"/>
  <c r="R240" i="82"/>
  <c r="Q240" i="82"/>
  <c r="S240" i="82" s="1"/>
  <c r="N240" i="82"/>
  <c r="AM240" i="82" s="1"/>
  <c r="J240" i="82"/>
  <c r="H240" i="82"/>
  <c r="G240" i="82"/>
  <c r="AR239" i="82"/>
  <c r="AQ239" i="82"/>
  <c r="AN239" i="82"/>
  <c r="AM239" i="82"/>
  <c r="AL239" i="82"/>
  <c r="AJ239" i="82"/>
  <c r="AI239" i="82"/>
  <c r="AH239" i="82"/>
  <c r="AF239" i="82"/>
  <c r="Z239" i="82"/>
  <c r="Y239" i="82"/>
  <c r="W239" i="82"/>
  <c r="V239" i="82"/>
  <c r="T239" i="82"/>
  <c r="R239" i="82"/>
  <c r="N239" i="82"/>
  <c r="J239" i="82"/>
  <c r="H239" i="82"/>
  <c r="G239" i="82"/>
  <c r="AR238" i="82"/>
  <c r="AQ238" i="82"/>
  <c r="AN238" i="82"/>
  <c r="AL238" i="82"/>
  <c r="AJ238" i="82"/>
  <c r="AI238" i="82"/>
  <c r="AH238" i="82"/>
  <c r="AF238" i="82"/>
  <c r="AA238" i="82"/>
  <c r="Z238" i="82"/>
  <c r="Y238" i="82"/>
  <c r="W238" i="82"/>
  <c r="V238" i="82"/>
  <c r="T238" i="82"/>
  <c r="R238" i="82"/>
  <c r="Q238" i="82"/>
  <c r="S238" i="82" s="1"/>
  <c r="N238" i="82"/>
  <c r="AM238" i="82" s="1"/>
  <c r="J238" i="82"/>
  <c r="H238" i="82"/>
  <c r="G238" i="82"/>
  <c r="AR237" i="82"/>
  <c r="AQ237" i="82"/>
  <c r="AN237" i="82"/>
  <c r="AM237" i="82"/>
  <c r="AL237" i="82"/>
  <c r="AJ237" i="82"/>
  <c r="AI237" i="82"/>
  <c r="AH237" i="82"/>
  <c r="AF237" i="82"/>
  <c r="Z237" i="82"/>
  <c r="Y237" i="82"/>
  <c r="W237" i="82"/>
  <c r="V237" i="82"/>
  <c r="T237" i="82"/>
  <c r="R237" i="82"/>
  <c r="N237" i="82"/>
  <c r="J237" i="82"/>
  <c r="H237" i="82"/>
  <c r="G237" i="82"/>
  <c r="AR236" i="82"/>
  <c r="AQ236" i="82"/>
  <c r="AN236" i="82"/>
  <c r="AL236" i="82"/>
  <c r="AJ236" i="82"/>
  <c r="AI236" i="82"/>
  <c r="AH236" i="82"/>
  <c r="AF236" i="82"/>
  <c r="AA236" i="82"/>
  <c r="Z236" i="82"/>
  <c r="Y236" i="82"/>
  <c r="W236" i="82"/>
  <c r="V236" i="82"/>
  <c r="T236" i="82"/>
  <c r="R236" i="82"/>
  <c r="Q236" i="82"/>
  <c r="S236" i="82" s="1"/>
  <c r="N236" i="82"/>
  <c r="AM236" i="82" s="1"/>
  <c r="J236" i="82"/>
  <c r="H236" i="82"/>
  <c r="G236" i="82"/>
  <c r="AR235" i="82"/>
  <c r="AQ235" i="82"/>
  <c r="AN235" i="82"/>
  <c r="AM235" i="82"/>
  <c r="AL235" i="82"/>
  <c r="AJ235" i="82"/>
  <c r="AI235" i="82"/>
  <c r="AH235" i="82"/>
  <c r="AF235" i="82"/>
  <c r="Z235" i="82"/>
  <c r="Y235" i="82"/>
  <c r="W235" i="82"/>
  <c r="V235" i="82"/>
  <c r="T235" i="82"/>
  <c r="R235" i="82"/>
  <c r="N235" i="82"/>
  <c r="J235" i="82"/>
  <c r="H235" i="82"/>
  <c r="G235" i="82"/>
  <c r="AR234" i="82"/>
  <c r="AQ234" i="82"/>
  <c r="AN234" i="82"/>
  <c r="AL234" i="82"/>
  <c r="AJ234" i="82"/>
  <c r="AI234" i="82"/>
  <c r="AH234" i="82"/>
  <c r="AF234" i="82"/>
  <c r="AA234" i="82"/>
  <c r="Z234" i="82"/>
  <c r="Y234" i="82"/>
  <c r="W234" i="82"/>
  <c r="V234" i="82"/>
  <c r="T234" i="82"/>
  <c r="R234" i="82"/>
  <c r="Q234" i="82"/>
  <c r="S234" i="82" s="1"/>
  <c r="N234" i="82"/>
  <c r="AM234" i="82" s="1"/>
  <c r="J234" i="82"/>
  <c r="H234" i="82"/>
  <c r="G234" i="82"/>
  <c r="AR233" i="82"/>
  <c r="AQ233" i="82"/>
  <c r="AN233" i="82"/>
  <c r="AM233" i="82"/>
  <c r="AL233" i="82"/>
  <c r="AJ233" i="82"/>
  <c r="AI233" i="82"/>
  <c r="AH233" i="82"/>
  <c r="AF233" i="82"/>
  <c r="Z233" i="82"/>
  <c r="Y233" i="82"/>
  <c r="W233" i="82"/>
  <c r="V233" i="82"/>
  <c r="T233" i="82"/>
  <c r="R233" i="82"/>
  <c r="N233" i="82"/>
  <c r="J233" i="82"/>
  <c r="H233" i="82"/>
  <c r="G233" i="82"/>
  <c r="AR232" i="82"/>
  <c r="AQ232" i="82"/>
  <c r="AN232" i="82"/>
  <c r="AM232" i="82"/>
  <c r="AL232" i="82"/>
  <c r="AJ232" i="82"/>
  <c r="AI232" i="82"/>
  <c r="AH232" i="82"/>
  <c r="AF232" i="82"/>
  <c r="Z232" i="82"/>
  <c r="Y232" i="82"/>
  <c r="AA232" i="82" s="1"/>
  <c r="W232" i="82"/>
  <c r="V232" i="82"/>
  <c r="T232" i="82"/>
  <c r="R232" i="82"/>
  <c r="N232" i="82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AA231" i="82"/>
  <c r="Z231" i="82"/>
  <c r="Y231" i="82"/>
  <c r="W231" i="82"/>
  <c r="V231" i="82"/>
  <c r="T231" i="82"/>
  <c r="R231" i="82"/>
  <c r="Q231" i="82"/>
  <c r="S231" i="82" s="1"/>
  <c r="N231" i="82"/>
  <c r="AM231" i="82" s="1"/>
  <c r="J231" i="82"/>
  <c r="H231" i="82"/>
  <c r="G231" i="82"/>
  <c r="AR230" i="82"/>
  <c r="AQ230" i="82"/>
  <c r="AN230" i="82"/>
  <c r="AM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R230" i="82"/>
  <c r="N230" i="82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Z229" i="82"/>
  <c r="AA229" i="82" s="1"/>
  <c r="Y229" i="82"/>
  <c r="W229" i="82"/>
  <c r="V229" i="82"/>
  <c r="T229" i="82"/>
  <c r="R229" i="82"/>
  <c r="N229" i="82"/>
  <c r="Q229" i="82" s="1"/>
  <c r="S229" i="82" s="1"/>
  <c r="J229" i="82"/>
  <c r="H229" i="82"/>
  <c r="G229" i="82"/>
  <c r="AR228" i="82"/>
  <c r="AQ228" i="82"/>
  <c r="AN228" i="82"/>
  <c r="AM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J228" i="82"/>
  <c r="Q228" i="82" s="1"/>
  <c r="S228" i="82" s="1"/>
  <c r="H228" i="82"/>
  <c r="G228" i="82"/>
  <c r="AR227" i="82"/>
  <c r="AQ227" i="82"/>
  <c r="AN227" i="82"/>
  <c r="AL227" i="82"/>
  <c r="AJ227" i="82"/>
  <c r="AI227" i="82"/>
  <c r="AH227" i="82"/>
  <c r="AF227" i="82"/>
  <c r="Z227" i="82"/>
  <c r="AA227" i="82" s="1"/>
  <c r="Y227" i="82"/>
  <c r="W227" i="82"/>
  <c r="V227" i="82"/>
  <c r="T227" i="82"/>
  <c r="R227" i="82"/>
  <c r="N227" i="82"/>
  <c r="Q227" i="82" s="1"/>
  <c r="S227" i="82" s="1"/>
  <c r="J227" i="82"/>
  <c r="H227" i="82"/>
  <c r="G227" i="82"/>
  <c r="AR226" i="82"/>
  <c r="AQ226" i="82"/>
  <c r="AN226" i="82"/>
  <c r="AM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R226" i="82"/>
  <c r="N226" i="82"/>
  <c r="J226" i="82"/>
  <c r="Q226" i="82" s="1"/>
  <c r="S226" i="82" s="1"/>
  <c r="H226" i="82"/>
  <c r="G226" i="82"/>
  <c r="AR225" i="82"/>
  <c r="AQ225" i="82"/>
  <c r="AN225" i="82"/>
  <c r="AL225" i="82"/>
  <c r="AJ225" i="82"/>
  <c r="AI225" i="82"/>
  <c r="AH225" i="82"/>
  <c r="AF225" i="82"/>
  <c r="Z225" i="82"/>
  <c r="AA225" i="82" s="1"/>
  <c r="Y225" i="82"/>
  <c r="W225" i="82"/>
  <c r="V225" i="82"/>
  <c r="T225" i="82"/>
  <c r="R225" i="82"/>
  <c r="N225" i="82"/>
  <c r="Q225" i="82" s="1"/>
  <c r="S225" i="82" s="1"/>
  <c r="J225" i="82"/>
  <c r="H225" i="82"/>
  <c r="G225" i="82"/>
  <c r="AR224" i="82"/>
  <c r="AQ224" i="82"/>
  <c r="AN224" i="82"/>
  <c r="AM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J224" i="82"/>
  <c r="Q224" i="82" s="1"/>
  <c r="S224" i="82" s="1"/>
  <c r="H224" i="82"/>
  <c r="G224" i="82"/>
  <c r="AR223" i="82"/>
  <c r="AQ223" i="82"/>
  <c r="AN223" i="82"/>
  <c r="AL223" i="82"/>
  <c r="AJ223" i="82"/>
  <c r="AI223" i="82"/>
  <c r="AH223" i="82"/>
  <c r="AF223" i="82"/>
  <c r="Z223" i="82"/>
  <c r="AA223" i="82" s="1"/>
  <c r="Y223" i="82"/>
  <c r="W223" i="82"/>
  <c r="V223" i="82"/>
  <c r="T223" i="82"/>
  <c r="R223" i="82"/>
  <c r="N223" i="82"/>
  <c r="Q223" i="82" s="1"/>
  <c r="S223" i="82" s="1"/>
  <c r="J223" i="82"/>
  <c r="H223" i="82"/>
  <c r="G223" i="82"/>
  <c r="AR222" i="82"/>
  <c r="AQ222" i="82"/>
  <c r="AN222" i="82"/>
  <c r="AM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Z221" i="82"/>
  <c r="AA221" i="82" s="1"/>
  <c r="Y221" i="82"/>
  <c r="W221" i="82"/>
  <c r="V221" i="82"/>
  <c r="T221" i="82"/>
  <c r="R221" i="82"/>
  <c r="N221" i="82"/>
  <c r="Q221" i="82" s="1"/>
  <c r="S221" i="82" s="1"/>
  <c r="J221" i="82"/>
  <c r="H221" i="82"/>
  <c r="G221" i="82"/>
  <c r="AR220" i="82"/>
  <c r="AQ220" i="82"/>
  <c r="AN220" i="82"/>
  <c r="AM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J220" i="82"/>
  <c r="Q220" i="82" s="1"/>
  <c r="S220" i="82" s="1"/>
  <c r="H220" i="82"/>
  <c r="G220" i="82"/>
  <c r="AR219" i="82"/>
  <c r="AQ219" i="82"/>
  <c r="AN219" i="82"/>
  <c r="AL219" i="82"/>
  <c r="AJ219" i="82"/>
  <c r="AI219" i="82"/>
  <c r="AH219" i="82"/>
  <c r="AF219" i="82"/>
  <c r="Z219" i="82"/>
  <c r="AA219" i="82" s="1"/>
  <c r="Y219" i="82"/>
  <c r="W219" i="82"/>
  <c r="V219" i="82"/>
  <c r="T219" i="82"/>
  <c r="R219" i="82"/>
  <c r="N219" i="82"/>
  <c r="Q219" i="82" s="1"/>
  <c r="S219" i="82" s="1"/>
  <c r="J219" i="82"/>
  <c r="H219" i="82"/>
  <c r="G219" i="82"/>
  <c r="AR218" i="82"/>
  <c r="AQ218" i="82"/>
  <c r="AN218" i="82"/>
  <c r="AM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J218" i="82"/>
  <c r="Q218" i="82" s="1"/>
  <c r="S218" i="82" s="1"/>
  <c r="H218" i="82"/>
  <c r="G218" i="82"/>
  <c r="AR217" i="82"/>
  <c r="AQ217" i="82"/>
  <c r="AN217" i="82"/>
  <c r="AL217" i="82"/>
  <c r="AJ217" i="82"/>
  <c r="AI217" i="82"/>
  <c r="AH217" i="82"/>
  <c r="AF217" i="82"/>
  <c r="Z217" i="82"/>
  <c r="AA217" i="82" s="1"/>
  <c r="Y217" i="82"/>
  <c r="W217" i="82"/>
  <c r="V217" i="82"/>
  <c r="T217" i="82"/>
  <c r="R217" i="82"/>
  <c r="N217" i="82"/>
  <c r="Q217" i="82" s="1"/>
  <c r="S217" i="82" s="1"/>
  <c r="J217" i="82"/>
  <c r="H217" i="82"/>
  <c r="G217" i="82"/>
  <c r="AR216" i="82"/>
  <c r="AQ216" i="82"/>
  <c r="AN216" i="82"/>
  <c r="AM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R216" i="82"/>
  <c r="N216" i="82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Z215" i="82"/>
  <c r="AA215" i="82" s="1"/>
  <c r="Y215" i="82"/>
  <c r="W215" i="82"/>
  <c r="V215" i="82"/>
  <c r="T215" i="82"/>
  <c r="R215" i="82"/>
  <c r="N215" i="82"/>
  <c r="Q215" i="82" s="1"/>
  <c r="S215" i="82" s="1"/>
  <c r="J215" i="82"/>
  <c r="H215" i="82"/>
  <c r="G215" i="82"/>
  <c r="AR214" i="82"/>
  <c r="AQ214" i="82"/>
  <c r="AN214" i="82"/>
  <c r="AM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R214" i="82"/>
  <c r="N214" i="82"/>
  <c r="J214" i="82"/>
  <c r="Q214" i="82" s="1"/>
  <c r="S214" i="82" s="1"/>
  <c r="H214" i="82"/>
  <c r="G214" i="82"/>
  <c r="AR213" i="82"/>
  <c r="AQ213" i="82"/>
  <c r="AN213" i="82"/>
  <c r="AL213" i="82"/>
  <c r="AJ213" i="82"/>
  <c r="AI213" i="82"/>
  <c r="AH213" i="82"/>
  <c r="AF213" i="82"/>
  <c r="Z213" i="82"/>
  <c r="AA213" i="82" s="1"/>
  <c r="Y213" i="82"/>
  <c r="W213" i="82"/>
  <c r="V213" i="82"/>
  <c r="T213" i="82"/>
  <c r="R213" i="82"/>
  <c r="N213" i="82"/>
  <c r="Q213" i="82" s="1"/>
  <c r="S213" i="82" s="1"/>
  <c r="J213" i="82"/>
  <c r="H213" i="82"/>
  <c r="G213" i="82"/>
  <c r="AR212" i="82"/>
  <c r="AQ212" i="82"/>
  <c r="AN212" i="82"/>
  <c r="AM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J212" i="82"/>
  <c r="Q212" i="82" s="1"/>
  <c r="S212" i="82" s="1"/>
  <c r="H212" i="82"/>
  <c r="G212" i="82"/>
  <c r="AR211" i="82"/>
  <c r="AQ211" i="82"/>
  <c r="AN211" i="82"/>
  <c r="AL211" i="82"/>
  <c r="AJ211" i="82"/>
  <c r="AI211" i="82"/>
  <c r="AH211" i="82"/>
  <c r="AF211" i="82"/>
  <c r="Z211" i="82"/>
  <c r="AA211" i="82" s="1"/>
  <c r="Y211" i="82"/>
  <c r="W211" i="82"/>
  <c r="V211" i="82"/>
  <c r="T211" i="82"/>
  <c r="R211" i="82"/>
  <c r="N211" i="82"/>
  <c r="Q211" i="82" s="1"/>
  <c r="S211" i="82" s="1"/>
  <c r="J211" i="82"/>
  <c r="H211" i="82"/>
  <c r="G211" i="82"/>
  <c r="AR210" i="82"/>
  <c r="AQ210" i="82"/>
  <c r="AN210" i="82"/>
  <c r="AM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AA209" i="82" s="1"/>
  <c r="Y209" i="82"/>
  <c r="W209" i="82"/>
  <c r="V209" i="82"/>
  <c r="T209" i="82"/>
  <c r="R209" i="82"/>
  <c r="N209" i="82"/>
  <c r="Q209" i="82" s="1"/>
  <c r="S209" i="82" s="1"/>
  <c r="J209" i="82"/>
  <c r="H209" i="82"/>
  <c r="G209" i="82"/>
  <c r="AR208" i="82"/>
  <c r="AQ208" i="82"/>
  <c r="AN208" i="82"/>
  <c r="AM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J208" i="82"/>
  <c r="Q208" i="82" s="1"/>
  <c r="S208" i="82" s="1"/>
  <c r="H208" i="82"/>
  <c r="G208" i="82"/>
  <c r="AR207" i="82"/>
  <c r="AQ207" i="82"/>
  <c r="AN207" i="82"/>
  <c r="AL207" i="82"/>
  <c r="AJ207" i="82"/>
  <c r="AI207" i="82"/>
  <c r="AH207" i="82"/>
  <c r="AF207" i="82"/>
  <c r="Z207" i="82"/>
  <c r="AA207" i="82" s="1"/>
  <c r="Y207" i="82"/>
  <c r="W207" i="82"/>
  <c r="V207" i="82"/>
  <c r="T207" i="82"/>
  <c r="R207" i="82"/>
  <c r="N207" i="82"/>
  <c r="Q207" i="82" s="1"/>
  <c r="S207" i="82" s="1"/>
  <c r="J207" i="82"/>
  <c r="H207" i="82"/>
  <c r="G207" i="82"/>
  <c r="AR206" i="82"/>
  <c r="AQ206" i="82"/>
  <c r="AN206" i="82"/>
  <c r="AM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Z205" i="82"/>
  <c r="AA205" i="82" s="1"/>
  <c r="Y205" i="82"/>
  <c r="W205" i="82"/>
  <c r="V205" i="82"/>
  <c r="T205" i="82"/>
  <c r="R205" i="82"/>
  <c r="N205" i="82"/>
  <c r="Q205" i="82" s="1"/>
  <c r="S205" i="82" s="1"/>
  <c r="J205" i="82"/>
  <c r="H205" i="82"/>
  <c r="G205" i="82"/>
  <c r="AR204" i="82"/>
  <c r="AQ204" i="82"/>
  <c r="AN204" i="82"/>
  <c r="AM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Z203" i="82"/>
  <c r="AA203" i="82" s="1"/>
  <c r="Y203" i="82"/>
  <c r="W203" i="82"/>
  <c r="V203" i="82"/>
  <c r="T203" i="82"/>
  <c r="R203" i="82"/>
  <c r="N203" i="82"/>
  <c r="Q203" i="82" s="1"/>
  <c r="S203" i="82" s="1"/>
  <c r="J203" i="82"/>
  <c r="H203" i="82"/>
  <c r="G203" i="82"/>
  <c r="AR202" i="82"/>
  <c r="AQ202" i="82"/>
  <c r="AN202" i="82"/>
  <c r="AM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J202" i="82"/>
  <c r="Q202" i="82" s="1"/>
  <c r="S202" i="82" s="1"/>
  <c r="H202" i="82"/>
  <c r="G202" i="82"/>
  <c r="AR201" i="82"/>
  <c r="AQ201" i="82"/>
  <c r="AN201" i="82"/>
  <c r="AL201" i="82"/>
  <c r="AJ201" i="82"/>
  <c r="AI201" i="82"/>
  <c r="AH201" i="82"/>
  <c r="AF201" i="82"/>
  <c r="Z201" i="82"/>
  <c r="AA201" i="82" s="1"/>
  <c r="Y201" i="82"/>
  <c r="W201" i="82"/>
  <c r="V201" i="82"/>
  <c r="T201" i="82"/>
  <c r="R201" i="82"/>
  <c r="N201" i="82"/>
  <c r="Q201" i="82" s="1"/>
  <c r="S201" i="82" s="1"/>
  <c r="J201" i="82"/>
  <c r="H201" i="82"/>
  <c r="G201" i="82"/>
  <c r="AR200" i="82"/>
  <c r="AQ200" i="82"/>
  <c r="AN200" i="82"/>
  <c r="AM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Q199" i="82" s="1"/>
  <c r="S199" i="82" s="1"/>
  <c r="J199" i="82"/>
  <c r="H199" i="82"/>
  <c r="G199" i="82"/>
  <c r="AR198" i="82"/>
  <c r="AQ198" i="82"/>
  <c r="AN198" i="82"/>
  <c r="AM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J198" i="82"/>
  <c r="Q198" i="82" s="1"/>
  <c r="S198" i="82" s="1"/>
  <c r="H198" i="82"/>
  <c r="G198" i="82"/>
  <c r="AR197" i="82"/>
  <c r="AQ197" i="82"/>
  <c r="AN197" i="82"/>
  <c r="AL197" i="82"/>
  <c r="AJ197" i="82"/>
  <c r="AI197" i="82"/>
  <c r="AH197" i="82"/>
  <c r="AF197" i="82"/>
  <c r="Z197" i="82"/>
  <c r="AA197" i="82" s="1"/>
  <c r="Y197" i="82"/>
  <c r="W197" i="82"/>
  <c r="V197" i="82"/>
  <c r="T197" i="82"/>
  <c r="R197" i="82"/>
  <c r="N197" i="82"/>
  <c r="Q197" i="82" s="1"/>
  <c r="S197" i="82" s="1"/>
  <c r="J197" i="82"/>
  <c r="H197" i="82"/>
  <c r="G197" i="82"/>
  <c r="AR196" i="82"/>
  <c r="AQ196" i="82"/>
  <c r="AN196" i="82"/>
  <c r="AM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Z195" i="82"/>
  <c r="AA195" i="82" s="1"/>
  <c r="Y195" i="82"/>
  <c r="W195" i="82"/>
  <c r="V195" i="82"/>
  <c r="T195" i="82"/>
  <c r="R195" i="82"/>
  <c r="N195" i="82"/>
  <c r="Q195" i="82" s="1"/>
  <c r="S195" i="82" s="1"/>
  <c r="J195" i="82"/>
  <c r="H195" i="82"/>
  <c r="G195" i="82"/>
  <c r="AR194" i="82"/>
  <c r="AQ194" i="82"/>
  <c r="AN194" i="82"/>
  <c r="AM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Z193" i="82"/>
  <c r="AA193" i="82" s="1"/>
  <c r="Y193" i="82"/>
  <c r="W193" i="82"/>
  <c r="V193" i="82"/>
  <c r="T193" i="82"/>
  <c r="R193" i="82"/>
  <c r="N193" i="82"/>
  <c r="Q193" i="82" s="1"/>
  <c r="S193" i="82" s="1"/>
  <c r="J193" i="82"/>
  <c r="H193" i="82"/>
  <c r="G193" i="82"/>
  <c r="AR192" i="82"/>
  <c r="AQ192" i="82"/>
  <c r="AN192" i="82"/>
  <c r="AM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Q191" i="82" s="1"/>
  <c r="S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N189" i="82"/>
  <c r="Q189" i="82" s="1"/>
  <c r="S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N187" i="82"/>
  <c r="Q187" i="82" s="1"/>
  <c r="S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Q185" i="82" s="1"/>
  <c r="S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AM184" i="82" s="1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Q183" i="82" s="1"/>
  <c r="S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R182" i="82"/>
  <c r="N182" i="82"/>
  <c r="AM182" i="82" s="1"/>
  <c r="J182" i="82"/>
  <c r="Q182" i="82" s="1"/>
  <c r="S182" i="82" s="1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Q181" i="82" s="1"/>
  <c r="S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AM180" i="82" s="1"/>
  <c r="J180" i="82"/>
  <c r="Q180" i="82" s="1"/>
  <c r="S180" i="82" s="1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Q179" i="82" s="1"/>
  <c r="S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AM178" i="82" s="1"/>
  <c r="J178" i="82"/>
  <c r="Q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N177" i="82"/>
  <c r="J177" i="82"/>
  <c r="H177" i="82"/>
  <c r="G177" i="82"/>
  <c r="AR176" i="82"/>
  <c r="AQ176" i="82"/>
  <c r="AN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AM176" i="82" s="1"/>
  <c r="J176" i="82"/>
  <c r="Q176" i="82" s="1"/>
  <c r="H176" i="82"/>
  <c r="G176" i="82"/>
  <c r="AR175" i="82"/>
  <c r="AQ175" i="82"/>
  <c r="AN175" i="82"/>
  <c r="AL175" i="82"/>
  <c r="AJ175" i="82"/>
  <c r="AI175" i="82"/>
  <c r="AH175" i="82"/>
  <c r="AF175" i="82"/>
  <c r="Z175" i="82"/>
  <c r="AA175" i="82" s="1"/>
  <c r="Y175" i="82"/>
  <c r="W175" i="82"/>
  <c r="V175" i="82"/>
  <c r="T175" i="82"/>
  <c r="R175" i="82"/>
  <c r="N175" i="82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Z173" i="82"/>
  <c r="AA173" i="82" s="1"/>
  <c r="Y173" i="82"/>
  <c r="W173" i="82"/>
  <c r="V173" i="82"/>
  <c r="T173" i="82"/>
  <c r="R173" i="82"/>
  <c r="N173" i="82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AM172" i="82" s="1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Z171" i="82"/>
  <c r="AA171" i="82" s="1"/>
  <c r="Y171" i="82"/>
  <c r="W171" i="82"/>
  <c r="V171" i="82"/>
  <c r="T171" i="82"/>
  <c r="R171" i="82"/>
  <c r="N171" i="82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N169" i="82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AM168" i="82" s="1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AA167" i="82" s="1"/>
  <c r="Y167" i="82"/>
  <c r="W167" i="82"/>
  <c r="V167" i="82"/>
  <c r="T167" i="82"/>
  <c r="R167" i="82"/>
  <c r="N167" i="82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AM166" i="82" s="1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AA165" i="82" s="1"/>
  <c r="Y165" i="82"/>
  <c r="W165" i="82"/>
  <c r="V165" i="82"/>
  <c r="T165" i="82"/>
  <c r="R165" i="82"/>
  <c r="N165" i="82"/>
  <c r="J165" i="82"/>
  <c r="H165" i="82"/>
  <c r="G165" i="82"/>
  <c r="AR164" i="82"/>
  <c r="AQ164" i="82"/>
  <c r="AN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AM164" i="82" s="1"/>
  <c r="J164" i="82"/>
  <c r="H164" i="82"/>
  <c r="G164" i="82"/>
  <c r="AR163" i="82"/>
  <c r="AQ163" i="82"/>
  <c r="AN163" i="82"/>
  <c r="AL163" i="82"/>
  <c r="AJ163" i="82"/>
  <c r="AI163" i="82"/>
  <c r="AH163" i="82"/>
  <c r="AF163" i="82"/>
  <c r="Z163" i="82"/>
  <c r="AA163" i="82" s="1"/>
  <c r="Y163" i="82"/>
  <c r="W163" i="82"/>
  <c r="V163" i="82"/>
  <c r="T163" i="82"/>
  <c r="R163" i="82"/>
  <c r="N163" i="82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AA161" i="82"/>
  <c r="Z161" i="82"/>
  <c r="Y161" i="82"/>
  <c r="W161" i="82"/>
  <c r="V161" i="82"/>
  <c r="T161" i="82"/>
  <c r="R161" i="82"/>
  <c r="Q161" i="82"/>
  <c r="S161" i="82" s="1"/>
  <c r="N161" i="82"/>
  <c r="AM161" i="82" s="1"/>
  <c r="J161" i="82"/>
  <c r="H161" i="82"/>
  <c r="G161" i="82"/>
  <c r="AR160" i="82"/>
  <c r="AQ160" i="82"/>
  <c r="AN160" i="82"/>
  <c r="AM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J160" i="82"/>
  <c r="H160" i="82"/>
  <c r="G160" i="82"/>
  <c r="AR159" i="82"/>
  <c r="AQ159" i="82"/>
  <c r="AN159" i="82"/>
  <c r="AL159" i="82"/>
  <c r="AJ159" i="82"/>
  <c r="AI159" i="82"/>
  <c r="AH159" i="82"/>
  <c r="AF159" i="82"/>
  <c r="AA159" i="82"/>
  <c r="Z159" i="82"/>
  <c r="Y159" i="82"/>
  <c r="W159" i="82"/>
  <c r="V159" i="82"/>
  <c r="T159" i="82"/>
  <c r="R159" i="82"/>
  <c r="Q159" i="82"/>
  <c r="S159" i="82" s="1"/>
  <c r="N159" i="82"/>
  <c r="AM159" i="82" s="1"/>
  <c r="J159" i="82"/>
  <c r="H159" i="82"/>
  <c r="G159" i="82"/>
  <c r="AR158" i="82"/>
  <c r="AQ158" i="82"/>
  <c r="AN158" i="82"/>
  <c r="AM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J158" i="82"/>
  <c r="H158" i="82"/>
  <c r="G158" i="82"/>
  <c r="AR157" i="82"/>
  <c r="AQ157" i="82"/>
  <c r="AN157" i="82"/>
  <c r="AL157" i="82"/>
  <c r="AJ157" i="82"/>
  <c r="AI157" i="82"/>
  <c r="AH157" i="82"/>
  <c r="AF157" i="82"/>
  <c r="AA157" i="82"/>
  <c r="Z157" i="82"/>
  <c r="Y157" i="82"/>
  <c r="W157" i="82"/>
  <c r="V157" i="82"/>
  <c r="T157" i="82"/>
  <c r="R157" i="82"/>
  <c r="Q157" i="82"/>
  <c r="S157" i="82" s="1"/>
  <c r="N157" i="82"/>
  <c r="AM157" i="82" s="1"/>
  <c r="J157" i="82"/>
  <c r="H157" i="82"/>
  <c r="G157" i="82"/>
  <c r="AR156" i="82"/>
  <c r="AQ156" i="82"/>
  <c r="AN156" i="82"/>
  <c r="AM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J156" i="82"/>
  <c r="H156" i="82"/>
  <c r="G156" i="82"/>
  <c r="AR155" i="82"/>
  <c r="AQ155" i="82"/>
  <c r="AN155" i="82"/>
  <c r="AL155" i="82"/>
  <c r="AJ155" i="82"/>
  <c r="AI155" i="82"/>
  <c r="AH155" i="82"/>
  <c r="AF155" i="82"/>
  <c r="AA155" i="82"/>
  <c r="Z155" i="82"/>
  <c r="Y155" i="82"/>
  <c r="W155" i="82"/>
  <c r="V155" i="82"/>
  <c r="T155" i="82"/>
  <c r="R155" i="82"/>
  <c r="Q155" i="82"/>
  <c r="S155" i="82" s="1"/>
  <c r="N155" i="82"/>
  <c r="AM155" i="82" s="1"/>
  <c r="J155" i="82"/>
  <c r="H155" i="82"/>
  <c r="G155" i="82"/>
  <c r="AR154" i="82"/>
  <c r="AQ154" i="82"/>
  <c r="AN154" i="82"/>
  <c r="AM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J154" i="82"/>
  <c r="H154" i="82"/>
  <c r="G154" i="82"/>
  <c r="AR153" i="82"/>
  <c r="AQ153" i="82"/>
  <c r="AN153" i="82"/>
  <c r="AL153" i="82"/>
  <c r="AJ153" i="82"/>
  <c r="AI153" i="82"/>
  <c r="AH153" i="82"/>
  <c r="AF153" i="82"/>
  <c r="AA153" i="82"/>
  <c r="Z153" i="82"/>
  <c r="Y153" i="82"/>
  <c r="W153" i="82"/>
  <c r="V153" i="82"/>
  <c r="T153" i="82"/>
  <c r="R153" i="82"/>
  <c r="Q153" i="82"/>
  <c r="S153" i="82" s="1"/>
  <c r="N153" i="82"/>
  <c r="AM153" i="82" s="1"/>
  <c r="J153" i="82"/>
  <c r="H153" i="82"/>
  <c r="G153" i="82"/>
  <c r="AR152" i="82"/>
  <c r="AQ152" i="82"/>
  <c r="AN152" i="82"/>
  <c r="AM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AA151" i="82"/>
  <c r="Z151" i="82"/>
  <c r="Y151" i="82"/>
  <c r="W151" i="82"/>
  <c r="V151" i="82"/>
  <c r="T151" i="82"/>
  <c r="R151" i="82"/>
  <c r="Q151" i="82"/>
  <c r="S151" i="82" s="1"/>
  <c r="N151" i="82"/>
  <c r="AM151" i="82" s="1"/>
  <c r="J151" i="82"/>
  <c r="H151" i="82"/>
  <c r="G151" i="82"/>
  <c r="AR150" i="82"/>
  <c r="AQ150" i="82"/>
  <c r="AN150" i="82"/>
  <c r="AM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AA149" i="82"/>
  <c r="Z149" i="82"/>
  <c r="Y149" i="82"/>
  <c r="W149" i="82"/>
  <c r="V149" i="82"/>
  <c r="T149" i="82"/>
  <c r="R149" i="82"/>
  <c r="Q149" i="82"/>
  <c r="S149" i="82" s="1"/>
  <c r="N149" i="82"/>
  <c r="AM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AA147" i="82"/>
  <c r="Z147" i="82"/>
  <c r="Y147" i="82"/>
  <c r="W147" i="82"/>
  <c r="V147" i="82"/>
  <c r="T147" i="82"/>
  <c r="R147" i="82"/>
  <c r="Q147" i="82"/>
  <c r="S147" i="82" s="1"/>
  <c r="N147" i="82"/>
  <c r="AM147" i="82" s="1"/>
  <c r="J147" i="82"/>
  <c r="H147" i="82"/>
  <c r="G147" i="82"/>
  <c r="AR146" i="82"/>
  <c r="AQ146" i="82"/>
  <c r="AN146" i="82"/>
  <c r="AM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AM145" i="82" s="1"/>
  <c r="J145" i="82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AM143" i="82" s="1"/>
  <c r="J143" i="82"/>
  <c r="H143" i="82"/>
  <c r="G143" i="82"/>
  <c r="AR142" i="82"/>
  <c r="AQ142" i="82"/>
  <c r="AN142" i="82"/>
  <c r="AM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AM141" i="82" s="1"/>
  <c r="J141" i="82"/>
  <c r="H141" i="82"/>
  <c r="G141" i="82"/>
  <c r="AR140" i="82"/>
  <c r="AQ140" i="82"/>
  <c r="AN140" i="82"/>
  <c r="AM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AM139" i="82" s="1"/>
  <c r="J139" i="82"/>
  <c r="H139" i="82"/>
  <c r="G139" i="82"/>
  <c r="AR138" i="82"/>
  <c r="AQ138" i="82"/>
  <c r="AN138" i="82"/>
  <c r="AM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AM137" i="82" s="1"/>
  <c r="J137" i="82"/>
  <c r="H137" i="82"/>
  <c r="G137" i="82"/>
  <c r="AR136" i="82"/>
  <c r="AQ136" i="82"/>
  <c r="AN136" i="82"/>
  <c r="AM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AM135" i="82" s="1"/>
  <c r="J135" i="82"/>
  <c r="H135" i="82"/>
  <c r="G135" i="82"/>
  <c r="AR134" i="82"/>
  <c r="AQ134" i="82"/>
  <c r="AN134" i="82"/>
  <c r="AM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AM133" i="82" s="1"/>
  <c r="J133" i="82"/>
  <c r="H133" i="82"/>
  <c r="G133" i="82"/>
  <c r="AR132" i="82"/>
  <c r="AQ132" i="82"/>
  <c r="AN132" i="82"/>
  <c r="AM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AM131" i="82" s="1"/>
  <c r="J131" i="82"/>
  <c r="H131" i="82"/>
  <c r="G131" i="82"/>
  <c r="AR130" i="82"/>
  <c r="AQ130" i="82"/>
  <c r="AN130" i="82"/>
  <c r="AM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AM129" i="82" s="1"/>
  <c r="J129" i="82"/>
  <c r="H129" i="82"/>
  <c r="G129" i="82"/>
  <c r="AR128" i="82"/>
  <c r="AQ128" i="82"/>
  <c r="AN128" i="82"/>
  <c r="AM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Q127" i="82"/>
  <c r="S127" i="82" s="1"/>
  <c r="N127" i="82"/>
  <c r="AM127" i="82" s="1"/>
  <c r="J127" i="82"/>
  <c r="H127" i="82"/>
  <c r="G127" i="82"/>
  <c r="AR126" i="82"/>
  <c r="AQ126" i="82"/>
  <c r="AN126" i="82"/>
  <c r="AM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AA125" i="82"/>
  <c r="Z125" i="82"/>
  <c r="Y125" i="82"/>
  <c r="W125" i="82"/>
  <c r="V125" i="82"/>
  <c r="T125" i="82"/>
  <c r="R125" i="82"/>
  <c r="Q125" i="82"/>
  <c r="S125" i="82" s="1"/>
  <c r="N125" i="82"/>
  <c r="AM125" i="82" s="1"/>
  <c r="J125" i="82"/>
  <c r="H125" i="82"/>
  <c r="G125" i="82"/>
  <c r="AR124" i="82"/>
  <c r="AQ124" i="82"/>
  <c r="AN124" i="82"/>
  <c r="AM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AA123" i="82"/>
  <c r="Z123" i="82"/>
  <c r="Y123" i="82"/>
  <c r="W123" i="82"/>
  <c r="V123" i="82"/>
  <c r="T123" i="82"/>
  <c r="R123" i="82"/>
  <c r="Q123" i="82"/>
  <c r="S123" i="82" s="1"/>
  <c r="N123" i="82"/>
  <c r="AM123" i="82" s="1"/>
  <c r="J123" i="82"/>
  <c r="H123" i="82"/>
  <c r="G123" i="82"/>
  <c r="AR122" i="82"/>
  <c r="AQ122" i="82"/>
  <c r="AN122" i="82"/>
  <c r="AM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AA121" i="82"/>
  <c r="Z121" i="82"/>
  <c r="Y121" i="82"/>
  <c r="W121" i="82"/>
  <c r="V121" i="82"/>
  <c r="T121" i="82"/>
  <c r="R121" i="82"/>
  <c r="Q121" i="82"/>
  <c r="S121" i="82" s="1"/>
  <c r="N121" i="82"/>
  <c r="AM121" i="82" s="1"/>
  <c r="J121" i="82"/>
  <c r="H121" i="82"/>
  <c r="G121" i="82"/>
  <c r="AR120" i="82"/>
  <c r="AQ120" i="82"/>
  <c r="AN120" i="82"/>
  <c r="AM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AM119" i="82" s="1"/>
  <c r="J119" i="82"/>
  <c r="H119" i="82"/>
  <c r="G119" i="82"/>
  <c r="AR118" i="82"/>
  <c r="AQ118" i="82"/>
  <c r="AN118" i="82"/>
  <c r="AM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AM117" i="82" s="1"/>
  <c r="J117" i="82"/>
  <c r="H117" i="82"/>
  <c r="G117" i="82"/>
  <c r="AR116" i="82"/>
  <c r="AQ116" i="82"/>
  <c r="AN116" i="82"/>
  <c r="AM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AM115" i="82" s="1"/>
  <c r="J115" i="82"/>
  <c r="H115" i="82"/>
  <c r="G115" i="82"/>
  <c r="AR114" i="82"/>
  <c r="AQ114" i="82"/>
  <c r="AN114" i="82"/>
  <c r="AM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M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AM111" i="82" s="1"/>
  <c r="J111" i="82"/>
  <c r="H111" i="82"/>
  <c r="G111" i="82"/>
  <c r="AR110" i="82"/>
  <c r="AQ110" i="82"/>
  <c r="AN110" i="82"/>
  <c r="AM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M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M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M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AM103" i="82" s="1"/>
  <c r="J103" i="82"/>
  <c r="H103" i="82"/>
  <c r="G103" i="82"/>
  <c r="AR102" i="82"/>
  <c r="AQ102" i="82"/>
  <c r="AN102" i="82"/>
  <c r="AM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AM101" i="82" s="1"/>
  <c r="J101" i="82"/>
  <c r="H101" i="82"/>
  <c r="G101" i="82"/>
  <c r="AR100" i="82"/>
  <c r="AQ100" i="82"/>
  <c r="AN100" i="82"/>
  <c r="AM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AM99" i="82" s="1"/>
  <c r="J99" i="82"/>
  <c r="H99" i="82"/>
  <c r="G99" i="82"/>
  <c r="AR98" i="82"/>
  <c r="AQ98" i="82"/>
  <c r="AN98" i="82"/>
  <c r="AM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N97" i="82"/>
  <c r="AM97" i="82" s="1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AM96" i="82" s="1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N95" i="82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AM94" i="82" s="1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N93" i="82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AM92" i="82" s="1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N91" i="82"/>
  <c r="J91" i="82"/>
  <c r="H91" i="82"/>
  <c r="G91" i="82"/>
  <c r="AR90" i="82"/>
  <c r="AQ90" i="82"/>
  <c r="AN90" i="82"/>
  <c r="AM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J90" i="82"/>
  <c r="H90" i="82"/>
  <c r="G90" i="82"/>
  <c r="AR89" i="82"/>
  <c r="AQ89" i="82"/>
  <c r="AN89" i="82"/>
  <c r="AL89" i="82"/>
  <c r="AJ89" i="82"/>
  <c r="AI89" i="82"/>
  <c r="AH89" i="82"/>
  <c r="AF89" i="82"/>
  <c r="AA89" i="82"/>
  <c r="Z89" i="82"/>
  <c r="Y89" i="82"/>
  <c r="W89" i="82"/>
  <c r="V89" i="82"/>
  <c r="T89" i="82"/>
  <c r="R89" i="82"/>
  <c r="Q89" i="82"/>
  <c r="S89" i="82" s="1"/>
  <c r="N89" i="82"/>
  <c r="AM89" i="82" s="1"/>
  <c r="J89" i="82"/>
  <c r="H89" i="82"/>
  <c r="G89" i="82"/>
  <c r="AR88" i="82"/>
  <c r="AQ88" i="82"/>
  <c r="AN88" i="82"/>
  <c r="AM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J88" i="82"/>
  <c r="H88" i="82"/>
  <c r="G88" i="82"/>
  <c r="AR87" i="82"/>
  <c r="AQ87" i="82"/>
  <c r="AN87" i="82"/>
  <c r="AL87" i="82"/>
  <c r="AJ87" i="82"/>
  <c r="AI87" i="82"/>
  <c r="AH87" i="82"/>
  <c r="AF87" i="82"/>
  <c r="AA87" i="82"/>
  <c r="Z87" i="82"/>
  <c r="Y87" i="82"/>
  <c r="W87" i="82"/>
  <c r="V87" i="82"/>
  <c r="T87" i="82"/>
  <c r="R87" i="82"/>
  <c r="Q87" i="82"/>
  <c r="S87" i="82" s="1"/>
  <c r="N87" i="82"/>
  <c r="AM87" i="82" s="1"/>
  <c r="J87" i="82"/>
  <c r="H87" i="82"/>
  <c r="G87" i="82"/>
  <c r="AR86" i="82"/>
  <c r="AQ86" i="82"/>
  <c r="AN86" i="82"/>
  <c r="AM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J86" i="82"/>
  <c r="H86" i="82"/>
  <c r="G86" i="82"/>
  <c r="AR85" i="82"/>
  <c r="AQ85" i="82"/>
  <c r="AN85" i="82"/>
  <c r="AL85" i="82"/>
  <c r="AJ85" i="82"/>
  <c r="AI85" i="82"/>
  <c r="AH85" i="82"/>
  <c r="AF85" i="82"/>
  <c r="AA85" i="82"/>
  <c r="Z85" i="82"/>
  <c r="Y85" i="82"/>
  <c r="W85" i="82"/>
  <c r="V85" i="82"/>
  <c r="T85" i="82"/>
  <c r="R85" i="82"/>
  <c r="Q85" i="82"/>
  <c r="S85" i="82" s="1"/>
  <c r="N85" i="82"/>
  <c r="AM85" i="82" s="1"/>
  <c r="J85" i="82"/>
  <c r="H85" i="82"/>
  <c r="G85" i="82"/>
  <c r="AR84" i="82"/>
  <c r="AQ84" i="82"/>
  <c r="AN84" i="82"/>
  <c r="AM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J84" i="82"/>
  <c r="H84" i="82"/>
  <c r="G84" i="82"/>
  <c r="AR83" i="82"/>
  <c r="AQ83" i="82"/>
  <c r="AN83" i="82"/>
  <c r="AL83" i="82"/>
  <c r="AJ83" i="82"/>
  <c r="AI83" i="82"/>
  <c r="AH83" i="82"/>
  <c r="AF83" i="82"/>
  <c r="AA83" i="82"/>
  <c r="Z83" i="82"/>
  <c r="Y83" i="82"/>
  <c r="W83" i="82"/>
  <c r="V83" i="82"/>
  <c r="T83" i="82"/>
  <c r="R83" i="82"/>
  <c r="Q83" i="82"/>
  <c r="S83" i="82" s="1"/>
  <c r="N83" i="82"/>
  <c r="AM83" i="82" s="1"/>
  <c r="J83" i="82"/>
  <c r="H83" i="82"/>
  <c r="G83" i="82"/>
  <c r="AR82" i="82"/>
  <c r="AQ82" i="82"/>
  <c r="AN82" i="82"/>
  <c r="AM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J82" i="82"/>
  <c r="H82" i="82"/>
  <c r="G82" i="82"/>
  <c r="AR81" i="82"/>
  <c r="AQ81" i="82"/>
  <c r="AN81" i="82"/>
  <c r="AL81" i="82"/>
  <c r="AJ81" i="82"/>
  <c r="AI81" i="82"/>
  <c r="AH81" i="82"/>
  <c r="AF81" i="82"/>
  <c r="AA81" i="82"/>
  <c r="Z81" i="82"/>
  <c r="Y81" i="82"/>
  <c r="W81" i="82"/>
  <c r="V81" i="82"/>
  <c r="T81" i="82"/>
  <c r="R81" i="82"/>
  <c r="Q81" i="82"/>
  <c r="S81" i="82" s="1"/>
  <c r="N81" i="82"/>
  <c r="AM81" i="82" s="1"/>
  <c r="J81" i="82"/>
  <c r="H81" i="82"/>
  <c r="G81" i="82"/>
  <c r="AR80" i="82"/>
  <c r="AQ80" i="82"/>
  <c r="AN80" i="82"/>
  <c r="AM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J80" i="82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Q79" i="82"/>
  <c r="S79" i="82" s="1"/>
  <c r="N79" i="82"/>
  <c r="AM79" i="82" s="1"/>
  <c r="J79" i="82"/>
  <c r="H79" i="82"/>
  <c r="G79" i="82"/>
  <c r="AR78" i="82"/>
  <c r="AQ78" i="82"/>
  <c r="AN78" i="82"/>
  <c r="AM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J78" i="82"/>
  <c r="H78" i="82"/>
  <c r="G78" i="82"/>
  <c r="AR77" i="82"/>
  <c r="AQ77" i="82"/>
  <c r="AN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Q77" i="82"/>
  <c r="S77" i="82" s="1"/>
  <c r="N77" i="82"/>
  <c r="AM77" i="82" s="1"/>
  <c r="J77" i="82"/>
  <c r="H77" i="82"/>
  <c r="G77" i="82"/>
  <c r="AR76" i="82"/>
  <c r="AQ76" i="82"/>
  <c r="AN76" i="82"/>
  <c r="AM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J76" i="82"/>
  <c r="H76" i="82"/>
  <c r="G76" i="82"/>
  <c r="AR75" i="82"/>
  <c r="AQ75" i="82"/>
  <c r="AN75" i="82"/>
  <c r="AL75" i="82"/>
  <c r="AJ75" i="82"/>
  <c r="AI75" i="82"/>
  <c r="AH75" i="82"/>
  <c r="AF75" i="82"/>
  <c r="AA75" i="82"/>
  <c r="Z75" i="82"/>
  <c r="Y75" i="82"/>
  <c r="W75" i="82"/>
  <c r="V75" i="82"/>
  <c r="T75" i="82"/>
  <c r="R75" i="82"/>
  <c r="Q75" i="82"/>
  <c r="S75" i="82" s="1"/>
  <c r="N75" i="82"/>
  <c r="AM75" i="82" s="1"/>
  <c r="J75" i="82"/>
  <c r="H75" i="82"/>
  <c r="G75" i="82"/>
  <c r="AR74" i="82"/>
  <c r="AQ74" i="82"/>
  <c r="AN74" i="82"/>
  <c r="AM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J74" i="82"/>
  <c r="H74" i="82"/>
  <c r="G74" i="82"/>
  <c r="AR73" i="82"/>
  <c r="AQ73" i="82"/>
  <c r="AN73" i="82"/>
  <c r="AL73" i="82"/>
  <c r="AJ73" i="82"/>
  <c r="AI73" i="82"/>
  <c r="AH73" i="82"/>
  <c r="AF73" i="82"/>
  <c r="AA73" i="82"/>
  <c r="Z73" i="82"/>
  <c r="Y73" i="82"/>
  <c r="W73" i="82"/>
  <c r="V73" i="82"/>
  <c r="T73" i="82"/>
  <c r="R73" i="82"/>
  <c r="Q73" i="82"/>
  <c r="S73" i="82" s="1"/>
  <c r="N73" i="82"/>
  <c r="AM73" i="82" s="1"/>
  <c r="J73" i="82"/>
  <c r="H73" i="82"/>
  <c r="G73" i="82"/>
  <c r="AR72" i="82"/>
  <c r="AQ72" i="82"/>
  <c r="AN72" i="82"/>
  <c r="AM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J72" i="82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AA71" i="82" s="1"/>
  <c r="W71" i="82"/>
  <c r="V71" i="82"/>
  <c r="T71" i="82"/>
  <c r="R71" i="82"/>
  <c r="N71" i="82"/>
  <c r="AM71" i="82" s="1"/>
  <c r="J71" i="82"/>
  <c r="Q71" i="82" s="1"/>
  <c r="S71" i="82" s="1"/>
  <c r="H71" i="82"/>
  <c r="G71" i="82"/>
  <c r="AR70" i="82"/>
  <c r="AQ70" i="82"/>
  <c r="AN70" i="82"/>
  <c r="AL70" i="82"/>
  <c r="AJ70" i="82"/>
  <c r="AI70" i="82"/>
  <c r="AH70" i="82"/>
  <c r="AF70" i="82"/>
  <c r="Z70" i="82"/>
  <c r="AA70" i="82" s="1"/>
  <c r="Y70" i="82"/>
  <c r="W70" i="82"/>
  <c r="V70" i="82"/>
  <c r="T70" i="82"/>
  <c r="R70" i="82"/>
  <c r="N70" i="82"/>
  <c r="Q70" i="82" s="1"/>
  <c r="S70" i="82" s="1"/>
  <c r="J70" i="82"/>
  <c r="H70" i="82"/>
  <c r="G70" i="82"/>
  <c r="AR69" i="82"/>
  <c r="AQ69" i="82"/>
  <c r="AN69" i="82"/>
  <c r="AM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J69" i="82"/>
  <c r="Q69" i="82" s="1"/>
  <c r="S69" i="82" s="1"/>
  <c r="H69" i="82"/>
  <c r="G69" i="82"/>
  <c r="V68" i="82"/>
  <c r="T68" i="82"/>
  <c r="H68" i="82"/>
  <c r="G68" i="82"/>
  <c r="V67" i="82"/>
  <c r="T67" i="82"/>
  <c r="H67" i="82"/>
  <c r="G67" i="82"/>
  <c r="V66" i="82"/>
  <c r="T66" i="82"/>
  <c r="H66" i="82"/>
  <c r="G66" i="82"/>
  <c r="AR65" i="82"/>
  <c r="AQ65" i="82"/>
  <c r="AN65" i="82"/>
  <c r="AM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J65" i="82"/>
  <c r="Q65" i="82" s="1"/>
  <c r="S65" i="82" s="1"/>
  <c r="H65" i="82"/>
  <c r="G65" i="82"/>
  <c r="V64" i="82"/>
  <c r="T64" i="82"/>
  <c r="H64" i="82"/>
  <c r="G64" i="82"/>
  <c r="AF63" i="82"/>
  <c r="Z63" i="82"/>
  <c r="R63" i="82"/>
  <c r="N63" i="82"/>
  <c r="AM63" i="82" s="1"/>
  <c r="J63" i="82"/>
  <c r="H63" i="82"/>
  <c r="G63" i="82"/>
  <c r="AF62" i="82"/>
  <c r="Z62" i="82"/>
  <c r="R62" i="82"/>
  <c r="N62" i="82"/>
  <c r="Q62" i="82" s="1"/>
  <c r="S62" i="82" s="1"/>
  <c r="J62" i="82"/>
  <c r="H62" i="82"/>
  <c r="G62" i="82"/>
  <c r="AM61" i="82"/>
  <c r="AF61" i="82"/>
  <c r="Z61" i="82"/>
  <c r="V61" i="82"/>
  <c r="W61" i="82" s="1"/>
  <c r="R61" i="82"/>
  <c r="N61" i="82"/>
  <c r="J61" i="82"/>
  <c r="Q61" i="82" s="1"/>
  <c r="Y61" i="82" s="1"/>
  <c r="H61" i="82"/>
  <c r="G61" i="82"/>
  <c r="AF60" i="82"/>
  <c r="Z60" i="82"/>
  <c r="V60" i="82"/>
  <c r="W60" i="82" s="1"/>
  <c r="R60" i="82"/>
  <c r="N60" i="82"/>
  <c r="J60" i="82"/>
  <c r="H60" i="82"/>
  <c r="G60" i="82"/>
  <c r="AM59" i="82"/>
  <c r="AF59" i="82"/>
  <c r="Z59" i="82"/>
  <c r="V59" i="82"/>
  <c r="W59" i="82" s="1"/>
  <c r="R59" i="82"/>
  <c r="N59" i="82"/>
  <c r="J59" i="82"/>
  <c r="Q59" i="82" s="1"/>
  <c r="S59" i="82" s="1"/>
  <c r="H59" i="82"/>
  <c r="G59" i="82"/>
  <c r="AF58" i="82"/>
  <c r="Z58" i="82"/>
  <c r="V58" i="82"/>
  <c r="W58" i="82" s="1"/>
  <c r="R58" i="82"/>
  <c r="N58" i="82"/>
  <c r="J58" i="82"/>
  <c r="AL58" i="82" s="1"/>
  <c r="H58" i="82"/>
  <c r="G58" i="82"/>
  <c r="AF57" i="82"/>
  <c r="Z57" i="82"/>
  <c r="R57" i="82"/>
  <c r="N57" i="82"/>
  <c r="AM57" i="82" s="1"/>
  <c r="J57" i="82"/>
  <c r="Q57" i="82" s="1"/>
  <c r="S57" i="82" s="1"/>
  <c r="H57" i="82"/>
  <c r="G57" i="82"/>
  <c r="AF56" i="82"/>
  <c r="Z56" i="82"/>
  <c r="R56" i="82"/>
  <c r="N56" i="82"/>
  <c r="V56" i="82" s="1"/>
  <c r="W56" i="82" s="1"/>
  <c r="J56" i="82"/>
  <c r="H56" i="82"/>
  <c r="G56" i="82"/>
  <c r="AF55" i="82"/>
  <c r="Z55" i="82"/>
  <c r="R55" i="82"/>
  <c r="N55" i="82"/>
  <c r="AM55" i="82" s="1"/>
  <c r="J55" i="82"/>
  <c r="H55" i="82"/>
  <c r="G55" i="82"/>
  <c r="AF54" i="82"/>
  <c r="Z54" i="82"/>
  <c r="R54" i="82"/>
  <c r="N54" i="82"/>
  <c r="Q54" i="82" s="1"/>
  <c r="S54" i="82" s="1"/>
  <c r="J54" i="82"/>
  <c r="H54" i="82"/>
  <c r="G54" i="82"/>
  <c r="AM53" i="82"/>
  <c r="AF53" i="82"/>
  <c r="Z53" i="82"/>
  <c r="V53" i="82"/>
  <c r="W53" i="82" s="1"/>
  <c r="R53" i="82"/>
  <c r="N53" i="82"/>
  <c r="J53" i="82"/>
  <c r="Q53" i="82" s="1"/>
  <c r="Y53" i="82" s="1"/>
  <c r="H53" i="82"/>
  <c r="G53" i="82"/>
  <c r="AF52" i="82"/>
  <c r="Z52" i="82"/>
  <c r="V52" i="82"/>
  <c r="W52" i="82" s="1"/>
  <c r="R52" i="82"/>
  <c r="N52" i="82"/>
  <c r="J52" i="82"/>
  <c r="H52" i="82"/>
  <c r="G52" i="82"/>
  <c r="AM51" i="82"/>
  <c r="AF51" i="82"/>
  <c r="Z51" i="82"/>
  <c r="V51" i="82"/>
  <c r="W51" i="82" s="1"/>
  <c r="R51" i="82"/>
  <c r="N51" i="82"/>
  <c r="J51" i="82"/>
  <c r="Q51" i="82" s="1"/>
  <c r="S51" i="82" s="1"/>
  <c r="H51" i="82"/>
  <c r="G51" i="82"/>
  <c r="AF50" i="82"/>
  <c r="Z50" i="82"/>
  <c r="V50" i="82"/>
  <c r="W50" i="82" s="1"/>
  <c r="R50" i="82"/>
  <c r="N50" i="82"/>
  <c r="J50" i="82"/>
  <c r="H50" i="82"/>
  <c r="G50" i="82"/>
  <c r="AF49" i="82"/>
  <c r="Z49" i="82"/>
  <c r="V49" i="82"/>
  <c r="W49" i="82" s="1"/>
  <c r="R49" i="82"/>
  <c r="N49" i="82"/>
  <c r="AM49" i="82" s="1"/>
  <c r="J49" i="82"/>
  <c r="Q49" i="82" s="1"/>
  <c r="S49" i="82" s="1"/>
  <c r="H49" i="82"/>
  <c r="G49" i="82"/>
  <c r="AF48" i="82"/>
  <c r="Z48" i="82"/>
  <c r="V48" i="82"/>
  <c r="W48" i="82" s="1"/>
  <c r="R48" i="82"/>
  <c r="N48" i="82"/>
  <c r="J48" i="82"/>
  <c r="H48" i="82"/>
  <c r="G48" i="82"/>
  <c r="AF47" i="82"/>
  <c r="Z47" i="82"/>
  <c r="V47" i="82"/>
  <c r="W47" i="82" s="1"/>
  <c r="R47" i="82"/>
  <c r="N47" i="82"/>
  <c r="AM47" i="82" s="1"/>
  <c r="J47" i="82"/>
  <c r="Q47" i="82" s="1"/>
  <c r="S47" i="82" s="1"/>
  <c r="H47" i="82"/>
  <c r="G47" i="82"/>
  <c r="AF46" i="82"/>
  <c r="AF67" i="82" s="1"/>
  <c r="Z46" i="82"/>
  <c r="V46" i="82"/>
  <c r="W46" i="82" s="1"/>
  <c r="R46" i="82"/>
  <c r="R67" i="82" s="1"/>
  <c r="N46" i="82"/>
  <c r="N67" i="82" s="1"/>
  <c r="J46" i="82"/>
  <c r="J67" i="82" s="1"/>
  <c r="H46" i="82"/>
  <c r="G46" i="82"/>
  <c r="AR45" i="82"/>
  <c r="AQ45" i="82"/>
  <c r="AN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AM45" i="82" s="1"/>
  <c r="J45" i="82"/>
  <c r="Q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Q44" i="82" s="1"/>
  <c r="S44" i="82" s="1"/>
  <c r="J44" i="82"/>
  <c r="H44" i="82"/>
  <c r="G44" i="82"/>
  <c r="V43" i="82"/>
  <c r="T43" i="82"/>
  <c r="H43" i="82"/>
  <c r="G43" i="82"/>
  <c r="AF42" i="82"/>
  <c r="Z42" i="82"/>
  <c r="V42" i="82"/>
  <c r="W42" i="82" s="1"/>
  <c r="R42" i="82"/>
  <c r="N42" i="82"/>
  <c r="Q42" i="82" s="1"/>
  <c r="J42" i="82"/>
  <c r="H42" i="82"/>
  <c r="G42" i="82"/>
  <c r="AF41" i="82"/>
  <c r="Z41" i="82"/>
  <c r="R41" i="82"/>
  <c r="N41" i="82"/>
  <c r="AM41" i="82" s="1"/>
  <c r="J41" i="82"/>
  <c r="H41" i="82"/>
  <c r="G41" i="82"/>
  <c r="AF40" i="82"/>
  <c r="Z40" i="82"/>
  <c r="R40" i="82"/>
  <c r="N40" i="82"/>
  <c r="Q40" i="82" s="1"/>
  <c r="S40" i="82" s="1"/>
  <c r="J40" i="82"/>
  <c r="H40" i="82"/>
  <c r="G40" i="82"/>
  <c r="AF39" i="82"/>
  <c r="Z39" i="82"/>
  <c r="W39" i="82"/>
  <c r="AR39" i="82" s="1"/>
  <c r="V39" i="82"/>
  <c r="R39" i="82"/>
  <c r="N39" i="82"/>
  <c r="AM39" i="82" s="1"/>
  <c r="J39" i="82"/>
  <c r="H39" i="82"/>
  <c r="G39" i="82"/>
  <c r="AF38" i="82"/>
  <c r="Z38" i="82"/>
  <c r="V38" i="82"/>
  <c r="W38" i="82" s="1"/>
  <c r="R38" i="82"/>
  <c r="N38" i="82"/>
  <c r="Q38" i="82" s="1"/>
  <c r="S38" i="82" s="1"/>
  <c r="J38" i="82"/>
  <c r="H38" i="82"/>
  <c r="G38" i="82"/>
  <c r="AF37" i="82"/>
  <c r="Z37" i="82"/>
  <c r="V37" i="82"/>
  <c r="W37" i="82" s="1"/>
  <c r="R37" i="82"/>
  <c r="N37" i="82"/>
  <c r="AM37" i="82" s="1"/>
  <c r="J37" i="82"/>
  <c r="H37" i="82"/>
  <c r="G37" i="82"/>
  <c r="AF36" i="82"/>
  <c r="Z36" i="82"/>
  <c r="V36" i="82"/>
  <c r="W36" i="82" s="1"/>
  <c r="R36" i="82"/>
  <c r="N36" i="82"/>
  <c r="Q36" i="82" s="1"/>
  <c r="S36" i="82" s="1"/>
  <c r="J36" i="82"/>
  <c r="H36" i="82"/>
  <c r="G36" i="82"/>
  <c r="AF35" i="82"/>
  <c r="Z35" i="82"/>
  <c r="V35" i="82"/>
  <c r="W35" i="82" s="1"/>
  <c r="R35" i="82"/>
  <c r="N35" i="82"/>
  <c r="AM35" i="82" s="1"/>
  <c r="J35" i="82"/>
  <c r="H35" i="82"/>
  <c r="G35" i="82"/>
  <c r="AF34" i="82"/>
  <c r="Z34" i="82"/>
  <c r="R34" i="82"/>
  <c r="N34" i="82"/>
  <c r="Q34" i="82" s="1"/>
  <c r="S34" i="82" s="1"/>
  <c r="J34" i="82"/>
  <c r="H34" i="82"/>
  <c r="G34" i="82"/>
  <c r="AF33" i="82"/>
  <c r="Z33" i="82"/>
  <c r="R33" i="82"/>
  <c r="N33" i="82"/>
  <c r="AM33" i="82" s="1"/>
  <c r="J33" i="82"/>
  <c r="H33" i="82"/>
  <c r="G33" i="82"/>
  <c r="AF32" i="82"/>
  <c r="Z32" i="82"/>
  <c r="R32" i="82"/>
  <c r="N32" i="82"/>
  <c r="Q32" i="82" s="1"/>
  <c r="S32" i="82" s="1"/>
  <c r="J32" i="82"/>
  <c r="H32" i="82"/>
  <c r="G32" i="82"/>
  <c r="AF31" i="82"/>
  <c r="Z31" i="82"/>
  <c r="R31" i="82"/>
  <c r="N31" i="82"/>
  <c r="AM31" i="82" s="1"/>
  <c r="J31" i="82"/>
  <c r="H31" i="82"/>
  <c r="G31" i="82"/>
  <c r="AF30" i="82"/>
  <c r="Z30" i="82"/>
  <c r="R30" i="82"/>
  <c r="N30" i="82"/>
  <c r="Q30" i="82" s="1"/>
  <c r="S30" i="82" s="1"/>
  <c r="J30" i="82"/>
  <c r="H30" i="82"/>
  <c r="G30" i="82"/>
  <c r="AF29" i="82"/>
  <c r="Z29" i="82"/>
  <c r="R29" i="82"/>
  <c r="N29" i="82"/>
  <c r="AM29" i="82" s="1"/>
  <c r="J29" i="82"/>
  <c r="H29" i="82"/>
  <c r="G29" i="82"/>
  <c r="AF28" i="82"/>
  <c r="Z28" i="82"/>
  <c r="R28" i="82"/>
  <c r="N28" i="82"/>
  <c r="Q28" i="82" s="1"/>
  <c r="S28" i="82" s="1"/>
  <c r="J28" i="82"/>
  <c r="H28" i="82"/>
  <c r="G28" i="82"/>
  <c r="AF27" i="82"/>
  <c r="Z27" i="82"/>
  <c r="R27" i="82"/>
  <c r="N27" i="82"/>
  <c r="AM27" i="82" s="1"/>
  <c r="J27" i="82"/>
  <c r="H27" i="82"/>
  <c r="G27" i="82"/>
  <c r="AF26" i="82"/>
  <c r="Z26" i="82"/>
  <c r="R26" i="82"/>
  <c r="N26" i="82"/>
  <c r="Q26" i="82" s="1"/>
  <c r="S26" i="82" s="1"/>
  <c r="J26" i="82"/>
  <c r="H26" i="82"/>
  <c r="G26" i="82"/>
  <c r="AF25" i="82"/>
  <c r="Z25" i="82"/>
  <c r="R25" i="82"/>
  <c r="N25" i="82"/>
  <c r="AM25" i="82" s="1"/>
  <c r="J25" i="82"/>
  <c r="H25" i="82"/>
  <c r="G25" i="82"/>
  <c r="AF24" i="82"/>
  <c r="Z24" i="82"/>
  <c r="V24" i="82"/>
  <c r="W24" i="82" s="1"/>
  <c r="R24" i="82"/>
  <c r="Q24" i="82"/>
  <c r="H24" i="82"/>
  <c r="G24" i="82"/>
  <c r="AF23" i="82"/>
  <c r="Z23" i="82"/>
  <c r="W23" i="82"/>
  <c r="AH23" i="82" s="1"/>
  <c r="V23" i="82"/>
  <c r="R23" i="82"/>
  <c r="AM23" i="82"/>
  <c r="Q23" i="82"/>
  <c r="H23" i="82"/>
  <c r="G23" i="82"/>
  <c r="AH22" i="82"/>
  <c r="AF22" i="82"/>
  <c r="Z22" i="82"/>
  <c r="W22" i="82"/>
  <c r="V22" i="82"/>
  <c r="R22" i="82"/>
  <c r="Q22" i="82"/>
  <c r="H22" i="82"/>
  <c r="G22" i="82"/>
  <c r="AF21" i="82"/>
  <c r="Z21" i="82"/>
  <c r="Y21" i="82"/>
  <c r="AN21" i="82" s="1"/>
  <c r="V21" i="82"/>
  <c r="W21" i="82" s="1"/>
  <c r="R21" i="82"/>
  <c r="AM21" i="82"/>
  <c r="Q21" i="82"/>
  <c r="S21" i="82" s="1"/>
  <c r="H21" i="82"/>
  <c r="G21" i="82"/>
  <c r="AF20" i="82"/>
  <c r="Z20" i="82"/>
  <c r="R20" i="82"/>
  <c r="N20" i="82"/>
  <c r="Q20" i="82" s="1"/>
  <c r="S20" i="82" s="1"/>
  <c r="J20" i="82"/>
  <c r="H20" i="82"/>
  <c r="G20" i="82"/>
  <c r="AR19" i="82"/>
  <c r="AF19" i="82"/>
  <c r="Z19" i="82"/>
  <c r="Y19" i="82"/>
  <c r="AA19" i="82" s="1"/>
  <c r="V19" i="82"/>
  <c r="W19" i="82" s="1"/>
  <c r="R19" i="82"/>
  <c r="AM19" i="82"/>
  <c r="Q19" i="82"/>
  <c r="S19" i="82" s="1"/>
  <c r="H19" i="82"/>
  <c r="G19" i="82"/>
  <c r="AF18" i="82"/>
  <c r="Z18" i="82"/>
  <c r="R18" i="82"/>
  <c r="N18" i="82"/>
  <c r="V18" i="82" s="1"/>
  <c r="W18" i="82" s="1"/>
  <c r="J18" i="82"/>
  <c r="H18" i="82"/>
  <c r="G18" i="82"/>
  <c r="AF17" i="82"/>
  <c r="Z17" i="82"/>
  <c r="V17" i="82"/>
  <c r="W17" i="82" s="1"/>
  <c r="R17" i="82"/>
  <c r="AM17" i="82"/>
  <c r="Q17" i="82"/>
  <c r="S17" i="82" s="1"/>
  <c r="H17" i="82"/>
  <c r="G17" i="82"/>
  <c r="AF16" i="82"/>
  <c r="Z16" i="82"/>
  <c r="V16" i="82"/>
  <c r="W16" i="82" s="1"/>
  <c r="R16" i="82"/>
  <c r="Q16" i="82"/>
  <c r="S16" i="82" s="1"/>
  <c r="H16" i="82"/>
  <c r="G16" i="82"/>
  <c r="AF15" i="82"/>
  <c r="Z15" i="82"/>
  <c r="V15" i="82"/>
  <c r="W15" i="82" s="1"/>
  <c r="R15" i="82"/>
  <c r="AM15" i="82"/>
  <c r="Q15" i="82"/>
  <c r="H15" i="82"/>
  <c r="G15" i="82"/>
  <c r="AF14" i="82"/>
  <c r="Z14" i="82"/>
  <c r="V14" i="82"/>
  <c r="W14" i="82" s="1"/>
  <c r="R14" i="82"/>
  <c r="Q14" i="82"/>
  <c r="H14" i="82"/>
  <c r="G14" i="82"/>
  <c r="AL13" i="82"/>
  <c r="AF13" i="82"/>
  <c r="Z13" i="82"/>
  <c r="Y13" i="82"/>
  <c r="AA13" i="82" s="1"/>
  <c r="W13" i="82"/>
  <c r="AQ13" i="82" s="1"/>
  <c r="V13" i="82"/>
  <c r="R13" i="82"/>
  <c r="AM13" i="82"/>
  <c r="Q13" i="82"/>
  <c r="H13" i="82"/>
  <c r="G13" i="82"/>
  <c r="AR12" i="82"/>
  <c r="AL12" i="82"/>
  <c r="AF12" i="82"/>
  <c r="Z12" i="82"/>
  <c r="W12" i="82"/>
  <c r="AQ12" i="82" s="1"/>
  <c r="V12" i="82"/>
  <c r="R12" i="82"/>
  <c r="Q12" i="82"/>
  <c r="S12" i="82" s="1"/>
  <c r="H12" i="82"/>
  <c r="G12" i="82"/>
  <c r="AF11" i="82"/>
  <c r="Z11" i="82"/>
  <c r="W11" i="82"/>
  <c r="AL11" i="82" s="1"/>
  <c r="V11" i="82"/>
  <c r="R11" i="82"/>
  <c r="AM11" i="82"/>
  <c r="Q11" i="82"/>
  <c r="S11" i="82" s="1"/>
  <c r="H11" i="82"/>
  <c r="G11" i="82"/>
  <c r="AF10" i="82"/>
  <c r="Z10" i="82"/>
  <c r="W10" i="82"/>
  <c r="AL10" i="82" s="1"/>
  <c r="V10" i="82"/>
  <c r="R10" i="82"/>
  <c r="Q10" i="82"/>
  <c r="S10" i="82" s="1"/>
  <c r="H10" i="82"/>
  <c r="G10" i="82"/>
  <c r="AF9" i="82"/>
  <c r="AF66" i="82" s="1"/>
  <c r="Z9" i="82"/>
  <c r="Z66" i="82" s="1"/>
  <c r="V9" i="82"/>
  <c r="W9" i="82" s="1"/>
  <c r="R9" i="82"/>
  <c r="R66" i="82" s="1"/>
  <c r="N9" i="82"/>
  <c r="J9" i="82"/>
  <c r="AL9" i="82" s="1"/>
  <c r="H9" i="82"/>
  <c r="G9" i="82"/>
  <c r="AR8" i="82"/>
  <c r="AQ8" i="82"/>
  <c r="AN8" i="82"/>
  <c r="AL8" i="82"/>
  <c r="AJ8" i="82"/>
  <c r="AI8" i="82"/>
  <c r="AH8" i="82"/>
  <c r="AF8" i="82"/>
  <c r="Z8" i="82"/>
  <c r="Y8" i="82"/>
  <c r="W8" i="82"/>
  <c r="V8" i="82"/>
  <c r="T8" i="82"/>
  <c r="R8" i="82"/>
  <c r="N8" i="82"/>
  <c r="Q8" i="82" s="1"/>
  <c r="S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W7" i="82"/>
  <c r="V7" i="82"/>
  <c r="T7" i="82"/>
  <c r="R7" i="82"/>
  <c r="N7" i="82"/>
  <c r="AM7" i="82" s="1"/>
  <c r="J7" i="82"/>
  <c r="Q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D437" i="75"/>
  <c r="AC437" i="75"/>
  <c r="Z437" i="75"/>
  <c r="Y437" i="75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AW435" i="75"/>
  <c r="AV435" i="75"/>
  <c r="AS435" i="75"/>
  <c r="AQ435" i="75"/>
  <c r="AO435" i="75"/>
  <c r="AN435" i="75"/>
  <c r="AM435" i="75"/>
  <c r="AL435" i="75"/>
  <c r="AI435" i="75"/>
  <c r="AD435" i="75"/>
  <c r="AC435" i="75"/>
  <c r="Z435" i="75"/>
  <c r="Y435" i="75"/>
  <c r="W435" i="75"/>
  <c r="V435" i="75"/>
  <c r="U435" i="75"/>
  <c r="Q435" i="75"/>
  <c r="M435" i="75"/>
  <c r="AR435" i="75" s="1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Q433" i="75"/>
  <c r="AO433" i="75"/>
  <c r="AN433" i="75"/>
  <c r="AM433" i="75"/>
  <c r="AL433" i="75"/>
  <c r="AI433" i="75"/>
  <c r="AD433" i="75"/>
  <c r="AC433" i="75"/>
  <c r="Z433" i="75"/>
  <c r="Y433" i="75"/>
  <c r="W433" i="75"/>
  <c r="V433" i="75"/>
  <c r="U433" i="75"/>
  <c r="Q433" i="75"/>
  <c r="M433" i="75"/>
  <c r="AR433" i="75" s="1"/>
  <c r="I433" i="75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P432" i="75" s="1"/>
  <c r="R432" i="75" s="1"/>
  <c r="AW431" i="75"/>
  <c r="AV431" i="75"/>
  <c r="AS431" i="75"/>
  <c r="AQ431" i="75"/>
  <c r="AO431" i="75"/>
  <c r="AN431" i="75"/>
  <c r="AM431" i="75"/>
  <c r="AL431" i="75"/>
  <c r="AI431" i="75"/>
  <c r="AD431" i="75"/>
  <c r="AC431" i="75"/>
  <c r="Z431" i="75"/>
  <c r="Y431" i="75"/>
  <c r="W431" i="75"/>
  <c r="V431" i="75"/>
  <c r="U431" i="75"/>
  <c r="Q431" i="75"/>
  <c r="M431" i="75"/>
  <c r="AR431" i="75" s="1"/>
  <c r="I431" i="75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D429" i="75"/>
  <c r="AC429" i="75"/>
  <c r="Z429" i="75"/>
  <c r="Y429" i="75"/>
  <c r="W429" i="75"/>
  <c r="V429" i="75"/>
  <c r="U429" i="75"/>
  <c r="Q429" i="75"/>
  <c r="M429" i="75"/>
  <c r="AR429" i="75" s="1"/>
  <c r="I429" i="75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Q427" i="75"/>
  <c r="AO427" i="75"/>
  <c r="AN427" i="75"/>
  <c r="AM427" i="75"/>
  <c r="AL427" i="75"/>
  <c r="AI427" i="75"/>
  <c r="AD427" i="75"/>
  <c r="AC427" i="75"/>
  <c r="Z427" i="75"/>
  <c r="Y427" i="75"/>
  <c r="W427" i="75"/>
  <c r="V427" i="75"/>
  <c r="U427" i="75"/>
  <c r="Q427" i="75"/>
  <c r="M427" i="75"/>
  <c r="AR427" i="75" s="1"/>
  <c r="I427" i="75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Q425" i="75"/>
  <c r="AO425" i="75"/>
  <c r="AN425" i="75"/>
  <c r="AM425" i="75"/>
  <c r="AL425" i="75"/>
  <c r="AI425" i="75"/>
  <c r="AD425" i="75"/>
  <c r="AC425" i="75"/>
  <c r="Z425" i="75"/>
  <c r="Y425" i="75"/>
  <c r="W425" i="75"/>
  <c r="V425" i="75"/>
  <c r="U425" i="75"/>
  <c r="Q425" i="75"/>
  <c r="M425" i="75"/>
  <c r="AR425" i="75" s="1"/>
  <c r="I425" i="75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AW423" i="75"/>
  <c r="AV423" i="75"/>
  <c r="AS423" i="75"/>
  <c r="AQ423" i="75"/>
  <c r="AO423" i="75"/>
  <c r="AN423" i="75"/>
  <c r="AM423" i="75"/>
  <c r="AL423" i="75"/>
  <c r="AI423" i="75"/>
  <c r="AD423" i="75"/>
  <c r="AC423" i="75"/>
  <c r="Z423" i="75"/>
  <c r="Y423" i="75"/>
  <c r="W423" i="75"/>
  <c r="V423" i="75"/>
  <c r="U423" i="75"/>
  <c r="Q423" i="75"/>
  <c r="M423" i="75"/>
  <c r="AR423" i="75" s="1"/>
  <c r="I423" i="75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Q421" i="75"/>
  <c r="AO421" i="75"/>
  <c r="AN421" i="75"/>
  <c r="AM421" i="75"/>
  <c r="AL421" i="75"/>
  <c r="AI421" i="75"/>
  <c r="AD421" i="75"/>
  <c r="AC421" i="75"/>
  <c r="Z421" i="75"/>
  <c r="Y421" i="75"/>
  <c r="W421" i="75"/>
  <c r="V421" i="75"/>
  <c r="U421" i="75"/>
  <c r="Q421" i="75"/>
  <c r="M421" i="75"/>
  <c r="AR421" i="75" s="1"/>
  <c r="I421" i="75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Q419" i="75"/>
  <c r="AO419" i="75"/>
  <c r="AN419" i="75"/>
  <c r="AM419" i="75"/>
  <c r="AL419" i="75"/>
  <c r="AI419" i="75"/>
  <c r="AD419" i="75"/>
  <c r="AC419" i="75"/>
  <c r="Z419" i="75"/>
  <c r="Y419" i="75"/>
  <c r="W419" i="75"/>
  <c r="V419" i="75"/>
  <c r="U419" i="75"/>
  <c r="Q419" i="75"/>
  <c r="M419" i="75"/>
  <c r="AR419" i="75" s="1"/>
  <c r="I419" i="75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Q417" i="75"/>
  <c r="AO417" i="75"/>
  <c r="AN417" i="75"/>
  <c r="AM417" i="75"/>
  <c r="AL417" i="75"/>
  <c r="AI417" i="75"/>
  <c r="AC417" i="75"/>
  <c r="AD417" i="75" s="1"/>
  <c r="Z417" i="75"/>
  <c r="Y417" i="75"/>
  <c r="W417" i="75"/>
  <c r="V417" i="75"/>
  <c r="U417" i="75"/>
  <c r="Q417" i="75"/>
  <c r="M417" i="75"/>
  <c r="AR417" i="75" s="1"/>
  <c r="I417" i="75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Q415" i="75"/>
  <c r="AO415" i="75"/>
  <c r="AN415" i="75"/>
  <c r="AM415" i="75"/>
  <c r="AL415" i="75"/>
  <c r="AI415" i="75"/>
  <c r="AD415" i="75"/>
  <c r="AC415" i="75"/>
  <c r="Z415" i="75"/>
  <c r="Y415" i="75"/>
  <c r="W415" i="75"/>
  <c r="V415" i="75"/>
  <c r="U415" i="75"/>
  <c r="Q415" i="75"/>
  <c r="P415" i="75"/>
  <c r="R415" i="75" s="1"/>
  <c r="M415" i="75"/>
  <c r="AR415" i="75" s="1"/>
  <c r="I415" i="75"/>
  <c r="AW414" i="75"/>
  <c r="AV414" i="75"/>
  <c r="AS414" i="75"/>
  <c r="AQ414" i="75"/>
  <c r="AO414" i="75"/>
  <c r="AN414" i="75"/>
  <c r="AM414" i="75"/>
  <c r="AL414" i="75"/>
  <c r="AI414" i="75"/>
  <c r="AD414" i="75"/>
  <c r="AC414" i="75"/>
  <c r="Z414" i="75"/>
  <c r="Y414" i="75"/>
  <c r="W414" i="75"/>
  <c r="V414" i="75"/>
  <c r="U414" i="75"/>
  <c r="Q414" i="75"/>
  <c r="M414" i="75"/>
  <c r="AR414" i="75" s="1"/>
  <c r="I414" i="75"/>
  <c r="AW413" i="75"/>
  <c r="AV413" i="75"/>
  <c r="AS413" i="75"/>
  <c r="AQ413" i="75"/>
  <c r="AO413" i="75"/>
  <c r="AN413" i="75"/>
  <c r="AM413" i="75"/>
  <c r="AL413" i="75"/>
  <c r="AI413" i="75"/>
  <c r="AD413" i="75"/>
  <c r="AC413" i="75"/>
  <c r="Z413" i="75"/>
  <c r="Y413" i="75"/>
  <c r="W413" i="75"/>
  <c r="V413" i="75"/>
  <c r="U413" i="75"/>
  <c r="Q413" i="75"/>
  <c r="P413" i="75"/>
  <c r="M413" i="75"/>
  <c r="AR413" i="75" s="1"/>
  <c r="I413" i="75"/>
  <c r="AW412" i="75"/>
  <c r="AV412" i="75"/>
  <c r="AS412" i="75"/>
  <c r="AQ412" i="75"/>
  <c r="AO412" i="75"/>
  <c r="AN412" i="75"/>
  <c r="AM412" i="75"/>
  <c r="AL412" i="75"/>
  <c r="AI412" i="75"/>
  <c r="AC412" i="75"/>
  <c r="Y412" i="75"/>
  <c r="Z412" i="75" s="1"/>
  <c r="AD412" i="75" s="1"/>
  <c r="W412" i="75"/>
  <c r="V412" i="75"/>
  <c r="U412" i="75"/>
  <c r="Q412" i="75"/>
  <c r="M412" i="75"/>
  <c r="AR412" i="75" s="1"/>
  <c r="I412" i="75"/>
  <c r="AW411" i="75"/>
  <c r="AV411" i="75"/>
  <c r="AS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P411" i="75"/>
  <c r="M411" i="75"/>
  <c r="AR411" i="75" s="1"/>
  <c r="I411" i="75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P410" i="75" s="1"/>
  <c r="R410" i="75" s="1"/>
  <c r="AW409" i="75"/>
  <c r="AV409" i="75"/>
  <c r="AS409" i="75"/>
  <c r="AR409" i="75"/>
  <c r="AQ409" i="75"/>
  <c r="AO409" i="75"/>
  <c r="AN409" i="75"/>
  <c r="AM409" i="75"/>
  <c r="AL409" i="75"/>
  <c r="AI409" i="75"/>
  <c r="AD409" i="75"/>
  <c r="AC409" i="75"/>
  <c r="Z409" i="75"/>
  <c r="Y409" i="75"/>
  <c r="W409" i="75"/>
  <c r="V409" i="75"/>
  <c r="U409" i="75"/>
  <c r="Q409" i="75"/>
  <c r="P409" i="75"/>
  <c r="R409" i="75" s="1"/>
  <c r="M409" i="75"/>
  <c r="I409" i="75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P408" i="75" s="1"/>
  <c r="R408" i="75" s="1"/>
  <c r="AW407" i="75"/>
  <c r="AV407" i="75"/>
  <c r="AS407" i="75"/>
  <c r="AR407" i="75"/>
  <c r="AQ407" i="75"/>
  <c r="AO407" i="75"/>
  <c r="AN407" i="75"/>
  <c r="AM407" i="75"/>
  <c r="AL407" i="75"/>
  <c r="AI407" i="75"/>
  <c r="AD407" i="75"/>
  <c r="AC407" i="75"/>
  <c r="Z407" i="75"/>
  <c r="Y407" i="75"/>
  <c r="W407" i="75"/>
  <c r="V407" i="75"/>
  <c r="U407" i="75"/>
  <c r="Q407" i="75"/>
  <c r="P407" i="75"/>
  <c r="R407" i="75" s="1"/>
  <c r="M407" i="75"/>
  <c r="I407" i="75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R405" i="75"/>
  <c r="AQ405" i="75"/>
  <c r="AO405" i="75"/>
  <c r="AN405" i="75"/>
  <c r="AM405" i="75"/>
  <c r="AL405" i="75"/>
  <c r="AI405" i="75"/>
  <c r="AD405" i="75"/>
  <c r="AC405" i="75"/>
  <c r="Z405" i="75"/>
  <c r="Y405" i="75"/>
  <c r="W405" i="75"/>
  <c r="V405" i="75"/>
  <c r="U405" i="75"/>
  <c r="Q405" i="75"/>
  <c r="P405" i="75"/>
  <c r="R405" i="75" s="1"/>
  <c r="M405" i="75"/>
  <c r="I405" i="75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R403" i="75"/>
  <c r="AQ403" i="75"/>
  <c r="AO403" i="75"/>
  <c r="AN403" i="75"/>
  <c r="AM403" i="75"/>
  <c r="AL403" i="75"/>
  <c r="AI403" i="75"/>
  <c r="AD403" i="75"/>
  <c r="AC403" i="75"/>
  <c r="Z403" i="75"/>
  <c r="Y403" i="75"/>
  <c r="W403" i="75"/>
  <c r="V403" i="75"/>
  <c r="U403" i="75"/>
  <c r="Q403" i="75"/>
  <c r="P403" i="75"/>
  <c r="R403" i="75" s="1"/>
  <c r="M403" i="75"/>
  <c r="I403" i="75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R401" i="75"/>
  <c r="AQ401" i="75"/>
  <c r="AO401" i="75"/>
  <c r="AN401" i="75"/>
  <c r="AM401" i="75"/>
  <c r="AL401" i="75"/>
  <c r="AI401" i="75"/>
  <c r="AD401" i="75"/>
  <c r="AC401" i="75"/>
  <c r="Z401" i="75"/>
  <c r="Y401" i="75"/>
  <c r="W401" i="75"/>
  <c r="V401" i="75"/>
  <c r="U401" i="75"/>
  <c r="Q401" i="75"/>
  <c r="P401" i="75"/>
  <c r="R401" i="75" s="1"/>
  <c r="M401" i="75"/>
  <c r="I401" i="75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P400" i="75" s="1"/>
  <c r="R400" i="75" s="1"/>
  <c r="AW399" i="75"/>
  <c r="AV399" i="75"/>
  <c r="AS399" i="75"/>
  <c r="AR399" i="75"/>
  <c r="AQ399" i="75"/>
  <c r="AO399" i="75"/>
  <c r="AN399" i="75"/>
  <c r="AM399" i="75"/>
  <c r="AL399" i="75"/>
  <c r="AI399" i="75"/>
  <c r="AD399" i="75"/>
  <c r="AC399" i="75"/>
  <c r="Z399" i="75"/>
  <c r="Y399" i="75"/>
  <c r="W399" i="75"/>
  <c r="V399" i="75"/>
  <c r="U399" i="75"/>
  <c r="Q399" i="75"/>
  <c r="P399" i="75"/>
  <c r="R399" i="75" s="1"/>
  <c r="M399" i="75"/>
  <c r="I399" i="75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Q397" i="75"/>
  <c r="AO397" i="75"/>
  <c r="AN397" i="75"/>
  <c r="AM397" i="75"/>
  <c r="AL397" i="75"/>
  <c r="AI397" i="75"/>
  <c r="AD397" i="75"/>
  <c r="AC397" i="75"/>
  <c r="Z397" i="75"/>
  <c r="Y397" i="75"/>
  <c r="W397" i="75"/>
  <c r="V397" i="75"/>
  <c r="U397" i="75"/>
  <c r="Q397" i="75"/>
  <c r="P397" i="75"/>
  <c r="R397" i="75" s="1"/>
  <c r="M397" i="75"/>
  <c r="AR397" i="75" s="1"/>
  <c r="I397" i="75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Q395" i="75"/>
  <c r="AO395" i="75"/>
  <c r="AN395" i="75"/>
  <c r="AM395" i="75"/>
  <c r="AL395" i="75"/>
  <c r="AI395" i="75"/>
  <c r="AD395" i="75"/>
  <c r="AC395" i="75"/>
  <c r="Z395" i="75"/>
  <c r="Y395" i="75"/>
  <c r="W395" i="75"/>
  <c r="V395" i="75"/>
  <c r="U395" i="75"/>
  <c r="Q395" i="75"/>
  <c r="P395" i="75"/>
  <c r="R395" i="75" s="1"/>
  <c r="M395" i="75"/>
  <c r="AR395" i="75" s="1"/>
  <c r="I395" i="75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Q393" i="75"/>
  <c r="AO393" i="75"/>
  <c r="AN393" i="75"/>
  <c r="AM393" i="75"/>
  <c r="AL393" i="75"/>
  <c r="AI393" i="75"/>
  <c r="AD393" i="75"/>
  <c r="AC393" i="75"/>
  <c r="Z393" i="75"/>
  <c r="Y393" i="75"/>
  <c r="W393" i="75"/>
  <c r="V393" i="75"/>
  <c r="U393" i="75"/>
  <c r="Q393" i="75"/>
  <c r="P393" i="75"/>
  <c r="R393" i="75" s="1"/>
  <c r="M393" i="75"/>
  <c r="AR393" i="75" s="1"/>
  <c r="I393" i="75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Q391" i="75"/>
  <c r="AO391" i="75"/>
  <c r="AN391" i="75"/>
  <c r="AM391" i="75"/>
  <c r="AL391" i="75"/>
  <c r="AI391" i="75"/>
  <c r="AD391" i="75"/>
  <c r="AC391" i="75"/>
  <c r="Z391" i="75"/>
  <c r="Y391" i="75"/>
  <c r="W391" i="75"/>
  <c r="V391" i="75"/>
  <c r="U391" i="75"/>
  <c r="Q391" i="75"/>
  <c r="P391" i="75"/>
  <c r="R391" i="75" s="1"/>
  <c r="M391" i="75"/>
  <c r="AR391" i="75" s="1"/>
  <c r="I391" i="75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Q389" i="75"/>
  <c r="AO389" i="75"/>
  <c r="AN389" i="75"/>
  <c r="AM389" i="75"/>
  <c r="AL389" i="75"/>
  <c r="AI389" i="75"/>
  <c r="AD389" i="75"/>
  <c r="AC389" i="75"/>
  <c r="Z389" i="75"/>
  <c r="Y389" i="75"/>
  <c r="W389" i="75"/>
  <c r="V389" i="75"/>
  <c r="U389" i="75"/>
  <c r="Q389" i="75"/>
  <c r="P389" i="75"/>
  <c r="R389" i="75" s="1"/>
  <c r="M389" i="75"/>
  <c r="AR389" i="75" s="1"/>
  <c r="I389" i="75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Q387" i="75"/>
  <c r="AO387" i="75"/>
  <c r="AN387" i="75"/>
  <c r="AM387" i="75"/>
  <c r="AL387" i="75"/>
  <c r="AI387" i="75"/>
  <c r="AD387" i="75"/>
  <c r="AC387" i="75"/>
  <c r="Z387" i="75"/>
  <c r="Y387" i="75"/>
  <c r="W387" i="75"/>
  <c r="V387" i="75"/>
  <c r="U387" i="75"/>
  <c r="Q387" i="75"/>
  <c r="P387" i="75"/>
  <c r="R387" i="75" s="1"/>
  <c r="M387" i="75"/>
  <c r="AR387" i="75" s="1"/>
  <c r="I387" i="75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Q385" i="75"/>
  <c r="AO385" i="75"/>
  <c r="AN385" i="75"/>
  <c r="AM385" i="75"/>
  <c r="AL385" i="75"/>
  <c r="AI385" i="75"/>
  <c r="AD385" i="75"/>
  <c r="AC385" i="75"/>
  <c r="Z385" i="75"/>
  <c r="Y385" i="75"/>
  <c r="W385" i="75"/>
  <c r="V385" i="75"/>
  <c r="U385" i="75"/>
  <c r="Q385" i="75"/>
  <c r="P385" i="75"/>
  <c r="R385" i="75" s="1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P384" i="75" s="1"/>
  <c r="R384" i="75" s="1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P383" i="75"/>
  <c r="R383" i="75" s="1"/>
  <c r="M383" i="75"/>
  <c r="AR383" i="75" s="1"/>
  <c r="I383" i="75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Q381" i="75"/>
  <c r="AO381" i="75"/>
  <c r="AN381" i="75"/>
  <c r="AM381" i="75"/>
  <c r="AL381" i="75"/>
  <c r="AI381" i="75"/>
  <c r="AD381" i="75"/>
  <c r="AC381" i="75"/>
  <c r="Z381" i="75"/>
  <c r="Y381" i="75"/>
  <c r="W381" i="75"/>
  <c r="V381" i="75"/>
  <c r="U381" i="75"/>
  <c r="Q381" i="75"/>
  <c r="P381" i="75"/>
  <c r="R381" i="75" s="1"/>
  <c r="M381" i="75"/>
  <c r="AR381" i="75" s="1"/>
  <c r="I381" i="75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Q379" i="75"/>
  <c r="AO379" i="75"/>
  <c r="AN379" i="75"/>
  <c r="AM379" i="75"/>
  <c r="AL379" i="75"/>
  <c r="AI379" i="75"/>
  <c r="AD379" i="75"/>
  <c r="AC379" i="75"/>
  <c r="Z379" i="75"/>
  <c r="Y379" i="75"/>
  <c r="W379" i="75"/>
  <c r="V379" i="75"/>
  <c r="U379" i="75"/>
  <c r="Q379" i="75"/>
  <c r="P379" i="75"/>
  <c r="R379" i="75" s="1"/>
  <c r="M379" i="75"/>
  <c r="AR379" i="75" s="1"/>
  <c r="I379" i="75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P378" i="75" s="1"/>
  <c r="R378" i="75" s="1"/>
  <c r="AW377" i="75"/>
  <c r="AV377" i="75"/>
  <c r="AS377" i="75"/>
  <c r="AQ377" i="75"/>
  <c r="AO377" i="75"/>
  <c r="AN377" i="75"/>
  <c r="AM377" i="75"/>
  <c r="AL377" i="75"/>
  <c r="AI377" i="75"/>
  <c r="AD377" i="75"/>
  <c r="AC377" i="75"/>
  <c r="Z377" i="75"/>
  <c r="Y377" i="75"/>
  <c r="W377" i="75"/>
  <c r="V377" i="75"/>
  <c r="U377" i="75"/>
  <c r="Q377" i="75"/>
  <c r="P377" i="75"/>
  <c r="R377" i="75" s="1"/>
  <c r="M377" i="75"/>
  <c r="AR377" i="75" s="1"/>
  <c r="I377" i="75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Q375" i="75"/>
  <c r="AO375" i="75"/>
  <c r="AN375" i="75"/>
  <c r="AM375" i="75"/>
  <c r="AL375" i="75"/>
  <c r="AI375" i="75"/>
  <c r="AD375" i="75"/>
  <c r="AC375" i="75"/>
  <c r="Z375" i="75"/>
  <c r="Y375" i="75"/>
  <c r="W375" i="75"/>
  <c r="V375" i="75"/>
  <c r="U375" i="75"/>
  <c r="Q375" i="75"/>
  <c r="P375" i="75"/>
  <c r="R375" i="75" s="1"/>
  <c r="M375" i="75"/>
  <c r="AR375" i="75" s="1"/>
  <c r="I375" i="75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Q373" i="75"/>
  <c r="AO373" i="75"/>
  <c r="AN373" i="75"/>
  <c r="AM373" i="75"/>
  <c r="AL373" i="75"/>
  <c r="AI373" i="75"/>
  <c r="AD373" i="75"/>
  <c r="AC373" i="75"/>
  <c r="Z373" i="75"/>
  <c r="Y373" i="75"/>
  <c r="W373" i="75"/>
  <c r="V373" i="75"/>
  <c r="U373" i="75"/>
  <c r="Q373" i="75"/>
  <c r="P373" i="75"/>
  <c r="R373" i="75" s="1"/>
  <c r="M373" i="75"/>
  <c r="AR373" i="75" s="1"/>
  <c r="I373" i="75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Q371" i="75"/>
  <c r="AO371" i="75"/>
  <c r="AN371" i="75"/>
  <c r="AM371" i="75"/>
  <c r="AL371" i="75"/>
  <c r="AI371" i="75"/>
  <c r="AD371" i="75"/>
  <c r="AC371" i="75"/>
  <c r="Z371" i="75"/>
  <c r="Y371" i="75"/>
  <c r="W371" i="75"/>
  <c r="V371" i="75"/>
  <c r="U371" i="75"/>
  <c r="Q371" i="75"/>
  <c r="M371" i="75"/>
  <c r="AR371" i="75" s="1"/>
  <c r="I371" i="75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Q369" i="75"/>
  <c r="AO369" i="75"/>
  <c r="AN369" i="75"/>
  <c r="AM369" i="75"/>
  <c r="AL369" i="75"/>
  <c r="AI369" i="75"/>
  <c r="AD369" i="75"/>
  <c r="AC369" i="75"/>
  <c r="Z369" i="75"/>
  <c r="Y369" i="75"/>
  <c r="W369" i="75"/>
  <c r="V369" i="75"/>
  <c r="U369" i="75"/>
  <c r="Q369" i="75"/>
  <c r="M369" i="75"/>
  <c r="AR369" i="75" s="1"/>
  <c r="I369" i="75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Q367" i="75"/>
  <c r="AO367" i="75"/>
  <c r="AN367" i="75"/>
  <c r="AM367" i="75"/>
  <c r="AL367" i="75"/>
  <c r="AI367" i="75"/>
  <c r="AD367" i="75"/>
  <c r="AC367" i="75"/>
  <c r="Z367" i="75"/>
  <c r="Y367" i="75"/>
  <c r="W367" i="75"/>
  <c r="V367" i="75"/>
  <c r="U367" i="75"/>
  <c r="Q367" i="75"/>
  <c r="M367" i="75"/>
  <c r="AR367" i="75" s="1"/>
  <c r="I367" i="75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M365" i="75"/>
  <c r="AR365" i="75" s="1"/>
  <c r="I365" i="75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Q363" i="75"/>
  <c r="AO363" i="75"/>
  <c r="AN363" i="75"/>
  <c r="AM363" i="75"/>
  <c r="AL363" i="75"/>
  <c r="AI363" i="75"/>
  <c r="AD363" i="75"/>
  <c r="AC363" i="75"/>
  <c r="Z363" i="75"/>
  <c r="Y363" i="75"/>
  <c r="W363" i="75"/>
  <c r="V363" i="75"/>
  <c r="U363" i="75"/>
  <c r="Q363" i="75"/>
  <c r="M363" i="75"/>
  <c r="AR363" i="75" s="1"/>
  <c r="I363" i="75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P362" i="75" s="1"/>
  <c r="R362" i="75" s="1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AR361" i="75" s="1"/>
  <c r="I361" i="75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AR359" i="75" s="1"/>
  <c r="I359" i="75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Q355" i="75"/>
  <c r="AO355" i="75"/>
  <c r="AN355" i="75"/>
  <c r="AM355" i="75"/>
  <c r="AL355" i="75"/>
  <c r="AI355" i="75"/>
  <c r="AD355" i="75"/>
  <c r="AC355" i="75"/>
  <c r="Z355" i="75"/>
  <c r="Y355" i="75"/>
  <c r="W355" i="75"/>
  <c r="V355" i="75"/>
  <c r="U355" i="75"/>
  <c r="Q355" i="75"/>
  <c r="M355" i="75"/>
  <c r="AR355" i="75" s="1"/>
  <c r="I355" i="75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P354" i="75" s="1"/>
  <c r="R354" i="75" s="1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AR353" i="75" s="1"/>
  <c r="I353" i="75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P352" i="75" s="1"/>
  <c r="R352" i="75" s="1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AR351" i="75" s="1"/>
  <c r="I351" i="75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P350" i="75" s="1"/>
  <c r="R350" i="75" s="1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AR349" i="75" s="1"/>
  <c r="I349" i="75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Q347" i="75"/>
  <c r="AO347" i="75"/>
  <c r="AN347" i="75"/>
  <c r="AM347" i="75"/>
  <c r="AL347" i="75"/>
  <c r="AI347" i="75"/>
  <c r="AD347" i="75"/>
  <c r="AC347" i="75"/>
  <c r="Z347" i="75"/>
  <c r="Y347" i="75"/>
  <c r="W347" i="75"/>
  <c r="V347" i="75"/>
  <c r="U347" i="75"/>
  <c r="Q347" i="75"/>
  <c r="M347" i="75"/>
  <c r="AR347" i="75" s="1"/>
  <c r="I347" i="75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AR346" i="75" s="1"/>
  <c r="I346" i="75"/>
  <c r="P346" i="75" s="1"/>
  <c r="R346" i="75" s="1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M345" i="75"/>
  <c r="AR345" i="75" s="1"/>
  <c r="I345" i="75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P344" i="75" s="1"/>
  <c r="R344" i="75" s="1"/>
  <c r="AW343" i="75"/>
  <c r="AV343" i="75"/>
  <c r="AS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AR343" i="75" s="1"/>
  <c r="I343" i="75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P342" i="75" s="1"/>
  <c r="R342" i="75" s="1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AR341" i="75" s="1"/>
  <c r="I341" i="75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Q339" i="75"/>
  <c r="AO339" i="75"/>
  <c r="AN339" i="75"/>
  <c r="AM339" i="75"/>
  <c r="AL339" i="75"/>
  <c r="AI339" i="75"/>
  <c r="AD339" i="75"/>
  <c r="AC339" i="75"/>
  <c r="Z339" i="75"/>
  <c r="Y339" i="75"/>
  <c r="W339" i="75"/>
  <c r="V339" i="75"/>
  <c r="U339" i="75"/>
  <c r="Q339" i="75"/>
  <c r="M339" i="75"/>
  <c r="AR339" i="75" s="1"/>
  <c r="I339" i="75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P338" i="75" s="1"/>
  <c r="R338" i="75" s="1"/>
  <c r="AW337" i="75"/>
  <c r="AV337" i="75"/>
  <c r="AS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M337" i="75"/>
  <c r="AR337" i="75" s="1"/>
  <c r="I337" i="75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AR336" i="75" s="1"/>
  <c r="I336" i="75"/>
  <c r="P336" i="75" s="1"/>
  <c r="R336" i="75" s="1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AR335" i="75" s="1"/>
  <c r="I335" i="75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P334" i="75" s="1"/>
  <c r="R334" i="75" s="1"/>
  <c r="AW333" i="75"/>
  <c r="AV333" i="75"/>
  <c r="AS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M333" i="75"/>
  <c r="AR333" i="75" s="1"/>
  <c r="I333" i="75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Q331" i="75"/>
  <c r="AO331" i="75"/>
  <c r="AN331" i="75"/>
  <c r="AM331" i="75"/>
  <c r="AL331" i="75"/>
  <c r="AI331" i="75"/>
  <c r="AD331" i="75"/>
  <c r="AC331" i="75"/>
  <c r="Z331" i="75"/>
  <c r="Y331" i="75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AR330" i="75" s="1"/>
  <c r="I330" i="75"/>
  <c r="P330" i="75" s="1"/>
  <c r="R330" i="75" s="1"/>
  <c r="AW329" i="75"/>
  <c r="AV329" i="75"/>
  <c r="AS329" i="75"/>
  <c r="AQ329" i="75"/>
  <c r="AO329" i="75"/>
  <c r="AN329" i="75"/>
  <c r="AM329" i="75"/>
  <c r="AL329" i="75"/>
  <c r="AI329" i="75"/>
  <c r="AD329" i="75"/>
  <c r="AC329" i="75"/>
  <c r="Z329" i="75"/>
  <c r="Y329" i="75"/>
  <c r="W329" i="75"/>
  <c r="V329" i="75"/>
  <c r="U329" i="75"/>
  <c r="Q329" i="75"/>
  <c r="M329" i="75"/>
  <c r="AR329" i="75" s="1"/>
  <c r="I329" i="75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AR328" i="75" s="1"/>
  <c r="I328" i="75"/>
  <c r="P328" i="75" s="1"/>
  <c r="R328" i="75" s="1"/>
  <c r="AW327" i="75"/>
  <c r="AV327" i="75"/>
  <c r="AS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D325" i="75"/>
  <c r="AC325" i="75"/>
  <c r="Z325" i="75"/>
  <c r="Y325" i="75"/>
  <c r="W325" i="75"/>
  <c r="V325" i="75"/>
  <c r="U325" i="75"/>
  <c r="Q325" i="75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D323" i="75"/>
  <c r="AC323" i="75"/>
  <c r="Z323" i="75"/>
  <c r="Y323" i="75"/>
  <c r="W323" i="75"/>
  <c r="V323" i="75"/>
  <c r="U323" i="75"/>
  <c r="Q323" i="75"/>
  <c r="M323" i="75"/>
  <c r="AR323" i="75" s="1"/>
  <c r="I323" i="75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Q321" i="75"/>
  <c r="AO321" i="75"/>
  <c r="AN321" i="75"/>
  <c r="AM321" i="75"/>
  <c r="AL321" i="75"/>
  <c r="AI321" i="75"/>
  <c r="AD321" i="75"/>
  <c r="AC321" i="75"/>
  <c r="Z321" i="75"/>
  <c r="Y321" i="75"/>
  <c r="W321" i="75"/>
  <c r="V321" i="75"/>
  <c r="U321" i="75"/>
  <c r="Q321" i="75"/>
  <c r="M321" i="75"/>
  <c r="AR321" i="75" s="1"/>
  <c r="I321" i="75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Q319" i="75"/>
  <c r="AO319" i="75"/>
  <c r="AN319" i="75"/>
  <c r="AM319" i="75"/>
  <c r="AL319" i="75"/>
  <c r="AI319" i="75"/>
  <c r="AD319" i="75"/>
  <c r="AC319" i="75"/>
  <c r="Z319" i="75"/>
  <c r="Y319" i="75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Q317" i="75"/>
  <c r="AO317" i="75"/>
  <c r="AN317" i="75"/>
  <c r="AM317" i="75"/>
  <c r="AL317" i="75"/>
  <c r="AI317" i="75"/>
  <c r="AD317" i="75"/>
  <c r="AC317" i="75"/>
  <c r="Z317" i="75"/>
  <c r="Y317" i="75"/>
  <c r="W317" i="75"/>
  <c r="V317" i="75"/>
  <c r="U317" i="75"/>
  <c r="Q317" i="75"/>
  <c r="M317" i="75"/>
  <c r="AR317" i="75" s="1"/>
  <c r="I317" i="75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Q315" i="75"/>
  <c r="AO315" i="75"/>
  <c r="AN315" i="75"/>
  <c r="AM315" i="75"/>
  <c r="AL315" i="75"/>
  <c r="AI315" i="75"/>
  <c r="AD315" i="75"/>
  <c r="AC315" i="75"/>
  <c r="Z315" i="75"/>
  <c r="Y315" i="75"/>
  <c r="W315" i="75"/>
  <c r="V315" i="75"/>
  <c r="U315" i="75"/>
  <c r="Q315" i="75"/>
  <c r="M315" i="75"/>
  <c r="AR315" i="75" s="1"/>
  <c r="I315" i="75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AR314" i="75" s="1"/>
  <c r="I314" i="75"/>
  <c r="P314" i="75" s="1"/>
  <c r="R314" i="75" s="1"/>
  <c r="AW313" i="75"/>
  <c r="AV313" i="75"/>
  <c r="AS313" i="75"/>
  <c r="AQ313" i="75"/>
  <c r="AO313" i="75"/>
  <c r="AN313" i="75"/>
  <c r="AM313" i="75"/>
  <c r="AL313" i="75"/>
  <c r="AI313" i="75"/>
  <c r="AD313" i="75"/>
  <c r="AC313" i="75"/>
  <c r="Z313" i="75"/>
  <c r="Y313" i="75"/>
  <c r="W313" i="75"/>
  <c r="V313" i="75"/>
  <c r="U313" i="75"/>
  <c r="Q313" i="75"/>
  <c r="M313" i="75"/>
  <c r="AR313" i="75" s="1"/>
  <c r="I313" i="75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Q311" i="75"/>
  <c r="AO311" i="75"/>
  <c r="AN311" i="75"/>
  <c r="AM311" i="75"/>
  <c r="AL311" i="75"/>
  <c r="AI311" i="75"/>
  <c r="AD311" i="75"/>
  <c r="AC311" i="75"/>
  <c r="Z311" i="75"/>
  <c r="Y311" i="75"/>
  <c r="W311" i="75"/>
  <c r="V311" i="75"/>
  <c r="U311" i="75"/>
  <c r="Q311" i="75"/>
  <c r="M311" i="75"/>
  <c r="AR311" i="75" s="1"/>
  <c r="I311" i="75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D309" i="75"/>
  <c r="AC309" i="75"/>
  <c r="Z309" i="75"/>
  <c r="Y309" i="75"/>
  <c r="W309" i="75"/>
  <c r="V309" i="75"/>
  <c r="U309" i="75"/>
  <c r="Q309" i="75"/>
  <c r="M309" i="75"/>
  <c r="AR309" i="75" s="1"/>
  <c r="I309" i="75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Q307" i="75"/>
  <c r="AO307" i="75"/>
  <c r="AN307" i="75"/>
  <c r="AM307" i="75"/>
  <c r="AL307" i="75"/>
  <c r="AI307" i="75"/>
  <c r="AD307" i="75"/>
  <c r="AC307" i="75"/>
  <c r="Z307" i="75"/>
  <c r="Y307" i="75"/>
  <c r="W307" i="75"/>
  <c r="V307" i="75"/>
  <c r="U307" i="75"/>
  <c r="Q307" i="75"/>
  <c r="M307" i="75"/>
  <c r="AR307" i="75" s="1"/>
  <c r="I307" i="75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Q305" i="75"/>
  <c r="AO305" i="75"/>
  <c r="AN305" i="75"/>
  <c r="AM305" i="75"/>
  <c r="AL305" i="75"/>
  <c r="AI305" i="75"/>
  <c r="AD305" i="75"/>
  <c r="AC305" i="75"/>
  <c r="Z305" i="75"/>
  <c r="Y305" i="75"/>
  <c r="W305" i="75"/>
  <c r="V305" i="75"/>
  <c r="U305" i="75"/>
  <c r="Q305" i="75"/>
  <c r="M305" i="75"/>
  <c r="AR305" i="75" s="1"/>
  <c r="I305" i="75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D303" i="75"/>
  <c r="AC303" i="75"/>
  <c r="Z303" i="75"/>
  <c r="Y303" i="75"/>
  <c r="W303" i="75"/>
  <c r="V303" i="75"/>
  <c r="U303" i="75"/>
  <c r="Q303" i="75"/>
  <c r="P303" i="75"/>
  <c r="R303" i="75" s="1"/>
  <c r="M303" i="75"/>
  <c r="AR303" i="75" s="1"/>
  <c r="I303" i="75"/>
  <c r="AW302" i="75"/>
  <c r="AV302" i="75"/>
  <c r="AS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R301" i="75"/>
  <c r="AQ301" i="75"/>
  <c r="AO301" i="75"/>
  <c r="AN301" i="75"/>
  <c r="AM301" i="75"/>
  <c r="AL301" i="75"/>
  <c r="AI301" i="75"/>
  <c r="AC301" i="75"/>
  <c r="AD301" i="75" s="1"/>
  <c r="Z301" i="75"/>
  <c r="Y301" i="75"/>
  <c r="W301" i="75"/>
  <c r="V301" i="75"/>
  <c r="U301" i="75"/>
  <c r="Q301" i="75"/>
  <c r="P301" i="75"/>
  <c r="R301" i="75" s="1"/>
  <c r="M301" i="75"/>
  <c r="I301" i="75"/>
  <c r="AW300" i="75"/>
  <c r="AV300" i="75"/>
  <c r="AS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R299" i="75"/>
  <c r="AQ299" i="75"/>
  <c r="AO299" i="75"/>
  <c r="AN299" i="75"/>
  <c r="AM299" i="75"/>
  <c r="AL299" i="75"/>
  <c r="AI299" i="75"/>
  <c r="AC299" i="75"/>
  <c r="AD299" i="75" s="1"/>
  <c r="Z299" i="75"/>
  <c r="Y299" i="75"/>
  <c r="W299" i="75"/>
  <c r="V299" i="75"/>
  <c r="U299" i="75"/>
  <c r="Q299" i="75"/>
  <c r="P299" i="75"/>
  <c r="R299" i="75" s="1"/>
  <c r="M299" i="75"/>
  <c r="I299" i="75"/>
  <c r="AW298" i="75"/>
  <c r="AV298" i="75"/>
  <c r="AS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R297" i="75"/>
  <c r="AQ297" i="75"/>
  <c r="AO297" i="75"/>
  <c r="AN297" i="75"/>
  <c r="AM297" i="75"/>
  <c r="AL297" i="75"/>
  <c r="AI297" i="75"/>
  <c r="AC297" i="75"/>
  <c r="AD297" i="75" s="1"/>
  <c r="Z297" i="75"/>
  <c r="Y297" i="75"/>
  <c r="W297" i="75"/>
  <c r="V297" i="75"/>
  <c r="U297" i="75"/>
  <c r="Q297" i="75"/>
  <c r="P297" i="75"/>
  <c r="R297" i="75" s="1"/>
  <c r="M297" i="75"/>
  <c r="I297" i="75"/>
  <c r="AW296" i="75"/>
  <c r="AV296" i="75"/>
  <c r="AS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M296" i="75"/>
  <c r="AR296" i="75" s="1"/>
  <c r="I296" i="75"/>
  <c r="P296" i="75" s="1"/>
  <c r="R296" i="75" s="1"/>
  <c r="AW295" i="75"/>
  <c r="AV295" i="75"/>
  <c r="AS295" i="75"/>
  <c r="AR295" i="75"/>
  <c r="AQ295" i="75"/>
  <c r="AO295" i="75"/>
  <c r="AN295" i="75"/>
  <c r="AM295" i="75"/>
  <c r="AL295" i="75"/>
  <c r="AI295" i="75"/>
  <c r="AC295" i="75"/>
  <c r="AD295" i="75" s="1"/>
  <c r="Z295" i="75"/>
  <c r="Y295" i="75"/>
  <c r="W295" i="75"/>
  <c r="V295" i="75"/>
  <c r="U295" i="75"/>
  <c r="Q295" i="75"/>
  <c r="P295" i="75"/>
  <c r="R295" i="75" s="1"/>
  <c r="M295" i="75"/>
  <c r="I295" i="75"/>
  <c r="AW294" i="75"/>
  <c r="AV294" i="75"/>
  <c r="AS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R293" i="75"/>
  <c r="AQ293" i="75"/>
  <c r="AO293" i="75"/>
  <c r="AN293" i="75"/>
  <c r="AM293" i="75"/>
  <c r="AL293" i="75"/>
  <c r="AI293" i="75"/>
  <c r="AC293" i="75"/>
  <c r="AD293" i="75" s="1"/>
  <c r="Z293" i="75"/>
  <c r="Y293" i="75"/>
  <c r="W293" i="75"/>
  <c r="V293" i="75"/>
  <c r="U293" i="75"/>
  <c r="Q293" i="75"/>
  <c r="P293" i="75"/>
  <c r="R293" i="75" s="1"/>
  <c r="M293" i="75"/>
  <c r="I293" i="75"/>
  <c r="AW292" i="75"/>
  <c r="AV292" i="75"/>
  <c r="AS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R291" i="75"/>
  <c r="AQ291" i="75"/>
  <c r="AO291" i="75"/>
  <c r="AN291" i="75"/>
  <c r="AM291" i="75"/>
  <c r="AL291" i="75"/>
  <c r="AI291" i="75"/>
  <c r="AC291" i="75"/>
  <c r="AD291" i="75" s="1"/>
  <c r="Z291" i="75"/>
  <c r="Y291" i="75"/>
  <c r="W291" i="75"/>
  <c r="V291" i="75"/>
  <c r="U291" i="75"/>
  <c r="Q291" i="75"/>
  <c r="P291" i="75"/>
  <c r="R291" i="75" s="1"/>
  <c r="M291" i="75"/>
  <c r="I291" i="75"/>
  <c r="AW290" i="75"/>
  <c r="AV290" i="75"/>
  <c r="AS290" i="75"/>
  <c r="AQ290" i="75"/>
  <c r="AO290" i="75"/>
  <c r="AN290" i="75"/>
  <c r="AM290" i="75"/>
  <c r="AL290" i="75"/>
  <c r="AI290" i="75"/>
  <c r="AC290" i="75"/>
  <c r="Y290" i="75"/>
  <c r="Z290" i="75" s="1"/>
  <c r="AD290" i="75" s="1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R289" i="75"/>
  <c r="AQ289" i="75"/>
  <c r="AO289" i="75"/>
  <c r="AN289" i="75"/>
  <c r="AM289" i="75"/>
  <c r="AL289" i="75"/>
  <c r="AI289" i="75"/>
  <c r="AC289" i="75"/>
  <c r="AD289" i="75" s="1"/>
  <c r="Z289" i="75"/>
  <c r="Y289" i="75"/>
  <c r="W289" i="75"/>
  <c r="V289" i="75"/>
  <c r="U289" i="75"/>
  <c r="Q289" i="75"/>
  <c r="P289" i="75"/>
  <c r="R289" i="75" s="1"/>
  <c r="M289" i="75"/>
  <c r="I289" i="75"/>
  <c r="AW288" i="75"/>
  <c r="AV288" i="75"/>
  <c r="AS288" i="75"/>
  <c r="AQ288" i="75"/>
  <c r="AO288" i="75"/>
  <c r="AN288" i="75"/>
  <c r="AM288" i="75"/>
  <c r="AL288" i="75"/>
  <c r="AI288" i="75"/>
  <c r="AC288" i="75"/>
  <c r="Y288" i="75"/>
  <c r="Z288" i="75" s="1"/>
  <c r="AD288" i="75" s="1"/>
  <c r="W288" i="75"/>
  <c r="V288" i="75"/>
  <c r="U288" i="75"/>
  <c r="Q288" i="75"/>
  <c r="M288" i="75"/>
  <c r="AR288" i="75" s="1"/>
  <c r="I288" i="75"/>
  <c r="P288" i="75" s="1"/>
  <c r="R288" i="75" s="1"/>
  <c r="AW287" i="75"/>
  <c r="AV287" i="75"/>
  <c r="AS287" i="75"/>
  <c r="AR287" i="75"/>
  <c r="AQ287" i="75"/>
  <c r="AO287" i="75"/>
  <c r="AN287" i="75"/>
  <c r="AM287" i="75"/>
  <c r="AL287" i="75"/>
  <c r="AI287" i="75"/>
  <c r="AC287" i="75"/>
  <c r="AD287" i="75" s="1"/>
  <c r="Z287" i="75"/>
  <c r="Y287" i="75"/>
  <c r="W287" i="75"/>
  <c r="V287" i="75"/>
  <c r="U287" i="75"/>
  <c r="Q287" i="75"/>
  <c r="P287" i="75"/>
  <c r="R287" i="75" s="1"/>
  <c r="M287" i="75"/>
  <c r="I287" i="75"/>
  <c r="AW286" i="75"/>
  <c r="AV286" i="75"/>
  <c r="AS286" i="75"/>
  <c r="AQ286" i="75"/>
  <c r="AO286" i="75"/>
  <c r="AN286" i="75"/>
  <c r="AM286" i="75"/>
  <c r="AL286" i="75"/>
  <c r="AI286" i="75"/>
  <c r="AC286" i="75"/>
  <c r="Y286" i="75"/>
  <c r="Z286" i="75" s="1"/>
  <c r="AD286" i="75" s="1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R285" i="75"/>
  <c r="AQ285" i="75"/>
  <c r="AO285" i="75"/>
  <c r="AN285" i="75"/>
  <c r="AM285" i="75"/>
  <c r="AL285" i="75"/>
  <c r="AI285" i="75"/>
  <c r="AD285" i="75"/>
  <c r="AC285" i="75"/>
  <c r="Z285" i="75"/>
  <c r="Y285" i="75"/>
  <c r="W285" i="75"/>
  <c r="V285" i="75"/>
  <c r="U285" i="75"/>
  <c r="Q285" i="75"/>
  <c r="P285" i="75"/>
  <c r="R285" i="75" s="1"/>
  <c r="M285" i="75"/>
  <c r="I285" i="75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R283" i="75"/>
  <c r="AQ283" i="75"/>
  <c r="AO283" i="75"/>
  <c r="AN283" i="75"/>
  <c r="AM283" i="75"/>
  <c r="AL283" i="75"/>
  <c r="AI283" i="75"/>
  <c r="AD283" i="75"/>
  <c r="AC283" i="75"/>
  <c r="Z283" i="75"/>
  <c r="Y283" i="75"/>
  <c r="W283" i="75"/>
  <c r="V283" i="75"/>
  <c r="U283" i="75"/>
  <c r="Q283" i="75"/>
  <c r="P283" i="75"/>
  <c r="R283" i="75" s="1"/>
  <c r="M283" i="75"/>
  <c r="I283" i="75"/>
  <c r="AW282" i="75"/>
  <c r="AV282" i="75"/>
  <c r="AS282" i="75"/>
  <c r="AQ282" i="75"/>
  <c r="AO282" i="75"/>
  <c r="AN282" i="75"/>
  <c r="AM282" i="75"/>
  <c r="AL282" i="75"/>
  <c r="AI282" i="75"/>
  <c r="AC282" i="75"/>
  <c r="Y282" i="75"/>
  <c r="Z282" i="75" s="1"/>
  <c r="AD282" i="75" s="1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R281" i="75"/>
  <c r="AQ281" i="75"/>
  <c r="AO281" i="75"/>
  <c r="AN281" i="75"/>
  <c r="AM281" i="75"/>
  <c r="AL281" i="75"/>
  <c r="AI281" i="75"/>
  <c r="AD281" i="75"/>
  <c r="AC281" i="75"/>
  <c r="Z281" i="75"/>
  <c r="Y281" i="75"/>
  <c r="W281" i="75"/>
  <c r="V281" i="75"/>
  <c r="U281" i="75"/>
  <c r="Q281" i="75"/>
  <c r="P281" i="75"/>
  <c r="R281" i="75" s="1"/>
  <c r="M281" i="75"/>
  <c r="I281" i="75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P280" i="75" s="1"/>
  <c r="R280" i="75" s="1"/>
  <c r="AW279" i="75"/>
  <c r="AV279" i="75"/>
  <c r="AS279" i="75"/>
  <c r="AR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P279" i="75"/>
  <c r="R279" i="75" s="1"/>
  <c r="M279" i="75"/>
  <c r="I279" i="75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R277" i="75"/>
  <c r="AQ277" i="75"/>
  <c r="AO277" i="75"/>
  <c r="AN277" i="75"/>
  <c r="AM277" i="75"/>
  <c r="AL277" i="75"/>
  <c r="AI277" i="75"/>
  <c r="AD277" i="75"/>
  <c r="AC277" i="75"/>
  <c r="Z277" i="75"/>
  <c r="Y277" i="75"/>
  <c r="W277" i="75"/>
  <c r="V277" i="75"/>
  <c r="U277" i="75"/>
  <c r="Q277" i="75"/>
  <c r="P277" i="75"/>
  <c r="R277" i="75" s="1"/>
  <c r="M277" i="75"/>
  <c r="I277" i="75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R275" i="75"/>
  <c r="AQ275" i="75"/>
  <c r="AO275" i="75"/>
  <c r="AN275" i="75"/>
  <c r="AM275" i="75"/>
  <c r="AL275" i="75"/>
  <c r="AI275" i="75"/>
  <c r="AD275" i="75"/>
  <c r="AC275" i="75"/>
  <c r="Z275" i="75"/>
  <c r="Y275" i="75"/>
  <c r="W275" i="75"/>
  <c r="V275" i="75"/>
  <c r="U275" i="75"/>
  <c r="Q275" i="75"/>
  <c r="P275" i="75"/>
  <c r="R275" i="75" s="1"/>
  <c r="M275" i="75"/>
  <c r="I275" i="75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R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P273" i="75"/>
  <c r="R273" i="75" s="1"/>
  <c r="M273" i="75"/>
  <c r="I273" i="75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P272" i="75" s="1"/>
  <c r="R272" i="75" s="1"/>
  <c r="AW271" i="75"/>
  <c r="AV271" i="75"/>
  <c r="AS271" i="75"/>
  <c r="AR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P271" i="75"/>
  <c r="R271" i="75" s="1"/>
  <c r="M271" i="75"/>
  <c r="I271" i="75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R269" i="75"/>
  <c r="AQ269" i="75"/>
  <c r="AO269" i="75"/>
  <c r="AN269" i="75"/>
  <c r="AM269" i="75"/>
  <c r="AL269" i="75"/>
  <c r="AI269" i="75"/>
  <c r="AD269" i="75"/>
  <c r="AC269" i="75"/>
  <c r="Z269" i="75"/>
  <c r="Y269" i="75"/>
  <c r="W269" i="75"/>
  <c r="V269" i="75"/>
  <c r="U269" i="75"/>
  <c r="Q269" i="75"/>
  <c r="P269" i="75"/>
  <c r="R269" i="75" s="1"/>
  <c r="M269" i="75"/>
  <c r="I269" i="75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R267" i="75"/>
  <c r="AQ267" i="75"/>
  <c r="AO267" i="75"/>
  <c r="AN267" i="75"/>
  <c r="AM267" i="75"/>
  <c r="AL267" i="75"/>
  <c r="AI267" i="75"/>
  <c r="AD267" i="75"/>
  <c r="AC267" i="75"/>
  <c r="Z267" i="75"/>
  <c r="Y267" i="75"/>
  <c r="W267" i="75"/>
  <c r="V267" i="75"/>
  <c r="U267" i="75"/>
  <c r="Q267" i="75"/>
  <c r="P267" i="75"/>
  <c r="R267" i="75" s="1"/>
  <c r="M267" i="75"/>
  <c r="I267" i="75"/>
  <c r="AW266" i="75"/>
  <c r="AV266" i="75"/>
  <c r="AS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R265" i="75"/>
  <c r="AQ265" i="75"/>
  <c r="AO265" i="75"/>
  <c r="AN265" i="75"/>
  <c r="AM265" i="75"/>
  <c r="AL265" i="75"/>
  <c r="AI265" i="75"/>
  <c r="AD265" i="75"/>
  <c r="AC265" i="75"/>
  <c r="Z265" i="75"/>
  <c r="Y265" i="75"/>
  <c r="W265" i="75"/>
  <c r="V265" i="75"/>
  <c r="U265" i="75"/>
  <c r="Q265" i="75"/>
  <c r="P265" i="75"/>
  <c r="R265" i="75" s="1"/>
  <c r="M265" i="75"/>
  <c r="I265" i="75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R263" i="75"/>
  <c r="AQ263" i="75"/>
  <c r="AO263" i="75"/>
  <c r="AN263" i="75"/>
  <c r="AM263" i="75"/>
  <c r="AL263" i="75"/>
  <c r="AI263" i="75"/>
  <c r="AD263" i="75"/>
  <c r="AC263" i="75"/>
  <c r="Z263" i="75"/>
  <c r="Y263" i="75"/>
  <c r="W263" i="75"/>
  <c r="V263" i="75"/>
  <c r="U263" i="75"/>
  <c r="Q263" i="75"/>
  <c r="P263" i="75"/>
  <c r="R263" i="75" s="1"/>
  <c r="M263" i="75"/>
  <c r="I263" i="75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R261" i="75"/>
  <c r="AQ261" i="75"/>
  <c r="AO261" i="75"/>
  <c r="AN261" i="75"/>
  <c r="AM261" i="75"/>
  <c r="AL261" i="75"/>
  <c r="AI261" i="75"/>
  <c r="AD261" i="75"/>
  <c r="AC261" i="75"/>
  <c r="Z261" i="75"/>
  <c r="Y261" i="75"/>
  <c r="W261" i="75"/>
  <c r="V261" i="75"/>
  <c r="U261" i="75"/>
  <c r="Q261" i="75"/>
  <c r="P261" i="75"/>
  <c r="R261" i="75" s="1"/>
  <c r="M261" i="75"/>
  <c r="I261" i="75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R259" i="75"/>
  <c r="AQ259" i="75"/>
  <c r="AO259" i="75"/>
  <c r="AN259" i="75"/>
  <c r="AM259" i="75"/>
  <c r="AL259" i="75"/>
  <c r="AI259" i="75"/>
  <c r="AD259" i="75"/>
  <c r="AC259" i="75"/>
  <c r="Z259" i="75"/>
  <c r="Y259" i="75"/>
  <c r="W259" i="75"/>
  <c r="V259" i="75"/>
  <c r="U259" i="75"/>
  <c r="Q259" i="75"/>
  <c r="P259" i="75"/>
  <c r="R259" i="75" s="1"/>
  <c r="M259" i="75"/>
  <c r="I259" i="75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R257" i="75"/>
  <c r="AQ257" i="75"/>
  <c r="AO257" i="75"/>
  <c r="AN257" i="75"/>
  <c r="AM257" i="75"/>
  <c r="AL257" i="75"/>
  <c r="AI257" i="75"/>
  <c r="AD257" i="75"/>
  <c r="AC257" i="75"/>
  <c r="Z257" i="75"/>
  <c r="Y257" i="75"/>
  <c r="W257" i="75"/>
  <c r="V257" i="75"/>
  <c r="U257" i="75"/>
  <c r="Q257" i="75"/>
  <c r="P257" i="75"/>
  <c r="R257" i="75" s="1"/>
  <c r="M257" i="75"/>
  <c r="I257" i="75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P256" i="75" s="1"/>
  <c r="R256" i="75" s="1"/>
  <c r="AW255" i="75"/>
  <c r="AV255" i="75"/>
  <c r="AS255" i="75"/>
  <c r="AR255" i="75"/>
  <c r="AQ255" i="75"/>
  <c r="AO255" i="75"/>
  <c r="AN255" i="75"/>
  <c r="AM255" i="75"/>
  <c r="AL255" i="75"/>
  <c r="AI255" i="75"/>
  <c r="AD255" i="75"/>
  <c r="AC255" i="75"/>
  <c r="Z255" i="75"/>
  <c r="Y255" i="75"/>
  <c r="W255" i="75"/>
  <c r="V255" i="75"/>
  <c r="U255" i="75"/>
  <c r="Q255" i="75"/>
  <c r="P255" i="75"/>
  <c r="R255" i="75" s="1"/>
  <c r="M255" i="75"/>
  <c r="I255" i="75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R253" i="75"/>
  <c r="AQ253" i="75"/>
  <c r="AO253" i="75"/>
  <c r="AN253" i="75"/>
  <c r="AM253" i="75"/>
  <c r="AL253" i="75"/>
  <c r="AI253" i="75"/>
  <c r="AD253" i="75"/>
  <c r="AC253" i="75"/>
  <c r="Z253" i="75"/>
  <c r="Y253" i="75"/>
  <c r="W253" i="75"/>
  <c r="V253" i="75"/>
  <c r="U253" i="75"/>
  <c r="Q253" i="75"/>
  <c r="P253" i="75"/>
  <c r="R253" i="75" s="1"/>
  <c r="M253" i="75"/>
  <c r="I253" i="75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R251" i="75"/>
  <c r="AQ251" i="75"/>
  <c r="AO251" i="75"/>
  <c r="AN251" i="75"/>
  <c r="AM251" i="75"/>
  <c r="AL251" i="75"/>
  <c r="AI251" i="75"/>
  <c r="AD251" i="75"/>
  <c r="AC251" i="75"/>
  <c r="Z251" i="75"/>
  <c r="Y251" i="75"/>
  <c r="W251" i="75"/>
  <c r="V251" i="75"/>
  <c r="U251" i="75"/>
  <c r="Q251" i="75"/>
  <c r="P251" i="75"/>
  <c r="R251" i="75" s="1"/>
  <c r="M251" i="75"/>
  <c r="I251" i="75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AW249" i="75"/>
  <c r="AV249" i="75"/>
  <c r="AS249" i="75"/>
  <c r="AR249" i="75"/>
  <c r="AQ249" i="75"/>
  <c r="AO249" i="75"/>
  <c r="AN249" i="75"/>
  <c r="AM249" i="75"/>
  <c r="AL249" i="75"/>
  <c r="AI249" i="75"/>
  <c r="AD249" i="75"/>
  <c r="AC249" i="75"/>
  <c r="Z249" i="75"/>
  <c r="Y249" i="75"/>
  <c r="W249" i="75"/>
  <c r="V249" i="75"/>
  <c r="U249" i="75"/>
  <c r="Q249" i="75"/>
  <c r="P249" i="75"/>
  <c r="R249" i="75" s="1"/>
  <c r="M249" i="75"/>
  <c r="I249" i="75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R247" i="75"/>
  <c r="AQ247" i="75"/>
  <c r="AO247" i="75"/>
  <c r="AN247" i="75"/>
  <c r="AM247" i="75"/>
  <c r="AL247" i="75"/>
  <c r="AI247" i="75"/>
  <c r="AC247" i="75"/>
  <c r="AD247" i="75" s="1"/>
  <c r="Z247" i="75"/>
  <c r="Y247" i="75"/>
  <c r="W247" i="75"/>
  <c r="V247" i="75"/>
  <c r="U247" i="75"/>
  <c r="Q247" i="75"/>
  <c r="P247" i="75"/>
  <c r="R247" i="75" s="1"/>
  <c r="M247" i="75"/>
  <c r="I247" i="75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R245" i="75"/>
  <c r="AQ245" i="75"/>
  <c r="AO245" i="75"/>
  <c r="AN245" i="75"/>
  <c r="AM245" i="75"/>
  <c r="AL245" i="75"/>
  <c r="AI245" i="75"/>
  <c r="AC245" i="75"/>
  <c r="AD245" i="75" s="1"/>
  <c r="Z245" i="75"/>
  <c r="Y245" i="75"/>
  <c r="W245" i="75"/>
  <c r="V245" i="75"/>
  <c r="U245" i="75"/>
  <c r="Q245" i="75"/>
  <c r="P245" i="75"/>
  <c r="R245" i="75" s="1"/>
  <c r="M245" i="75"/>
  <c r="I245" i="75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Q243" i="75"/>
  <c r="AO243" i="75"/>
  <c r="AN243" i="75"/>
  <c r="AM243" i="75"/>
  <c r="AL243" i="75"/>
  <c r="AI243" i="75"/>
  <c r="AC243" i="75"/>
  <c r="AD243" i="75" s="1"/>
  <c r="Z243" i="75"/>
  <c r="Y243" i="75"/>
  <c r="W243" i="75"/>
  <c r="V243" i="75"/>
  <c r="U243" i="75"/>
  <c r="Q243" i="75"/>
  <c r="M243" i="75"/>
  <c r="P243" i="75" s="1"/>
  <c r="R243" i="75" s="1"/>
  <c r="I243" i="75"/>
  <c r="AW242" i="75"/>
  <c r="AV242" i="75"/>
  <c r="AS242" i="75"/>
  <c r="AQ242" i="75"/>
  <c r="AO242" i="75"/>
  <c r="AN242" i="75"/>
  <c r="AM242" i="75"/>
  <c r="AL242" i="75"/>
  <c r="AI242" i="75"/>
  <c r="AD242" i="75"/>
  <c r="AC242" i="75"/>
  <c r="Z242" i="75"/>
  <c r="Y242" i="75"/>
  <c r="W242" i="75"/>
  <c r="V242" i="75"/>
  <c r="U242" i="75"/>
  <c r="Q242" i="75"/>
  <c r="M242" i="75"/>
  <c r="AR242" i="75" s="1"/>
  <c r="I242" i="75"/>
  <c r="AW241" i="75"/>
  <c r="AV241" i="75"/>
  <c r="AS241" i="75"/>
  <c r="AQ241" i="75"/>
  <c r="AO241" i="75"/>
  <c r="AN241" i="75"/>
  <c r="AM241" i="75"/>
  <c r="AL241" i="75"/>
  <c r="AI241" i="75"/>
  <c r="AD241" i="75"/>
  <c r="AC241" i="75"/>
  <c r="Z241" i="75"/>
  <c r="Y241" i="75"/>
  <c r="W241" i="75"/>
  <c r="V241" i="75"/>
  <c r="U241" i="75"/>
  <c r="Q241" i="75"/>
  <c r="P241" i="75"/>
  <c r="R241" i="75" s="1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C240" i="75"/>
  <c r="Y240" i="75"/>
  <c r="Z240" i="75" s="1"/>
  <c r="AD240" i="75" s="1"/>
  <c r="W240" i="75"/>
  <c r="V240" i="75"/>
  <c r="U240" i="75"/>
  <c r="Q240" i="75"/>
  <c r="M240" i="75"/>
  <c r="AR240" i="75" s="1"/>
  <c r="I240" i="75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P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C238" i="75"/>
  <c r="Y238" i="75"/>
  <c r="Z238" i="75" s="1"/>
  <c r="AD238" i="75" s="1"/>
  <c r="W238" i="75"/>
  <c r="V238" i="75"/>
  <c r="U238" i="75"/>
  <c r="R238" i="75"/>
  <c r="Q238" i="75"/>
  <c r="M238" i="75"/>
  <c r="AR238" i="75" s="1"/>
  <c r="I238" i="75"/>
  <c r="P238" i="75" s="1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P237" i="75" s="1"/>
  <c r="R237" i="75" s="1"/>
  <c r="I237" i="75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Q235" i="75"/>
  <c r="AO235" i="75"/>
  <c r="AN235" i="75"/>
  <c r="AM235" i="75"/>
  <c r="AL235" i="75"/>
  <c r="AI235" i="75"/>
  <c r="AC235" i="75"/>
  <c r="AD235" i="75" s="1"/>
  <c r="Z235" i="75"/>
  <c r="Y235" i="75"/>
  <c r="W235" i="75"/>
  <c r="V235" i="75"/>
  <c r="U235" i="75"/>
  <c r="Q235" i="75"/>
  <c r="M235" i="75"/>
  <c r="P235" i="75" s="1"/>
  <c r="R235" i="75" s="1"/>
  <c r="I235" i="75"/>
  <c r="AW234" i="75"/>
  <c r="AV234" i="75"/>
  <c r="AS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D233" i="75"/>
  <c r="AC233" i="75"/>
  <c r="Z233" i="75"/>
  <c r="Y233" i="75"/>
  <c r="W233" i="75"/>
  <c r="V233" i="75"/>
  <c r="U233" i="75"/>
  <c r="Q233" i="75"/>
  <c r="P233" i="75"/>
  <c r="R233" i="75" s="1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C232" i="75"/>
  <c r="Y232" i="75"/>
  <c r="Z232" i="75" s="1"/>
  <c r="AD232" i="75" s="1"/>
  <c r="W232" i="75"/>
  <c r="V232" i="75"/>
  <c r="U232" i="75"/>
  <c r="Q232" i="75"/>
  <c r="M232" i="75"/>
  <c r="AR232" i="75" s="1"/>
  <c r="I232" i="75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P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C230" i="75"/>
  <c r="Y230" i="75"/>
  <c r="Z230" i="75" s="1"/>
  <c r="AD230" i="75" s="1"/>
  <c r="W230" i="75"/>
  <c r="V230" i="75"/>
  <c r="U230" i="75"/>
  <c r="R230" i="75"/>
  <c r="Q230" i="75"/>
  <c r="M230" i="75"/>
  <c r="AR230" i="75" s="1"/>
  <c r="I230" i="75"/>
  <c r="P230" i="75" s="1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P229" i="75" s="1"/>
  <c r="R229" i="75" s="1"/>
  <c r="I229" i="75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C227" i="75"/>
  <c r="AD227" i="75" s="1"/>
  <c r="Z227" i="75"/>
  <c r="Y227" i="75"/>
  <c r="W227" i="75"/>
  <c r="V227" i="75"/>
  <c r="U227" i="75"/>
  <c r="Q227" i="75"/>
  <c r="M227" i="75"/>
  <c r="P227" i="75" s="1"/>
  <c r="R227" i="75" s="1"/>
  <c r="I227" i="75"/>
  <c r="AW226" i="75"/>
  <c r="AV226" i="75"/>
  <c r="AS226" i="75"/>
  <c r="AQ226" i="75"/>
  <c r="AO226" i="75"/>
  <c r="AN226" i="75"/>
  <c r="AM226" i="75"/>
  <c r="AL226" i="75"/>
  <c r="AI226" i="75"/>
  <c r="AD226" i="75"/>
  <c r="AC226" i="75"/>
  <c r="Z226" i="75"/>
  <c r="Y226" i="75"/>
  <c r="W226" i="75"/>
  <c r="V226" i="75"/>
  <c r="U226" i="75"/>
  <c r="Q226" i="75"/>
  <c r="M226" i="75"/>
  <c r="AR226" i="75" s="1"/>
  <c r="I226" i="75"/>
  <c r="AW225" i="75"/>
  <c r="AV225" i="75"/>
  <c r="AS225" i="75"/>
  <c r="AQ225" i="75"/>
  <c r="AO225" i="75"/>
  <c r="AN225" i="75"/>
  <c r="AM225" i="75"/>
  <c r="AL225" i="75"/>
  <c r="AI225" i="75"/>
  <c r="AD225" i="75"/>
  <c r="AC225" i="75"/>
  <c r="Z225" i="75"/>
  <c r="Y225" i="75"/>
  <c r="W225" i="75"/>
  <c r="V225" i="75"/>
  <c r="U225" i="75"/>
  <c r="Q225" i="75"/>
  <c r="P225" i="75"/>
  <c r="R225" i="75" s="1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Q224" i="75"/>
  <c r="M224" i="75"/>
  <c r="AR224" i="75" s="1"/>
  <c r="I224" i="75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P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C222" i="75"/>
  <c r="Y222" i="75"/>
  <c r="Z222" i="75" s="1"/>
  <c r="AD222" i="75" s="1"/>
  <c r="W222" i="75"/>
  <c r="V222" i="75"/>
  <c r="U222" i="75"/>
  <c r="R222" i="75"/>
  <c r="Q222" i="75"/>
  <c r="M222" i="75"/>
  <c r="AR222" i="75" s="1"/>
  <c r="I222" i="75"/>
  <c r="P222" i="75" s="1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P221" i="75" s="1"/>
  <c r="R221" i="75" s="1"/>
  <c r="I221" i="75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C219" i="75"/>
  <c r="AD219" i="75" s="1"/>
  <c r="Z219" i="75"/>
  <c r="Y219" i="75"/>
  <c r="W219" i="75"/>
  <c r="V219" i="75"/>
  <c r="U219" i="75"/>
  <c r="Q219" i="75"/>
  <c r="M219" i="75"/>
  <c r="P219" i="75" s="1"/>
  <c r="R219" i="75" s="1"/>
  <c r="I219" i="75"/>
  <c r="AW218" i="75"/>
  <c r="AV218" i="75"/>
  <c r="AS218" i="75"/>
  <c r="AQ218" i="75"/>
  <c r="AO218" i="75"/>
  <c r="AN218" i="75"/>
  <c r="AM218" i="75"/>
  <c r="AL218" i="75"/>
  <c r="AI218" i="75"/>
  <c r="AD218" i="75"/>
  <c r="AC218" i="75"/>
  <c r="Z218" i="75"/>
  <c r="Y218" i="75"/>
  <c r="W218" i="75"/>
  <c r="V218" i="75"/>
  <c r="U218" i="75"/>
  <c r="Q218" i="75"/>
  <c r="M218" i="75"/>
  <c r="AR218" i="75" s="1"/>
  <c r="I218" i="75"/>
  <c r="AW217" i="75"/>
  <c r="AV217" i="75"/>
  <c r="AS217" i="75"/>
  <c r="AQ217" i="75"/>
  <c r="AO217" i="75"/>
  <c r="AN217" i="75"/>
  <c r="AM217" i="75"/>
  <c r="AL217" i="75"/>
  <c r="AI217" i="75"/>
  <c r="AD217" i="75"/>
  <c r="AC217" i="75"/>
  <c r="Z217" i="75"/>
  <c r="Y217" i="75"/>
  <c r="W217" i="75"/>
  <c r="V217" i="75"/>
  <c r="U217" i="75"/>
  <c r="Q217" i="75"/>
  <c r="P217" i="75"/>
  <c r="R217" i="75" s="1"/>
  <c r="M217" i="75"/>
  <c r="AR217" i="75" s="1"/>
  <c r="I217" i="75"/>
  <c r="AW216" i="75"/>
  <c r="AV216" i="75"/>
  <c r="AS216" i="75"/>
  <c r="AQ216" i="75"/>
  <c r="AO216" i="75"/>
  <c r="AN216" i="75"/>
  <c r="AM216" i="75"/>
  <c r="AL216" i="75"/>
  <c r="AI216" i="75"/>
  <c r="AC216" i="75"/>
  <c r="Y216" i="75"/>
  <c r="Z216" i="75" s="1"/>
  <c r="AD216" i="75" s="1"/>
  <c r="W216" i="75"/>
  <c r="V216" i="75"/>
  <c r="U216" i="75"/>
  <c r="Q216" i="75"/>
  <c r="M216" i="75"/>
  <c r="AR216" i="75" s="1"/>
  <c r="I216" i="75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P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C214" i="75"/>
  <c r="Y214" i="75"/>
  <c r="Z214" i="75" s="1"/>
  <c r="AD214" i="75" s="1"/>
  <c r="W214" i="75"/>
  <c r="V214" i="75"/>
  <c r="U214" i="75"/>
  <c r="R214" i="75"/>
  <c r="Q214" i="75"/>
  <c r="M214" i="75"/>
  <c r="AR214" i="75" s="1"/>
  <c r="I214" i="75"/>
  <c r="P214" i="75" s="1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P213" i="75" s="1"/>
  <c r="R213" i="75" s="1"/>
  <c r="I213" i="75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C211" i="75"/>
  <c r="AD211" i="75" s="1"/>
  <c r="Z211" i="75"/>
  <c r="Y211" i="75"/>
  <c r="W211" i="75"/>
  <c r="V211" i="75"/>
  <c r="U211" i="75"/>
  <c r="Q211" i="75"/>
  <c r="M211" i="75"/>
  <c r="P211" i="75" s="1"/>
  <c r="R211" i="75" s="1"/>
  <c r="I211" i="75"/>
  <c r="AW210" i="75"/>
  <c r="AV210" i="75"/>
  <c r="AS210" i="75"/>
  <c r="AQ210" i="75"/>
  <c r="AO210" i="75"/>
  <c r="AN210" i="75"/>
  <c r="AM210" i="75"/>
  <c r="AL210" i="75"/>
  <c r="AI210" i="75"/>
  <c r="AD210" i="75"/>
  <c r="AC210" i="75"/>
  <c r="Z210" i="75"/>
  <c r="Y210" i="75"/>
  <c r="W210" i="75"/>
  <c r="V210" i="75"/>
  <c r="U210" i="75"/>
  <c r="Q210" i="75"/>
  <c r="M210" i="75"/>
  <c r="AR210" i="75" s="1"/>
  <c r="I210" i="75"/>
  <c r="AW209" i="75"/>
  <c r="AV209" i="75"/>
  <c r="AS209" i="75"/>
  <c r="AQ209" i="75"/>
  <c r="AO209" i="75"/>
  <c r="AN209" i="75"/>
  <c r="AM209" i="75"/>
  <c r="AL209" i="75"/>
  <c r="AI209" i="75"/>
  <c r="AD209" i="75"/>
  <c r="AC209" i="75"/>
  <c r="Z209" i="75"/>
  <c r="Y209" i="75"/>
  <c r="W209" i="75"/>
  <c r="V209" i="75"/>
  <c r="U209" i="75"/>
  <c r="Q209" i="75"/>
  <c r="P209" i="75"/>
  <c r="R209" i="75" s="1"/>
  <c r="M209" i="75"/>
  <c r="AR209" i="75" s="1"/>
  <c r="I209" i="75"/>
  <c r="AW208" i="75"/>
  <c r="AV208" i="75"/>
  <c r="AS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M208" i="75"/>
  <c r="AR208" i="75" s="1"/>
  <c r="I208" i="75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P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R206" i="75"/>
  <c r="Q206" i="75"/>
  <c r="M206" i="75"/>
  <c r="AR206" i="75" s="1"/>
  <c r="I206" i="75"/>
  <c r="P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P205" i="75" s="1"/>
  <c r="R205" i="75" s="1"/>
  <c r="I205" i="75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AD203" i="75" s="1"/>
  <c r="Z203" i="75"/>
  <c r="Y203" i="75"/>
  <c r="W203" i="75"/>
  <c r="V203" i="75"/>
  <c r="U203" i="75"/>
  <c r="Q203" i="75"/>
  <c r="M203" i="75"/>
  <c r="P203" i="75" s="1"/>
  <c r="R203" i="75" s="1"/>
  <c r="I203" i="75"/>
  <c r="AW202" i="75"/>
  <c r="AV202" i="75"/>
  <c r="AS202" i="75"/>
  <c r="AQ202" i="75"/>
  <c r="AO202" i="75"/>
  <c r="AN202" i="75"/>
  <c r="AM202" i="75"/>
  <c r="AL202" i="75"/>
  <c r="AI202" i="75"/>
  <c r="AD202" i="75"/>
  <c r="AC202" i="75"/>
  <c r="Z202" i="75"/>
  <c r="Y202" i="75"/>
  <c r="W202" i="75"/>
  <c r="V202" i="75"/>
  <c r="U202" i="75"/>
  <c r="Q202" i="75"/>
  <c r="M202" i="75"/>
  <c r="AR202" i="75" s="1"/>
  <c r="I202" i="75"/>
  <c r="AW201" i="75"/>
  <c r="AV201" i="75"/>
  <c r="AS201" i="75"/>
  <c r="AQ201" i="75"/>
  <c r="AO201" i="75"/>
  <c r="AN201" i="75"/>
  <c r="AM201" i="75"/>
  <c r="AL201" i="75"/>
  <c r="AI201" i="75"/>
  <c r="AD201" i="75"/>
  <c r="AC201" i="75"/>
  <c r="Z201" i="75"/>
  <c r="Y201" i="75"/>
  <c r="W201" i="75"/>
  <c r="V201" i="75"/>
  <c r="U201" i="75"/>
  <c r="Q201" i="75"/>
  <c r="P201" i="75"/>
  <c r="R201" i="75" s="1"/>
  <c r="M201" i="75"/>
  <c r="AR201" i="75" s="1"/>
  <c r="I201" i="75"/>
  <c r="AW200" i="75"/>
  <c r="AV200" i="75"/>
  <c r="AS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M200" i="75"/>
  <c r="AR200" i="75" s="1"/>
  <c r="I200" i="75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P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R198" i="75"/>
  <c r="Q198" i="75"/>
  <c r="M198" i="75"/>
  <c r="AR198" i="75" s="1"/>
  <c r="I198" i="75"/>
  <c r="P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AW196" i="75"/>
  <c r="AV196" i="75"/>
  <c r="AS196" i="75"/>
  <c r="AR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R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R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Q192" i="75"/>
  <c r="M192" i="75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R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M190" i="75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R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R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R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M184" i="75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R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R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R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R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M176" i="75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R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R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R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AW168" i="75"/>
  <c r="AV168" i="75"/>
  <c r="AS168" i="75"/>
  <c r="AR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M168" i="75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AR167" i="75" s="1"/>
  <c r="I167" i="75"/>
  <c r="AW166" i="75"/>
  <c r="AV166" i="75"/>
  <c r="AS166" i="75"/>
  <c r="AR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AW164" i="75"/>
  <c r="AV164" i="75"/>
  <c r="AS164" i="75"/>
  <c r="AR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M164" i="75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AW162" i="75"/>
  <c r="AV162" i="75"/>
  <c r="AS162" i="75"/>
  <c r="AR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Q162" i="75"/>
  <c r="M162" i="75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AR159" i="75" s="1"/>
  <c r="I159" i="75"/>
  <c r="AW158" i="75"/>
  <c r="AV158" i="75"/>
  <c r="AS158" i="75"/>
  <c r="AQ158" i="75"/>
  <c r="AO158" i="75"/>
  <c r="AN158" i="75"/>
  <c r="AM158" i="75"/>
  <c r="AL158" i="75"/>
  <c r="AI158" i="75"/>
  <c r="AC158" i="75"/>
  <c r="Y158" i="75"/>
  <c r="Z158" i="75" s="1"/>
  <c r="AD158" i="75" s="1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AW156" i="75"/>
  <c r="AV156" i="75"/>
  <c r="AS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AR153" i="75" s="1"/>
  <c r="I153" i="75"/>
  <c r="AW152" i="75"/>
  <c r="AV152" i="75"/>
  <c r="AS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AR149" i="75" s="1"/>
  <c r="I149" i="75"/>
  <c r="AW148" i="75"/>
  <c r="AV148" i="75"/>
  <c r="AS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AR147" i="75" s="1"/>
  <c r="I147" i="75"/>
  <c r="AW146" i="75"/>
  <c r="AV146" i="75"/>
  <c r="AS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AW144" i="75"/>
  <c r="AV144" i="75"/>
  <c r="AS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AW140" i="75"/>
  <c r="AV140" i="75"/>
  <c r="AS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AR139" i="75" s="1"/>
  <c r="I139" i="75"/>
  <c r="AW138" i="75"/>
  <c r="AV138" i="75"/>
  <c r="AS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M137" i="75"/>
  <c r="AR137" i="75" s="1"/>
  <c r="I137" i="75"/>
  <c r="AW136" i="75"/>
  <c r="AV136" i="75"/>
  <c r="AS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AR131" i="75" s="1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AW128" i="75"/>
  <c r="AV128" i="75"/>
  <c r="AS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AR127" i="75" s="1"/>
  <c r="I127" i="75"/>
  <c r="AW126" i="75"/>
  <c r="AV126" i="75"/>
  <c r="AS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AR125" i="75" s="1"/>
  <c r="I125" i="75"/>
  <c r="AW124" i="75"/>
  <c r="AV124" i="75"/>
  <c r="AS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AR123" i="75" s="1"/>
  <c r="I123" i="75"/>
  <c r="AW122" i="75"/>
  <c r="AV122" i="75"/>
  <c r="AS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AR121" i="75" s="1"/>
  <c r="I121" i="75"/>
  <c r="AW120" i="75"/>
  <c r="AV120" i="75"/>
  <c r="AS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AR119" i="75" s="1"/>
  <c r="I119" i="75"/>
  <c r="AW118" i="75"/>
  <c r="AV118" i="75"/>
  <c r="AS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AR117" i="75" s="1"/>
  <c r="I117" i="75"/>
  <c r="AW116" i="75"/>
  <c r="AV116" i="75"/>
  <c r="AS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M115" i="75"/>
  <c r="AR115" i="75" s="1"/>
  <c r="I115" i="75"/>
  <c r="AW114" i="75"/>
  <c r="AV114" i="75"/>
  <c r="AS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AR113" i="75" s="1"/>
  <c r="I113" i="75"/>
  <c r="AW112" i="75"/>
  <c r="AV112" i="75"/>
  <c r="AS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AR111" i="75" s="1"/>
  <c r="I111" i="75"/>
  <c r="AW110" i="75"/>
  <c r="AV110" i="75"/>
  <c r="AS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AR109" i="75" s="1"/>
  <c r="I109" i="75"/>
  <c r="AW108" i="75"/>
  <c r="AV108" i="75"/>
  <c r="AS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M107" i="75"/>
  <c r="AR107" i="75" s="1"/>
  <c r="I107" i="75"/>
  <c r="AW106" i="75"/>
  <c r="AV106" i="75"/>
  <c r="AS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AR105" i="75" s="1"/>
  <c r="I105" i="75"/>
  <c r="AW104" i="75"/>
  <c r="AV104" i="75"/>
  <c r="AS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AR103" i="75" s="1"/>
  <c r="I103" i="75"/>
  <c r="AW102" i="75"/>
  <c r="AV102" i="75"/>
  <c r="AS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M101" i="75"/>
  <c r="AR101" i="75" s="1"/>
  <c r="I101" i="75"/>
  <c r="AW100" i="75"/>
  <c r="AV100" i="75"/>
  <c r="AS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AR99" i="75" s="1"/>
  <c r="I99" i="75"/>
  <c r="AW98" i="75"/>
  <c r="AV98" i="75"/>
  <c r="AS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AR97" i="75" s="1"/>
  <c r="I97" i="75"/>
  <c r="AW96" i="75"/>
  <c r="AV96" i="75"/>
  <c r="AS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AR95" i="75" s="1"/>
  <c r="I95" i="75"/>
  <c r="AW94" i="75"/>
  <c r="AV94" i="75"/>
  <c r="AS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AR93" i="75" s="1"/>
  <c r="I93" i="75"/>
  <c r="AW92" i="75"/>
  <c r="AV92" i="75"/>
  <c r="AS92" i="75"/>
  <c r="AQ92" i="75"/>
  <c r="AO92" i="75"/>
  <c r="AN92" i="75"/>
  <c r="AM92" i="75"/>
  <c r="AL92" i="75"/>
  <c r="AI92" i="75"/>
  <c r="AD92" i="75"/>
  <c r="AC92" i="75"/>
  <c r="Z92" i="75"/>
  <c r="Y92" i="75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AR91" i="75" s="1"/>
  <c r="I91" i="75"/>
  <c r="AW90" i="75"/>
  <c r="AV90" i="75"/>
  <c r="AS90" i="75"/>
  <c r="AQ90" i="75"/>
  <c r="AO90" i="75"/>
  <c r="AN90" i="75"/>
  <c r="AM90" i="75"/>
  <c r="AL90" i="75"/>
  <c r="AI90" i="75"/>
  <c r="AD90" i="75"/>
  <c r="AC90" i="75"/>
  <c r="Z90" i="75"/>
  <c r="Y90" i="75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D88" i="75"/>
  <c r="AC88" i="75"/>
  <c r="Z88" i="75"/>
  <c r="Y88" i="75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AR87" i="75" s="1"/>
  <c r="I87" i="75"/>
  <c r="AW86" i="75"/>
  <c r="AV86" i="75"/>
  <c r="AS86" i="75"/>
  <c r="AQ86" i="75"/>
  <c r="AO86" i="75"/>
  <c r="AN86" i="75"/>
  <c r="AM86" i="75"/>
  <c r="AL86" i="75"/>
  <c r="AI86" i="75"/>
  <c r="AD86" i="75"/>
  <c r="AC86" i="75"/>
  <c r="Z86" i="75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AR85" i="75" s="1"/>
  <c r="I85" i="75"/>
  <c r="AW84" i="75"/>
  <c r="AV84" i="75"/>
  <c r="AS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AR83" i="75" s="1"/>
  <c r="I83" i="75"/>
  <c r="AW82" i="75"/>
  <c r="AV82" i="75"/>
  <c r="AS82" i="75"/>
  <c r="AQ82" i="75"/>
  <c r="AO82" i="75"/>
  <c r="AN82" i="75"/>
  <c r="AM82" i="75"/>
  <c r="AL82" i="75"/>
  <c r="AI82" i="75"/>
  <c r="AD82" i="75"/>
  <c r="AC82" i="75"/>
  <c r="Z82" i="75"/>
  <c r="Y82" i="75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M81" i="75"/>
  <c r="AR81" i="75" s="1"/>
  <c r="I81" i="75"/>
  <c r="AW80" i="75"/>
  <c r="AV80" i="75"/>
  <c r="AS80" i="75"/>
  <c r="AQ80" i="75"/>
  <c r="AO80" i="75"/>
  <c r="AN80" i="75"/>
  <c r="AM80" i="75"/>
  <c r="AL80" i="75"/>
  <c r="AI80" i="75"/>
  <c r="AD80" i="75"/>
  <c r="AC80" i="75"/>
  <c r="Z80" i="75"/>
  <c r="Y80" i="75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AW78" i="75"/>
  <c r="AV78" i="75"/>
  <c r="AS78" i="75"/>
  <c r="AQ78" i="75"/>
  <c r="AO78" i="75"/>
  <c r="AN78" i="75"/>
  <c r="AM78" i="75"/>
  <c r="AL78" i="75"/>
  <c r="AI78" i="75"/>
  <c r="AD78" i="75"/>
  <c r="AC78" i="75"/>
  <c r="Z78" i="75"/>
  <c r="Y78" i="75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AR77" i="75" s="1"/>
  <c r="I77" i="75"/>
  <c r="AW76" i="75"/>
  <c r="AV76" i="75"/>
  <c r="AS76" i="75"/>
  <c r="AQ76" i="75"/>
  <c r="AO76" i="75"/>
  <c r="AN76" i="75"/>
  <c r="AM76" i="75"/>
  <c r="AL76" i="75"/>
  <c r="AI76" i="75"/>
  <c r="AD76" i="75"/>
  <c r="AC76" i="75"/>
  <c r="Z76" i="75"/>
  <c r="Y76" i="75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AW74" i="75"/>
  <c r="AV74" i="75"/>
  <c r="AS74" i="75"/>
  <c r="AQ74" i="75"/>
  <c r="AO74" i="75"/>
  <c r="AN74" i="75"/>
  <c r="AM74" i="75"/>
  <c r="AL74" i="75"/>
  <c r="AI74" i="75"/>
  <c r="AD74" i="75"/>
  <c r="AC74" i="75"/>
  <c r="Z74" i="75"/>
  <c r="Y74" i="75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AR73" i="75" s="1"/>
  <c r="I73" i="75"/>
  <c r="AW72" i="75"/>
  <c r="AV72" i="75"/>
  <c r="AS72" i="75"/>
  <c r="AQ72" i="75"/>
  <c r="AO72" i="75"/>
  <c r="AN72" i="75"/>
  <c r="AM72" i="75"/>
  <c r="AL72" i="75"/>
  <c r="AI72" i="75"/>
  <c r="AD72" i="75"/>
  <c r="AC72" i="75"/>
  <c r="Z72" i="75"/>
  <c r="Y72" i="75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AR71" i="75" s="1"/>
  <c r="I71" i="75"/>
  <c r="AW70" i="75"/>
  <c r="AV70" i="75"/>
  <c r="AS70" i="75"/>
  <c r="AQ70" i="75"/>
  <c r="AO70" i="75"/>
  <c r="AN70" i="75"/>
  <c r="AM70" i="75"/>
  <c r="AL70" i="75"/>
  <c r="AI70" i="75"/>
  <c r="AD70" i="75"/>
  <c r="AC70" i="75"/>
  <c r="Z70" i="75"/>
  <c r="Y70" i="75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U68" i="75"/>
  <c r="U67" i="75"/>
  <c r="U66" i="75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AR65" i="75" s="1"/>
  <c r="I65" i="75"/>
  <c r="U64" i="75"/>
  <c r="AC63" i="75"/>
  <c r="Q63" i="75"/>
  <c r="M63" i="75"/>
  <c r="AR63" i="75" s="1"/>
  <c r="I63" i="75"/>
  <c r="AC62" i="75"/>
  <c r="Q62" i="75"/>
  <c r="M62" i="75"/>
  <c r="AR62" i="75" s="1"/>
  <c r="I62" i="75"/>
  <c r="P62" i="75" s="1"/>
  <c r="AC61" i="75"/>
  <c r="Q61" i="75"/>
  <c r="M61" i="75"/>
  <c r="AR61" i="75" s="1"/>
  <c r="I61" i="75"/>
  <c r="AC60" i="75"/>
  <c r="U60" i="75"/>
  <c r="V60" i="75" s="1"/>
  <c r="Q60" i="75"/>
  <c r="M60" i="75"/>
  <c r="AR60" i="75" s="1"/>
  <c r="I60" i="75"/>
  <c r="AC59" i="75"/>
  <c r="U59" i="75"/>
  <c r="V59" i="75" s="1"/>
  <c r="Q59" i="75"/>
  <c r="M59" i="75"/>
  <c r="AR59" i="75" s="1"/>
  <c r="I59" i="75"/>
  <c r="AC58" i="75"/>
  <c r="U58" i="75"/>
  <c r="Q58" i="75"/>
  <c r="M58" i="75"/>
  <c r="AR58" i="75" s="1"/>
  <c r="I58" i="75"/>
  <c r="P58" i="75" s="1"/>
  <c r="R58" i="75" s="1"/>
  <c r="AC57" i="75"/>
  <c r="U57" i="75"/>
  <c r="Q57" i="75"/>
  <c r="M57" i="75"/>
  <c r="AR57" i="75" s="1"/>
  <c r="I57" i="75"/>
  <c r="AC56" i="75"/>
  <c r="Q56" i="75"/>
  <c r="M56" i="75"/>
  <c r="AR56" i="75" s="1"/>
  <c r="I56" i="75"/>
  <c r="AC55" i="75"/>
  <c r="Q55" i="75"/>
  <c r="M55" i="75"/>
  <c r="AR55" i="75" s="1"/>
  <c r="I55" i="75"/>
  <c r="AC54" i="75"/>
  <c r="Q54" i="75"/>
  <c r="M54" i="75"/>
  <c r="AR54" i="75" s="1"/>
  <c r="I54" i="75"/>
  <c r="P54" i="75" s="1"/>
  <c r="AC53" i="75"/>
  <c r="Q53" i="75"/>
  <c r="M53" i="75"/>
  <c r="AR53" i="75" s="1"/>
  <c r="I53" i="75"/>
  <c r="AC52" i="75"/>
  <c r="U52" i="75"/>
  <c r="V52" i="75" s="1"/>
  <c r="Q52" i="75"/>
  <c r="M52" i="75"/>
  <c r="AR52" i="75" s="1"/>
  <c r="I52" i="75"/>
  <c r="P52" i="75" s="1"/>
  <c r="R52" i="75" s="1"/>
  <c r="AC51" i="75"/>
  <c r="U51" i="75"/>
  <c r="V51" i="75" s="1"/>
  <c r="Q51" i="75"/>
  <c r="M51" i="75"/>
  <c r="AR51" i="75" s="1"/>
  <c r="I51" i="75"/>
  <c r="AC50" i="75"/>
  <c r="Q50" i="75"/>
  <c r="M50" i="75"/>
  <c r="I50" i="75"/>
  <c r="AC49" i="75"/>
  <c r="Q49" i="75"/>
  <c r="M49" i="75"/>
  <c r="I49" i="75"/>
  <c r="AC48" i="75"/>
  <c r="Y48" i="75"/>
  <c r="U48" i="75"/>
  <c r="V48" i="75" s="1"/>
  <c r="Q48" i="75"/>
  <c r="M48" i="75"/>
  <c r="AR48" i="75" s="1"/>
  <c r="I48" i="75"/>
  <c r="P48" i="75" s="1"/>
  <c r="AC47" i="75"/>
  <c r="Q47" i="75"/>
  <c r="M47" i="75"/>
  <c r="AR47" i="75" s="1"/>
  <c r="I47" i="75"/>
  <c r="AC46" i="75"/>
  <c r="AC67" i="75" s="1"/>
  <c r="Q46" i="75"/>
  <c r="Q67" i="75" s="1"/>
  <c r="M46" i="75"/>
  <c r="I46" i="75"/>
  <c r="AW45" i="75"/>
  <c r="AV45" i="75"/>
  <c r="AS45" i="75"/>
  <c r="AQ45" i="75"/>
  <c r="AO45" i="75"/>
  <c r="AN45" i="75"/>
  <c r="AM45" i="75"/>
  <c r="AL45" i="75"/>
  <c r="AI45" i="75"/>
  <c r="AC45" i="75"/>
  <c r="Y45" i="75"/>
  <c r="Z45" i="75" s="1"/>
  <c r="AD45" i="75" s="1"/>
  <c r="W45" i="75"/>
  <c r="V45" i="75"/>
  <c r="U45" i="75"/>
  <c r="Q45" i="75"/>
  <c r="M45" i="75"/>
  <c r="AR45" i="75" s="1"/>
  <c r="I45" i="75"/>
  <c r="AW44" i="75"/>
  <c r="AV44" i="75"/>
  <c r="AS44" i="75"/>
  <c r="AQ44" i="75"/>
  <c r="AO44" i="75"/>
  <c r="AN44" i="75"/>
  <c r="AM44" i="75"/>
  <c r="AL44" i="75"/>
  <c r="AI44" i="75"/>
  <c r="AD44" i="75"/>
  <c r="AC44" i="75"/>
  <c r="Z44" i="75"/>
  <c r="Y44" i="75"/>
  <c r="W44" i="75"/>
  <c r="V44" i="75"/>
  <c r="U44" i="75"/>
  <c r="Q44" i="75"/>
  <c r="M44" i="75"/>
  <c r="AR44" i="75" s="1"/>
  <c r="I44" i="75"/>
  <c r="P44" i="75" s="1"/>
  <c r="R44" i="75" s="1"/>
  <c r="U43" i="75"/>
  <c r="AC42" i="75"/>
  <c r="Q42" i="75"/>
  <c r="M42" i="75"/>
  <c r="AR42" i="75" s="1"/>
  <c r="I42" i="75"/>
  <c r="AC41" i="75"/>
  <c r="Q41" i="75"/>
  <c r="M41" i="75"/>
  <c r="AR41" i="75" s="1"/>
  <c r="I41" i="75"/>
  <c r="AC40" i="75"/>
  <c r="U40" i="75"/>
  <c r="Q40" i="75"/>
  <c r="M40" i="75"/>
  <c r="AR40" i="75" s="1"/>
  <c r="I40" i="75"/>
  <c r="P40" i="75" s="1"/>
  <c r="AC39" i="75"/>
  <c r="U39" i="75"/>
  <c r="Q39" i="75"/>
  <c r="M39" i="75"/>
  <c r="AR39" i="75" s="1"/>
  <c r="I39" i="75"/>
  <c r="AC38" i="75"/>
  <c r="U38" i="75"/>
  <c r="V38" i="75" s="1"/>
  <c r="Q38" i="75"/>
  <c r="M38" i="75"/>
  <c r="AR38" i="75" s="1"/>
  <c r="I38" i="75"/>
  <c r="AC37" i="75"/>
  <c r="U37" i="75"/>
  <c r="V37" i="75" s="1"/>
  <c r="Q37" i="75"/>
  <c r="M37" i="75"/>
  <c r="AR37" i="75" s="1"/>
  <c r="I37" i="75"/>
  <c r="AC36" i="75"/>
  <c r="Q36" i="75"/>
  <c r="M36" i="75"/>
  <c r="AR36" i="75" s="1"/>
  <c r="I36" i="75"/>
  <c r="P36" i="75" s="1"/>
  <c r="R36" i="75" s="1"/>
  <c r="AC35" i="75"/>
  <c r="Q35" i="75"/>
  <c r="M35" i="75"/>
  <c r="AR35" i="75" s="1"/>
  <c r="I35" i="75"/>
  <c r="AC34" i="75"/>
  <c r="Q34" i="75"/>
  <c r="M34" i="75"/>
  <c r="AR34" i="75" s="1"/>
  <c r="I34" i="75"/>
  <c r="AC33" i="75"/>
  <c r="Q33" i="75"/>
  <c r="M33" i="75"/>
  <c r="AR33" i="75" s="1"/>
  <c r="I33" i="75"/>
  <c r="AC32" i="75"/>
  <c r="Y32" i="75"/>
  <c r="AN32" i="75" s="1"/>
  <c r="U32" i="75"/>
  <c r="Q32" i="75"/>
  <c r="M32" i="75"/>
  <c r="AR32" i="75" s="1"/>
  <c r="I32" i="75"/>
  <c r="P32" i="75" s="1"/>
  <c r="AC31" i="75"/>
  <c r="U31" i="75"/>
  <c r="Q31" i="75"/>
  <c r="M31" i="75"/>
  <c r="AR31" i="75" s="1"/>
  <c r="I31" i="75"/>
  <c r="AC30" i="75"/>
  <c r="U30" i="75"/>
  <c r="V30" i="75" s="1"/>
  <c r="Q30" i="75"/>
  <c r="M30" i="75"/>
  <c r="AR30" i="75" s="1"/>
  <c r="I30" i="75"/>
  <c r="AC29" i="75"/>
  <c r="U29" i="75"/>
  <c r="V29" i="75" s="1"/>
  <c r="Q29" i="75"/>
  <c r="M29" i="75"/>
  <c r="AR29" i="75" s="1"/>
  <c r="I29" i="75"/>
  <c r="AC28" i="75"/>
  <c r="Q28" i="75"/>
  <c r="M28" i="75"/>
  <c r="AR28" i="75" s="1"/>
  <c r="I28" i="75"/>
  <c r="P28" i="75" s="1"/>
  <c r="R28" i="75" s="1"/>
  <c r="AC27" i="75"/>
  <c r="Q27" i="75"/>
  <c r="M27" i="75"/>
  <c r="AR27" i="75" s="1"/>
  <c r="I27" i="75"/>
  <c r="AC26" i="75"/>
  <c r="Q26" i="75"/>
  <c r="M26" i="75"/>
  <c r="AR26" i="75" s="1"/>
  <c r="I26" i="75"/>
  <c r="AC25" i="75"/>
  <c r="Q25" i="75"/>
  <c r="M25" i="75"/>
  <c r="AR25" i="75" s="1"/>
  <c r="I25" i="75"/>
  <c r="AS24" i="75"/>
  <c r="AO24" i="75"/>
  <c r="AL24" i="75"/>
  <c r="AD24" i="75"/>
  <c r="Y24" i="75"/>
  <c r="AN24" i="75" s="1"/>
  <c r="W24" i="75"/>
  <c r="AW24" i="75" s="1"/>
  <c r="V24" i="75"/>
  <c r="U24" i="75"/>
  <c r="AR24" i="75"/>
  <c r="P24" i="75"/>
  <c r="R24" i="75" s="1"/>
  <c r="AW23" i="75"/>
  <c r="AQ23" i="75"/>
  <c r="AO23" i="75"/>
  <c r="AL23" i="75"/>
  <c r="AD23" i="75"/>
  <c r="W23" i="75"/>
  <c r="AV23" i="75" s="1"/>
  <c r="V23" i="75"/>
  <c r="U23" i="75"/>
  <c r="AR23" i="75"/>
  <c r="AQ22" i="75"/>
  <c r="AO22" i="75"/>
  <c r="AD22" i="75"/>
  <c r="W22" i="75"/>
  <c r="AV22" i="75" s="1"/>
  <c r="U22" i="75"/>
  <c r="V22" i="75" s="1"/>
  <c r="AR22" i="75"/>
  <c r="P22" i="75"/>
  <c r="AV21" i="75"/>
  <c r="AQ21" i="75"/>
  <c r="AO21" i="75"/>
  <c r="AD21" i="75"/>
  <c r="W21" i="75"/>
  <c r="U21" i="75"/>
  <c r="V21" i="75" s="1"/>
  <c r="AR21" i="75"/>
  <c r="AC20" i="75"/>
  <c r="U20" i="75"/>
  <c r="V20" i="75" s="1"/>
  <c r="Q20" i="75"/>
  <c r="M20" i="75"/>
  <c r="AR20" i="75" s="1"/>
  <c r="I20" i="75"/>
  <c r="P20" i="75" s="1"/>
  <c r="R20" i="75" s="1"/>
  <c r="AW19" i="75"/>
  <c r="AQ19" i="75"/>
  <c r="AO19" i="75"/>
  <c r="AD19" i="75"/>
  <c r="W19" i="75"/>
  <c r="AL19" i="75" s="1"/>
  <c r="U19" i="75"/>
  <c r="V19" i="75" s="1"/>
  <c r="AR19" i="75"/>
  <c r="AC18" i="75"/>
  <c r="Q18" i="75"/>
  <c r="M18" i="75"/>
  <c r="AR18" i="75" s="1"/>
  <c r="I18" i="75"/>
  <c r="AO17" i="75"/>
  <c r="AD17" i="75"/>
  <c r="W17" i="75"/>
  <c r="AW17" i="75" s="1"/>
  <c r="V17" i="75"/>
  <c r="U17" i="75"/>
  <c r="AR17" i="75"/>
  <c r="AO16" i="75"/>
  <c r="AD16" i="75"/>
  <c r="W16" i="75"/>
  <c r="AQ16" i="75" s="1"/>
  <c r="V16" i="75"/>
  <c r="U16" i="75"/>
  <c r="AR16" i="75"/>
  <c r="P16" i="75"/>
  <c r="R16" i="75" s="1"/>
  <c r="AW15" i="75"/>
  <c r="AQ15" i="75"/>
  <c r="AO15" i="75"/>
  <c r="AL15" i="75"/>
  <c r="AD15" i="75"/>
  <c r="W15" i="75"/>
  <c r="AV15" i="75" s="1"/>
  <c r="U15" i="75"/>
  <c r="V15" i="75" s="1"/>
  <c r="AR15" i="75"/>
  <c r="AO14" i="75"/>
  <c r="AD14" i="75"/>
  <c r="W14" i="75"/>
  <c r="AW14" i="75" s="1"/>
  <c r="V14" i="75"/>
  <c r="U14" i="75"/>
  <c r="AR14" i="75"/>
  <c r="P14" i="75"/>
  <c r="R14" i="75" s="1"/>
  <c r="AW13" i="75"/>
  <c r="AQ13" i="75"/>
  <c r="AO13" i="75"/>
  <c r="AD13" i="75"/>
  <c r="W13" i="75"/>
  <c r="AL13" i="75" s="1"/>
  <c r="U13" i="75"/>
  <c r="V13" i="75" s="1"/>
  <c r="AR13" i="75"/>
  <c r="AW12" i="75"/>
  <c r="AS12" i="75"/>
  <c r="AQ12" i="75"/>
  <c r="AO12" i="75"/>
  <c r="AL12" i="75"/>
  <c r="AD12" i="75"/>
  <c r="W12" i="75"/>
  <c r="AV12" i="75" s="1"/>
  <c r="U12" i="75"/>
  <c r="V12" i="75" s="1"/>
  <c r="AR12" i="75"/>
  <c r="P12" i="75"/>
  <c r="R12" i="75" s="1"/>
  <c r="AO11" i="75"/>
  <c r="AD11" i="75"/>
  <c r="W11" i="75"/>
  <c r="AQ11" i="75" s="1"/>
  <c r="V11" i="75"/>
  <c r="U11" i="75"/>
  <c r="AR11" i="75"/>
  <c r="AO10" i="75"/>
  <c r="W10" i="75"/>
  <c r="AL10" i="75" s="1"/>
  <c r="V10" i="75"/>
  <c r="U10" i="75"/>
  <c r="AR10" i="75"/>
  <c r="P10" i="75"/>
  <c r="R10" i="75" s="1"/>
  <c r="AC9" i="75"/>
  <c r="AC66" i="75" s="1"/>
  <c r="Q9" i="75"/>
  <c r="Q66" i="75" s="1"/>
  <c r="M9" i="75"/>
  <c r="U9" i="75" s="1"/>
  <c r="V9" i="75" s="1"/>
  <c r="I9" i="75"/>
  <c r="AW8" i="75"/>
  <c r="AV8" i="75"/>
  <c r="AS8" i="75"/>
  <c r="AQ8" i="75"/>
  <c r="AO8" i="75"/>
  <c r="AN8" i="75"/>
  <c r="AM8" i="75"/>
  <c r="AL8" i="75"/>
  <c r="AI8" i="75"/>
  <c r="AC8" i="75"/>
  <c r="Y8" i="75"/>
  <c r="W8" i="75"/>
  <c r="V8" i="75"/>
  <c r="U8" i="75"/>
  <c r="Q8" i="75"/>
  <c r="M8" i="75"/>
  <c r="AR8" i="75" s="1"/>
  <c r="I8" i="75"/>
  <c r="P8" i="75" s="1"/>
  <c r="AW7" i="75"/>
  <c r="AV7" i="75"/>
  <c r="AS7" i="75"/>
  <c r="AQ7" i="75"/>
  <c r="AO7" i="75"/>
  <c r="AN7" i="75"/>
  <c r="AM7" i="75"/>
  <c r="AL7" i="75"/>
  <c r="AI7" i="75"/>
  <c r="AC7" i="75"/>
  <c r="Z7" i="75"/>
  <c r="Y7" i="75"/>
  <c r="W7" i="75"/>
  <c r="V7" i="75"/>
  <c r="U7" i="75"/>
  <c r="Q7" i="75"/>
  <c r="M7" i="75"/>
  <c r="AR7" i="75" s="1"/>
  <c r="I7" i="75"/>
  <c r="AS6" i="75"/>
  <c r="AC6" i="75"/>
  <c r="AR9" i="82" l="1"/>
  <c r="AQ9" i="82"/>
  <c r="AH9" i="82"/>
  <c r="AL16" i="82"/>
  <c r="AR16" i="82"/>
  <c r="AH16" i="82"/>
  <c r="AQ16" i="82"/>
  <c r="AL17" i="82"/>
  <c r="AR17" i="82"/>
  <c r="AH17" i="82"/>
  <c r="AQ17" i="82"/>
  <c r="AR14" i="82"/>
  <c r="AL14" i="82"/>
  <c r="AH14" i="82"/>
  <c r="AQ14" i="82"/>
  <c r="AR15" i="82"/>
  <c r="AL15" i="82"/>
  <c r="AH15" i="82"/>
  <c r="AQ15" i="82"/>
  <c r="AQ18" i="82"/>
  <c r="AH18" i="82"/>
  <c r="AR18" i="82"/>
  <c r="AA7" i="82"/>
  <c r="AF43" i="82"/>
  <c r="AH12" i="82"/>
  <c r="S13" i="82"/>
  <c r="AH13" i="82"/>
  <c r="AR13" i="82"/>
  <c r="Y16" i="82"/>
  <c r="AQ19" i="82"/>
  <c r="AH19" i="82"/>
  <c r="AL19" i="82"/>
  <c r="AJ19" i="82"/>
  <c r="V20" i="82"/>
  <c r="AR21" i="82"/>
  <c r="AQ21" i="82"/>
  <c r="AH21" i="82"/>
  <c r="AL21" i="82"/>
  <c r="S24" i="82"/>
  <c r="AN24" i="82"/>
  <c r="Y24" i="82"/>
  <c r="AJ24" i="82" s="1"/>
  <c r="AL35" i="82"/>
  <c r="AR35" i="82"/>
  <c r="AQ35" i="82"/>
  <c r="AH35" i="82"/>
  <c r="AL36" i="82"/>
  <c r="AR36" i="82"/>
  <c r="AQ36" i="82"/>
  <c r="AH36" i="82"/>
  <c r="AL37" i="82"/>
  <c r="AR37" i="82"/>
  <c r="AQ37" i="82"/>
  <c r="AH37" i="82"/>
  <c r="AQ38" i="82"/>
  <c r="AR38" i="82"/>
  <c r="AH38" i="82"/>
  <c r="AH10" i="82"/>
  <c r="AQ10" i="82"/>
  <c r="AH11" i="82"/>
  <c r="AQ11" i="82"/>
  <c r="Y12" i="82"/>
  <c r="AJ12" i="82" s="1"/>
  <c r="AJ13" i="82"/>
  <c r="AL18" i="82"/>
  <c r="AN19" i="82"/>
  <c r="AA21" i="82"/>
  <c r="AJ21" i="82"/>
  <c r="S23" i="82"/>
  <c r="Y23" i="82"/>
  <c r="AL23" i="82"/>
  <c r="AR23" i="82"/>
  <c r="AQ23" i="82"/>
  <c r="S7" i="82"/>
  <c r="AF64" i="82"/>
  <c r="AF68" i="82" s="1"/>
  <c r="R43" i="82"/>
  <c r="R64" i="82" s="1"/>
  <c r="AI43" i="82"/>
  <c r="Q9" i="82"/>
  <c r="J66" i="82"/>
  <c r="J64" i="82"/>
  <c r="J68" i="82" s="1"/>
  <c r="J43" i="82"/>
  <c r="Y10" i="82"/>
  <c r="AJ10" i="82" s="1"/>
  <c r="AR10" i="82"/>
  <c r="Y11" i="82"/>
  <c r="AR11" i="82"/>
  <c r="AA12" i="82"/>
  <c r="Q18" i="82"/>
  <c r="AL22" i="82"/>
  <c r="AR22" i="82"/>
  <c r="AQ22" i="82"/>
  <c r="AL24" i="82"/>
  <c r="AR24" i="82"/>
  <c r="AQ24" i="82"/>
  <c r="AH24" i="82"/>
  <c r="AA8" i="82"/>
  <c r="Z43" i="82"/>
  <c r="Z64" i="82" s="1"/>
  <c r="AM9" i="82"/>
  <c r="N43" i="82"/>
  <c r="N64" i="82" s="1"/>
  <c r="N66" i="82"/>
  <c r="AA10" i="82"/>
  <c r="AN12" i="82"/>
  <c r="AN13" i="82"/>
  <c r="S15" i="82"/>
  <c r="Y15" i="82"/>
  <c r="Y17" i="82"/>
  <c r="AR42" i="82"/>
  <c r="AH42" i="82"/>
  <c r="AQ42" i="82"/>
  <c r="S14" i="82"/>
  <c r="Y14" i="82"/>
  <c r="AA16" i="82"/>
  <c r="Q25" i="82"/>
  <c r="Q27" i="82"/>
  <c r="Q29" i="82"/>
  <c r="Q31" i="82"/>
  <c r="Q33" i="82"/>
  <c r="Q35" i="82"/>
  <c r="Q37" i="82"/>
  <c r="AL38" i="82"/>
  <c r="V41" i="82"/>
  <c r="W41" i="82" s="1"/>
  <c r="AL42" i="82"/>
  <c r="AL48" i="82"/>
  <c r="AL50" i="82"/>
  <c r="AQ52" i="82"/>
  <c r="AH52" i="82"/>
  <c r="AL52" i="82"/>
  <c r="AR52" i="82"/>
  <c r="AH53" i="82"/>
  <c r="AR53" i="82"/>
  <c r="AL53" i="82"/>
  <c r="AQ53" i="82"/>
  <c r="AL56" i="82"/>
  <c r="Y26" i="82"/>
  <c r="AJ26" i="82" s="1"/>
  <c r="Y30" i="82"/>
  <c r="AJ30" i="82" s="1"/>
  <c r="Y32" i="82"/>
  <c r="AJ32" i="82" s="1"/>
  <c r="Y36" i="82"/>
  <c r="AJ36" i="82" s="1"/>
  <c r="Y38" i="82"/>
  <c r="AJ38" i="82" s="1"/>
  <c r="V40" i="82"/>
  <c r="W40" i="82" s="1"/>
  <c r="Q41" i="82"/>
  <c r="S42" i="82"/>
  <c r="Y42" i="82"/>
  <c r="AJ42" i="82" s="1"/>
  <c r="AA53" i="82"/>
  <c r="AJ53" i="82"/>
  <c r="AR56" i="82"/>
  <c r="AQ56" i="82"/>
  <c r="AH56" i="82"/>
  <c r="AR58" i="82"/>
  <c r="AQ58" i="82"/>
  <c r="AH58" i="82"/>
  <c r="AQ59" i="82"/>
  <c r="AH59" i="82"/>
  <c r="AR59" i="82"/>
  <c r="S22" i="82"/>
  <c r="Y22" i="82"/>
  <c r="AJ22" i="82" s="1"/>
  <c r="AA24" i="82"/>
  <c r="AA26" i="82"/>
  <c r="AA32" i="82"/>
  <c r="AN38" i="82"/>
  <c r="AQ39" i="82"/>
  <c r="AQ60" i="82"/>
  <c r="AH60" i="82"/>
  <c r="AL60" i="82"/>
  <c r="AR60" i="82"/>
  <c r="AH61" i="82"/>
  <c r="AR61" i="82"/>
  <c r="AL61" i="82"/>
  <c r="AQ61" i="82"/>
  <c r="AA22" i="82"/>
  <c r="V25" i="82"/>
  <c r="W25" i="82" s="1"/>
  <c r="V26" i="82"/>
  <c r="W26" i="82" s="1"/>
  <c r="AN26" i="82"/>
  <c r="V27" i="82"/>
  <c r="W27" i="82" s="1"/>
  <c r="V28" i="82"/>
  <c r="W28" i="82" s="1"/>
  <c r="V29" i="82"/>
  <c r="W29" i="82" s="1"/>
  <c r="V30" i="82"/>
  <c r="W30" i="82" s="1"/>
  <c r="AN30" i="82"/>
  <c r="V31" i="82"/>
  <c r="W31" i="82" s="1"/>
  <c r="V32" i="82"/>
  <c r="W32" i="82" s="1"/>
  <c r="AN32" i="82"/>
  <c r="V33" i="82"/>
  <c r="W33" i="82" s="1"/>
  <c r="V34" i="82"/>
  <c r="W34" i="82" s="1"/>
  <c r="AN36" i="82"/>
  <c r="Q39" i="82"/>
  <c r="AL39" i="82"/>
  <c r="AH39" i="82"/>
  <c r="Y40" i="82"/>
  <c r="AJ40" i="82" s="1"/>
  <c r="AR46" i="82"/>
  <c r="AQ46" i="82"/>
  <c r="AH46" i="82"/>
  <c r="AR47" i="82"/>
  <c r="AQ47" i="82"/>
  <c r="AH47" i="82"/>
  <c r="AR48" i="82"/>
  <c r="AQ48" i="82"/>
  <c r="AH48" i="82"/>
  <c r="AR49" i="82"/>
  <c r="AQ49" i="82"/>
  <c r="AH49" i="82"/>
  <c r="AR50" i="82"/>
  <c r="AQ50" i="82"/>
  <c r="AH50" i="82"/>
  <c r="AQ51" i="82"/>
  <c r="AH51" i="82"/>
  <c r="AR51" i="82"/>
  <c r="AA61" i="82"/>
  <c r="AJ61" i="82"/>
  <c r="X68" i="82"/>
  <c r="AA42" i="82"/>
  <c r="S45" i="82"/>
  <c r="AL46" i="82"/>
  <c r="AL47" i="82"/>
  <c r="AL49" i="82"/>
  <c r="AL51" i="82"/>
  <c r="Q52" i="82"/>
  <c r="Q55" i="82"/>
  <c r="V57" i="82"/>
  <c r="W57" i="82" s="1"/>
  <c r="AL59" i="82"/>
  <c r="Q60" i="82"/>
  <c r="Q63" i="82"/>
  <c r="M68" i="82"/>
  <c r="Y62" i="82"/>
  <c r="AJ62" i="82" s="1"/>
  <c r="F64" i="82"/>
  <c r="F68" i="82" s="1"/>
  <c r="X64" i="82"/>
  <c r="AD64" i="82"/>
  <c r="AD68" i="82" s="1"/>
  <c r="AE68" i="82"/>
  <c r="AP68" i="82"/>
  <c r="Q56" i="82"/>
  <c r="Y57" i="82"/>
  <c r="Q46" i="82"/>
  <c r="Y47" i="82"/>
  <c r="Q48" i="82"/>
  <c r="Y49" i="82"/>
  <c r="Q50" i="82"/>
  <c r="Y51" i="82"/>
  <c r="S53" i="82"/>
  <c r="AN53" i="82"/>
  <c r="V54" i="82"/>
  <c r="W54" i="82" s="1"/>
  <c r="W67" i="82" s="1"/>
  <c r="V55" i="82"/>
  <c r="W55" i="82" s="1"/>
  <c r="AL57" i="82"/>
  <c r="Q58" i="82"/>
  <c r="Y59" i="82"/>
  <c r="S61" i="82"/>
  <c r="AN61" i="82"/>
  <c r="V62" i="82"/>
  <c r="W62" i="82" s="1"/>
  <c r="V63" i="82"/>
  <c r="W63" i="82" s="1"/>
  <c r="Z67" i="82"/>
  <c r="I66" i="75"/>
  <c r="I43" i="75"/>
  <c r="I64" i="75" s="1"/>
  <c r="R8" i="75"/>
  <c r="AI43" i="75"/>
  <c r="AI68" i="75" s="1"/>
  <c r="AV10" i="75"/>
  <c r="AL11" i="75"/>
  <c r="Y12" i="75"/>
  <c r="AN12" i="75" s="1"/>
  <c r="AV13" i="75"/>
  <c r="AQ14" i="75"/>
  <c r="AL16" i="75"/>
  <c r="AS16" i="75"/>
  <c r="AQ17" i="75"/>
  <c r="P18" i="75"/>
  <c r="AV19" i="75"/>
  <c r="Y20" i="75"/>
  <c r="AW21" i="75"/>
  <c r="AL21" i="75"/>
  <c r="AW10" i="75"/>
  <c r="AV11" i="75"/>
  <c r="AL14" i="75"/>
  <c r="AS14" i="75"/>
  <c r="AV16" i="75"/>
  <c r="AL17" i="75"/>
  <c r="Z8" i="75"/>
  <c r="AM43" i="75"/>
  <c r="AM64" i="75" s="1"/>
  <c r="P9" i="75"/>
  <c r="M43" i="75"/>
  <c r="M64" i="75" s="1"/>
  <c r="M68" i="75" s="1"/>
  <c r="M66" i="75"/>
  <c r="Y10" i="75"/>
  <c r="AQ10" i="75"/>
  <c r="AW11" i="75"/>
  <c r="AV14" i="75"/>
  <c r="Y16" i="75"/>
  <c r="AN16" i="75" s="1"/>
  <c r="AW16" i="75"/>
  <c r="AV17" i="75"/>
  <c r="AD7" i="75"/>
  <c r="Q43" i="75"/>
  <c r="Q64" i="75" s="1"/>
  <c r="Q68" i="75" s="1"/>
  <c r="AI64" i="75"/>
  <c r="AC43" i="75"/>
  <c r="AC64" i="75" s="1"/>
  <c r="AC68" i="75" s="1"/>
  <c r="AS10" i="75"/>
  <c r="Y14" i="75"/>
  <c r="AN14" i="75" s="1"/>
  <c r="U18" i="75"/>
  <c r="V18" i="75" s="1"/>
  <c r="V66" i="75" s="1"/>
  <c r="R22" i="75"/>
  <c r="AS22" i="75"/>
  <c r="Y22" i="75"/>
  <c r="AN22" i="75" s="1"/>
  <c r="AW22" i="75"/>
  <c r="AQ24" i="75"/>
  <c r="P26" i="75"/>
  <c r="U27" i="75"/>
  <c r="V27" i="75" s="1"/>
  <c r="U28" i="75"/>
  <c r="V28" i="75" s="1"/>
  <c r="P34" i="75"/>
  <c r="U35" i="75"/>
  <c r="V35" i="75" s="1"/>
  <c r="U36" i="75"/>
  <c r="V36" i="75" s="1"/>
  <c r="P42" i="75"/>
  <c r="AR46" i="75"/>
  <c r="M67" i="75"/>
  <c r="AN48" i="75"/>
  <c r="Z48" i="75"/>
  <c r="AR50" i="75"/>
  <c r="U50" i="75"/>
  <c r="V50" i="75" s="1"/>
  <c r="AL22" i="75"/>
  <c r="AV24" i="75"/>
  <c r="P30" i="75"/>
  <c r="Z32" i="75"/>
  <c r="P38" i="75"/>
  <c r="U46" i="75"/>
  <c r="V46" i="75" s="1"/>
  <c r="AR49" i="75"/>
  <c r="U49" i="75"/>
  <c r="V49" i="75" s="1"/>
  <c r="U25" i="75"/>
  <c r="V25" i="75" s="1"/>
  <c r="U26" i="75"/>
  <c r="V26" i="75" s="1"/>
  <c r="V31" i="75"/>
  <c r="R32" i="75"/>
  <c r="V32" i="75"/>
  <c r="U33" i="75"/>
  <c r="V33" i="75" s="1"/>
  <c r="U34" i="75"/>
  <c r="V34" i="75" s="1"/>
  <c r="Y36" i="75"/>
  <c r="V39" i="75"/>
  <c r="R40" i="75"/>
  <c r="V40" i="75"/>
  <c r="U41" i="75"/>
  <c r="V41" i="75" s="1"/>
  <c r="U42" i="75"/>
  <c r="V42" i="75" s="1"/>
  <c r="P46" i="75"/>
  <c r="I67" i="75"/>
  <c r="U47" i="75"/>
  <c r="V47" i="75" s="1"/>
  <c r="R48" i="75"/>
  <c r="P56" i="75"/>
  <c r="L68" i="75"/>
  <c r="P50" i="75"/>
  <c r="V57" i="75"/>
  <c r="V58" i="75"/>
  <c r="F64" i="75"/>
  <c r="F68" i="75" s="1"/>
  <c r="X64" i="75"/>
  <c r="X68" i="75" s="1"/>
  <c r="AJ64" i="75"/>
  <c r="AJ68" i="75" s="1"/>
  <c r="AG64" i="75"/>
  <c r="AG68" i="75" s="1"/>
  <c r="AH68" i="75"/>
  <c r="AU68" i="75"/>
  <c r="U53" i="75"/>
  <c r="V53" i="75" s="1"/>
  <c r="U54" i="75"/>
  <c r="P60" i="75"/>
  <c r="U61" i="75"/>
  <c r="V61" i="75" s="1"/>
  <c r="U62" i="75"/>
  <c r="V62" i="75" s="1"/>
  <c r="R54" i="75"/>
  <c r="U55" i="75"/>
  <c r="V55" i="75" s="1"/>
  <c r="U56" i="75"/>
  <c r="V56" i="75" s="1"/>
  <c r="R62" i="75"/>
  <c r="U63" i="75"/>
  <c r="V63" i="75" s="1"/>
  <c r="AR9" i="75"/>
  <c r="R199" i="75"/>
  <c r="P202" i="75"/>
  <c r="R202" i="75" s="1"/>
  <c r="R207" i="75"/>
  <c r="P210" i="75"/>
  <c r="R210" i="75" s="1"/>
  <c r="R215" i="75"/>
  <c r="P218" i="75"/>
  <c r="R218" i="75" s="1"/>
  <c r="R223" i="75"/>
  <c r="P226" i="75"/>
  <c r="R226" i="75" s="1"/>
  <c r="R231" i="75"/>
  <c r="P234" i="75"/>
  <c r="R234" i="75" s="1"/>
  <c r="R239" i="75"/>
  <c r="P242" i="75"/>
  <c r="R242" i="75" s="1"/>
  <c r="P250" i="75"/>
  <c r="R250" i="75" s="1"/>
  <c r="AR203" i="75"/>
  <c r="AR211" i="75"/>
  <c r="AR219" i="75"/>
  <c r="AR227" i="75"/>
  <c r="AR235" i="75"/>
  <c r="AR243" i="75"/>
  <c r="P11" i="75"/>
  <c r="P13" i="75"/>
  <c r="P15" i="75"/>
  <c r="P17" i="75"/>
  <c r="P19" i="75"/>
  <c r="P21" i="75"/>
  <c r="P23" i="75"/>
  <c r="P25" i="75"/>
  <c r="P27" i="75"/>
  <c r="P29" i="75"/>
  <c r="P31" i="75"/>
  <c r="P33" i="75"/>
  <c r="P35" i="75"/>
  <c r="P37" i="75"/>
  <c r="P39" i="75"/>
  <c r="P41" i="75"/>
  <c r="P45" i="75"/>
  <c r="R45" i="75" s="1"/>
  <c r="P47" i="75"/>
  <c r="P49" i="75"/>
  <c r="P51" i="75"/>
  <c r="P53" i="75"/>
  <c r="P55" i="75"/>
  <c r="P57" i="75"/>
  <c r="P59" i="75"/>
  <c r="P61" i="75"/>
  <c r="P63" i="75"/>
  <c r="P65" i="75"/>
  <c r="R65" i="75" s="1"/>
  <c r="P69" i="75"/>
  <c r="R69" i="75" s="1"/>
  <c r="P71" i="75"/>
  <c r="R71" i="75" s="1"/>
  <c r="P73" i="75"/>
  <c r="R73" i="75" s="1"/>
  <c r="P75" i="75"/>
  <c r="R75" i="75" s="1"/>
  <c r="P77" i="75"/>
  <c r="R77" i="75" s="1"/>
  <c r="P79" i="75"/>
  <c r="R79" i="75" s="1"/>
  <c r="P81" i="75"/>
  <c r="R81" i="75" s="1"/>
  <c r="P83" i="75"/>
  <c r="R83" i="75" s="1"/>
  <c r="P85" i="75"/>
  <c r="R85" i="75" s="1"/>
  <c r="P87" i="75"/>
  <c r="R87" i="75" s="1"/>
  <c r="P89" i="75"/>
  <c r="R89" i="75" s="1"/>
  <c r="P91" i="75"/>
  <c r="R91" i="75" s="1"/>
  <c r="P93" i="75"/>
  <c r="R93" i="75" s="1"/>
  <c r="P95" i="75"/>
  <c r="R95" i="75" s="1"/>
  <c r="P97" i="75"/>
  <c r="R97" i="75" s="1"/>
  <c r="P99" i="75"/>
  <c r="R99" i="75" s="1"/>
  <c r="P101" i="75"/>
  <c r="R101" i="75" s="1"/>
  <c r="P103" i="75"/>
  <c r="R103" i="75" s="1"/>
  <c r="P105" i="75"/>
  <c r="R105" i="75" s="1"/>
  <c r="P107" i="75"/>
  <c r="R107" i="75" s="1"/>
  <c r="P109" i="75"/>
  <c r="R109" i="75" s="1"/>
  <c r="P111" i="75"/>
  <c r="R111" i="75" s="1"/>
  <c r="P113" i="75"/>
  <c r="R113" i="75" s="1"/>
  <c r="P115" i="75"/>
  <c r="R115" i="75" s="1"/>
  <c r="P117" i="75"/>
  <c r="R117" i="75" s="1"/>
  <c r="P119" i="75"/>
  <c r="R119" i="75" s="1"/>
  <c r="P121" i="75"/>
  <c r="R121" i="75" s="1"/>
  <c r="P123" i="75"/>
  <c r="R123" i="75" s="1"/>
  <c r="P125" i="75"/>
  <c r="R125" i="75" s="1"/>
  <c r="P127" i="75"/>
  <c r="R127" i="75" s="1"/>
  <c r="P129" i="75"/>
  <c r="R129" i="75" s="1"/>
  <c r="P131" i="75"/>
  <c r="R131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45" i="75"/>
  <c r="R145" i="75" s="1"/>
  <c r="P147" i="75"/>
  <c r="R147" i="75" s="1"/>
  <c r="P149" i="75"/>
  <c r="R149" i="75" s="1"/>
  <c r="P151" i="75"/>
  <c r="R151" i="75" s="1"/>
  <c r="P153" i="75"/>
  <c r="R153" i="75" s="1"/>
  <c r="P155" i="75"/>
  <c r="R155" i="75" s="1"/>
  <c r="P157" i="75"/>
  <c r="R157" i="75" s="1"/>
  <c r="P159" i="75"/>
  <c r="R159" i="75" s="1"/>
  <c r="P161" i="75"/>
  <c r="R161" i="75" s="1"/>
  <c r="P163" i="75"/>
  <c r="R163" i="75" s="1"/>
  <c r="P165" i="75"/>
  <c r="R165" i="75" s="1"/>
  <c r="P167" i="75"/>
  <c r="R1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AR205" i="75"/>
  <c r="AR213" i="75"/>
  <c r="AR221" i="75"/>
  <c r="AR229" i="75"/>
  <c r="AR237" i="75"/>
  <c r="P7" i="75"/>
  <c r="R7" i="75" s="1"/>
  <c r="P200" i="75"/>
  <c r="R200" i="75" s="1"/>
  <c r="P208" i="75"/>
  <c r="R208" i="75" s="1"/>
  <c r="P216" i="75"/>
  <c r="R216" i="75" s="1"/>
  <c r="P224" i="75"/>
  <c r="R224" i="75" s="1"/>
  <c r="P232" i="75"/>
  <c r="R232" i="75" s="1"/>
  <c r="P240" i="75"/>
  <c r="R240" i="75" s="1"/>
  <c r="R411" i="75"/>
  <c r="P414" i="75"/>
  <c r="R414" i="75" s="1"/>
  <c r="P424" i="75"/>
  <c r="R424" i="75" s="1"/>
  <c r="P305" i="75"/>
  <c r="R305" i="75" s="1"/>
  <c r="P307" i="75"/>
  <c r="R307" i="75" s="1"/>
  <c r="P309" i="75"/>
  <c r="R309" i="75" s="1"/>
  <c r="P311" i="75"/>
  <c r="R311" i="75" s="1"/>
  <c r="P313" i="75"/>
  <c r="R313" i="75" s="1"/>
  <c r="P315" i="75"/>
  <c r="R315" i="75" s="1"/>
  <c r="P317" i="75"/>
  <c r="R317" i="75" s="1"/>
  <c r="P319" i="75"/>
  <c r="R319" i="75" s="1"/>
  <c r="P321" i="75"/>
  <c r="R321" i="75" s="1"/>
  <c r="P323" i="75"/>
  <c r="R323" i="75" s="1"/>
  <c r="P325" i="75"/>
  <c r="R325" i="75" s="1"/>
  <c r="P327" i="75"/>
  <c r="R327" i="75" s="1"/>
  <c r="P329" i="75"/>
  <c r="R329" i="75" s="1"/>
  <c r="P331" i="75"/>
  <c r="R331" i="75" s="1"/>
  <c r="P333" i="75"/>
  <c r="R333" i="75" s="1"/>
  <c r="P335" i="75"/>
  <c r="R335" i="75" s="1"/>
  <c r="P337" i="75"/>
  <c r="R337" i="75" s="1"/>
  <c r="P339" i="75"/>
  <c r="R339" i="75" s="1"/>
  <c r="P341" i="75"/>
  <c r="R341" i="75" s="1"/>
  <c r="P343" i="75"/>
  <c r="R343" i="75" s="1"/>
  <c r="P345" i="75"/>
  <c r="R345" i="75" s="1"/>
  <c r="P347" i="75"/>
  <c r="R347" i="75" s="1"/>
  <c r="P349" i="75"/>
  <c r="R349" i="75" s="1"/>
  <c r="P351" i="75"/>
  <c r="R351" i="75" s="1"/>
  <c r="P353" i="75"/>
  <c r="R353" i="75" s="1"/>
  <c r="P355" i="75"/>
  <c r="R355" i="75" s="1"/>
  <c r="P357" i="75"/>
  <c r="R357" i="75" s="1"/>
  <c r="P359" i="75"/>
  <c r="R359" i="75" s="1"/>
  <c r="P361" i="75"/>
  <c r="R361" i="75" s="1"/>
  <c r="P363" i="75"/>
  <c r="R363" i="75" s="1"/>
  <c r="P365" i="75"/>
  <c r="R365" i="75" s="1"/>
  <c r="P367" i="75"/>
  <c r="R367" i="75" s="1"/>
  <c r="P369" i="75"/>
  <c r="R369" i="75" s="1"/>
  <c r="P371" i="75"/>
  <c r="R371" i="75" s="1"/>
  <c r="R413" i="75"/>
  <c r="P416" i="75"/>
  <c r="R416" i="75" s="1"/>
  <c r="P418" i="75"/>
  <c r="R418" i="75" s="1"/>
  <c r="P426" i="75"/>
  <c r="R426" i="75" s="1"/>
  <c r="P412" i="75"/>
  <c r="R412" i="75" s="1"/>
  <c r="P417" i="75"/>
  <c r="R417" i="75" s="1"/>
  <c r="P422" i="75"/>
  <c r="R422" i="75" s="1"/>
  <c r="P430" i="75"/>
  <c r="R430" i="75" s="1"/>
  <c r="P419" i="75"/>
  <c r="R419" i="75" s="1"/>
  <c r="P421" i="75"/>
  <c r="R421" i="75" s="1"/>
  <c r="P423" i="75"/>
  <c r="R423" i="75" s="1"/>
  <c r="P425" i="75"/>
  <c r="R425" i="75" s="1"/>
  <c r="P427" i="75"/>
  <c r="R427" i="75" s="1"/>
  <c r="P429" i="75"/>
  <c r="R429" i="75" s="1"/>
  <c r="P431" i="75"/>
  <c r="R431" i="75" s="1"/>
  <c r="P433" i="75"/>
  <c r="R433" i="75" s="1"/>
  <c r="AM8" i="82"/>
  <c r="AM10" i="82"/>
  <c r="AM12" i="82"/>
  <c r="AM14" i="82"/>
  <c r="AM16" i="82"/>
  <c r="AM18" i="82"/>
  <c r="AM20" i="82"/>
  <c r="AM22" i="82"/>
  <c r="AM24" i="82"/>
  <c r="AM26" i="82"/>
  <c r="AM28" i="82"/>
  <c r="AM30" i="82"/>
  <c r="AM32" i="82"/>
  <c r="AM34" i="82"/>
  <c r="AM36" i="82"/>
  <c r="AM38" i="82"/>
  <c r="AM40" i="82"/>
  <c r="AM42" i="82"/>
  <c r="AM44" i="82"/>
  <c r="AM46" i="82"/>
  <c r="AM48" i="82"/>
  <c r="AM50" i="82"/>
  <c r="AM52" i="82"/>
  <c r="AM54" i="82"/>
  <c r="AM56" i="82"/>
  <c r="AM58" i="82"/>
  <c r="AM60" i="82"/>
  <c r="AM62" i="82"/>
  <c r="AM70" i="82"/>
  <c r="AM91" i="82"/>
  <c r="Q91" i="82"/>
  <c r="S91" i="82" s="1"/>
  <c r="AM93" i="82"/>
  <c r="Q93" i="82"/>
  <c r="S93" i="82" s="1"/>
  <c r="AM95" i="82"/>
  <c r="Q95" i="82"/>
  <c r="S95" i="82" s="1"/>
  <c r="P436" i="75"/>
  <c r="R436" i="75" s="1"/>
  <c r="Q72" i="82"/>
  <c r="S72" i="82" s="1"/>
  <c r="Q74" i="82"/>
  <c r="S74" i="82" s="1"/>
  <c r="Q76" i="82"/>
  <c r="S76" i="82" s="1"/>
  <c r="Q78" i="82"/>
  <c r="S78" i="82" s="1"/>
  <c r="Q80" i="82"/>
  <c r="S80" i="82" s="1"/>
  <c r="Q82" i="82"/>
  <c r="S82" i="82" s="1"/>
  <c r="Q84" i="82"/>
  <c r="S84" i="82" s="1"/>
  <c r="Q86" i="82"/>
  <c r="S86" i="82" s="1"/>
  <c r="Q88" i="82"/>
  <c r="S88" i="82" s="1"/>
  <c r="Q90" i="82"/>
  <c r="S90" i="82" s="1"/>
  <c r="Q164" i="82"/>
  <c r="S164" i="82" s="1"/>
  <c r="Q166" i="82"/>
  <c r="S166" i="82" s="1"/>
  <c r="S176" i="82"/>
  <c r="S178" i="82"/>
  <c r="Q97" i="82"/>
  <c r="S97" i="82" s="1"/>
  <c r="Q99" i="82"/>
  <c r="S99" i="82" s="1"/>
  <c r="Q101" i="82"/>
  <c r="S101" i="82" s="1"/>
  <c r="Q103" i="82"/>
  <c r="S103" i="82" s="1"/>
  <c r="Q105" i="82"/>
  <c r="S105" i="82" s="1"/>
  <c r="Q107" i="82"/>
  <c r="S107" i="82" s="1"/>
  <c r="Q109" i="82"/>
  <c r="S109" i="82" s="1"/>
  <c r="Q111" i="82"/>
  <c r="S111" i="82" s="1"/>
  <c r="Q113" i="82"/>
  <c r="S113" i="82" s="1"/>
  <c r="Q115" i="82"/>
  <c r="S115" i="82" s="1"/>
  <c r="Q117" i="82"/>
  <c r="S117" i="82" s="1"/>
  <c r="Q119" i="82"/>
  <c r="S119" i="82" s="1"/>
  <c r="Q129" i="82"/>
  <c r="S129" i="82" s="1"/>
  <c r="Q131" i="82"/>
  <c r="S131" i="82" s="1"/>
  <c r="Q133" i="82"/>
  <c r="S133" i="82" s="1"/>
  <c r="Q135" i="82"/>
  <c r="S135" i="82" s="1"/>
  <c r="Q137" i="82"/>
  <c r="S137" i="82" s="1"/>
  <c r="Q139" i="82"/>
  <c r="S139" i="82" s="1"/>
  <c r="Q141" i="82"/>
  <c r="S141" i="82" s="1"/>
  <c r="Q143" i="82"/>
  <c r="S143" i="82" s="1"/>
  <c r="Q145" i="82"/>
  <c r="S145" i="82" s="1"/>
  <c r="Q154" i="82"/>
  <c r="S154" i="82" s="1"/>
  <c r="Q156" i="82"/>
  <c r="S156" i="82" s="1"/>
  <c r="Q158" i="82"/>
  <c r="S158" i="82" s="1"/>
  <c r="Q160" i="82"/>
  <c r="S160" i="82" s="1"/>
  <c r="Q162" i="82"/>
  <c r="S162" i="82" s="1"/>
  <c r="Q163" i="82"/>
  <c r="S163" i="82" s="1"/>
  <c r="AM163" i="82"/>
  <c r="Q165" i="82"/>
  <c r="S165" i="82" s="1"/>
  <c r="AM165" i="82"/>
  <c r="Q167" i="82"/>
  <c r="S167" i="82" s="1"/>
  <c r="AM167" i="82"/>
  <c r="Q169" i="82"/>
  <c r="S169" i="82" s="1"/>
  <c r="AM169" i="82"/>
  <c r="Q171" i="82"/>
  <c r="S171" i="82" s="1"/>
  <c r="AM171" i="82"/>
  <c r="Q173" i="82"/>
  <c r="S173" i="82" s="1"/>
  <c r="AM173" i="82"/>
  <c r="Q175" i="82"/>
  <c r="S175" i="82" s="1"/>
  <c r="AM175" i="82"/>
  <c r="Q177" i="82"/>
  <c r="S177" i="82" s="1"/>
  <c r="AM177" i="82"/>
  <c r="AM179" i="82"/>
  <c r="AM181" i="82"/>
  <c r="AM183" i="82"/>
  <c r="AM185" i="82"/>
  <c r="AM187" i="82"/>
  <c r="AM189" i="82"/>
  <c r="AM191" i="82"/>
  <c r="AM193" i="82"/>
  <c r="AM195" i="82"/>
  <c r="AM197" i="82"/>
  <c r="AM199" i="82"/>
  <c r="AM201" i="82"/>
  <c r="AM203" i="82"/>
  <c r="AM205" i="82"/>
  <c r="AM207" i="82"/>
  <c r="AM209" i="82"/>
  <c r="AM211" i="82"/>
  <c r="AM213" i="82"/>
  <c r="AM215" i="82"/>
  <c r="AM217" i="82"/>
  <c r="AM219" i="82"/>
  <c r="AM221" i="82"/>
  <c r="AM223" i="82"/>
  <c r="AM225" i="82"/>
  <c r="AM227" i="82"/>
  <c r="AM229" i="82"/>
  <c r="Q233" i="82"/>
  <c r="S233" i="82" s="1"/>
  <c r="Q235" i="82"/>
  <c r="S235" i="82" s="1"/>
  <c r="Q237" i="82"/>
  <c r="S237" i="82" s="1"/>
  <c r="Q239" i="82"/>
  <c r="S239" i="82" s="1"/>
  <c r="Q241" i="82"/>
  <c r="S241" i="82" s="1"/>
  <c r="Q243" i="82"/>
  <c r="S243" i="82" s="1"/>
  <c r="Q245" i="82"/>
  <c r="S245" i="82" s="1"/>
  <c r="Q247" i="82"/>
  <c r="S247" i="82" s="1"/>
  <c r="Q249" i="82"/>
  <c r="S249" i="82" s="1"/>
  <c r="AM250" i="82"/>
  <c r="Q250" i="82"/>
  <c r="S250" i="82" s="1"/>
  <c r="AM252" i="82"/>
  <c r="Q252" i="82"/>
  <c r="S252" i="82" s="1"/>
  <c r="AM254" i="82"/>
  <c r="Q254" i="82"/>
  <c r="S254" i="82" s="1"/>
  <c r="AM256" i="82"/>
  <c r="Q256" i="82"/>
  <c r="S256" i="82" s="1"/>
  <c r="Q251" i="82"/>
  <c r="S251" i="82" s="1"/>
  <c r="Q253" i="82"/>
  <c r="S253" i="82" s="1"/>
  <c r="Q255" i="82"/>
  <c r="S255" i="82" s="1"/>
  <c r="AA233" i="82"/>
  <c r="AA235" i="82"/>
  <c r="AA237" i="82"/>
  <c r="AA239" i="82"/>
  <c r="AA241" i="82"/>
  <c r="AA243" i="82"/>
  <c r="AA245" i="82"/>
  <c r="AA247" i="82"/>
  <c r="AA249" i="82"/>
  <c r="AA251" i="82"/>
  <c r="AA253" i="82"/>
  <c r="AA255" i="82"/>
  <c r="AA257" i="82"/>
  <c r="Q293" i="82"/>
  <c r="S293" i="82" s="1"/>
  <c r="Q295" i="82"/>
  <c r="S295" i="82" s="1"/>
  <c r="AM298" i="82"/>
  <c r="Q298" i="82"/>
  <c r="S298" i="82" s="1"/>
  <c r="AM300" i="82"/>
  <c r="Q300" i="82"/>
  <c r="S300" i="82" s="1"/>
  <c r="AM302" i="82"/>
  <c r="Q302" i="82"/>
  <c r="S302" i="82" s="1"/>
  <c r="Q258" i="82"/>
  <c r="S258" i="82" s="1"/>
  <c r="Q260" i="82"/>
  <c r="S260" i="82" s="1"/>
  <c r="Q262" i="82"/>
  <c r="S262" i="82" s="1"/>
  <c r="Q264" i="82"/>
  <c r="S264" i="82" s="1"/>
  <c r="Q266" i="82"/>
  <c r="S266" i="82" s="1"/>
  <c r="Q268" i="82"/>
  <c r="S268" i="82" s="1"/>
  <c r="Q270" i="82"/>
  <c r="S270" i="82" s="1"/>
  <c r="Q272" i="82"/>
  <c r="S272" i="82" s="1"/>
  <c r="Q274" i="82"/>
  <c r="S274" i="82" s="1"/>
  <c r="Q276" i="82"/>
  <c r="S276" i="82" s="1"/>
  <c r="Q278" i="82"/>
  <c r="S278" i="82" s="1"/>
  <c r="Q280" i="82"/>
  <c r="S280" i="82" s="1"/>
  <c r="Q282" i="82"/>
  <c r="S282" i="82" s="1"/>
  <c r="Q284" i="82"/>
  <c r="S284" i="82" s="1"/>
  <c r="Q286" i="82"/>
  <c r="S286" i="82" s="1"/>
  <c r="Q299" i="82"/>
  <c r="S299" i="82" s="1"/>
  <c r="Q301" i="82"/>
  <c r="S301" i="82" s="1"/>
  <c r="AA293" i="82"/>
  <c r="AA295" i="82"/>
  <c r="AA297" i="82"/>
  <c r="AA299" i="82"/>
  <c r="AA301" i="82"/>
  <c r="AA303" i="82"/>
  <c r="S334" i="82"/>
  <c r="S336" i="82"/>
  <c r="S338" i="82"/>
  <c r="S341" i="82"/>
  <c r="Q342" i="82"/>
  <c r="S342" i="82" s="1"/>
  <c r="AM342" i="82"/>
  <c r="Q304" i="82"/>
  <c r="S304" i="82" s="1"/>
  <c r="Q306" i="82"/>
  <c r="S306" i="82" s="1"/>
  <c r="Q308" i="82"/>
  <c r="S308" i="82" s="1"/>
  <c r="Q310" i="82"/>
  <c r="S310" i="82" s="1"/>
  <c r="Q312" i="82"/>
  <c r="S312" i="82" s="1"/>
  <c r="Q314" i="82"/>
  <c r="S314" i="82" s="1"/>
  <c r="Q316" i="82"/>
  <c r="S316" i="82" s="1"/>
  <c r="Q318" i="82"/>
  <c r="S318" i="82" s="1"/>
  <c r="Q320" i="82"/>
  <c r="S320" i="82" s="1"/>
  <c r="Q322" i="82"/>
  <c r="S322" i="82" s="1"/>
  <c r="Q324" i="82"/>
  <c r="S324" i="82" s="1"/>
  <c r="Q326" i="82"/>
  <c r="S326" i="82" s="1"/>
  <c r="Q344" i="82"/>
  <c r="S344" i="82" s="1"/>
  <c r="AM344" i="82"/>
  <c r="Q346" i="82"/>
  <c r="S346" i="82" s="1"/>
  <c r="AM346" i="82"/>
  <c r="Q340" i="82"/>
  <c r="S340" i="82" s="1"/>
  <c r="AM340" i="82"/>
  <c r="AM348" i="82"/>
  <c r="AM350" i="82"/>
  <c r="AM352" i="82"/>
  <c r="AM354" i="82"/>
  <c r="AM356" i="82"/>
  <c r="AM358" i="82"/>
  <c r="AM360" i="82"/>
  <c r="AM362" i="82"/>
  <c r="AM364" i="82"/>
  <c r="AM366" i="82"/>
  <c r="AM368" i="82"/>
  <c r="AM370" i="82"/>
  <c r="AM372" i="82"/>
  <c r="AM374" i="82"/>
  <c r="AM376" i="82"/>
  <c r="AM378" i="82"/>
  <c r="AM380" i="82"/>
  <c r="AM382" i="82"/>
  <c r="AM384" i="82"/>
  <c r="AM386" i="82"/>
  <c r="AA405" i="82"/>
  <c r="AA407" i="82"/>
  <c r="Q406" i="82"/>
  <c r="S406" i="82" s="1"/>
  <c r="AM406" i="82"/>
  <c r="Q408" i="82"/>
  <c r="S408" i="82" s="1"/>
  <c r="AM408" i="82"/>
  <c r="Q410" i="82"/>
  <c r="S410" i="82" s="1"/>
  <c r="AM410" i="82"/>
  <c r="AA403" i="82"/>
  <c r="Q405" i="82"/>
  <c r="S405" i="82" s="1"/>
  <c r="Q407" i="82"/>
  <c r="S407" i="82" s="1"/>
  <c r="S409" i="82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G7" i="78"/>
  <c r="AF8" i="78"/>
  <c r="AG11" i="78"/>
  <c r="AF12" i="78"/>
  <c r="AG15" i="78"/>
  <c r="AF16" i="78"/>
  <c r="AG19" i="78"/>
  <c r="AF20" i="78"/>
  <c r="AG23" i="78"/>
  <c r="AF24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L62" i="82" l="1"/>
  <c r="AR62" i="82"/>
  <c r="AQ62" i="82"/>
  <c r="AH62" i="82"/>
  <c r="S58" i="82"/>
  <c r="Y58" i="82"/>
  <c r="AN58" i="82"/>
  <c r="AA51" i="82"/>
  <c r="AJ51" i="82"/>
  <c r="AA47" i="82"/>
  <c r="AJ47" i="82"/>
  <c r="AN47" i="82"/>
  <c r="AA57" i="82"/>
  <c r="AJ57" i="82"/>
  <c r="Y54" i="82"/>
  <c r="S60" i="82"/>
  <c r="AN60" i="82"/>
  <c r="Y60" i="82"/>
  <c r="S55" i="82"/>
  <c r="Y55" i="82"/>
  <c r="AN55" i="82"/>
  <c r="AL34" i="82"/>
  <c r="AR34" i="82"/>
  <c r="AQ34" i="82"/>
  <c r="AH34" i="82"/>
  <c r="AL31" i="82"/>
  <c r="AR31" i="82"/>
  <c r="AQ31" i="82"/>
  <c r="AH31" i="82"/>
  <c r="AL26" i="82"/>
  <c r="AR26" i="82"/>
  <c r="AQ26" i="82"/>
  <c r="AH26" i="82"/>
  <c r="AR40" i="82"/>
  <c r="AH40" i="82"/>
  <c r="AQ40" i="82"/>
  <c r="S37" i="82"/>
  <c r="Y37" i="82"/>
  <c r="S29" i="82"/>
  <c r="AN29" i="82"/>
  <c r="Y29" i="82"/>
  <c r="AA17" i="82"/>
  <c r="AJ17" i="82"/>
  <c r="Z68" i="82"/>
  <c r="AA11" i="82"/>
  <c r="AJ11" i="82"/>
  <c r="AA23" i="82"/>
  <c r="AJ23" i="82"/>
  <c r="AN16" i="82"/>
  <c r="AJ16" i="82"/>
  <c r="AI64" i="82"/>
  <c r="AI68" i="82" s="1"/>
  <c r="S50" i="82"/>
  <c r="Y50" i="82"/>
  <c r="S46" i="82"/>
  <c r="Y46" i="82"/>
  <c r="Q67" i="82"/>
  <c r="AN46" i="82"/>
  <c r="S56" i="82"/>
  <c r="Y56" i="82"/>
  <c r="AN56" i="82"/>
  <c r="S52" i="82"/>
  <c r="AN52" i="82"/>
  <c r="Y52" i="82"/>
  <c r="S39" i="82"/>
  <c r="AN39" i="82"/>
  <c r="Y39" i="82"/>
  <c r="AL33" i="82"/>
  <c r="AR33" i="82"/>
  <c r="AQ33" i="82"/>
  <c r="AH33" i="82"/>
  <c r="AL28" i="82"/>
  <c r="AR28" i="82"/>
  <c r="AQ28" i="82"/>
  <c r="AH28" i="82"/>
  <c r="AL25" i="82"/>
  <c r="AR25" i="82"/>
  <c r="AQ25" i="82"/>
  <c r="AH25" i="82"/>
  <c r="AR41" i="82"/>
  <c r="AH41" i="82"/>
  <c r="AQ41" i="82"/>
  <c r="S35" i="82"/>
  <c r="AN35" i="82"/>
  <c r="Y35" i="82"/>
  <c r="S27" i="82"/>
  <c r="Y27" i="82"/>
  <c r="AA15" i="82"/>
  <c r="AJ15" i="82"/>
  <c r="AN15" i="82"/>
  <c r="S18" i="82"/>
  <c r="Y18" i="82"/>
  <c r="AN11" i="82"/>
  <c r="AR63" i="82"/>
  <c r="AL63" i="82"/>
  <c r="AQ63" i="82"/>
  <c r="AH63" i="82"/>
  <c r="AA49" i="82"/>
  <c r="AJ49" i="82"/>
  <c r="AN49" i="82"/>
  <c r="AH67" i="82"/>
  <c r="AL27" i="82"/>
  <c r="AR27" i="82"/>
  <c r="AQ27" i="82"/>
  <c r="AH27" i="82"/>
  <c r="AA30" i="82"/>
  <c r="AL41" i="82"/>
  <c r="AN40" i="82"/>
  <c r="AJ14" i="82"/>
  <c r="AN14" i="82"/>
  <c r="W20" i="82"/>
  <c r="Y20" i="82"/>
  <c r="AN10" i="82"/>
  <c r="AL54" i="82"/>
  <c r="AR54" i="82"/>
  <c r="AQ54" i="82"/>
  <c r="AH54" i="82"/>
  <c r="AM67" i="82"/>
  <c r="AA62" i="82"/>
  <c r="AL30" i="82"/>
  <c r="AR30" i="82"/>
  <c r="AQ30" i="82"/>
  <c r="AH30" i="82"/>
  <c r="AA38" i="82"/>
  <c r="Y28" i="82"/>
  <c r="S33" i="82"/>
  <c r="Y33" i="82"/>
  <c r="S25" i="82"/>
  <c r="AN25" i="82"/>
  <c r="Y25" i="82"/>
  <c r="N68" i="82"/>
  <c r="AN62" i="82"/>
  <c r="AA59" i="82"/>
  <c r="AJ59" i="82"/>
  <c r="AR55" i="82"/>
  <c r="AR67" i="82" s="1"/>
  <c r="AL55" i="82"/>
  <c r="AQ55" i="82"/>
  <c r="AH55" i="82"/>
  <c r="S48" i="82"/>
  <c r="Y48" i="82"/>
  <c r="AN48" i="82"/>
  <c r="AN59" i="82"/>
  <c r="AN51" i="82"/>
  <c r="AN57" i="82"/>
  <c r="S63" i="82"/>
  <c r="Y63" i="82"/>
  <c r="AN63" i="82"/>
  <c r="AR57" i="82"/>
  <c r="AQ57" i="82"/>
  <c r="AH57" i="82"/>
  <c r="AL67" i="82"/>
  <c r="AA40" i="82"/>
  <c r="AQ67" i="82"/>
  <c r="AL32" i="82"/>
  <c r="AR32" i="82"/>
  <c r="AQ32" i="82"/>
  <c r="AH32" i="82"/>
  <c r="AL29" i="82"/>
  <c r="AR29" i="82"/>
  <c r="AQ29" i="82"/>
  <c r="AH29" i="82"/>
  <c r="AL40" i="82"/>
  <c r="AA36" i="82"/>
  <c r="S41" i="82"/>
  <c r="AN41" i="82"/>
  <c r="Y41" i="82"/>
  <c r="Y34" i="82"/>
  <c r="S31" i="82"/>
  <c r="AN31" i="82"/>
  <c r="Y31" i="82"/>
  <c r="AN22" i="82"/>
  <c r="AA14" i="82"/>
  <c r="AM43" i="82"/>
  <c r="AM66" i="82"/>
  <c r="AM68" i="82" s="1"/>
  <c r="AM64" i="82"/>
  <c r="S9" i="82"/>
  <c r="Q64" i="82"/>
  <c r="Q66" i="82"/>
  <c r="Q43" i="82"/>
  <c r="Q68" i="82" s="1"/>
  <c r="Y9" i="82"/>
  <c r="AN9" i="82"/>
  <c r="R68" i="82"/>
  <c r="AN42" i="82"/>
  <c r="AN23" i="82"/>
  <c r="AN17" i="82"/>
  <c r="R27" i="75"/>
  <c r="Y27" i="75"/>
  <c r="R63" i="75"/>
  <c r="Y63" i="75"/>
  <c r="R55" i="75"/>
  <c r="R47" i="75"/>
  <c r="Y47" i="75"/>
  <c r="R37" i="75"/>
  <c r="Y37" i="75"/>
  <c r="R29" i="75"/>
  <c r="Y29" i="75"/>
  <c r="R21" i="75"/>
  <c r="AS21" i="75"/>
  <c r="Y21" i="75"/>
  <c r="AN21" i="75" s="1"/>
  <c r="R13" i="75"/>
  <c r="AS13" i="75"/>
  <c r="Y13" i="75"/>
  <c r="AN13" i="75" s="1"/>
  <c r="AO32" i="75"/>
  <c r="AS32" i="75"/>
  <c r="AD32" i="75"/>
  <c r="W32" i="75"/>
  <c r="AD48" i="75"/>
  <c r="W48" i="75"/>
  <c r="AO48" i="75"/>
  <c r="AS48" i="75"/>
  <c r="R61" i="75"/>
  <c r="R53" i="75"/>
  <c r="R35" i="75"/>
  <c r="Y35" i="75"/>
  <c r="R19" i="75"/>
  <c r="AS19" i="75"/>
  <c r="Y19" i="75"/>
  <c r="AN19" i="75" s="1"/>
  <c r="R11" i="75"/>
  <c r="Y11" i="75"/>
  <c r="AN11" i="75" s="1"/>
  <c r="AS11" i="75"/>
  <c r="AR43" i="75"/>
  <c r="AR66" i="75"/>
  <c r="AR64" i="75"/>
  <c r="R60" i="75"/>
  <c r="R30" i="75"/>
  <c r="Y30" i="75"/>
  <c r="AD10" i="75"/>
  <c r="AN10" i="75"/>
  <c r="AD8" i="75"/>
  <c r="AN20" i="75"/>
  <c r="Z20" i="75"/>
  <c r="R51" i="75"/>
  <c r="R33" i="75"/>
  <c r="Y33" i="75"/>
  <c r="R17" i="75"/>
  <c r="Y17" i="75"/>
  <c r="AN17" i="75" s="1"/>
  <c r="AS17" i="75"/>
  <c r="AN36" i="75"/>
  <c r="Z36" i="75"/>
  <c r="R38" i="75"/>
  <c r="Y38" i="75"/>
  <c r="AR67" i="75"/>
  <c r="AR68" i="75" s="1"/>
  <c r="R9" i="75"/>
  <c r="P66" i="75"/>
  <c r="P43" i="75"/>
  <c r="Y9" i="75"/>
  <c r="AM68" i="75"/>
  <c r="I68" i="75"/>
  <c r="R59" i="75"/>
  <c r="R41" i="75"/>
  <c r="Y41" i="75"/>
  <c r="R25" i="75"/>
  <c r="Y25" i="75"/>
  <c r="R57" i="75"/>
  <c r="R49" i="75"/>
  <c r="R39" i="75"/>
  <c r="Y39" i="75"/>
  <c r="R31" i="75"/>
  <c r="Y31" i="75"/>
  <c r="R23" i="75"/>
  <c r="AS23" i="75"/>
  <c r="Y23" i="75"/>
  <c r="AN23" i="75" s="1"/>
  <c r="R15" i="75"/>
  <c r="AS15" i="75"/>
  <c r="Y15" i="75"/>
  <c r="AN15" i="75" s="1"/>
  <c r="V54" i="75"/>
  <c r="V67" i="75" s="1"/>
  <c r="R50" i="75"/>
  <c r="R56" i="75"/>
  <c r="R46" i="75"/>
  <c r="P67" i="75"/>
  <c r="Y46" i="75"/>
  <c r="R42" i="75"/>
  <c r="Y42" i="75"/>
  <c r="R34" i="75"/>
  <c r="Y34" i="75"/>
  <c r="R26" i="75"/>
  <c r="Y26" i="75"/>
  <c r="R18" i="75"/>
  <c r="Y18" i="75"/>
  <c r="V43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A27" i="82" l="1"/>
  <c r="AJ27" i="82"/>
  <c r="AJ50" i="82"/>
  <c r="AA50" i="82"/>
  <c r="AA9" i="82"/>
  <c r="Y66" i="82"/>
  <c r="AJ9" i="82"/>
  <c r="Y64" i="82"/>
  <c r="Y43" i="82"/>
  <c r="Y68" i="82" s="1"/>
  <c r="AA31" i="82"/>
  <c r="AJ31" i="82"/>
  <c r="AA41" i="82"/>
  <c r="AJ41" i="82"/>
  <c r="AA63" i="82"/>
  <c r="AJ63" i="82"/>
  <c r="AJ28" i="82"/>
  <c r="AA28" i="82"/>
  <c r="AN28" i="82"/>
  <c r="AQ20" i="82"/>
  <c r="AH20" i="82"/>
  <c r="AR20" i="82"/>
  <c r="W66" i="82"/>
  <c r="W43" i="82"/>
  <c r="W64" i="82" s="1"/>
  <c r="W68" i="82" s="1"/>
  <c r="AL20" i="82"/>
  <c r="AN27" i="82"/>
  <c r="AA39" i="82"/>
  <c r="AJ39" i="82"/>
  <c r="AJ52" i="82"/>
  <c r="AA52" i="82"/>
  <c r="AJ56" i="82"/>
  <c r="AA56" i="82"/>
  <c r="AJ46" i="82"/>
  <c r="Y67" i="82"/>
  <c r="AA46" i="82"/>
  <c r="AA55" i="82"/>
  <c r="AJ55" i="82"/>
  <c r="S66" i="82"/>
  <c r="S43" i="82"/>
  <c r="AA33" i="82"/>
  <c r="AJ33" i="82"/>
  <c r="S64" i="82"/>
  <c r="S68" i="82" s="1"/>
  <c r="AJ18" i="82"/>
  <c r="AA18" i="82"/>
  <c r="S67" i="82"/>
  <c r="AA37" i="82"/>
  <c r="AJ37" i="82"/>
  <c r="AJ54" i="82"/>
  <c r="AA54" i="82"/>
  <c r="AN54" i="82"/>
  <c r="AJ34" i="82"/>
  <c r="AN34" i="82"/>
  <c r="AA34" i="82"/>
  <c r="AN20" i="82"/>
  <c r="AJ20" i="82"/>
  <c r="AA20" i="82"/>
  <c r="AJ48" i="82"/>
  <c r="AA48" i="82"/>
  <c r="AA25" i="82"/>
  <c r="AJ25" i="82"/>
  <c r="AN33" i="82"/>
  <c r="AN18" i="82"/>
  <c r="AN43" i="82" s="1"/>
  <c r="AA35" i="82"/>
  <c r="AJ35" i="82"/>
  <c r="AN67" i="82"/>
  <c r="AN50" i="82"/>
  <c r="AA29" i="82"/>
  <c r="AJ29" i="82"/>
  <c r="AN37" i="82"/>
  <c r="AJ60" i="82"/>
  <c r="AA60" i="82"/>
  <c r="AJ58" i="82"/>
  <c r="AA58" i="82"/>
  <c r="AN18" i="75"/>
  <c r="Z18" i="75"/>
  <c r="AN26" i="75"/>
  <c r="Z26" i="75"/>
  <c r="R67" i="75"/>
  <c r="Z39" i="75"/>
  <c r="AN39" i="75"/>
  <c r="Z41" i="75"/>
  <c r="AN41" i="75"/>
  <c r="P64" i="75"/>
  <c r="P68" i="75" s="1"/>
  <c r="V64" i="75"/>
  <c r="V68" i="75" s="1"/>
  <c r="AD20" i="75"/>
  <c r="W20" i="75"/>
  <c r="AO20" i="75"/>
  <c r="AS20" i="75"/>
  <c r="Z37" i="75"/>
  <c r="AN37" i="75"/>
  <c r="Z31" i="75"/>
  <c r="AN31" i="75"/>
  <c r="Z25" i="75"/>
  <c r="AN25" i="75"/>
  <c r="AN9" i="75"/>
  <c r="Z9" i="75"/>
  <c r="AD36" i="75"/>
  <c r="W36" i="75"/>
  <c r="AO36" i="75"/>
  <c r="AS36" i="75"/>
  <c r="AN35" i="75"/>
  <c r="Z35" i="75"/>
  <c r="AV48" i="75"/>
  <c r="AW48" i="75"/>
  <c r="AL48" i="75"/>
  <c r="AQ48" i="75"/>
  <c r="Z29" i="75"/>
  <c r="AN29" i="75"/>
  <c r="R66" i="75"/>
  <c r="AN38" i="75"/>
  <c r="Z38" i="75"/>
  <c r="R43" i="75"/>
  <c r="Z63" i="75"/>
  <c r="AN63" i="75"/>
  <c r="AN27" i="75"/>
  <c r="Z27" i="75"/>
  <c r="AN46" i="75"/>
  <c r="Z46" i="75"/>
  <c r="AN42" i="75"/>
  <c r="Z42" i="75"/>
  <c r="AN34" i="75"/>
  <c r="Z34" i="75"/>
  <c r="Z33" i="75"/>
  <c r="AN33" i="75"/>
  <c r="AN30" i="75"/>
  <c r="Z30" i="75"/>
  <c r="AW32" i="75"/>
  <c r="AV32" i="75"/>
  <c r="AL32" i="75"/>
  <c r="AQ32" i="75"/>
  <c r="AN47" i="75"/>
  <c r="Z47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Q43" i="82" l="1"/>
  <c r="AQ64" i="82" s="1"/>
  <c r="AQ68" i="82" s="1"/>
  <c r="AQ66" i="82"/>
  <c r="AN64" i="82"/>
  <c r="AN68" i="82" s="1"/>
  <c r="AJ67" i="82"/>
  <c r="AL43" i="82"/>
  <c r="AL68" i="82" s="1"/>
  <c r="AL64" i="82"/>
  <c r="AL66" i="82"/>
  <c r="AJ66" i="82"/>
  <c r="AJ43" i="82"/>
  <c r="AJ68" i="82" s="1"/>
  <c r="AJ64" i="82"/>
  <c r="AN66" i="82"/>
  <c r="AR66" i="82"/>
  <c r="AR43" i="82"/>
  <c r="AA67" i="82"/>
  <c r="AH43" i="82"/>
  <c r="AH64" i="82" s="1"/>
  <c r="AH68" i="82" s="1"/>
  <c r="AH66" i="82"/>
  <c r="AA66" i="82"/>
  <c r="AA64" i="82"/>
  <c r="AA68" i="82" s="1"/>
  <c r="AA43" i="82"/>
  <c r="AD34" i="75"/>
  <c r="W34" i="75"/>
  <c r="AO34" i="75"/>
  <c r="AS34" i="75"/>
  <c r="AO46" i="75"/>
  <c r="AD46" i="75"/>
  <c r="W46" i="75"/>
  <c r="AS46" i="75"/>
  <c r="AD38" i="75"/>
  <c r="W38" i="75"/>
  <c r="AO38" i="75"/>
  <c r="AS38" i="75"/>
  <c r="AD29" i="75"/>
  <c r="W29" i="75"/>
  <c r="AO29" i="75"/>
  <c r="AS29" i="75"/>
  <c r="AD31" i="75"/>
  <c r="AO31" i="75"/>
  <c r="W31" i="75"/>
  <c r="AS31" i="75"/>
  <c r="AV20" i="75"/>
  <c r="AW20" i="75"/>
  <c r="AL20" i="75"/>
  <c r="AQ20" i="75"/>
  <c r="AD47" i="75"/>
  <c r="AO47" i="75"/>
  <c r="W47" i="75"/>
  <c r="AS47" i="75"/>
  <c r="AD35" i="75"/>
  <c r="W35" i="75"/>
  <c r="AO35" i="75"/>
  <c r="AS35" i="75"/>
  <c r="AL36" i="75"/>
  <c r="AW36" i="75"/>
  <c r="AV36" i="75"/>
  <c r="AQ36" i="75"/>
  <c r="R64" i="75"/>
  <c r="R68" i="75" s="1"/>
  <c r="AD41" i="75"/>
  <c r="AO41" i="75"/>
  <c r="W41" i="75"/>
  <c r="AS41" i="75"/>
  <c r="AD26" i="75"/>
  <c r="W26" i="75"/>
  <c r="AO26" i="75"/>
  <c r="AS26" i="75"/>
  <c r="AD33" i="75"/>
  <c r="AO33" i="75"/>
  <c r="W33" i="75"/>
  <c r="AS33" i="75"/>
  <c r="AD42" i="75"/>
  <c r="W42" i="75"/>
  <c r="AO42" i="75"/>
  <c r="AS42" i="75"/>
  <c r="AD9" i="75"/>
  <c r="W9" i="75"/>
  <c r="AO9" i="75"/>
  <c r="AS9" i="75"/>
  <c r="AD25" i="75"/>
  <c r="AO25" i="75"/>
  <c r="W25" i="75"/>
  <c r="AS25" i="75"/>
  <c r="AD63" i="75"/>
  <c r="AO63" i="75"/>
  <c r="W63" i="75"/>
  <c r="AS63" i="75"/>
  <c r="AD30" i="75"/>
  <c r="W30" i="75"/>
  <c r="AO30" i="75"/>
  <c r="AS30" i="75"/>
  <c r="AD27" i="75"/>
  <c r="W27" i="75"/>
  <c r="AO27" i="75"/>
  <c r="AS27" i="75"/>
  <c r="AD37" i="75"/>
  <c r="W37" i="75"/>
  <c r="AO37" i="75"/>
  <c r="AS37" i="75"/>
  <c r="AD39" i="75"/>
  <c r="AO39" i="75"/>
  <c r="W39" i="75"/>
  <c r="AS39" i="75"/>
  <c r="AD18" i="75"/>
  <c r="W18" i="75"/>
  <c r="AO18" i="75"/>
  <c r="AS18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R64" i="82" l="1"/>
  <c r="AR68" i="82" s="1"/>
  <c r="AL29" i="75"/>
  <c r="AW29" i="75"/>
  <c r="AV29" i="75"/>
  <c r="AQ29" i="75"/>
  <c r="AQ38" i="75"/>
  <c r="AW38" i="75"/>
  <c r="AV38" i="75"/>
  <c r="AL38" i="75"/>
  <c r="AW39" i="75"/>
  <c r="AV39" i="75"/>
  <c r="AL39" i="75"/>
  <c r="AQ39" i="75"/>
  <c r="AW63" i="75"/>
  <c r="AV63" i="75"/>
  <c r="AL63" i="75"/>
  <c r="AQ63" i="75"/>
  <c r="AW25" i="75"/>
  <c r="AV25" i="75"/>
  <c r="AL25" i="75"/>
  <c r="AQ25" i="75"/>
  <c r="AV9" i="75"/>
  <c r="AL9" i="75"/>
  <c r="AW9" i="75"/>
  <c r="AQ9" i="75"/>
  <c r="AW33" i="75"/>
  <c r="AV33" i="75"/>
  <c r="AL33" i="75"/>
  <c r="AQ33" i="75"/>
  <c r="AW41" i="75"/>
  <c r="AV41" i="75"/>
  <c r="AL41" i="75"/>
  <c r="AQ41" i="75"/>
  <c r="AV34" i="75"/>
  <c r="AL34" i="75"/>
  <c r="AQ34" i="75"/>
  <c r="AW34" i="75"/>
  <c r="AV18" i="75"/>
  <c r="AL18" i="75"/>
  <c r="AQ18" i="75"/>
  <c r="AW18" i="75"/>
  <c r="AL37" i="75"/>
  <c r="AW37" i="75"/>
  <c r="AV37" i="75"/>
  <c r="AQ37" i="75"/>
  <c r="AV27" i="75"/>
  <c r="AL27" i="75"/>
  <c r="AW27" i="75"/>
  <c r="AQ27" i="75"/>
  <c r="AQ30" i="75"/>
  <c r="AW30" i="75"/>
  <c r="AV30" i="75"/>
  <c r="AL30" i="75"/>
  <c r="AV42" i="75"/>
  <c r="AL42" i="75"/>
  <c r="AQ42" i="75"/>
  <c r="AW42" i="75"/>
  <c r="AV26" i="75"/>
  <c r="AL26" i="75"/>
  <c r="AQ26" i="75"/>
  <c r="AW26" i="75"/>
  <c r="AV35" i="75"/>
  <c r="AL35" i="75"/>
  <c r="AW35" i="75"/>
  <c r="AQ35" i="75"/>
  <c r="AW47" i="75"/>
  <c r="AL47" i="75"/>
  <c r="AV47" i="75"/>
  <c r="AQ47" i="75"/>
  <c r="AW31" i="75"/>
  <c r="AV31" i="75"/>
  <c r="AL31" i="75"/>
  <c r="AQ31" i="75"/>
  <c r="AW46" i="75"/>
  <c r="AV46" i="75"/>
  <c r="AL46" i="75"/>
  <c r="AQ46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Y67" i="75"/>
  <c r="AD53" i="75"/>
  <c r="AO53" i="75"/>
  <c r="AS53" i="75"/>
  <c r="AN57" i="75"/>
  <c r="AN40" i="75"/>
  <c r="AD57" i="75"/>
  <c r="AS57" i="75"/>
  <c r="AO57" i="75"/>
  <c r="AL64" i="75"/>
  <c r="AL68" i="75"/>
  <c r="AL43" i="75"/>
  <c r="AL28" i="75"/>
  <c r="AL66" i="75"/>
  <c r="AN59" i="75"/>
  <c r="AN49" i="75"/>
  <c r="AN67" i="75"/>
  <c r="AL67" i="75"/>
  <c r="AL49" i="75"/>
  <c r="AS67" i="75"/>
  <c r="AS49" i="75"/>
  <c r="AN51" i="75"/>
  <c r="AD51" i="75"/>
  <c r="AO51" i="75"/>
  <c r="AS51" i="75"/>
  <c r="AN54" i="75"/>
  <c r="AN62" i="75"/>
  <c r="AW67" i="75"/>
  <c r="AW49" i="75"/>
  <c r="AV67" i="75"/>
  <c r="AV49" i="75"/>
  <c r="W67" i="75"/>
  <c r="AN61" i="75"/>
  <c r="AW43" i="75"/>
  <c r="AW64" i="75"/>
  <c r="AW66" i="75"/>
  <c r="AW28" i="75"/>
  <c r="AW68" i="75"/>
  <c r="AD58" i="75"/>
  <c r="AS58" i="75"/>
  <c r="AO58" i="75"/>
  <c r="AV68" i="75"/>
  <c r="AV43" i="75"/>
  <c r="AV66" i="75"/>
  <c r="AV28" i="75"/>
  <c r="AV64" i="75"/>
  <c r="AO52" i="75"/>
  <c r="AD52" i="75"/>
  <c r="AS52" i="75"/>
  <c r="AN55" i="75"/>
  <c r="AO55" i="75"/>
  <c r="AD55" i="75"/>
  <c r="AS55" i="75"/>
  <c r="AS59" i="75"/>
  <c r="AD59" i="75"/>
  <c r="AO59" i="75"/>
  <c r="Z43" i="75"/>
  <c r="Z68" i="75"/>
  <c r="Z66" i="75"/>
  <c r="Z64" i="75"/>
  <c r="Y68" i="75"/>
  <c r="Y64" i="75"/>
  <c r="Y43" i="75"/>
  <c r="Y66" i="75"/>
  <c r="AL40" i="75"/>
  <c r="AQ40" i="75"/>
  <c r="AV40" i="75"/>
  <c r="AW40" i="75"/>
  <c r="AN50" i="75"/>
  <c r="AS50" i="75"/>
  <c r="AD50" i="75"/>
  <c r="AO50" i="75"/>
  <c r="AD56" i="75"/>
  <c r="AO56" i="75"/>
  <c r="AS56" i="75"/>
  <c r="AV52" i="75"/>
  <c r="AW52" i="75"/>
  <c r="AQ52" i="75"/>
  <c r="AL52" i="75"/>
  <c r="AL53" i="75"/>
  <c r="AV53" i="75"/>
  <c r="AQ53" i="75"/>
  <c r="AW53" i="75"/>
  <c r="AD60" i="75"/>
  <c r="AS60" i="75"/>
  <c r="AO60" i="75"/>
  <c r="AQ60" i="75"/>
  <c r="AV60" i="75"/>
  <c r="AL60" i="75"/>
  <c r="AW60" i="75"/>
  <c r="AV61" i="75"/>
  <c r="AQ61" i="75"/>
  <c r="AW61" i="75"/>
  <c r="AL61" i="75"/>
  <c r="AL50" i="75"/>
  <c r="AV50" i="75"/>
  <c r="AW50" i="75"/>
  <c r="Y50" i="75"/>
  <c r="Z50" i="75"/>
  <c r="W50" i="75"/>
  <c r="AQ50" i="75"/>
  <c r="AW51" i="75"/>
  <c r="AV51" i="75"/>
  <c r="AL51" i="75"/>
  <c r="Y51" i="75"/>
  <c r="Z51" i="75"/>
  <c r="W51" i="75"/>
  <c r="AQ51" i="75"/>
  <c r="Z52" i="75"/>
  <c r="W52" i="75"/>
  <c r="Y52" i="75"/>
  <c r="AN52" i="75"/>
  <c r="AQ54" i="75"/>
  <c r="AL54" i="75"/>
  <c r="AV54" i="75"/>
  <c r="AW54" i="75"/>
  <c r="AQ55" i="75"/>
  <c r="AV55" i="75"/>
  <c r="AW55" i="75"/>
  <c r="Y55" i="75"/>
  <c r="Z55" i="75"/>
  <c r="W55" i="75"/>
  <c r="AL55" i="75"/>
  <c r="AV56" i="75"/>
  <c r="AW56" i="75"/>
  <c r="AL56" i="75"/>
  <c r="AQ56" i="75"/>
  <c r="Z56" i="75"/>
  <c r="W56" i="75"/>
  <c r="Y56" i="75"/>
  <c r="AN56" i="75"/>
  <c r="AW57" i="75"/>
  <c r="AV57" i="75"/>
  <c r="AQ57" i="75"/>
  <c r="Y57" i="75"/>
  <c r="Z57" i="75"/>
  <c r="W57" i="75"/>
  <c r="AL57" i="75"/>
  <c r="AL58" i="75"/>
  <c r="AQ58" i="75"/>
  <c r="AV58" i="75"/>
  <c r="AW58" i="75"/>
  <c r="AV59" i="75"/>
  <c r="AW59" i="75"/>
  <c r="AQ59" i="75"/>
  <c r="Y59" i="75"/>
  <c r="Z59" i="75"/>
  <c r="W59" i="75"/>
  <c r="AL59" i="75"/>
  <c r="Z60" i="75"/>
  <c r="W60" i="75"/>
  <c r="Y60" i="75"/>
  <c r="AN60" i="75"/>
  <c r="AS62" i="75"/>
  <c r="AD62" i="75"/>
  <c r="AO62" i="75"/>
  <c r="AL62" i="75"/>
  <c r="AQ62" i="75"/>
  <c r="AW62" i="75"/>
  <c r="Y62" i="75"/>
  <c r="Z62" i="75"/>
  <c r="W62" i="75"/>
  <c r="AV62" i="75"/>
  <c r="W68" i="75"/>
  <c r="W66" i="75"/>
  <c r="W43" i="75"/>
  <c r="W64" i="75"/>
  <c r="AD43" i="75"/>
  <c r="AD66" i="75"/>
  <c r="AD64" i="75"/>
  <c r="AD28" i="75"/>
  <c r="AD68" i="75"/>
  <c r="AS68" i="75"/>
  <c r="AS64" i="75"/>
  <c r="AS66" i="75"/>
  <c r="AS28" i="75"/>
  <c r="AS43" i="75"/>
  <c r="AD40" i="75"/>
  <c r="AO40" i="75"/>
  <c r="W40" i="75"/>
  <c r="Y40" i="75"/>
  <c r="Z40" i="75"/>
  <c r="AS40" i="75"/>
  <c r="AD54" i="75"/>
  <c r="AO54" i="75"/>
  <c r="W54" i="75"/>
  <c r="Y54" i="75"/>
  <c r="Z54" i="75"/>
  <c r="AS54" i="75"/>
  <c r="AN66" i="75"/>
  <c r="AN64" i="75"/>
  <c r="AN68" i="75"/>
  <c r="AN28" i="75"/>
  <c r="AN43" i="75"/>
  <c r="AS61" i="75"/>
  <c r="AD61" i="75"/>
  <c r="W61" i="75"/>
  <c r="Y61" i="75"/>
  <c r="Z61" i="75"/>
  <c r="AO61" i="75"/>
  <c r="AQ66" i="75"/>
  <c r="AQ64" i="75"/>
  <c r="AQ68" i="75"/>
  <c r="AQ28" i="75"/>
  <c r="AQ43" i="75"/>
  <c r="AO67" i="75"/>
  <c r="AO49" i="75"/>
  <c r="AD67" i="75"/>
  <c r="AD49" i="75"/>
  <c r="Z58" i="75"/>
  <c r="W58" i="75"/>
  <c r="Y58" i="75"/>
  <c r="AN58" i="75"/>
  <c r="AO66" i="75"/>
  <c r="AO68" i="75"/>
  <c r="AO43" i="75"/>
  <c r="W28" i="75"/>
  <c r="Y28" i="75"/>
  <c r="Z28" i="75"/>
  <c r="AO28" i="75"/>
  <c r="AO64" i="75"/>
  <c r="Z67" i="75"/>
  <c r="Z53" i="75"/>
  <c r="W53" i="75"/>
  <c r="Y53" i="75"/>
  <c r="AN53" i="75"/>
  <c r="Y49" i="75"/>
  <c r="Z49" i="75"/>
  <c r="W49" i="75"/>
  <c r="AQ49" i="75"/>
  <c r="AQ67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14C28816-D048-42E4-83C6-250EED2FDE4D}">
      <text>
        <r>
          <rPr>
            <sz val="10"/>
            <color indexed="81"/>
            <rFont val="Arial"/>
            <family val="2"/>
          </rPr>
          <t>Original - _x000D_
9,467_x000D_
Change Order - _x000D_
25,900</t>
        </r>
      </text>
    </comment>
    <comment ref="E31" authorId="0" shapeId="0" xr:uid="{D02F807E-2940-4412-AA31-A3B227D493E6}">
      <text>
        <r>
          <rPr>
            <sz val="10"/>
            <color indexed="81"/>
            <rFont val="Arial"/>
            <family val="2"/>
          </rPr>
          <t>Original - _x000D_
1,262,500_x000D_
Change Order - _x000D_
108,635</t>
        </r>
      </text>
    </comment>
    <comment ref="E32" authorId="0" shapeId="0" xr:uid="{3B14815A-9801-462D-8C6C-D1F3F981369C}">
      <text>
        <r>
          <rPr>
            <sz val="10"/>
            <color indexed="81"/>
            <rFont val="Arial"/>
            <family val="2"/>
          </rPr>
          <t>Original - _x000D_
9,990_x000D_
Change Order - _x000D_
2,825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0207B0B5-3002-4EA2-9E09-7E41036819D4}">
      <text>
        <r>
          <rPr>
            <sz val="10"/>
            <color indexed="81"/>
            <rFont val="Arial"/>
            <family val="2"/>
          </rPr>
          <t>Original - _x000D_
9,467_x000D_
Change Order - _x000D_
25,900</t>
        </r>
      </text>
    </comment>
    <comment ref="E31" authorId="0" shapeId="0" xr:uid="{77ADE7C2-9F86-45DC-A3E8-CFDBA720E3B5}">
      <text>
        <r>
          <rPr>
            <sz val="10"/>
            <color indexed="81"/>
            <rFont val="Arial"/>
            <family val="2"/>
          </rPr>
          <t>Original - _x000D_
1,262,500_x000D_
Change Order - _x000D_
108,635</t>
        </r>
      </text>
    </comment>
    <comment ref="E32" authorId="0" shapeId="0" xr:uid="{2C3B12FB-7300-403B-9C55-74AFA5D0209E}">
      <text>
        <r>
          <rPr>
            <sz val="10"/>
            <color indexed="81"/>
            <rFont val="Arial"/>
            <family val="2"/>
          </rPr>
          <t>Original - _x000D_
9,990_x000D_
Change Order - _x000D_
2,825</t>
        </r>
      </text>
    </comment>
  </commentList>
</comments>
</file>

<file path=xl/sharedStrings.xml><?xml version="1.0" encoding="utf-8"?>
<sst xmlns="http://schemas.openxmlformats.org/spreadsheetml/2006/main" count="5172" uniqueCount="749">
  <si>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</si>
  <si>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</si>
  <si>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</si>
  <si>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</si>
  <si>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</si>
  <si>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</si>
  <si>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</si>
  <si>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</si>
  <si>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</si>
  <si>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</si>
  <si>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</si>
  <si>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</si>
  <si>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</si>
  <si>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</si>
  <si>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</si>
  <si>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</si>
  <si>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</si>
  <si>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</si>
  <si>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</si>
  <si>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</si>
  <si>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</si>
  <si>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</si>
  <si>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</si>
  <si>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</si>
  <si>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</si>
  <si>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</si>
  <si>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</si>
  <si>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</si>
  <si>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</si>
  <si>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</si>
  <si>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</si>
  <si>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</si>
  <si>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</si>
  <si>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</si>
  <si>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</si>
  <si>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</si>
  <si>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</si>
  <si>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</si>
  <si>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</si>
  <si>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</si>
  <si>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</si>
  <si>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</si>
  <si>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</si>
  <si>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</si>
  <si>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</si>
  <si>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</si>
  <si>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</si>
  <si>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</si>
  <si>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</si>
  <si>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</si>
  <si>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</si>
  <si>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</si>
  <si>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</si>
  <si>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</si>
  <si>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</si>
  <si>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</si>
  <si>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</si>
  <si>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</si>
  <si>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</si>
  <si>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</si>
  <si>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</si>
  <si>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</si>
  <si>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</si>
  <si>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</si>
  <si>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</si>
  <si>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</si>
  <si>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</si>
  <si>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</si>
  <si>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</si>
  <si>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</si>
  <si>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</si>
  <si>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</si>
  <si>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</si>
  <si>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</si>
  <si>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</si>
  <si>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</si>
  <si>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</si>
  <si>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</si>
  <si>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</si>
  <si>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</si>
  <si>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</si>
  <si>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</si>
  <si>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</si>
  <si>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</si>
  <si>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</si>
  <si>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</si>
  <si>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</si>
  <si>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</si>
  <si>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</si>
  <si>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</si>
  <si>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</si>
  <si>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</si>
  <si>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</si>
  <si>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</si>
  <si>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</si>
  <si>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</si>
  <si>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</si>
  <si>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</si>
  <si>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</si>
  <si>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</si>
  <si>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</si>
  <si>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</si>
  <si>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</si>
  <si>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</si>
  <si>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</si>
  <si>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</si>
  <si>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</si>
  <si>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</si>
  <si>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</si>
  <si>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</si>
  <si>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</si>
  <si>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</si>
  <si>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</si>
  <si>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</si>
  <si>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</si>
  <si>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</si>
  <si>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</si>
  <si>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</si>
  <si>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</si>
  <si>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</si>
  <si>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</si>
  <si>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</si>
  <si>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</si>
  <si>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</si>
  <si>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</si>
  <si>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</si>
  <si>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</si>
  <si>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</si>
  <si>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</si>
  <si>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</si>
  <si>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</si>
  <si>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</si>
  <si>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</si>
  <si>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</si>
  <si>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</si>
  <si>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</si>
  <si>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</si>
  <si>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</si>
  <si>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</si>
  <si>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</si>
  <si>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</si>
  <si>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</si>
  <si>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</si>
  <si>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</si>
  <si>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</si>
  <si>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</si>
  <si>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</si>
  <si>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</si>
  <si>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</si>
  <si>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</si>
  <si>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</si>
  <si>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</si>
  <si>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</si>
  <si>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</si>
  <si>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</si>
  <si>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</si>
  <si>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</si>
  <si>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</si>
  <si>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</si>
  <si>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</si>
  <si>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</si>
  <si>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</si>
  <si>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</si>
  <si>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</si>
  <si>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</si>
  <si>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</si>
  <si>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</si>
  <si>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</si>
  <si>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</si>
  <si>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</si>
  <si>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</si>
  <si>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</si>
  <si>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</si>
  <si>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</si>
  <si>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</si>
  <si>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</si>
  <si>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</si>
  <si>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</si>
  <si>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</si>
  <si>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</si>
  <si>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</si>
  <si>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</si>
  <si>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</si>
  <si>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</si>
  <si>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</si>
  <si>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</si>
  <si>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</si>
  <si>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</si>
  <si>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</si>
  <si>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</si>
  <si>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</si>
  <si>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</si>
  <si>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</si>
  <si>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</si>
  <si>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</si>
  <si>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</si>
  <si>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</si>
  <si>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</si>
  <si>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</si>
  <si>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</si>
  <si>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</si>
  <si>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</si>
  <si>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</si>
  <si>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</si>
  <si>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</si>
  <si>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</si>
  <si>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</si>
  <si>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</si>
  <si>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</si>
  <si>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</si>
  <si>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</si>
  <si>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</si>
  <si>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</si>
  <si>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</si>
  <si>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</si>
  <si>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</si>
  <si>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</si>
  <si>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</si>
  <si>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</si>
  <si>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</si>
  <si>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</si>
  <si>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</si>
  <si>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</si>
  <si>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</si>
  <si>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</si>
  <si>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</si>
  <si>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</si>
  <si>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</si>
  <si>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</si>
  <si>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</si>
  <si>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</si>
  <si>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</si>
  <si>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</si>
  <si>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</si>
  <si>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</si>
  <si>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</si>
  <si>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</si>
  <si>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</si>
  <si>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</si>
  <si>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</si>
  <si>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</si>
  <si>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</si>
  <si>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</si>
  <si>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</si>
  <si>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</si>
  <si>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</si>
  <si>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</si>
  <si>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</si>
  <si>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</si>
  <si>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</si>
  <si>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</si>
  <si>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</si>
  <si>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</si>
  <si>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</si>
  <si>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</si>
  <si>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</si>
  <si>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</si>
  <si>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</si>
  <si>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</si>
  <si>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</si>
  <si>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</si>
  <si>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</si>
  <si>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</si>
  <si>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</si>
  <si>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</si>
  <si>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</si>
  <si>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</si>
  <si>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</si>
  <si>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</si>
  <si>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</si>
  <si>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</si>
  <si>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</si>
  <si>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</si>
  <si>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</si>
  <si>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</si>
  <si>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</si>
  <si>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</si>
  <si>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</si>
  <si>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</si>
  <si>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</si>
  <si>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</si>
  <si>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</si>
  <si>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</si>
  <si>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</si>
  <si>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</si>
  <si>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</si>
  <si>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</si>
  <si>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</si>
  <si>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</si>
  <si>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</si>
  <si>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</si>
  <si>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</si>
  <si>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</si>
  <si>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</si>
  <si>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</si>
  <si>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</si>
  <si>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</si>
  <si>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</si>
  <si>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</si>
  <si>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</si>
  <si>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</si>
  <si>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</si>
  <si>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</si>
  <si>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</si>
  <si>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</si>
  <si>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</si>
  <si>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</si>
  <si>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</si>
  <si>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</si>
  <si>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</si>
  <si>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</si>
  <si>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</si>
  <si>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</si>
  <si>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</si>
  <si>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</si>
  <si>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</si>
  <si>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</si>
  <si>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</si>
  <si>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</si>
  <si>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</si>
  <si>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</si>
  <si>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</si>
  <si>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</si>
  <si>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</si>
  <si>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</si>
  <si>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</si>
  <si>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</si>
  <si>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</si>
  <si>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</si>
  <si>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</si>
  <si>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</si>
  <si>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</si>
  <si>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</si>
  <si>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</si>
  <si>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</si>
  <si>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</si>
  <si>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</si>
  <si>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</si>
  <si>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</si>
  <si>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</si>
  <si>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</si>
  <si>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</si>
  <si>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</si>
  <si>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</si>
  <si>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</si>
  <si>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</si>
  <si>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</si>
  <si>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</si>
  <si>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</si>
  <si>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</si>
  <si>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</si>
  <si>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</si>
  <si>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</si>
  <si>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</si>
  <si>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</si>
  <si>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</si>
  <si>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</si>
  <si>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</si>
  <si>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</si>
  <si>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</si>
  <si>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</si>
  <si>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</si>
  <si>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</si>
  <si>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</si>
  <si>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</si>
  <si>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</si>
  <si>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</si>
  <si>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</si>
  <si>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</si>
  <si>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</si>
  <si>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</si>
  <si>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</si>
  <si>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</si>
  <si>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</si>
  <si>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</si>
  <si>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</si>
  <si>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</si>
  <si>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</si>
  <si>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</si>
  <si>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</si>
  <si>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</si>
  <si>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</si>
  <si>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</si>
  <si>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</si>
  <si>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</si>
  <si>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</si>
  <si>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</si>
  <si>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</si>
  <si>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</si>
  <si>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</si>
  <si>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</si>
  <si>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</si>
  <si>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</si>
  <si>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</si>
  <si>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</si>
  <si>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</si>
  <si>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</si>
  <si>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</si>
  <si>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</si>
  <si>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</si>
  <si>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</si>
  <si>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</si>
  <si>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</si>
  <si>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</si>
  <si>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</si>
  <si>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</si>
  <si>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</si>
  <si>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</si>
  <si>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</si>
  <si>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</si>
  <si>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</si>
  <si>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</si>
  <si>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</si>
  <si>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</si>
  <si>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</si>
  <si>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</si>
  <si>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</si>
  <si>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</si>
  <si>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</si>
  <si>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</si>
  <si>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</si>
  <si>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</si>
  <si>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</si>
  <si>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</si>
  <si>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</si>
  <si>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</si>
  <si>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</si>
  <si>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</si>
  <si>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</si>
  <si>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</si>
  <si>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</si>
  <si>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</si>
  <si>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</si>
  <si>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</si>
  <si>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</si>
  <si>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</si>
  <si>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</si>
  <si>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</si>
  <si>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</si>
  <si>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</si>
  <si>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</si>
  <si>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</si>
  <si>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</si>
  <si>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</si>
  <si>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</si>
  <si>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</si>
  <si>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</si>
  <si>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</si>
  <si>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</si>
  <si>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</si>
  <si>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</si>
  <si>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</si>
  <si>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</si>
  <si>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</si>
  <si>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</si>
  <si>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</si>
  <si>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</si>
  <si>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</si>
  <si>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</si>
  <si>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</si>
  <si>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</si>
  <si>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</si>
  <si>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</si>
  <si>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</si>
  <si>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</si>
  <si>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</si>
  <si>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</si>
  <si>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</si>
  <si>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</si>
  <si>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</si>
  <si>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</si>
  <si>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</si>
  <si>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</si>
  <si>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</si>
  <si>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</si>
  <si>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</si>
  <si>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</si>
  <si>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</si>
  <si>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</si>
  <si>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</si>
  <si>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</si>
  <si>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</si>
  <si>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</si>
  <si>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</si>
  <si>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</si>
  <si>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</si>
  <si>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</si>
  <si>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</si>
  <si>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</si>
  <si>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</si>
  <si>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</si>
  <si>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</si>
  <si>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</si>
  <si>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</si>
  <si>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</si>
  <si>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</si>
  <si>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</si>
  <si>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</si>
  <si>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</si>
  <si>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</si>
  <si>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</si>
  <si>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</si>
  <si>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</si>
  <si>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</si>
  <si>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</si>
  <si>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</si>
  <si>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</si>
  <si>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</si>
  <si>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</si>
  <si>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</si>
  <si>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</si>
  <si>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</si>
  <si>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</si>
  <si>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</si>
  <si>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</si>
  <si>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</si>
  <si>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</si>
  <si>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</si>
  <si>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</si>
  <si>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</si>
  <si>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</si>
  <si>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</si>
  <si>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</si>
  <si>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</si>
  <si>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</si>
  <si>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</si>
  <si>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</si>
  <si>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</si>
  <si>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</si>
  <si>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</si>
  <si>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</si>
  <si>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</si>
  <si>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</si>
  <si>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</si>
  <si>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</si>
  <si>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</si>
  <si>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</si>
  <si>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</si>
  <si>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</si>
  <si>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</si>
  <si>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</si>
  <si>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</si>
  <si>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</si>
  <si>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</si>
  <si>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</si>
  <si>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</si>
  <si>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</si>
  <si>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</si>
  <si>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</si>
  <si>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</si>
  <si>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</si>
  <si>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</si>
  <si>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</si>
  <si>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</si>
  <si>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</si>
  <si>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</si>
  <si>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</si>
  <si>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</si>
  <si>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</si>
  <si>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</si>
  <si>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</si>
  <si>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</si>
  <si>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</si>
  <si>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</si>
  <si>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</si>
  <si>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</si>
  <si>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</si>
  <si>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</si>
  <si>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</si>
  <si>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</si>
  <si>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</si>
  <si>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</si>
  <si>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</si>
  <si>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</si>
  <si>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</si>
  <si>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</si>
  <si>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</si>
  <si>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</si>
  <si>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</si>
  <si>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</si>
  <si>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</si>
  <si>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</si>
  <si>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</si>
  <si>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</si>
  <si>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</si>
  <si>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</si>
  <si>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</si>
  <si>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</si>
  <si>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</si>
  <si>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</si>
  <si>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</si>
  <si>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</si>
  <si>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</si>
  <si>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</si>
  <si>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</si>
  <si>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</si>
  <si>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</si>
  <si>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</si>
  <si>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</si>
  <si>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</si>
  <si>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</si>
  <si>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</si>
  <si>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</si>
  <si>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</si>
  <si>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</si>
  <si>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</si>
  <si>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</si>
  <si>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</si>
  <si>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</si>
  <si>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</si>
  <si>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</si>
  <si>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</si>
  <si>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</si>
  <si>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</si>
  <si>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</si>
  <si>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</si>
  <si>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</si>
  <si>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</si>
  <si>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</si>
  <si>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</si>
  <si>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</si>
  <si>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</si>
  <si>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</si>
  <si>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</si>
  <si>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</si>
  <si>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</si>
  <si>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</si>
  <si>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</si>
  <si>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</si>
  <si>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</si>
  <si>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</si>
  <si>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</si>
  <si>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 xml:space="preserve">  Open Jobs</t>
  </si>
  <si>
    <t>0000000000000000</t>
  </si>
  <si>
    <t xml:space="preserve">  Closed Jobs</t>
  </si>
  <si>
    <t>ExcelImport</t>
  </si>
  <si>
    <t>ADVANCED INTEGRATION &amp;</t>
  </si>
  <si>
    <t>Kevin Ford</t>
  </si>
  <si>
    <t>Company 16 Grand Totals</t>
  </si>
  <si>
    <t>Company 16 Open Job Totals</t>
  </si>
  <si>
    <t>Company 16 Closed Job Totals</t>
  </si>
  <si>
    <t xml:space="preserve">    PCWA Time &amp; Material Contract</t>
  </si>
  <si>
    <t xml:space="preserve">    EOCWD - On-Call SCADA Integration Services</t>
  </si>
  <si>
    <t xml:space="preserve">    Cal Water - Visalia St. 97 Panelboard Mods</t>
  </si>
  <si>
    <t xml:space="preserve">    Stockton Station 66-02 Panelboard Replacement - California W</t>
  </si>
  <si>
    <t xml:space="preserve">    California Water Service - Pkg 1 Bakersfield &amp; Arden PFAS RF</t>
  </si>
  <si>
    <t xml:space="preserve">    On-Call Control Systems Integrator Services - City of Napa</t>
  </si>
  <si>
    <t xml:space="preserve">    RFP for Replacement of WTP SCADA – Rancho Murieta Community</t>
  </si>
  <si>
    <t xml:space="preserve">    Salinas District Station 304 Panelboard Replacement - Califo</t>
  </si>
  <si>
    <t xml:space="preserve">    ASE Bell Modem Assistance - San Jose Water</t>
  </si>
  <si>
    <t xml:space="preserve">    PE Pump Variable Frequency Drives</t>
  </si>
  <si>
    <t xml:space="preserve">    SCADA System Upgrade - City of Brentwood</t>
  </si>
  <si>
    <t xml:space="preserve">    Brentwood, City of - On-Call Agreement</t>
  </si>
  <si>
    <t xml:space="preserve">    3 Mile Station 3000 Amp Switchboard - San Jose Water</t>
  </si>
  <si>
    <t xml:space="preserve">    Montevina PLC Upgrade – San Jose Water</t>
  </si>
  <si>
    <t xml:space="preserve">    PLC System Assessment – San Jose Water</t>
  </si>
  <si>
    <t xml:space="preserve">    Pump Station E New Pump 5 VFD Startup - City of Clovis</t>
  </si>
  <si>
    <t>74</t>
  </si>
  <si>
    <t xml:space="preserve"> NORCAL DIRECT TO OWNER</t>
  </si>
  <si>
    <t>Division 74</t>
  </si>
  <si>
    <t>74.1010.</t>
  </si>
  <si>
    <t>74.1037.</t>
  </si>
  <si>
    <t>74.1046.</t>
  </si>
  <si>
    <t>74.1073.</t>
  </si>
  <si>
    <t>74.1075.</t>
  </si>
  <si>
    <t>74.1078.</t>
  </si>
  <si>
    <t>74.1079.</t>
  </si>
  <si>
    <t>74.1081.</t>
  </si>
  <si>
    <t>74.1088.</t>
  </si>
  <si>
    <t>74.1116.</t>
  </si>
  <si>
    <t xml:space="preserve">    Water &amp; Gas Integration Service Contract - UC Davi</t>
  </si>
  <si>
    <t>74.1117.</t>
  </si>
  <si>
    <t xml:space="preserve">    Wastewater Integration Service Contract - UC Davis</t>
  </si>
  <si>
    <t>74.1118.</t>
  </si>
  <si>
    <t xml:space="preserve">    Heating &amp; Cooling Integration Service Contract - U</t>
  </si>
  <si>
    <t>74.1132.</t>
  </si>
  <si>
    <t xml:space="preserve">    CABA Well Pump Station Rehabilitation – UC Davis</t>
  </si>
  <si>
    <t>74.1133.</t>
  </si>
  <si>
    <t xml:space="preserve">    CABA Ag Pump Station Rehabilitation – UC Davis</t>
  </si>
  <si>
    <t>74.1138.</t>
  </si>
  <si>
    <t>74.1139.</t>
  </si>
  <si>
    <t>74.1140.</t>
  </si>
  <si>
    <t xml:space="preserve">    On-Call Consultant Agreement - City of Morgan Hill</t>
  </si>
  <si>
    <t>74.1143.</t>
  </si>
  <si>
    <t xml:space="preserve">    On-Call Contract - East Contra Costa Irrigation District</t>
  </si>
  <si>
    <t>74.1144.</t>
  </si>
  <si>
    <t xml:space="preserve">    Fiber Optic Network Infrastructure - East Contra Costa Irrig</t>
  </si>
  <si>
    <t>74.1151.</t>
  </si>
  <si>
    <t xml:space="preserve">    SCADA Assessment and Recommendations - UC Davis</t>
  </si>
  <si>
    <t>74.1178.</t>
  </si>
  <si>
    <t xml:space="preserve">    Ag Water Booster Pump Station 2 - UC Davis</t>
  </si>
  <si>
    <t>74.1190.</t>
  </si>
  <si>
    <t xml:space="preserve">    Master Services Agreement - Rancho Murieta Community Service</t>
  </si>
  <si>
    <t>74.1192.</t>
  </si>
  <si>
    <t xml:space="preserve">    Wells 18, 19, and 20 Electrical Prepurchase – City of Vacavi</t>
  </si>
  <si>
    <t>74.1193.</t>
  </si>
  <si>
    <t xml:space="preserve">    Autodialer Replacement - Valley Springs Public Utility Distr</t>
  </si>
  <si>
    <t>74.1202.</t>
  </si>
  <si>
    <t xml:space="preserve">    Calibration Services - City of Yuba City</t>
  </si>
  <si>
    <t>74.1203.</t>
  </si>
  <si>
    <t xml:space="preserve">    Slate Creek Lift Station Pump Replacement - City of Grass Va</t>
  </si>
  <si>
    <t>74.1205.</t>
  </si>
  <si>
    <t xml:space="preserve">    Town Center Pump Station Telemetry Retrofit – Town of Woodsi</t>
  </si>
  <si>
    <t>74.1206.</t>
  </si>
  <si>
    <t xml:space="preserve">    System Assessment -  City of Lathrop</t>
  </si>
  <si>
    <t>74.1207.</t>
  </si>
  <si>
    <t xml:space="preserve">    SCADA System Support Services - City of Lathrop</t>
  </si>
  <si>
    <t>74.1208.</t>
  </si>
  <si>
    <t xml:space="preserve">    Ag Water Booster Pump Station 3 - UC Davis</t>
  </si>
  <si>
    <t>74.1209.</t>
  </si>
  <si>
    <t xml:space="preserve">    Bajamont WTP SCADA System Upgrade - Carmichael Water Distric</t>
  </si>
  <si>
    <t>74.1210.</t>
  </si>
  <si>
    <t xml:space="preserve">    Central SCADA Office Communications Troubleshooting - City o</t>
  </si>
  <si>
    <t>74.1217.</t>
  </si>
  <si>
    <t xml:space="preserve">    Support Services - City of Lincoln</t>
  </si>
  <si>
    <t>74.1225.</t>
  </si>
  <si>
    <t xml:space="preserve">    Ag Water Booster Pump Station 4 - UC Davis</t>
  </si>
  <si>
    <t xml:space="preserve">  Division 74 Open Job Totals</t>
  </si>
  <si>
    <t>74.1051.</t>
  </si>
  <si>
    <t>74.1071.</t>
  </si>
  <si>
    <t>74.1080.</t>
  </si>
  <si>
    <t>74.1082.</t>
  </si>
  <si>
    <t>74.1089.</t>
  </si>
  <si>
    <t>74.1104.</t>
  </si>
  <si>
    <t xml:space="preserve">    Tunnel SCADA Integration Config - Caltrans Distric</t>
  </si>
  <si>
    <t>74.1108.</t>
  </si>
  <si>
    <t xml:space="preserve">    Programming and Panel Modifications at Turnout Sit</t>
  </si>
  <si>
    <t>74.1110.</t>
  </si>
  <si>
    <t xml:space="preserve">    East Garrison Autodialer Replacement - County of M</t>
  </si>
  <si>
    <t>74.1112.</t>
  </si>
  <si>
    <t xml:space="preserve">    Pump Station A On-Site Support - Westside Water Au</t>
  </si>
  <si>
    <t>74.1115.</t>
  </si>
  <si>
    <t xml:space="preserve">    WWTP Annual Instrument Calibrations - UC Davis</t>
  </si>
  <si>
    <t>74.1122.</t>
  </si>
  <si>
    <t xml:space="preserve">    West Bay Sanitary District - Soft Starter Retrofit</t>
  </si>
  <si>
    <t>74.1123.</t>
  </si>
  <si>
    <t xml:space="preserve">    Landfill Flare PLC &amp; SCADA Integration - UC Davis</t>
  </si>
  <si>
    <t>74.1129.</t>
  </si>
  <si>
    <t xml:space="preserve">    VEEAM Software Addition - Rancho Murieta Community</t>
  </si>
  <si>
    <t>74.1155.</t>
  </si>
  <si>
    <t xml:space="preserve">    Winding Way PRV Communication Troubleshooting - Fair Oaks Wa</t>
  </si>
  <si>
    <t>74.1158.</t>
  </si>
  <si>
    <t xml:space="preserve">    Laptop Additions - Rancho Murieta Community Services Distric</t>
  </si>
  <si>
    <t>74.1166.</t>
  </si>
  <si>
    <t xml:space="preserve">    Chlorine Analyzer Installation Assistance – Valley Springs P</t>
  </si>
  <si>
    <t>74.1169.</t>
  </si>
  <si>
    <t xml:space="preserve">    Henderson Pump Station Main Service Disconnect Retrofit – We</t>
  </si>
  <si>
    <t>74.1062.</t>
  </si>
  <si>
    <t>Division 74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</si>
</sst>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 applyAlignment="1">
      <alignment horizontal="left" wrapText="1"/>
    </xf>
    <xf numFmtId="0" fontId="23" fillId="3" borderId="1" xfId="5" applyFont="1" applyFill="1" applyBorder="1" applyAlignment="1">
      <alignment horizontal="left" wrapText="1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636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657</v>
      </c>
      <c r="C5" s="17" t="s">
        <v>658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cs4XLCfFU/EoMMwA73Zftsp+q5WXFu94kVnSwLtNNSlQbHv13kig0g5cT45bQphQZ10pGyrSpFnduDVU62yIGw==" saltValue="SHt6ng9SAFgovHh2TO3oc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659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660</v>
      </c>
      <c r="B9" s="232" t="s">
        <v>641</v>
      </c>
      <c r="C9" s="232" t="s">
        <v>637</v>
      </c>
      <c r="D9" s="233"/>
      <c r="E9" s="234">
        <v>35367.19</v>
      </c>
      <c r="F9" s="235">
        <v>35367.19</v>
      </c>
      <c r="G9" s="236"/>
      <c r="H9" s="104"/>
      <c r="I9" s="237">
        <f t="shared" si="11"/>
        <v>35367.19</v>
      </c>
      <c r="J9" s="248"/>
      <c r="K9" s="239"/>
      <c r="L9" s="8">
        <v>33601.129999999997</v>
      </c>
      <c r="M9" s="240">
        <f t="shared" si="12"/>
        <v>33601.129999999997</v>
      </c>
      <c r="N9" s="72"/>
      <c r="O9" s="100"/>
      <c r="P9" s="9">
        <f t="shared" si="13"/>
        <v>1766.0600000000049</v>
      </c>
      <c r="Q9" s="9">
        <f t="shared" si="14"/>
        <v>0</v>
      </c>
      <c r="R9" s="9">
        <f t="shared" si="15"/>
        <v>1766.0600000000049</v>
      </c>
      <c r="S9" s="152"/>
      <c r="T9" s="10"/>
      <c r="U9" s="23">
        <f t="shared" si="16"/>
        <v>0.24005889087658661</v>
      </c>
      <c r="V9" s="11">
        <f t="shared" si="17"/>
        <v>8490.2084048215056</v>
      </c>
      <c r="W9" s="11">
        <f t="shared" si="18"/>
        <v>8066.25</v>
      </c>
      <c r="X9" s="8">
        <v>8066.25</v>
      </c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>
        <f t="shared" si="24"/>
        <v>8066.25</v>
      </c>
      <c r="AM9" s="8">
        <v>8066.25</v>
      </c>
      <c r="AN9" s="9">
        <f t="shared" si="26"/>
        <v>0</v>
      </c>
      <c r="AO9" s="9">
        <f t="shared" si="27"/>
        <v>0</v>
      </c>
      <c r="AP9" s="10"/>
      <c r="AQ9" s="25">
        <f t="shared" si="28"/>
        <v>27300.940000000002</v>
      </c>
      <c r="AR9" s="25">
        <f t="shared" si="29"/>
        <v>25534.879999999997</v>
      </c>
      <c r="AS9" s="25">
        <f t="shared" si="30"/>
        <v>1766.0600000000049</v>
      </c>
      <c r="AT9" s="10"/>
      <c r="AU9" s="12">
        <v>17352.189999999999</v>
      </c>
      <c r="AV9" s="12" t="str">
        <f t="shared" si="31"/>
        <v xml:space="preserve"> </v>
      </c>
      <c r="AW9" s="12">
        <f t="shared" si="32"/>
        <v>9285.9399999999987</v>
      </c>
      <c r="AX9" s="241"/>
      <c r="AY9" s="242"/>
      <c r="AZ9" s="241"/>
      <c r="BA9" s="241"/>
      <c r="BB9" s="243"/>
      <c r="BC9" s="242"/>
      <c r="BD9" s="242"/>
      <c r="BE9" s="241">
        <v>0</v>
      </c>
      <c r="BF9" s="241">
        <v>0</v>
      </c>
      <c r="BG9" s="241">
        <v>0</v>
      </c>
      <c r="BH9" s="241">
        <v>0</v>
      </c>
      <c r="BI9" s="241">
        <v>0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0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44"/>
      <c r="CC9" s="245"/>
      <c r="CD9" s="241">
        <v>0</v>
      </c>
      <c r="CE9" s="247">
        <v>0</v>
      </c>
      <c r="CF9" s="247">
        <v>0</v>
      </c>
      <c r="CG9" s="247">
        <v>0</v>
      </c>
      <c r="CH9" s="247">
        <v>0</v>
      </c>
      <c r="CI9" s="246" t="s">
        <v>633</v>
      </c>
      <c r="CJ9" s="247">
        <v>8066.25</v>
      </c>
      <c r="CK9" s="247">
        <v>8066.25</v>
      </c>
      <c r="CL9" s="247">
        <v>17352.189999999999</v>
      </c>
      <c r="CM9" s="247">
        <v>0</v>
      </c>
    </row>
    <row r="10" spans="1:102" x14ac:dyDescent="0.25">
      <c r="A10" s="231" t="s">
        <v>661</v>
      </c>
      <c r="B10" s="232" t="s">
        <v>642</v>
      </c>
      <c r="C10" s="232" t="s">
        <v>637</v>
      </c>
      <c r="D10" s="233"/>
      <c r="E10" s="234">
        <v>19379.439999999999</v>
      </c>
      <c r="F10" s="235">
        <v>19379.439999999999</v>
      </c>
      <c r="G10" s="236"/>
      <c r="H10" s="104"/>
      <c r="I10" s="237">
        <v>16132.32</v>
      </c>
      <c r="J10" s="248"/>
      <c r="K10" s="239"/>
      <c r="L10" s="8">
        <v>21738.39</v>
      </c>
      <c r="M10" s="240">
        <v>16132.32</v>
      </c>
      <c r="N10" s="72"/>
      <c r="O10" s="100"/>
      <c r="P10" s="9">
        <f t="shared" si="13"/>
        <v>0</v>
      </c>
      <c r="Q10" s="9">
        <v>0</v>
      </c>
      <c r="R10" s="9">
        <f t="shared" si="15"/>
        <v>0</v>
      </c>
      <c r="S10" s="152"/>
      <c r="T10" s="10"/>
      <c r="U10" s="23">
        <f t="shared" si="16"/>
        <v>0.99834183799974219</v>
      </c>
      <c r="V10" s="11">
        <f t="shared" si="17"/>
        <v>16105.57</v>
      </c>
      <c r="W10" s="11">
        <f t="shared" si="18"/>
        <v>16105.57</v>
      </c>
      <c r="X10" s="8">
        <v>16105.57</v>
      </c>
      <c r="Y10" s="9">
        <f t="shared" si="19"/>
        <v>0</v>
      </c>
      <c r="Z10" s="70"/>
      <c r="AA10" s="72"/>
      <c r="AB10" s="108"/>
      <c r="AC10" s="9">
        <v>0</v>
      </c>
      <c r="AD10" s="9">
        <f t="shared" si="22"/>
        <v>0</v>
      </c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>
        <f t="shared" si="24"/>
        <v>16105.57</v>
      </c>
      <c r="AM10" s="8">
        <v>16105.57</v>
      </c>
      <c r="AN10" s="9">
        <f t="shared" si="26"/>
        <v>0</v>
      </c>
      <c r="AO10" s="9">
        <f t="shared" si="27"/>
        <v>0</v>
      </c>
      <c r="AP10" s="10"/>
      <c r="AQ10" s="25">
        <f t="shared" si="28"/>
        <v>26.75</v>
      </c>
      <c r="AR10" s="25">
        <f t="shared" si="29"/>
        <v>26.75</v>
      </c>
      <c r="AS10" s="25">
        <f t="shared" si="30"/>
        <v>0</v>
      </c>
      <c r="AT10" s="10"/>
      <c r="AU10" s="12">
        <v>18989.939999999999</v>
      </c>
      <c r="AV10" s="12" t="str">
        <f t="shared" si="31"/>
        <v xml:space="preserve"> </v>
      </c>
      <c r="AW10" s="12">
        <f t="shared" si="32"/>
        <v>2884.369999999999</v>
      </c>
      <c r="AX10" s="241"/>
      <c r="AY10" s="242"/>
      <c r="AZ10" s="241"/>
      <c r="BA10" s="241"/>
      <c r="BB10" s="243"/>
      <c r="BC10" s="242" t="s">
        <v>630</v>
      </c>
      <c r="BD10" s="242" t="s">
        <v>630</v>
      </c>
      <c r="BE10" s="15">
        <v>16132.32</v>
      </c>
      <c r="BF10" s="15">
        <v>16132.32</v>
      </c>
      <c r="BG10" s="15"/>
      <c r="BH10" s="15">
        <v>16132.32</v>
      </c>
      <c r="BI10" s="15">
        <v>16132.32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0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92"/>
      <c r="CC10" s="245" t="s">
        <v>635</v>
      </c>
      <c r="CD10" s="241">
        <v>0</v>
      </c>
      <c r="CE10" s="247">
        <v>0</v>
      </c>
      <c r="CF10" s="247">
        <v>0</v>
      </c>
      <c r="CG10" s="247">
        <v>0</v>
      </c>
      <c r="CH10" s="247">
        <v>0</v>
      </c>
      <c r="CI10" s="246" t="s">
        <v>633</v>
      </c>
      <c r="CJ10" s="247">
        <v>16105.57</v>
      </c>
      <c r="CK10" s="247">
        <v>16105.57</v>
      </c>
      <c r="CL10" s="247">
        <v>18989.939999999999</v>
      </c>
      <c r="CM10" s="247">
        <v>0</v>
      </c>
    </row>
    <row r="11" spans="1:102" x14ac:dyDescent="0.25">
      <c r="A11" s="231" t="s">
        <v>662</v>
      </c>
      <c r="B11" s="232" t="s">
        <v>643</v>
      </c>
      <c r="C11" s="232" t="s">
        <v>637</v>
      </c>
      <c r="D11" s="233"/>
      <c r="E11" s="234">
        <v>37956.730000000003</v>
      </c>
      <c r="F11" s="235">
        <v>37956.730000000003</v>
      </c>
      <c r="G11" s="236"/>
      <c r="H11" s="104"/>
      <c r="I11" s="237">
        <v>37274.230000000003</v>
      </c>
      <c r="J11" s="248"/>
      <c r="K11" s="239"/>
      <c r="L11" s="8">
        <v>39445.17</v>
      </c>
      <c r="M11" s="240">
        <v>37274.230000000003</v>
      </c>
      <c r="N11" s="72"/>
      <c r="O11" s="100"/>
      <c r="P11" s="9">
        <f t="shared" si="13"/>
        <v>0</v>
      </c>
      <c r="Q11" s="9">
        <v>0</v>
      </c>
      <c r="R11" s="9">
        <f t="shared" si="15"/>
        <v>0</v>
      </c>
      <c r="S11" s="152">
        <v>46082</v>
      </c>
      <c r="T11" s="10"/>
      <c r="U11" s="23">
        <f t="shared" si="16"/>
        <v>1</v>
      </c>
      <c r="V11" s="11">
        <f t="shared" si="17"/>
        <v>37274.230000000003</v>
      </c>
      <c r="W11" s="11">
        <f t="shared" si="18"/>
        <v>37274.230000000003</v>
      </c>
      <c r="X11" s="8">
        <v>37274.230000000003</v>
      </c>
      <c r="Y11" s="9">
        <f t="shared" si="19"/>
        <v>0</v>
      </c>
      <c r="Z11" s="70"/>
      <c r="AA11" s="72"/>
      <c r="AB11" s="108"/>
      <c r="AC11" s="9">
        <v>0</v>
      </c>
      <c r="AD11" s="9">
        <f t="shared" si="22"/>
        <v>0</v>
      </c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>
        <f t="shared" si="24"/>
        <v>37274.230000000003</v>
      </c>
      <c r="AM11" s="8">
        <v>37274.230000000003</v>
      </c>
      <c r="AN11" s="9">
        <f t="shared" si="26"/>
        <v>0</v>
      </c>
      <c r="AO11" s="9">
        <f t="shared" si="27"/>
        <v>0</v>
      </c>
      <c r="AP11" s="10"/>
      <c r="AQ11" s="25">
        <f t="shared" si="28"/>
        <v>0</v>
      </c>
      <c r="AR11" s="25">
        <f t="shared" si="29"/>
        <v>0</v>
      </c>
      <c r="AS11" s="25">
        <f t="shared" si="30"/>
        <v>0</v>
      </c>
      <c r="AT11" s="10"/>
      <c r="AU11" s="12">
        <v>40887.360000000001</v>
      </c>
      <c r="AV11" s="12" t="str">
        <f t="shared" si="31"/>
        <v xml:space="preserve"> </v>
      </c>
      <c r="AW11" s="12">
        <f t="shared" si="32"/>
        <v>3613.1299999999974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37274.230000000003</v>
      </c>
      <c r="BF11" s="15">
        <v>37274.230000000003</v>
      </c>
      <c r="BG11" s="15"/>
      <c r="BH11" s="15">
        <v>37274.230000000003</v>
      </c>
      <c r="BI11" s="15">
        <v>37274.230000000003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/>
      <c r="CC11" s="245" t="s">
        <v>635</v>
      </c>
      <c r="CD11" s="241">
        <v>0</v>
      </c>
      <c r="CE11" s="241">
        <v>0</v>
      </c>
      <c r="CF11" s="241">
        <v>0</v>
      </c>
      <c r="CG11" s="241">
        <v>0</v>
      </c>
      <c r="CH11" s="241">
        <v>0</v>
      </c>
      <c r="CI11" s="246" t="s">
        <v>633</v>
      </c>
      <c r="CJ11" s="247">
        <v>37274.230000000003</v>
      </c>
      <c r="CK11" s="247">
        <v>37274.230000000003</v>
      </c>
      <c r="CL11" s="247">
        <v>40887.360000000001</v>
      </c>
      <c r="CM11" s="247">
        <v>0</v>
      </c>
    </row>
    <row r="12" spans="1:102" x14ac:dyDescent="0.25">
      <c r="A12" s="231" t="s">
        <v>663</v>
      </c>
      <c r="B12" s="232" t="s">
        <v>644</v>
      </c>
      <c r="C12" s="232" t="s">
        <v>637</v>
      </c>
      <c r="D12" s="233"/>
      <c r="E12" s="234">
        <v>0</v>
      </c>
      <c r="F12" s="235">
        <v>0</v>
      </c>
      <c r="G12" s="236"/>
      <c r="H12" s="104"/>
      <c r="I12" s="237">
        <v>90821.05</v>
      </c>
      <c r="J12" s="248"/>
      <c r="K12" s="239"/>
      <c r="L12" s="8">
        <v>100967.33</v>
      </c>
      <c r="M12" s="240">
        <v>90821.05</v>
      </c>
      <c r="N12" s="71"/>
      <c r="O12" s="100"/>
      <c r="P12" s="9">
        <f t="shared" si="13"/>
        <v>0</v>
      </c>
      <c r="Q12" s="9">
        <v>0</v>
      </c>
      <c r="R12" s="9">
        <f t="shared" si="15"/>
        <v>0</v>
      </c>
      <c r="S12" s="152">
        <v>46174</v>
      </c>
      <c r="T12" s="10"/>
      <c r="U12" s="23">
        <f t="shared" si="16"/>
        <v>1</v>
      </c>
      <c r="V12" s="11">
        <f t="shared" si="17"/>
        <v>90821.05</v>
      </c>
      <c r="W12" s="11">
        <f t="shared" si="18"/>
        <v>90821.05</v>
      </c>
      <c r="X12" s="8">
        <v>90821.05</v>
      </c>
      <c r="Y12" s="9">
        <f t="shared" si="19"/>
        <v>0</v>
      </c>
      <c r="Z12" s="70"/>
      <c r="AA12" s="72"/>
      <c r="AB12" s="108"/>
      <c r="AC12" s="9">
        <v>0</v>
      </c>
      <c r="AD12" s="9">
        <f t="shared" si="22"/>
        <v>0</v>
      </c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>
        <f t="shared" si="24"/>
        <v>90821.05</v>
      </c>
      <c r="AM12" s="8">
        <v>90821.05</v>
      </c>
      <c r="AN12" s="9">
        <f t="shared" si="26"/>
        <v>0</v>
      </c>
      <c r="AO12" s="9">
        <f t="shared" si="27"/>
        <v>0</v>
      </c>
      <c r="AP12" s="10"/>
      <c r="AQ12" s="25">
        <f t="shared" si="28"/>
        <v>0</v>
      </c>
      <c r="AR12" s="25">
        <f t="shared" si="29"/>
        <v>0</v>
      </c>
      <c r="AS12" s="25">
        <f t="shared" si="30"/>
        <v>0</v>
      </c>
      <c r="AT12" s="10"/>
      <c r="AU12" s="12">
        <v>91614.81</v>
      </c>
      <c r="AV12" s="12" t="str">
        <f t="shared" si="31"/>
        <v xml:space="preserve"> </v>
      </c>
      <c r="AW12" s="12">
        <f t="shared" si="32"/>
        <v>793.75999999999476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90821.05</v>
      </c>
      <c r="BF12" s="15">
        <v>90821.05</v>
      </c>
      <c r="BG12" s="15"/>
      <c r="BH12" s="15">
        <v>90821.05</v>
      </c>
      <c r="BI12" s="15">
        <v>90821.05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0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92"/>
      <c r="CC12" s="245" t="s">
        <v>635</v>
      </c>
      <c r="CD12" s="241">
        <v>0</v>
      </c>
      <c r="CE12" s="241">
        <v>0</v>
      </c>
      <c r="CF12" s="241">
        <v>0</v>
      </c>
      <c r="CG12" s="241">
        <v>0</v>
      </c>
      <c r="CH12" s="241">
        <v>0</v>
      </c>
      <c r="CI12" s="246" t="s">
        <v>633</v>
      </c>
      <c r="CJ12" s="247">
        <v>90821.05</v>
      </c>
      <c r="CK12" s="247">
        <v>90821.05</v>
      </c>
      <c r="CL12" s="247">
        <v>91614.81</v>
      </c>
      <c r="CM12" s="247">
        <v>0</v>
      </c>
    </row>
    <row r="13" spans="1:102" x14ac:dyDescent="0.25">
      <c r="A13" s="231" t="s">
        <v>664</v>
      </c>
      <c r="B13" s="232" t="s">
        <v>645</v>
      </c>
      <c r="C13" s="232" t="s">
        <v>637</v>
      </c>
      <c r="D13" s="233"/>
      <c r="E13" s="234">
        <v>9030.75</v>
      </c>
      <c r="F13" s="235">
        <v>9030.75</v>
      </c>
      <c r="G13" s="236"/>
      <c r="H13" s="104"/>
      <c r="I13" s="237">
        <v>7926.25</v>
      </c>
      <c r="J13" s="248"/>
      <c r="K13" s="239"/>
      <c r="L13" s="8">
        <v>759227.29</v>
      </c>
      <c r="M13" s="240">
        <v>7926.25</v>
      </c>
      <c r="N13" s="71"/>
      <c r="O13" s="100"/>
      <c r="P13" s="9">
        <f t="shared" si="13"/>
        <v>0</v>
      </c>
      <c r="Q13" s="9">
        <v>0</v>
      </c>
      <c r="R13" s="9">
        <f t="shared" si="15"/>
        <v>0</v>
      </c>
      <c r="S13" s="152">
        <v>46174</v>
      </c>
      <c r="T13" s="10"/>
      <c r="U13" s="23">
        <f t="shared" si="16"/>
        <v>1</v>
      </c>
      <c r="V13" s="11">
        <f t="shared" si="17"/>
        <v>7926.25</v>
      </c>
      <c r="W13" s="11">
        <f t="shared" si="18"/>
        <v>7926.25</v>
      </c>
      <c r="X13" s="8">
        <v>7926.25</v>
      </c>
      <c r="Y13" s="9">
        <f t="shared" si="19"/>
        <v>0</v>
      </c>
      <c r="Z13" s="70"/>
      <c r="AA13" s="71"/>
      <c r="AB13" s="108"/>
      <c r="AC13" s="9">
        <v>0</v>
      </c>
      <c r="AD13" s="9">
        <f t="shared" si="22"/>
        <v>0</v>
      </c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>
        <f t="shared" si="24"/>
        <v>7926.25</v>
      </c>
      <c r="AM13" s="8">
        <v>7926.25</v>
      </c>
      <c r="AN13" s="9">
        <f t="shared" si="26"/>
        <v>0</v>
      </c>
      <c r="AO13" s="9">
        <f t="shared" si="27"/>
        <v>0</v>
      </c>
      <c r="AP13" s="10"/>
      <c r="AQ13" s="25">
        <f t="shared" si="28"/>
        <v>0</v>
      </c>
      <c r="AR13" s="25">
        <f t="shared" si="29"/>
        <v>0</v>
      </c>
      <c r="AS13" s="25">
        <f t="shared" si="30"/>
        <v>0</v>
      </c>
      <c r="AT13" s="10"/>
      <c r="AU13" s="12">
        <v>9057.5</v>
      </c>
      <c r="AV13" s="12" t="str">
        <f t="shared" si="31"/>
        <v xml:space="preserve"> </v>
      </c>
      <c r="AW13" s="12">
        <f t="shared" si="32"/>
        <v>1131.25</v>
      </c>
      <c r="AX13" s="241"/>
      <c r="AY13" s="242"/>
      <c r="AZ13" s="241"/>
      <c r="BA13" s="241"/>
      <c r="BB13" s="243"/>
      <c r="BC13" s="242" t="s">
        <v>630</v>
      </c>
      <c r="BD13" s="242" t="s">
        <v>630</v>
      </c>
      <c r="BE13" s="15">
        <v>7926.25</v>
      </c>
      <c r="BF13" s="15">
        <v>7926.25</v>
      </c>
      <c r="BG13" s="15"/>
      <c r="BH13" s="15">
        <v>7926.25</v>
      </c>
      <c r="BI13" s="15">
        <v>7926.25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0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92"/>
      <c r="CC13" s="245" t="s">
        <v>635</v>
      </c>
      <c r="CD13" s="241">
        <v>0</v>
      </c>
      <c r="CE13" s="241">
        <v>0</v>
      </c>
      <c r="CF13" s="241">
        <v>0</v>
      </c>
      <c r="CG13" s="241">
        <v>0</v>
      </c>
      <c r="CH13" s="241">
        <v>0</v>
      </c>
      <c r="CI13" s="246" t="s">
        <v>633</v>
      </c>
      <c r="CJ13" s="247">
        <v>7926.25</v>
      </c>
      <c r="CK13" s="247">
        <v>7926.25</v>
      </c>
      <c r="CL13" s="247">
        <v>9057.5</v>
      </c>
      <c r="CM13" s="247">
        <v>0</v>
      </c>
    </row>
    <row r="14" spans="1:102" x14ac:dyDescent="0.25">
      <c r="A14" s="231" t="s">
        <v>665</v>
      </c>
      <c r="B14" s="232" t="s">
        <v>646</v>
      </c>
      <c r="C14" s="232" t="s">
        <v>637</v>
      </c>
      <c r="D14" s="233"/>
      <c r="E14" s="234">
        <v>37775.870000000003</v>
      </c>
      <c r="F14" s="235">
        <v>37775.870000000003</v>
      </c>
      <c r="G14" s="236"/>
      <c r="H14" s="104"/>
      <c r="I14" s="237">
        <v>18239.060000000001</v>
      </c>
      <c r="J14" s="248"/>
      <c r="K14" s="239"/>
      <c r="L14" s="8">
        <v>76324.86</v>
      </c>
      <c r="M14" s="240">
        <v>18239.060000000001</v>
      </c>
      <c r="N14" s="72"/>
      <c r="O14" s="100"/>
      <c r="P14" s="9">
        <f t="shared" si="13"/>
        <v>0</v>
      </c>
      <c r="Q14" s="9">
        <v>0</v>
      </c>
      <c r="R14" s="9">
        <f t="shared" si="15"/>
        <v>0</v>
      </c>
      <c r="S14" s="152"/>
      <c r="T14" s="10"/>
      <c r="U14" s="23">
        <f t="shared" si="16"/>
        <v>0.98575858624293133</v>
      </c>
      <c r="V14" s="11">
        <f t="shared" si="17"/>
        <v>17979.310000000001</v>
      </c>
      <c r="W14" s="11">
        <f t="shared" si="18"/>
        <v>17979.310000000001</v>
      </c>
      <c r="X14" s="8">
        <v>17979.310000000001</v>
      </c>
      <c r="Y14" s="9">
        <f t="shared" si="19"/>
        <v>0</v>
      </c>
      <c r="Z14" s="70"/>
      <c r="AA14" s="72"/>
      <c r="AB14" s="108"/>
      <c r="AC14" s="9">
        <v>0</v>
      </c>
      <c r="AD14" s="9">
        <f t="shared" si="22"/>
        <v>0</v>
      </c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>
        <f t="shared" si="24"/>
        <v>17979.310000000001</v>
      </c>
      <c r="AM14" s="8">
        <v>17979.310000000001</v>
      </c>
      <c r="AN14" s="9">
        <f t="shared" si="26"/>
        <v>0</v>
      </c>
      <c r="AO14" s="9">
        <f t="shared" si="27"/>
        <v>0</v>
      </c>
      <c r="AP14" s="10"/>
      <c r="AQ14" s="25">
        <f t="shared" si="28"/>
        <v>259.75</v>
      </c>
      <c r="AR14" s="25">
        <f t="shared" si="29"/>
        <v>259.75</v>
      </c>
      <c r="AS14" s="25">
        <f t="shared" si="30"/>
        <v>0</v>
      </c>
      <c r="AT14" s="10"/>
      <c r="AU14" s="12">
        <v>45666.080000000002</v>
      </c>
      <c r="AV14" s="12" t="str">
        <f t="shared" si="31"/>
        <v xml:space="preserve"> </v>
      </c>
      <c r="AW14" s="12">
        <f t="shared" si="32"/>
        <v>27686.77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18239.060000000001</v>
      </c>
      <c r="BF14" s="15">
        <v>18239.060000000001</v>
      </c>
      <c r="BG14" s="15"/>
      <c r="BH14" s="15">
        <v>18239.060000000001</v>
      </c>
      <c r="BI14" s="15">
        <v>18239.060000000001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0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92"/>
      <c r="CC14" s="245" t="s">
        <v>635</v>
      </c>
      <c r="CD14" s="241">
        <v>0</v>
      </c>
      <c r="CE14" s="241">
        <v>0</v>
      </c>
      <c r="CF14" s="241">
        <v>0</v>
      </c>
      <c r="CG14" s="241">
        <v>0</v>
      </c>
      <c r="CH14" s="241">
        <v>0</v>
      </c>
      <c r="CI14" s="246" t="s">
        <v>633</v>
      </c>
      <c r="CJ14" s="247">
        <v>17979.310000000001</v>
      </c>
      <c r="CK14" s="247">
        <v>17979.310000000001</v>
      </c>
      <c r="CL14" s="247">
        <v>45666.080000000002</v>
      </c>
      <c r="CM14" s="247">
        <v>0</v>
      </c>
    </row>
    <row r="15" spans="1:102" x14ac:dyDescent="0.25">
      <c r="A15" s="231" t="s">
        <v>666</v>
      </c>
      <c r="B15" s="232" t="s">
        <v>654</v>
      </c>
      <c r="C15" s="232" t="s">
        <v>637</v>
      </c>
      <c r="D15" s="233"/>
      <c r="E15" s="234">
        <v>405000</v>
      </c>
      <c r="F15" s="235">
        <v>405000</v>
      </c>
      <c r="G15" s="236"/>
      <c r="H15" s="104"/>
      <c r="I15" s="237">
        <v>405000</v>
      </c>
      <c r="J15" s="248"/>
      <c r="K15" s="239"/>
      <c r="L15" s="8">
        <v>285884.92</v>
      </c>
      <c r="M15" s="240">
        <v>286589</v>
      </c>
      <c r="N15" s="72"/>
      <c r="O15" s="100"/>
      <c r="P15" s="9">
        <f t="shared" si="13"/>
        <v>118411</v>
      </c>
      <c r="Q15" s="9">
        <v>118411</v>
      </c>
      <c r="R15" s="9">
        <f t="shared" si="15"/>
        <v>0</v>
      </c>
      <c r="S15" s="152">
        <v>46174</v>
      </c>
      <c r="T15" s="10"/>
      <c r="U15" s="23">
        <f t="shared" si="16"/>
        <v>0.55353907512151546</v>
      </c>
      <c r="V15" s="11">
        <f t="shared" si="17"/>
        <v>224183.32542421375</v>
      </c>
      <c r="W15" s="11">
        <f t="shared" si="18"/>
        <v>224322.87</v>
      </c>
      <c r="X15" s="8">
        <v>158638.21</v>
      </c>
      <c r="Y15" s="9">
        <f t="shared" si="19"/>
        <v>65684.66</v>
      </c>
      <c r="Z15" s="70">
        <v>65684.66</v>
      </c>
      <c r="AA15" s="71"/>
      <c r="AB15" s="108"/>
      <c r="AC15" s="9">
        <v>118411</v>
      </c>
      <c r="AD15" s="9">
        <f t="shared" si="22"/>
        <v>-52726.34</v>
      </c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>
        <f t="shared" si="24"/>
        <v>224322.87</v>
      </c>
      <c r="AM15" s="8">
        <v>158638.21</v>
      </c>
      <c r="AN15" s="9">
        <f t="shared" si="26"/>
        <v>65684.66</v>
      </c>
      <c r="AO15" s="9">
        <f t="shared" si="27"/>
        <v>65684.66</v>
      </c>
      <c r="AP15" s="10"/>
      <c r="AQ15" s="25">
        <f t="shared" si="28"/>
        <v>180677.13</v>
      </c>
      <c r="AR15" s="25">
        <f t="shared" si="29"/>
        <v>127950.79000000001</v>
      </c>
      <c r="AS15" s="25">
        <f t="shared" si="30"/>
        <v>52726.34</v>
      </c>
      <c r="AT15" s="10"/>
      <c r="AU15" s="12">
        <v>182500</v>
      </c>
      <c r="AV15" s="12">
        <f t="shared" si="31"/>
        <v>41822.869999999995</v>
      </c>
      <c r="AW15" s="12" t="str">
        <f t="shared" si="32"/>
        <v xml:space="preserve"> 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405000</v>
      </c>
      <c r="BF15" s="15">
        <v>286589</v>
      </c>
      <c r="BG15" s="15">
        <v>65684.66</v>
      </c>
      <c r="BH15" s="15">
        <v>405000</v>
      </c>
      <c r="BI15" s="15">
        <v>286589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0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>
        <v>65684.66</v>
      </c>
      <c r="CC15" s="245" t="s">
        <v>635</v>
      </c>
      <c r="CD15" s="241">
        <v>0</v>
      </c>
      <c r="CE15" s="241">
        <v>0</v>
      </c>
      <c r="CF15" s="241">
        <v>0</v>
      </c>
      <c r="CG15" s="241">
        <v>0</v>
      </c>
      <c r="CH15" s="241">
        <v>0</v>
      </c>
      <c r="CI15" s="246" t="s">
        <v>633</v>
      </c>
      <c r="CJ15" s="247">
        <v>158638.21</v>
      </c>
      <c r="CK15" s="247">
        <v>158638.21</v>
      </c>
      <c r="CL15" s="247">
        <v>182500</v>
      </c>
      <c r="CM15" s="247">
        <v>0</v>
      </c>
    </row>
    <row r="16" spans="1:102" x14ac:dyDescent="0.25">
      <c r="A16" s="231" t="s">
        <v>667</v>
      </c>
      <c r="B16" s="232" t="s">
        <v>647</v>
      </c>
      <c r="C16" s="232" t="s">
        <v>637</v>
      </c>
      <c r="D16" s="233"/>
      <c r="E16" s="234">
        <v>113276.79</v>
      </c>
      <c r="F16" s="235">
        <v>113276.79</v>
      </c>
      <c r="G16" s="236"/>
      <c r="H16" s="104"/>
      <c r="I16" s="237">
        <v>110401.43</v>
      </c>
      <c r="J16" s="248"/>
      <c r="K16" s="239"/>
      <c r="L16" s="8">
        <v>111523.81</v>
      </c>
      <c r="M16" s="240">
        <v>110401.43</v>
      </c>
      <c r="N16" s="72"/>
      <c r="O16" s="100"/>
      <c r="P16" s="9">
        <f t="shared" si="13"/>
        <v>0</v>
      </c>
      <c r="Q16" s="9">
        <v>0</v>
      </c>
      <c r="R16" s="9">
        <f t="shared" si="15"/>
        <v>0</v>
      </c>
      <c r="S16" s="152">
        <v>46082</v>
      </c>
      <c r="T16" s="10"/>
      <c r="U16" s="23">
        <f t="shared" si="16"/>
        <v>1</v>
      </c>
      <c r="V16" s="11">
        <f t="shared" si="17"/>
        <v>110401.43</v>
      </c>
      <c r="W16" s="11">
        <f t="shared" si="18"/>
        <v>110401.43</v>
      </c>
      <c r="X16" s="8">
        <v>110401.43</v>
      </c>
      <c r="Y16" s="9">
        <f t="shared" si="19"/>
        <v>0</v>
      </c>
      <c r="Z16" s="70"/>
      <c r="AA16" s="72"/>
      <c r="AB16" s="108"/>
      <c r="AC16" s="9">
        <v>0</v>
      </c>
      <c r="AD16" s="9">
        <f t="shared" si="22"/>
        <v>0</v>
      </c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>
        <f t="shared" si="24"/>
        <v>110401.43</v>
      </c>
      <c r="AM16" s="8">
        <v>110401.43</v>
      </c>
      <c r="AN16" s="9">
        <f t="shared" si="26"/>
        <v>0</v>
      </c>
      <c r="AO16" s="9">
        <f t="shared" si="27"/>
        <v>0</v>
      </c>
      <c r="AP16" s="10"/>
      <c r="AQ16" s="25">
        <f t="shared" si="28"/>
        <v>0</v>
      </c>
      <c r="AR16" s="25">
        <f t="shared" si="29"/>
        <v>0</v>
      </c>
      <c r="AS16" s="25">
        <f t="shared" si="30"/>
        <v>0</v>
      </c>
      <c r="AT16" s="10"/>
      <c r="AU16" s="12">
        <v>114227.42</v>
      </c>
      <c r="AV16" s="12" t="str">
        <f t="shared" si="31"/>
        <v xml:space="preserve"> </v>
      </c>
      <c r="AW16" s="12">
        <f t="shared" si="32"/>
        <v>3825.9900000000052</v>
      </c>
      <c r="AX16" s="241"/>
      <c r="AY16" s="242"/>
      <c r="AZ16" s="241"/>
      <c r="BA16" s="241"/>
      <c r="BB16" s="243"/>
      <c r="BC16" s="242" t="s">
        <v>630</v>
      </c>
      <c r="BD16" s="242" t="s">
        <v>630</v>
      </c>
      <c r="BE16" s="15">
        <v>110401.43</v>
      </c>
      <c r="BF16" s="15">
        <v>110401.43</v>
      </c>
      <c r="BG16" s="15"/>
      <c r="BH16" s="15">
        <v>110401.43</v>
      </c>
      <c r="BI16" s="15">
        <v>110401.43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0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92"/>
      <c r="CC16" s="245" t="s">
        <v>635</v>
      </c>
      <c r="CD16" s="241">
        <v>0</v>
      </c>
      <c r="CE16" s="241">
        <v>0</v>
      </c>
      <c r="CF16" s="241">
        <v>0</v>
      </c>
      <c r="CG16" s="241">
        <v>0</v>
      </c>
      <c r="CH16" s="241">
        <v>0</v>
      </c>
      <c r="CI16" s="246" t="s">
        <v>633</v>
      </c>
      <c r="CJ16" s="247">
        <v>110401.43</v>
      </c>
      <c r="CK16" s="247">
        <v>110401.43</v>
      </c>
      <c r="CL16" s="247">
        <v>114227.42</v>
      </c>
      <c r="CM16" s="247">
        <v>0</v>
      </c>
    </row>
    <row r="17" spans="1:91" x14ac:dyDescent="0.25">
      <c r="A17" s="231" t="s">
        <v>668</v>
      </c>
      <c r="B17" s="232" t="s">
        <v>648</v>
      </c>
      <c r="C17" s="232" t="s">
        <v>637</v>
      </c>
      <c r="D17" s="233"/>
      <c r="E17" s="234">
        <v>67193.210000000006</v>
      </c>
      <c r="F17" s="235">
        <v>67193.210000000006</v>
      </c>
      <c r="G17" s="236"/>
      <c r="H17" s="104"/>
      <c r="I17" s="237">
        <v>63018.74</v>
      </c>
      <c r="J17" s="248"/>
      <c r="K17" s="239"/>
      <c r="L17" s="8">
        <v>87453.42</v>
      </c>
      <c r="M17" s="240">
        <v>63018.74</v>
      </c>
      <c r="N17" s="72"/>
      <c r="O17" s="100"/>
      <c r="P17" s="9">
        <f t="shared" si="13"/>
        <v>0</v>
      </c>
      <c r="Q17" s="9">
        <v>0</v>
      </c>
      <c r="R17" s="9">
        <f t="shared" si="15"/>
        <v>0</v>
      </c>
      <c r="S17" s="152">
        <v>46082</v>
      </c>
      <c r="T17" s="10"/>
      <c r="U17" s="23">
        <f t="shared" si="16"/>
        <v>0.99454130628444803</v>
      </c>
      <c r="V17" s="11">
        <f t="shared" si="17"/>
        <v>62674.74</v>
      </c>
      <c r="W17" s="11">
        <f t="shared" si="18"/>
        <v>62674.74</v>
      </c>
      <c r="X17" s="8">
        <v>62674.74</v>
      </c>
      <c r="Y17" s="9">
        <f t="shared" si="19"/>
        <v>0</v>
      </c>
      <c r="Z17" s="70"/>
      <c r="AA17" s="71"/>
      <c r="AB17" s="108"/>
      <c r="AC17" s="9">
        <v>0</v>
      </c>
      <c r="AD17" s="9">
        <f t="shared" si="22"/>
        <v>0</v>
      </c>
      <c r="AE17" s="10"/>
      <c r="AF17" s="24">
        <v>0</v>
      </c>
      <c r="AG17" s="11">
        <v>0</v>
      </c>
      <c r="AH17" s="8">
        <v>0</v>
      </c>
      <c r="AI17" s="9">
        <v>0</v>
      </c>
      <c r="AJ17" s="9">
        <v>0</v>
      </c>
      <c r="AK17" s="10"/>
      <c r="AL17" s="11">
        <f t="shared" si="24"/>
        <v>62674.74</v>
      </c>
      <c r="AM17" s="8">
        <v>62674.74</v>
      </c>
      <c r="AN17" s="9">
        <f t="shared" si="26"/>
        <v>0</v>
      </c>
      <c r="AO17" s="9">
        <f t="shared" si="27"/>
        <v>0</v>
      </c>
      <c r="AP17" s="10"/>
      <c r="AQ17" s="25">
        <f t="shared" si="28"/>
        <v>344</v>
      </c>
      <c r="AR17" s="25">
        <f t="shared" si="29"/>
        <v>344</v>
      </c>
      <c r="AS17" s="25">
        <f t="shared" si="30"/>
        <v>0</v>
      </c>
      <c r="AT17" s="10"/>
      <c r="AU17" s="12">
        <v>67536.34</v>
      </c>
      <c r="AV17" s="12" t="str">
        <f t="shared" si="31"/>
        <v xml:space="preserve"> </v>
      </c>
      <c r="AW17" s="12">
        <f t="shared" si="32"/>
        <v>4861.5999999999985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63018.74</v>
      </c>
      <c r="BF17" s="15">
        <v>63018.74</v>
      </c>
      <c r="BG17" s="15"/>
      <c r="BH17" s="15">
        <v>63018.74</v>
      </c>
      <c r="BI17" s="15">
        <v>63018.74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0</v>
      </c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92"/>
      <c r="CC17" s="245" t="s">
        <v>635</v>
      </c>
      <c r="CD17" s="241">
        <v>0</v>
      </c>
      <c r="CE17" s="241">
        <v>0</v>
      </c>
      <c r="CF17" s="241">
        <v>0</v>
      </c>
      <c r="CG17" s="241">
        <v>0</v>
      </c>
      <c r="CH17" s="241">
        <v>0</v>
      </c>
      <c r="CI17" s="246" t="s">
        <v>633</v>
      </c>
      <c r="CJ17" s="247">
        <v>62674.74</v>
      </c>
      <c r="CK17" s="247">
        <v>62674.74</v>
      </c>
      <c r="CL17" s="247">
        <v>67536.34</v>
      </c>
      <c r="CM17" s="247">
        <v>0</v>
      </c>
    </row>
    <row r="18" spans="1:91" x14ac:dyDescent="0.25">
      <c r="A18" s="231" t="s">
        <v>669</v>
      </c>
      <c r="B18" s="232" t="s">
        <v>670</v>
      </c>
      <c r="C18" s="232" t="s">
        <v>637</v>
      </c>
      <c r="D18" s="233"/>
      <c r="E18" s="234">
        <v>0</v>
      </c>
      <c r="F18" s="235">
        <v>0</v>
      </c>
      <c r="G18" s="236"/>
      <c r="H18" s="104"/>
      <c r="I18" s="237">
        <f t="shared" si="11"/>
        <v>0</v>
      </c>
      <c r="J18" s="248"/>
      <c r="K18" s="239"/>
      <c r="L18" s="8">
        <v>0</v>
      </c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>
        <f t="shared" si="16"/>
        <v>0</v>
      </c>
      <c r="V18" s="11">
        <f t="shared" si="17"/>
        <v>0</v>
      </c>
      <c r="W18" s="11">
        <f t="shared" si="18"/>
        <v>0</v>
      </c>
      <c r="X18" s="8">
        <v>0</v>
      </c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>
        <f t="shared" si="24"/>
        <v>0</v>
      </c>
      <c r="AM18" s="8">
        <v>0</v>
      </c>
      <c r="AN18" s="9">
        <f t="shared" si="26"/>
        <v>0</v>
      </c>
      <c r="AO18" s="9">
        <f t="shared" si="27"/>
        <v>0</v>
      </c>
      <c r="AP18" s="10"/>
      <c r="AQ18" s="25">
        <f t="shared" si="28"/>
        <v>0</v>
      </c>
      <c r="AR18" s="25">
        <f t="shared" si="29"/>
        <v>0</v>
      </c>
      <c r="AS18" s="25">
        <f t="shared" si="30"/>
        <v>0</v>
      </c>
      <c r="AT18" s="10"/>
      <c r="AU18" s="12">
        <v>0</v>
      </c>
      <c r="AV18" s="12">
        <f t="shared" si="31"/>
        <v>0</v>
      </c>
      <c r="AW18" s="12">
        <f t="shared" si="32"/>
        <v>0</v>
      </c>
      <c r="AX18" s="241"/>
      <c r="AY18" s="242"/>
      <c r="AZ18" s="241"/>
      <c r="BA18" s="241"/>
      <c r="BB18" s="243"/>
      <c r="BC18" s="242"/>
      <c r="BD18" s="242"/>
      <c r="BE18" s="241">
        <v>0</v>
      </c>
      <c r="BF18" s="241">
        <v>0</v>
      </c>
      <c r="BG18" s="241">
        <v>0</v>
      </c>
      <c r="BH18" s="241">
        <v>0</v>
      </c>
      <c r="BI18" s="241">
        <v>0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0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44"/>
      <c r="CC18" s="245"/>
      <c r="CD18" s="241">
        <v>0</v>
      </c>
      <c r="CE18" s="241">
        <v>0</v>
      </c>
      <c r="CF18" s="241">
        <v>0</v>
      </c>
      <c r="CG18" s="241">
        <v>0</v>
      </c>
      <c r="CH18" s="241">
        <v>0</v>
      </c>
      <c r="CI18" s="246" t="s">
        <v>633</v>
      </c>
      <c r="CJ18" s="247">
        <v>0</v>
      </c>
      <c r="CK18" s="247">
        <v>0</v>
      </c>
      <c r="CL18" s="247">
        <v>0</v>
      </c>
      <c r="CM18" s="247">
        <v>0</v>
      </c>
    </row>
    <row r="19" spans="1:91" x14ac:dyDescent="0.25">
      <c r="A19" s="231" t="s">
        <v>671</v>
      </c>
      <c r="B19" s="232" t="s">
        <v>672</v>
      </c>
      <c r="C19" s="232" t="s">
        <v>637</v>
      </c>
      <c r="D19" s="233"/>
      <c r="E19" s="234">
        <v>5876.55</v>
      </c>
      <c r="F19" s="235">
        <v>5876.55</v>
      </c>
      <c r="G19" s="236"/>
      <c r="H19" s="104"/>
      <c r="I19" s="237">
        <v>5876.55</v>
      </c>
      <c r="J19" s="238"/>
      <c r="K19" s="239"/>
      <c r="L19" s="8">
        <v>2592.85</v>
      </c>
      <c r="M19" s="240">
        <v>2592.85</v>
      </c>
      <c r="N19" s="72"/>
      <c r="O19" s="100"/>
      <c r="P19" s="9">
        <f t="shared" si="13"/>
        <v>3283.7000000000003</v>
      </c>
      <c r="Q19" s="9">
        <v>3283.7000000000003</v>
      </c>
      <c r="R19" s="9">
        <f t="shared" si="15"/>
        <v>0</v>
      </c>
      <c r="S19" s="152"/>
      <c r="T19" s="10"/>
      <c r="U19" s="23">
        <f t="shared" si="16"/>
        <v>1</v>
      </c>
      <c r="V19" s="11">
        <f t="shared" si="17"/>
        <v>5876.55</v>
      </c>
      <c r="W19" s="11">
        <f t="shared" si="18"/>
        <v>5876.5499999999993</v>
      </c>
      <c r="X19" s="8">
        <v>2592.85</v>
      </c>
      <c r="Y19" s="9">
        <f t="shared" si="19"/>
        <v>3283.6999999999994</v>
      </c>
      <c r="Z19" s="70">
        <v>3283.7</v>
      </c>
      <c r="AA19" s="71"/>
      <c r="AB19" s="108"/>
      <c r="AC19" s="9">
        <v>3283.7000000000003</v>
      </c>
      <c r="AD19" s="9">
        <f t="shared" si="22"/>
        <v>0</v>
      </c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>
        <f t="shared" si="24"/>
        <v>5876.5499999999993</v>
      </c>
      <c r="AM19" s="8">
        <v>2592.85</v>
      </c>
      <c r="AN19" s="9">
        <f t="shared" si="26"/>
        <v>3283.6999999999994</v>
      </c>
      <c r="AO19" s="9">
        <f t="shared" si="27"/>
        <v>3283.7</v>
      </c>
      <c r="AP19" s="10"/>
      <c r="AQ19" s="25">
        <f t="shared" si="28"/>
        <v>9.0949470177292824E-13</v>
      </c>
      <c r="AR19" s="25">
        <f t="shared" si="29"/>
        <v>0</v>
      </c>
      <c r="AS19" s="25">
        <f t="shared" si="30"/>
        <v>4.5474735088646412E-13</v>
      </c>
      <c r="AT19" s="10"/>
      <c r="AU19" s="12">
        <v>5876.55</v>
      </c>
      <c r="AV19" s="12" t="str">
        <f t="shared" si="31"/>
        <v xml:space="preserve"> </v>
      </c>
      <c r="AW19" s="12">
        <f t="shared" si="32"/>
        <v>9.0949470177292824E-13</v>
      </c>
      <c r="AX19" s="241"/>
      <c r="AY19" s="242"/>
      <c r="AZ19" s="241"/>
      <c r="BA19" s="241"/>
      <c r="BB19" s="243"/>
      <c r="BC19" s="242" t="s">
        <v>630</v>
      </c>
      <c r="BD19" s="242" t="s">
        <v>630</v>
      </c>
      <c r="BE19" s="15">
        <v>5876.55</v>
      </c>
      <c r="BF19" s="15">
        <v>2592.85</v>
      </c>
      <c r="BG19" s="15">
        <v>3283.7</v>
      </c>
      <c r="BH19" s="15">
        <v>5876.55</v>
      </c>
      <c r="BI19" s="15">
        <v>2592.85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0</v>
      </c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92">
        <v>3283.7</v>
      </c>
      <c r="CC19" s="245" t="s">
        <v>635</v>
      </c>
      <c r="CD19" s="241">
        <v>0</v>
      </c>
      <c r="CE19" s="241">
        <v>0</v>
      </c>
      <c r="CF19" s="241">
        <v>0</v>
      </c>
      <c r="CG19" s="241">
        <v>0</v>
      </c>
      <c r="CH19" s="241">
        <v>0</v>
      </c>
      <c r="CI19" s="246" t="s">
        <v>633</v>
      </c>
      <c r="CJ19" s="247">
        <v>2592.85</v>
      </c>
      <c r="CK19" s="247">
        <v>2592.85</v>
      </c>
      <c r="CL19" s="247">
        <v>5876.55</v>
      </c>
      <c r="CM19" s="247">
        <v>0</v>
      </c>
    </row>
    <row r="20" spans="1:91" x14ac:dyDescent="0.25">
      <c r="A20" s="231" t="s">
        <v>673</v>
      </c>
      <c r="B20" s="232" t="s">
        <v>674</v>
      </c>
      <c r="C20" s="232" t="s">
        <v>637</v>
      </c>
      <c r="D20" s="233"/>
      <c r="E20" s="234">
        <v>0</v>
      </c>
      <c r="F20" s="235">
        <v>0</v>
      </c>
      <c r="G20" s="236"/>
      <c r="H20" s="104"/>
      <c r="I20" s="237">
        <f t="shared" si="11"/>
        <v>0</v>
      </c>
      <c r="J20" s="238"/>
      <c r="K20" s="239"/>
      <c r="L20" s="8">
        <v>0</v>
      </c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>
        <f t="shared" si="16"/>
        <v>0</v>
      </c>
      <c r="V20" s="11">
        <f t="shared" si="17"/>
        <v>0</v>
      </c>
      <c r="W20" s="11">
        <f t="shared" si="18"/>
        <v>0</v>
      </c>
      <c r="X20" s="8">
        <v>0</v>
      </c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>
        <f t="shared" si="24"/>
        <v>0</v>
      </c>
      <c r="AM20" s="8">
        <v>0</v>
      </c>
      <c r="AN20" s="9">
        <f t="shared" si="26"/>
        <v>0</v>
      </c>
      <c r="AO20" s="9">
        <f t="shared" si="27"/>
        <v>0</v>
      </c>
      <c r="AP20" s="10"/>
      <c r="AQ20" s="25">
        <f t="shared" si="28"/>
        <v>0</v>
      </c>
      <c r="AR20" s="25">
        <f t="shared" si="29"/>
        <v>0</v>
      </c>
      <c r="AS20" s="25">
        <f t="shared" si="30"/>
        <v>0</v>
      </c>
      <c r="AT20" s="10"/>
      <c r="AU20" s="12">
        <v>0</v>
      </c>
      <c r="AV20" s="12">
        <f t="shared" si="31"/>
        <v>0</v>
      </c>
      <c r="AW20" s="12">
        <f t="shared" si="32"/>
        <v>0</v>
      </c>
      <c r="AX20" s="241"/>
      <c r="AY20" s="242"/>
      <c r="AZ20" s="241"/>
      <c r="BA20" s="241"/>
      <c r="BB20" s="243"/>
      <c r="BC20" s="242"/>
      <c r="BD20" s="242"/>
      <c r="BE20" s="241">
        <v>0</v>
      </c>
      <c r="BF20" s="241">
        <v>0</v>
      </c>
      <c r="BG20" s="241">
        <v>0</v>
      </c>
      <c r="BH20" s="241">
        <v>0</v>
      </c>
      <c r="BI20" s="241">
        <v>0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0</v>
      </c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44"/>
      <c r="CC20" s="245"/>
      <c r="CD20" s="241">
        <v>0</v>
      </c>
      <c r="CE20" s="241">
        <v>0</v>
      </c>
      <c r="CF20" s="241">
        <v>0</v>
      </c>
      <c r="CG20" s="241">
        <v>0</v>
      </c>
      <c r="CH20" s="241">
        <v>0</v>
      </c>
      <c r="CI20" s="246" t="s">
        <v>633</v>
      </c>
      <c r="CJ20" s="247">
        <v>0</v>
      </c>
      <c r="CK20" s="247">
        <v>0</v>
      </c>
      <c r="CL20" s="247">
        <v>0</v>
      </c>
      <c r="CM20" s="247">
        <v>0</v>
      </c>
    </row>
    <row r="21" spans="1:91" x14ac:dyDescent="0.25">
      <c r="A21" s="231" t="s">
        <v>675</v>
      </c>
      <c r="B21" s="232" t="s">
        <v>676</v>
      </c>
      <c r="C21" s="232" t="s">
        <v>637</v>
      </c>
      <c r="D21" s="233"/>
      <c r="E21" s="234">
        <v>49530</v>
      </c>
      <c r="F21" s="235">
        <v>49530</v>
      </c>
      <c r="G21" s="236"/>
      <c r="H21" s="104"/>
      <c r="I21" s="237">
        <v>49530</v>
      </c>
      <c r="J21" s="238"/>
      <c r="K21" s="239"/>
      <c r="L21" s="8">
        <v>46414.84</v>
      </c>
      <c r="M21" s="240">
        <v>46915</v>
      </c>
      <c r="N21" s="71"/>
      <c r="O21" s="100"/>
      <c r="P21" s="9">
        <f t="shared" si="13"/>
        <v>2615</v>
      </c>
      <c r="Q21" s="9">
        <v>3108</v>
      </c>
      <c r="R21" s="9">
        <f t="shared" si="15"/>
        <v>-493</v>
      </c>
      <c r="S21" s="152">
        <v>46082</v>
      </c>
      <c r="T21" s="10"/>
      <c r="U21" s="23">
        <f t="shared" si="16"/>
        <v>0.45126185654907813</v>
      </c>
      <c r="V21" s="11">
        <f t="shared" si="17"/>
        <v>22350.99975487584</v>
      </c>
      <c r="W21" s="11">
        <f t="shared" si="18"/>
        <v>22351</v>
      </c>
      <c r="X21" s="8">
        <v>21170.95</v>
      </c>
      <c r="Y21" s="9">
        <f t="shared" si="19"/>
        <v>1180.0499999999993</v>
      </c>
      <c r="Z21" s="70">
        <v>1180.05</v>
      </c>
      <c r="AA21" s="71"/>
      <c r="AB21" s="108"/>
      <c r="AC21" s="9">
        <v>3108</v>
      </c>
      <c r="AD21" s="9">
        <f t="shared" si="22"/>
        <v>-1927.95</v>
      </c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>
        <f t="shared" si="24"/>
        <v>22351</v>
      </c>
      <c r="AM21" s="8">
        <v>21170.95</v>
      </c>
      <c r="AN21" s="9">
        <f t="shared" si="26"/>
        <v>1180.0499999999993</v>
      </c>
      <c r="AO21" s="9">
        <f t="shared" si="27"/>
        <v>1180.05</v>
      </c>
      <c r="AP21" s="10"/>
      <c r="AQ21" s="25">
        <f t="shared" si="28"/>
        <v>27179</v>
      </c>
      <c r="AR21" s="25">
        <f t="shared" si="29"/>
        <v>25744.05</v>
      </c>
      <c r="AS21" s="25">
        <f t="shared" si="30"/>
        <v>1434.95</v>
      </c>
      <c r="AT21" s="10"/>
      <c r="AU21" s="12">
        <v>10000</v>
      </c>
      <c r="AV21" s="12">
        <f t="shared" si="31"/>
        <v>12351</v>
      </c>
      <c r="AW21" s="12" t="str">
        <f t="shared" si="32"/>
        <v xml:space="preserve"> </v>
      </c>
      <c r="AX21" s="241"/>
      <c r="AY21" s="242"/>
      <c r="AZ21" s="241"/>
      <c r="BA21" s="241"/>
      <c r="BB21" s="243"/>
      <c r="BC21" s="242" t="s">
        <v>630</v>
      </c>
      <c r="BD21" s="242" t="s">
        <v>630</v>
      </c>
      <c r="BE21" s="15">
        <v>49530</v>
      </c>
      <c r="BF21" s="15">
        <v>46915</v>
      </c>
      <c r="BG21" s="15">
        <v>1180.05</v>
      </c>
      <c r="BH21" s="15">
        <v>49530</v>
      </c>
      <c r="BI21" s="15">
        <v>46915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0</v>
      </c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92">
        <v>1180.05</v>
      </c>
      <c r="CC21" s="245" t="s">
        <v>635</v>
      </c>
      <c r="CD21" s="241">
        <v>0</v>
      </c>
      <c r="CE21" s="241">
        <v>0</v>
      </c>
      <c r="CF21" s="241">
        <v>0</v>
      </c>
      <c r="CG21" s="241">
        <v>0</v>
      </c>
      <c r="CH21" s="241">
        <v>0</v>
      </c>
      <c r="CI21" s="246" t="s">
        <v>633</v>
      </c>
      <c r="CJ21" s="247">
        <v>21170.95</v>
      </c>
      <c r="CK21" s="247">
        <v>21170.95</v>
      </c>
      <c r="CL21" s="247">
        <v>10000</v>
      </c>
      <c r="CM21" s="247">
        <v>0</v>
      </c>
    </row>
    <row r="22" spans="1:91" x14ac:dyDescent="0.25">
      <c r="A22" s="231" t="s">
        <v>677</v>
      </c>
      <c r="B22" s="232" t="s">
        <v>678</v>
      </c>
      <c r="C22" s="232" t="s">
        <v>637</v>
      </c>
      <c r="D22" s="233"/>
      <c r="E22" s="234">
        <v>34935</v>
      </c>
      <c r="F22" s="235">
        <v>34935</v>
      </c>
      <c r="G22" s="236"/>
      <c r="H22" s="104"/>
      <c r="I22" s="237">
        <v>34935</v>
      </c>
      <c r="J22" s="238"/>
      <c r="K22" s="239"/>
      <c r="L22" s="8">
        <v>29528.86</v>
      </c>
      <c r="M22" s="240">
        <v>29529</v>
      </c>
      <c r="N22" s="71"/>
      <c r="O22" s="100"/>
      <c r="P22" s="9">
        <f t="shared" si="13"/>
        <v>5406</v>
      </c>
      <c r="Q22" s="9">
        <v>5406</v>
      </c>
      <c r="R22" s="9">
        <f t="shared" si="15"/>
        <v>0</v>
      </c>
      <c r="S22" s="152">
        <v>46082</v>
      </c>
      <c r="T22" s="10"/>
      <c r="U22" s="23">
        <f t="shared" si="16"/>
        <v>0.63598496393376003</v>
      </c>
      <c r="V22" s="11">
        <f t="shared" si="17"/>
        <v>22218.134715025906</v>
      </c>
      <c r="W22" s="11">
        <f t="shared" si="18"/>
        <v>22218.13</v>
      </c>
      <c r="X22" s="8">
        <v>18780</v>
      </c>
      <c r="Y22" s="9">
        <f t="shared" si="19"/>
        <v>3438.130000000001</v>
      </c>
      <c r="Z22" s="70">
        <v>3438.13</v>
      </c>
      <c r="AA22" s="71"/>
      <c r="AB22" s="108"/>
      <c r="AC22" s="9">
        <v>5406</v>
      </c>
      <c r="AD22" s="9">
        <f t="shared" si="22"/>
        <v>-1967.87</v>
      </c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>
        <f t="shared" si="24"/>
        <v>22218.13</v>
      </c>
      <c r="AM22" s="8">
        <v>18780</v>
      </c>
      <c r="AN22" s="9">
        <f t="shared" si="26"/>
        <v>3438.130000000001</v>
      </c>
      <c r="AO22" s="9">
        <f t="shared" si="27"/>
        <v>3438.13</v>
      </c>
      <c r="AP22" s="10"/>
      <c r="AQ22" s="25">
        <f t="shared" si="28"/>
        <v>12716.869999999999</v>
      </c>
      <c r="AR22" s="25">
        <f t="shared" si="29"/>
        <v>10749</v>
      </c>
      <c r="AS22" s="25">
        <f t="shared" si="30"/>
        <v>1967.87</v>
      </c>
      <c r="AT22" s="10"/>
      <c r="AU22" s="12">
        <v>0</v>
      </c>
      <c r="AV22" s="12">
        <f t="shared" si="31"/>
        <v>22218.13</v>
      </c>
      <c r="AW22" s="12" t="str">
        <f t="shared" si="32"/>
        <v xml:space="preserve"> </v>
      </c>
      <c r="AX22" s="241"/>
      <c r="AY22" s="242"/>
      <c r="AZ22" s="241"/>
      <c r="BA22" s="241"/>
      <c r="BB22" s="243"/>
      <c r="BC22" s="242" t="s">
        <v>630</v>
      </c>
      <c r="BD22" s="242" t="s">
        <v>630</v>
      </c>
      <c r="BE22" s="15">
        <v>34935</v>
      </c>
      <c r="BF22" s="15">
        <v>29529</v>
      </c>
      <c r="BG22" s="15">
        <v>3438.13</v>
      </c>
      <c r="BH22" s="15">
        <v>34935</v>
      </c>
      <c r="BI22" s="15">
        <v>29529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0</v>
      </c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92">
        <v>3438.13</v>
      </c>
      <c r="CC22" s="245" t="s">
        <v>635</v>
      </c>
      <c r="CD22" s="241">
        <v>0</v>
      </c>
      <c r="CE22" s="241">
        <v>0</v>
      </c>
      <c r="CF22" s="241">
        <v>0</v>
      </c>
      <c r="CG22" s="241">
        <v>0</v>
      </c>
      <c r="CH22" s="241">
        <v>0</v>
      </c>
      <c r="CI22" s="246" t="s">
        <v>633</v>
      </c>
      <c r="CJ22" s="247">
        <v>18780</v>
      </c>
      <c r="CK22" s="247">
        <v>18780</v>
      </c>
      <c r="CL22" s="247">
        <v>0</v>
      </c>
      <c r="CM22" s="247">
        <v>0</v>
      </c>
    </row>
    <row r="23" spans="1:91" x14ac:dyDescent="0.25">
      <c r="A23" s="231" t="s">
        <v>679</v>
      </c>
      <c r="B23" s="232" t="s">
        <v>651</v>
      </c>
      <c r="C23" s="232" t="s">
        <v>637</v>
      </c>
      <c r="D23" s="233"/>
      <c r="E23" s="234">
        <v>1785125</v>
      </c>
      <c r="F23" s="235">
        <v>1785125</v>
      </c>
      <c r="G23" s="236"/>
      <c r="H23" s="104"/>
      <c r="I23" s="237">
        <v>1632125</v>
      </c>
      <c r="J23" s="238"/>
      <c r="K23" s="239"/>
      <c r="L23" s="8">
        <v>1264773.79</v>
      </c>
      <c r="M23" s="240">
        <v>1113545</v>
      </c>
      <c r="N23" s="71"/>
      <c r="O23" s="100"/>
      <c r="P23" s="9">
        <f t="shared" si="13"/>
        <v>518580</v>
      </c>
      <c r="Q23" s="9">
        <v>550841</v>
      </c>
      <c r="R23" s="9">
        <f t="shared" si="15"/>
        <v>-32261</v>
      </c>
      <c r="S23" s="152">
        <v>46174</v>
      </c>
      <c r="T23" s="10"/>
      <c r="U23" s="23">
        <f t="shared" si="16"/>
        <v>0.85917545316983146</v>
      </c>
      <c r="V23" s="11">
        <f t="shared" si="17"/>
        <v>1402281.7365048111</v>
      </c>
      <c r="W23" s="11">
        <f t="shared" si="18"/>
        <v>1402324.35</v>
      </c>
      <c r="X23" s="8">
        <v>956730.53</v>
      </c>
      <c r="Y23" s="9">
        <f t="shared" si="19"/>
        <v>445593.82000000007</v>
      </c>
      <c r="Z23" s="70">
        <v>445593.82</v>
      </c>
      <c r="AA23" s="71"/>
      <c r="AB23" s="108"/>
      <c r="AC23" s="9">
        <v>550841</v>
      </c>
      <c r="AD23" s="9">
        <f t="shared" si="22"/>
        <v>-105247.18</v>
      </c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>
        <f t="shared" si="24"/>
        <v>1402324.35</v>
      </c>
      <c r="AM23" s="8">
        <v>956730.53</v>
      </c>
      <c r="AN23" s="9">
        <f t="shared" si="26"/>
        <v>445593.82000000007</v>
      </c>
      <c r="AO23" s="9">
        <f t="shared" si="27"/>
        <v>445593.82</v>
      </c>
      <c r="AP23" s="10"/>
      <c r="AQ23" s="25">
        <f t="shared" si="28"/>
        <v>229800.64999999991</v>
      </c>
      <c r="AR23" s="25">
        <f t="shared" si="29"/>
        <v>156814.46999999997</v>
      </c>
      <c r="AS23" s="25">
        <f t="shared" si="30"/>
        <v>72986.179999999993</v>
      </c>
      <c r="AT23" s="10"/>
      <c r="AU23" s="12">
        <v>1119550</v>
      </c>
      <c r="AV23" s="12">
        <f t="shared" si="31"/>
        <v>282774.35000000009</v>
      </c>
      <c r="AW23" s="12" t="str">
        <f t="shared" si="32"/>
        <v xml:space="preserve"> 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1632125</v>
      </c>
      <c r="BF23" s="15">
        <v>1113545</v>
      </c>
      <c r="BG23" s="15">
        <v>445593.82</v>
      </c>
      <c r="BH23" s="15">
        <v>1632125</v>
      </c>
      <c r="BI23" s="15">
        <v>1113545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0</v>
      </c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92">
        <v>445593.82</v>
      </c>
      <c r="CC23" s="245" t="s">
        <v>635</v>
      </c>
      <c r="CD23" s="241">
        <v>0</v>
      </c>
      <c r="CE23" s="241">
        <v>0</v>
      </c>
      <c r="CF23" s="241">
        <v>0</v>
      </c>
      <c r="CG23" s="241">
        <v>0</v>
      </c>
      <c r="CH23" s="241">
        <v>0</v>
      </c>
      <c r="CI23" s="246" t="s">
        <v>633</v>
      </c>
      <c r="CJ23" s="247">
        <v>956730.53</v>
      </c>
      <c r="CK23" s="247">
        <v>956730.53</v>
      </c>
      <c r="CL23" s="247">
        <v>1119550</v>
      </c>
      <c r="CM23" s="247">
        <v>0</v>
      </c>
    </row>
    <row r="24" spans="1:91" x14ac:dyDescent="0.25">
      <c r="A24" s="231" t="s">
        <v>680</v>
      </c>
      <c r="B24" s="232" t="s">
        <v>652</v>
      </c>
      <c r="C24" s="232" t="s">
        <v>637</v>
      </c>
      <c r="D24" s="233"/>
      <c r="E24" s="234">
        <v>0</v>
      </c>
      <c r="F24" s="235">
        <v>0</v>
      </c>
      <c r="G24" s="236"/>
      <c r="H24" s="104"/>
      <c r="I24" s="237">
        <v>21688</v>
      </c>
      <c r="J24" s="238"/>
      <c r="K24" s="239"/>
      <c r="L24" s="8">
        <v>20390.669999999998</v>
      </c>
      <c r="M24" s="240">
        <v>20895.419999999998</v>
      </c>
      <c r="N24" s="71"/>
      <c r="O24" s="100"/>
      <c r="P24" s="9">
        <f t="shared" si="13"/>
        <v>792.58000000000175</v>
      </c>
      <c r="Q24" s="9">
        <v>1732.5800000000017</v>
      </c>
      <c r="R24" s="9">
        <f t="shared" si="15"/>
        <v>-940</v>
      </c>
      <c r="S24" s="152"/>
      <c r="T24" s="10"/>
      <c r="U24" s="23">
        <f t="shared" si="16"/>
        <v>1</v>
      </c>
      <c r="V24" s="11">
        <f t="shared" si="17"/>
        <v>21688</v>
      </c>
      <c r="W24" s="11">
        <f t="shared" si="18"/>
        <v>21688</v>
      </c>
      <c r="X24" s="8">
        <v>20895.419999999998</v>
      </c>
      <c r="Y24" s="9">
        <f t="shared" si="19"/>
        <v>792.58000000000175</v>
      </c>
      <c r="Z24" s="70">
        <v>792.58</v>
      </c>
      <c r="AA24" s="71"/>
      <c r="AB24" s="108"/>
      <c r="AC24" s="9">
        <v>1732.5800000000017</v>
      </c>
      <c r="AD24" s="9">
        <f t="shared" si="22"/>
        <v>-940.00000000000171</v>
      </c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>
        <f t="shared" si="24"/>
        <v>21688</v>
      </c>
      <c r="AM24" s="8">
        <v>20895.419999999998</v>
      </c>
      <c r="AN24" s="9">
        <f t="shared" si="26"/>
        <v>792.58000000000175</v>
      </c>
      <c r="AO24" s="9">
        <f t="shared" si="27"/>
        <v>792.58</v>
      </c>
      <c r="AP24" s="10"/>
      <c r="AQ24" s="25">
        <f t="shared" si="28"/>
        <v>0</v>
      </c>
      <c r="AR24" s="25">
        <f t="shared" si="29"/>
        <v>0</v>
      </c>
      <c r="AS24" s="25">
        <f t="shared" si="30"/>
        <v>1.7053025658242404E-12</v>
      </c>
      <c r="AT24" s="10"/>
      <c r="AU24" s="12">
        <v>21688</v>
      </c>
      <c r="AV24" s="12">
        <f t="shared" si="31"/>
        <v>0</v>
      </c>
      <c r="AW24" s="12">
        <f t="shared" si="32"/>
        <v>0</v>
      </c>
      <c r="AX24" s="241"/>
      <c r="AY24" s="242"/>
      <c r="AZ24" s="241"/>
      <c r="BA24" s="241"/>
      <c r="BB24" s="243"/>
      <c r="BC24" s="242" t="s">
        <v>630</v>
      </c>
      <c r="BD24" s="242" t="s">
        <v>630</v>
      </c>
      <c r="BE24" s="15">
        <v>21688</v>
      </c>
      <c r="BF24" s="15">
        <v>20895.419999999998</v>
      </c>
      <c r="BG24" s="15">
        <v>792.58</v>
      </c>
      <c r="BH24" s="15">
        <v>21688</v>
      </c>
      <c r="BI24" s="15">
        <v>20895.419999999998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0</v>
      </c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92">
        <v>792.58</v>
      </c>
      <c r="CC24" s="245" t="s">
        <v>635</v>
      </c>
      <c r="CD24" s="241">
        <v>0</v>
      </c>
      <c r="CE24" s="241">
        <v>0</v>
      </c>
      <c r="CF24" s="241">
        <v>0</v>
      </c>
      <c r="CG24" s="241">
        <v>0</v>
      </c>
      <c r="CH24" s="241">
        <v>0</v>
      </c>
      <c r="CI24" s="246" t="s">
        <v>633</v>
      </c>
      <c r="CJ24" s="247">
        <v>20895.419999999998</v>
      </c>
      <c r="CK24" s="247">
        <v>20895.419999999998</v>
      </c>
      <c r="CL24" s="247">
        <v>21688</v>
      </c>
      <c r="CM24" s="247">
        <v>0</v>
      </c>
    </row>
    <row r="25" spans="1:91" x14ac:dyDescent="0.25">
      <c r="A25" s="231" t="s">
        <v>681</v>
      </c>
      <c r="B25" s="232" t="s">
        <v>682</v>
      </c>
      <c r="C25" s="232" t="s">
        <v>637</v>
      </c>
      <c r="D25" s="233"/>
      <c r="E25" s="234">
        <v>7475</v>
      </c>
      <c r="F25" s="235">
        <v>7475</v>
      </c>
      <c r="G25" s="236"/>
      <c r="H25" s="104"/>
      <c r="I25" s="237">
        <f t="shared" si="11"/>
        <v>7475</v>
      </c>
      <c r="J25" s="248"/>
      <c r="K25" s="239"/>
      <c r="L25" s="8">
        <v>0</v>
      </c>
      <c r="M25" s="240">
        <f t="shared" si="12"/>
        <v>0</v>
      </c>
      <c r="N25" s="71"/>
      <c r="O25" s="100"/>
      <c r="P25" s="9">
        <f t="shared" si="13"/>
        <v>7475</v>
      </c>
      <c r="Q25" s="9">
        <f t="shared" si="14"/>
        <v>0</v>
      </c>
      <c r="R25" s="9">
        <f t="shared" si="15"/>
        <v>7475</v>
      </c>
      <c r="S25" s="152"/>
      <c r="T25" s="10"/>
      <c r="U25" s="23">
        <f t="shared" si="16"/>
        <v>0</v>
      </c>
      <c r="V25" s="11">
        <f t="shared" si="17"/>
        <v>0</v>
      </c>
      <c r="W25" s="11">
        <f t="shared" si="18"/>
        <v>0</v>
      </c>
      <c r="X25" s="8">
        <v>0</v>
      </c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>
        <f t="shared" si="24"/>
        <v>0</v>
      </c>
      <c r="AM25" s="8">
        <v>0</v>
      </c>
      <c r="AN25" s="9">
        <f t="shared" si="26"/>
        <v>0</v>
      </c>
      <c r="AO25" s="9">
        <f t="shared" si="27"/>
        <v>0</v>
      </c>
      <c r="AP25" s="10"/>
      <c r="AQ25" s="25">
        <f t="shared" si="28"/>
        <v>7475</v>
      </c>
      <c r="AR25" s="25">
        <f t="shared" si="29"/>
        <v>0</v>
      </c>
      <c r="AS25" s="25">
        <f t="shared" si="30"/>
        <v>7475</v>
      </c>
      <c r="AT25" s="10"/>
      <c r="AU25" s="12">
        <v>7475</v>
      </c>
      <c r="AV25" s="12" t="str">
        <f t="shared" si="31"/>
        <v xml:space="preserve"> </v>
      </c>
      <c r="AW25" s="12">
        <f t="shared" si="32"/>
        <v>7475</v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0</v>
      </c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>
        <v>0</v>
      </c>
      <c r="CE25" s="241">
        <v>0</v>
      </c>
      <c r="CF25" s="241">
        <v>0</v>
      </c>
      <c r="CG25" s="241">
        <v>0</v>
      </c>
      <c r="CH25" s="241">
        <v>0</v>
      </c>
      <c r="CI25" s="246" t="s">
        <v>633</v>
      </c>
      <c r="CJ25" s="247">
        <v>0</v>
      </c>
      <c r="CK25" s="247">
        <v>0</v>
      </c>
      <c r="CL25" s="247">
        <v>7475</v>
      </c>
      <c r="CM25" s="247">
        <v>0</v>
      </c>
    </row>
    <row r="26" spans="1:91" x14ac:dyDescent="0.25">
      <c r="A26" s="231" t="s">
        <v>683</v>
      </c>
      <c r="B26" s="232" t="s">
        <v>684</v>
      </c>
      <c r="C26" s="232" t="s">
        <v>637</v>
      </c>
      <c r="D26" s="233"/>
      <c r="E26" s="234">
        <v>0</v>
      </c>
      <c r="F26" s="235">
        <v>0</v>
      </c>
      <c r="G26" s="236"/>
      <c r="H26" s="104"/>
      <c r="I26" s="237">
        <f t="shared" si="11"/>
        <v>0</v>
      </c>
      <c r="J26" s="248"/>
      <c r="K26" s="239"/>
      <c r="L26" s="8">
        <v>10246.01</v>
      </c>
      <c r="M26" s="240">
        <f t="shared" si="12"/>
        <v>10246.01</v>
      </c>
      <c r="N26" s="71"/>
      <c r="O26" s="100"/>
      <c r="P26" s="9">
        <f t="shared" si="13"/>
        <v>-10246.01</v>
      </c>
      <c r="Q26" s="9">
        <f t="shared" si="14"/>
        <v>0</v>
      </c>
      <c r="R26" s="9">
        <f t="shared" si="15"/>
        <v>-10246.01</v>
      </c>
      <c r="S26" s="152"/>
      <c r="T26" s="10"/>
      <c r="U26" s="23">
        <f t="shared" si="16"/>
        <v>1.0510911076604454</v>
      </c>
      <c r="V26" s="11">
        <f t="shared" si="17"/>
        <v>0</v>
      </c>
      <c r="W26" s="11">
        <f t="shared" si="18"/>
        <v>523.47999999999956</v>
      </c>
      <c r="X26" s="8">
        <v>10769.49</v>
      </c>
      <c r="Y26" s="9">
        <f t="shared" si="19"/>
        <v>-10246.01</v>
      </c>
      <c r="Z26" s="70">
        <f t="shared" si="20"/>
        <v>-10246.01</v>
      </c>
      <c r="AA26" s="71"/>
      <c r="AB26" s="108"/>
      <c r="AC26" s="9">
        <f t="shared" si="21"/>
        <v>0</v>
      </c>
      <c r="AD26" s="9">
        <f t="shared" si="22"/>
        <v>-10246.01</v>
      </c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>
        <f t="shared" si="24"/>
        <v>523.47999999999956</v>
      </c>
      <c r="AM26" s="8">
        <v>10769.49</v>
      </c>
      <c r="AN26" s="9">
        <f t="shared" si="26"/>
        <v>-10246.01</v>
      </c>
      <c r="AO26" s="9">
        <f t="shared" si="27"/>
        <v>-10246.01</v>
      </c>
      <c r="AP26" s="10"/>
      <c r="AQ26" s="25">
        <f t="shared" si="28"/>
        <v>-523.47999999999956</v>
      </c>
      <c r="AR26" s="25">
        <f t="shared" si="29"/>
        <v>-523.47999999999956</v>
      </c>
      <c r="AS26" s="25">
        <f t="shared" si="30"/>
        <v>0</v>
      </c>
      <c r="AT26" s="10"/>
      <c r="AU26" s="12">
        <v>14445</v>
      </c>
      <c r="AV26" s="12" t="str">
        <f t="shared" si="31"/>
        <v xml:space="preserve"> </v>
      </c>
      <c r="AW26" s="12">
        <f t="shared" si="32"/>
        <v>13921.52</v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1</v>
      </c>
      <c r="BN26" s="241">
        <v>0</v>
      </c>
      <c r="BO26" s="241">
        <v>0</v>
      </c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>
        <v>0</v>
      </c>
      <c r="CE26" s="241">
        <v>0</v>
      </c>
      <c r="CF26" s="241">
        <v>0</v>
      </c>
      <c r="CG26" s="241">
        <v>0</v>
      </c>
      <c r="CH26" s="241">
        <v>0</v>
      </c>
      <c r="CI26" s="246" t="s">
        <v>633</v>
      </c>
      <c r="CJ26" s="247">
        <v>10769.49</v>
      </c>
      <c r="CK26" s="247">
        <v>10769.49</v>
      </c>
      <c r="CL26" s="247">
        <v>14445</v>
      </c>
      <c r="CM26" s="247">
        <v>0</v>
      </c>
    </row>
    <row r="27" spans="1:91" x14ac:dyDescent="0.25">
      <c r="A27" s="231" t="s">
        <v>685</v>
      </c>
      <c r="B27" s="232" t="s">
        <v>686</v>
      </c>
      <c r="C27" s="232" t="s">
        <v>637</v>
      </c>
      <c r="D27" s="233"/>
      <c r="E27" s="234">
        <v>0</v>
      </c>
      <c r="F27" s="235">
        <v>0</v>
      </c>
      <c r="G27" s="236"/>
      <c r="H27" s="104"/>
      <c r="I27" s="237">
        <f t="shared" si="11"/>
        <v>0</v>
      </c>
      <c r="J27" s="238"/>
      <c r="K27" s="239"/>
      <c r="L27" s="8">
        <v>3705.29</v>
      </c>
      <c r="M27" s="240">
        <f t="shared" si="12"/>
        <v>3705.29</v>
      </c>
      <c r="N27" s="71"/>
      <c r="O27" s="100"/>
      <c r="P27" s="9">
        <f t="shared" si="13"/>
        <v>-3705.29</v>
      </c>
      <c r="Q27" s="9">
        <f t="shared" si="14"/>
        <v>0</v>
      </c>
      <c r="R27" s="9">
        <f t="shared" si="15"/>
        <v>-3705.29</v>
      </c>
      <c r="S27" s="152"/>
      <c r="T27" s="10"/>
      <c r="U27" s="23">
        <f t="shared" si="16"/>
        <v>1.1841961088065982</v>
      </c>
      <c r="V27" s="11">
        <f t="shared" si="17"/>
        <v>0</v>
      </c>
      <c r="W27" s="11">
        <f t="shared" si="18"/>
        <v>682.5</v>
      </c>
      <c r="X27" s="8">
        <v>4387.79</v>
      </c>
      <c r="Y27" s="9">
        <f t="shared" si="19"/>
        <v>-3705.29</v>
      </c>
      <c r="Z27" s="70">
        <f t="shared" si="20"/>
        <v>-3705.29</v>
      </c>
      <c r="AA27" s="71"/>
      <c r="AB27" s="108"/>
      <c r="AC27" s="9">
        <f t="shared" si="21"/>
        <v>0</v>
      </c>
      <c r="AD27" s="9">
        <f t="shared" si="22"/>
        <v>-3705.29</v>
      </c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>
        <f t="shared" si="24"/>
        <v>682.5</v>
      </c>
      <c r="AM27" s="8">
        <v>4387.79</v>
      </c>
      <c r="AN27" s="9">
        <f t="shared" si="26"/>
        <v>-3705.29</v>
      </c>
      <c r="AO27" s="9">
        <f t="shared" si="27"/>
        <v>-3705.29</v>
      </c>
      <c r="AP27" s="10"/>
      <c r="AQ27" s="25">
        <f t="shared" si="28"/>
        <v>-682.5</v>
      </c>
      <c r="AR27" s="25">
        <f t="shared" si="29"/>
        <v>-682.5</v>
      </c>
      <c r="AS27" s="25">
        <f t="shared" si="30"/>
        <v>0</v>
      </c>
      <c r="AT27" s="10"/>
      <c r="AU27" s="12">
        <v>0</v>
      </c>
      <c r="AV27" s="12">
        <f t="shared" si="31"/>
        <v>682.5</v>
      </c>
      <c r="AW27" s="12" t="str">
        <f t="shared" si="32"/>
        <v xml:space="preserve"> </v>
      </c>
      <c r="AX27" s="241"/>
      <c r="AY27" s="242"/>
      <c r="AZ27" s="241"/>
      <c r="BA27" s="241"/>
      <c r="BB27" s="243"/>
      <c r="BC27" s="242"/>
      <c r="BD27" s="242"/>
      <c r="BE27" s="241">
        <v>0</v>
      </c>
      <c r="BF27" s="241">
        <v>0</v>
      </c>
      <c r="BG27" s="241">
        <v>0</v>
      </c>
      <c r="BH27" s="241">
        <v>0</v>
      </c>
      <c r="BI27" s="241">
        <v>0</v>
      </c>
      <c r="BJ27" s="241">
        <v>0</v>
      </c>
      <c r="BK27" s="241">
        <v>0</v>
      </c>
      <c r="BL27" s="241"/>
      <c r="BM27" s="241">
        <v>1</v>
      </c>
      <c r="BN27" s="241">
        <v>0</v>
      </c>
      <c r="BO27" s="241">
        <v>0</v>
      </c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>
        <v>0</v>
      </c>
      <c r="CE27" s="241">
        <v>0</v>
      </c>
      <c r="CF27" s="241">
        <v>0</v>
      </c>
      <c r="CG27" s="241">
        <v>0</v>
      </c>
      <c r="CH27" s="241">
        <v>0</v>
      </c>
      <c r="CI27" s="246" t="s">
        <v>633</v>
      </c>
      <c r="CJ27" s="247">
        <v>4387.79</v>
      </c>
      <c r="CK27" s="247">
        <v>4387.79</v>
      </c>
      <c r="CL27" s="247">
        <v>0</v>
      </c>
      <c r="CM27" s="247">
        <v>0</v>
      </c>
    </row>
    <row r="28" spans="1:91" x14ac:dyDescent="0.25">
      <c r="A28" s="231" t="s">
        <v>687</v>
      </c>
      <c r="B28" s="232" t="s">
        <v>688</v>
      </c>
      <c r="C28" s="232" t="s">
        <v>637</v>
      </c>
      <c r="D28" s="233"/>
      <c r="E28" s="234">
        <v>12500</v>
      </c>
      <c r="F28" s="235">
        <v>12500</v>
      </c>
      <c r="G28" s="236"/>
      <c r="H28" s="104"/>
      <c r="I28" s="237">
        <f t="shared" si="11"/>
        <v>12500</v>
      </c>
      <c r="J28" s="238"/>
      <c r="K28" s="239"/>
      <c r="L28" s="8">
        <v>8457.2900000000009</v>
      </c>
      <c r="M28" s="240">
        <f t="shared" si="12"/>
        <v>8457.2900000000009</v>
      </c>
      <c r="N28" s="238"/>
      <c r="O28" s="239"/>
      <c r="P28" s="9">
        <f t="shared" si="13"/>
        <v>4042.7099999999991</v>
      </c>
      <c r="Q28" s="9">
        <f t="shared" si="14"/>
        <v>0</v>
      </c>
      <c r="R28" s="9">
        <f t="shared" si="15"/>
        <v>4042.7099999999991</v>
      </c>
      <c r="S28" s="152"/>
      <c r="T28" s="10"/>
      <c r="U28" s="23">
        <f t="shared" si="16"/>
        <v>0.64677928745496482</v>
      </c>
      <c r="V28" s="11">
        <f t="shared" si="17"/>
        <v>8084.74109318706</v>
      </c>
      <c r="W28" s="11" t="str">
        <f t="shared" ca="1" si="18"/>
        <v/>
      </c>
      <c r="X28" s="8">
        <v>5470</v>
      </c>
      <c r="Y28" s="9">
        <f t="shared" ca="1" si="19"/>
        <v>0</v>
      </c>
      <c r="Z28" s="70">
        <f t="shared" ca="1" si="20"/>
        <v>0</v>
      </c>
      <c r="AA28" s="71"/>
      <c r="AB28" s="108"/>
      <c r="AC28" s="9">
        <f t="shared" si="21"/>
        <v>0</v>
      </c>
      <c r="AD28" s="9">
        <f t="shared" ca="1" si="22"/>
        <v>0</v>
      </c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 t="str">
        <f t="shared" ca="1" si="24"/>
        <v/>
      </c>
      <c r="AM28" s="8">
        <v>5470</v>
      </c>
      <c r="AN28" s="9" t="str">
        <f t="shared" ca="1" si="26"/>
        <v/>
      </c>
      <c r="AO28" s="9" t="str">
        <f t="shared" ca="1" si="27"/>
        <v/>
      </c>
      <c r="AP28" s="10"/>
      <c r="AQ28" s="25" t="str">
        <f t="shared" ca="1" si="28"/>
        <v/>
      </c>
      <c r="AR28" s="25">
        <f t="shared" si="29"/>
        <v>2987.2900000000009</v>
      </c>
      <c r="AS28" s="25" t="str">
        <f t="shared" ca="1" si="30"/>
        <v/>
      </c>
      <c r="AT28" s="10"/>
      <c r="AU28" s="12">
        <v>0</v>
      </c>
      <c r="AV28" s="12" t="str">
        <f t="shared" ca="1" si="31"/>
        <v/>
      </c>
      <c r="AW28" s="12" t="str">
        <f t="shared" ca="1" si="32"/>
        <v/>
      </c>
      <c r="AX28" s="241"/>
      <c r="AY28" s="242"/>
      <c r="AZ28" s="241"/>
      <c r="BA28" s="241"/>
      <c r="BB28" s="243"/>
      <c r="BC28" s="242"/>
      <c r="BD28" s="242"/>
      <c r="BE28" s="241">
        <v>0</v>
      </c>
      <c r="BF28" s="241">
        <v>0</v>
      </c>
      <c r="BG28" s="241">
        <v>0</v>
      </c>
      <c r="BH28" s="241">
        <v>0</v>
      </c>
      <c r="BI28" s="241">
        <v>0</v>
      </c>
      <c r="BJ28" s="241">
        <v>0</v>
      </c>
      <c r="BK28" s="241">
        <v>0</v>
      </c>
      <c r="BL28" s="241"/>
      <c r="BM28" s="241">
        <v>1</v>
      </c>
      <c r="BN28" s="241">
        <v>0</v>
      </c>
      <c r="BO28" s="241">
        <v>0</v>
      </c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>
        <v>0</v>
      </c>
      <c r="CE28" s="241">
        <v>0</v>
      </c>
      <c r="CF28" s="241">
        <v>0</v>
      </c>
      <c r="CG28" s="241">
        <v>0</v>
      </c>
      <c r="CH28" s="241">
        <v>0</v>
      </c>
      <c r="CI28" s="246" t="s">
        <v>633</v>
      </c>
      <c r="CJ28" s="247">
        <v>5470</v>
      </c>
      <c r="CK28" s="247">
        <v>5470</v>
      </c>
      <c r="CL28" s="247">
        <v>0</v>
      </c>
      <c r="CM28" s="247">
        <v>0</v>
      </c>
    </row>
    <row r="29" spans="1:91" x14ac:dyDescent="0.25">
      <c r="A29" s="231" t="s">
        <v>689</v>
      </c>
      <c r="B29" s="232" t="s">
        <v>690</v>
      </c>
      <c r="C29" s="232" t="s">
        <v>637</v>
      </c>
      <c r="D29" s="233"/>
      <c r="E29" s="234">
        <v>45295</v>
      </c>
      <c r="F29" s="235">
        <v>45295</v>
      </c>
      <c r="G29" s="236"/>
      <c r="H29" s="104"/>
      <c r="I29" s="237">
        <f t="shared" si="11"/>
        <v>45295</v>
      </c>
      <c r="J29" s="238"/>
      <c r="K29" s="239"/>
      <c r="L29" s="8">
        <v>34227.279999999999</v>
      </c>
      <c r="M29" s="240">
        <f t="shared" si="12"/>
        <v>34227.279999999999</v>
      </c>
      <c r="N29" s="71"/>
      <c r="O29" s="100"/>
      <c r="P29" s="9">
        <f t="shared" si="13"/>
        <v>11067.720000000001</v>
      </c>
      <c r="Q29" s="9">
        <f t="shared" si="14"/>
        <v>0</v>
      </c>
      <c r="R29" s="9">
        <f t="shared" si="15"/>
        <v>11067.720000000001</v>
      </c>
      <c r="S29" s="152"/>
      <c r="T29" s="10"/>
      <c r="U29" s="23">
        <f t="shared" si="16"/>
        <v>0.24747745073520303</v>
      </c>
      <c r="V29" s="11">
        <f t="shared" si="17"/>
        <v>11209.491131051022</v>
      </c>
      <c r="W29" s="11">
        <f t="shared" si="18"/>
        <v>8470.48</v>
      </c>
      <c r="X29" s="8">
        <v>8470.48</v>
      </c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>
        <f t="shared" si="24"/>
        <v>8470.48</v>
      </c>
      <c r="AM29" s="8">
        <v>8470.48</v>
      </c>
      <c r="AN29" s="9">
        <f t="shared" si="26"/>
        <v>0</v>
      </c>
      <c r="AO29" s="9">
        <f t="shared" si="27"/>
        <v>0</v>
      </c>
      <c r="AP29" s="10"/>
      <c r="AQ29" s="25">
        <f t="shared" si="28"/>
        <v>36824.520000000004</v>
      </c>
      <c r="AR29" s="25">
        <f t="shared" si="29"/>
        <v>25756.799999999999</v>
      </c>
      <c r="AS29" s="25">
        <f t="shared" si="30"/>
        <v>11067.720000000001</v>
      </c>
      <c r="AT29" s="10"/>
      <c r="AU29" s="12">
        <v>0</v>
      </c>
      <c r="AV29" s="12">
        <f t="shared" si="31"/>
        <v>8470.48</v>
      </c>
      <c r="AW29" s="12" t="str">
        <f t="shared" si="32"/>
        <v xml:space="preserve"> </v>
      </c>
      <c r="AX29" s="241"/>
      <c r="AY29" s="242"/>
      <c r="AZ29" s="241"/>
      <c r="BA29" s="241"/>
      <c r="BB29" s="243"/>
      <c r="BC29" s="242"/>
      <c r="BD29" s="242"/>
      <c r="BE29" s="241">
        <v>0</v>
      </c>
      <c r="BF29" s="241">
        <v>0</v>
      </c>
      <c r="BG29" s="241">
        <v>0</v>
      </c>
      <c r="BH29" s="241">
        <v>0</v>
      </c>
      <c r="BI29" s="241">
        <v>0</v>
      </c>
      <c r="BJ29" s="241">
        <v>0</v>
      </c>
      <c r="BK29" s="241">
        <v>0</v>
      </c>
      <c r="BL29" s="241"/>
      <c r="BM29" s="241">
        <v>1</v>
      </c>
      <c r="BN29" s="241">
        <v>0</v>
      </c>
      <c r="BO29" s="241">
        <v>0</v>
      </c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>
        <v>0</v>
      </c>
      <c r="CE29" s="241">
        <v>0</v>
      </c>
      <c r="CF29" s="241">
        <v>0</v>
      </c>
      <c r="CG29" s="241">
        <v>0</v>
      </c>
      <c r="CH29" s="241">
        <v>0</v>
      </c>
      <c r="CI29" s="246" t="s">
        <v>633</v>
      </c>
      <c r="CJ29" s="247">
        <v>8470.48</v>
      </c>
      <c r="CK29" s="247">
        <v>8470.48</v>
      </c>
      <c r="CL29" s="247">
        <v>0</v>
      </c>
      <c r="CM29" s="247">
        <v>0</v>
      </c>
    </row>
    <row r="30" spans="1:91" x14ac:dyDescent="0.25">
      <c r="A30" s="231" t="s">
        <v>691</v>
      </c>
      <c r="B30" s="232" t="s">
        <v>692</v>
      </c>
      <c r="C30" s="232" t="s">
        <v>637</v>
      </c>
      <c r="D30" s="233"/>
      <c r="E30" s="234">
        <v>2412</v>
      </c>
      <c r="F30" s="235">
        <v>2412</v>
      </c>
      <c r="G30" s="236"/>
      <c r="H30" s="104"/>
      <c r="I30" s="237">
        <f t="shared" si="11"/>
        <v>2412</v>
      </c>
      <c r="J30" s="238"/>
      <c r="K30" s="239"/>
      <c r="L30" s="8">
        <v>0</v>
      </c>
      <c r="M30" s="240">
        <f t="shared" si="12"/>
        <v>0</v>
      </c>
      <c r="N30" s="71"/>
      <c r="O30" s="100"/>
      <c r="P30" s="9">
        <f t="shared" si="13"/>
        <v>2412</v>
      </c>
      <c r="Q30" s="9">
        <f t="shared" si="14"/>
        <v>0</v>
      </c>
      <c r="R30" s="9">
        <f t="shared" si="15"/>
        <v>2412</v>
      </c>
      <c r="S30" s="152"/>
      <c r="T30" s="10"/>
      <c r="U30" s="23">
        <f t="shared" si="16"/>
        <v>0</v>
      </c>
      <c r="V30" s="11">
        <f t="shared" si="17"/>
        <v>0</v>
      </c>
      <c r="W30" s="11">
        <f t="shared" si="18"/>
        <v>0</v>
      </c>
      <c r="X30" s="8">
        <v>0</v>
      </c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>
        <f t="shared" si="24"/>
        <v>0</v>
      </c>
      <c r="AM30" s="8">
        <v>0</v>
      </c>
      <c r="AN30" s="9">
        <f t="shared" si="26"/>
        <v>0</v>
      </c>
      <c r="AO30" s="9">
        <f t="shared" si="27"/>
        <v>0</v>
      </c>
      <c r="AP30" s="10"/>
      <c r="AQ30" s="25">
        <f t="shared" si="28"/>
        <v>2412</v>
      </c>
      <c r="AR30" s="25">
        <f t="shared" si="29"/>
        <v>0</v>
      </c>
      <c r="AS30" s="25">
        <f t="shared" si="30"/>
        <v>2412</v>
      </c>
      <c r="AT30" s="10"/>
      <c r="AU30" s="12">
        <v>4424.5</v>
      </c>
      <c r="AV30" s="12" t="str">
        <f t="shared" si="31"/>
        <v xml:space="preserve"> </v>
      </c>
      <c r="AW30" s="12">
        <f t="shared" si="32"/>
        <v>4424.5</v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1</v>
      </c>
      <c r="BN30" s="241">
        <v>0</v>
      </c>
      <c r="BO30" s="241">
        <v>0</v>
      </c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>
        <v>0</v>
      </c>
      <c r="CE30" s="241">
        <v>0</v>
      </c>
      <c r="CF30" s="241">
        <v>0</v>
      </c>
      <c r="CG30" s="241">
        <v>0</v>
      </c>
      <c r="CH30" s="241">
        <v>0</v>
      </c>
      <c r="CI30" s="246" t="s">
        <v>633</v>
      </c>
      <c r="CJ30" s="247">
        <v>0</v>
      </c>
      <c r="CK30" s="247">
        <v>0</v>
      </c>
      <c r="CL30" s="247">
        <v>4424.5</v>
      </c>
      <c r="CM30" s="247">
        <v>0</v>
      </c>
    </row>
    <row r="31" spans="1:91" x14ac:dyDescent="0.25">
      <c r="A31" s="231" t="s">
        <v>693</v>
      </c>
      <c r="B31" s="232" t="s">
        <v>694</v>
      </c>
      <c r="C31" s="232" t="s">
        <v>637</v>
      </c>
      <c r="D31" s="233"/>
      <c r="E31" s="234">
        <v>1371135</v>
      </c>
      <c r="F31" s="235">
        <v>1371135</v>
      </c>
      <c r="G31" s="236"/>
      <c r="H31" s="104"/>
      <c r="I31" s="237">
        <f t="shared" si="11"/>
        <v>1371135</v>
      </c>
      <c r="J31" s="238"/>
      <c r="K31" s="239"/>
      <c r="L31" s="8">
        <v>968682.13</v>
      </c>
      <c r="M31" s="240">
        <f t="shared" si="12"/>
        <v>968682.13</v>
      </c>
      <c r="N31" s="71"/>
      <c r="O31" s="100"/>
      <c r="P31" s="9">
        <f t="shared" si="13"/>
        <v>402452.87</v>
      </c>
      <c r="Q31" s="9">
        <f t="shared" si="14"/>
        <v>0</v>
      </c>
      <c r="R31" s="9">
        <f t="shared" si="15"/>
        <v>402452.87</v>
      </c>
      <c r="S31" s="152"/>
      <c r="T31" s="10"/>
      <c r="U31" s="23">
        <f t="shared" si="16"/>
        <v>3.3285996511569799E-2</v>
      </c>
      <c r="V31" s="11">
        <f t="shared" si="17"/>
        <v>45639.594826891254</v>
      </c>
      <c r="W31" s="11">
        <f t="shared" si="18"/>
        <v>32243.55</v>
      </c>
      <c r="X31" s="8">
        <v>32243.55</v>
      </c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>
        <f t="shared" si="24"/>
        <v>32243.55</v>
      </c>
      <c r="AM31" s="8">
        <v>32243.55</v>
      </c>
      <c r="AN31" s="9">
        <f t="shared" si="26"/>
        <v>0</v>
      </c>
      <c r="AO31" s="9">
        <f t="shared" si="27"/>
        <v>0</v>
      </c>
      <c r="AP31" s="10"/>
      <c r="AQ31" s="25">
        <f t="shared" si="28"/>
        <v>1338891.45</v>
      </c>
      <c r="AR31" s="25">
        <f t="shared" si="29"/>
        <v>936438.58</v>
      </c>
      <c r="AS31" s="25">
        <f t="shared" si="30"/>
        <v>402452.87</v>
      </c>
      <c r="AT31" s="10"/>
      <c r="AU31" s="12">
        <v>67500</v>
      </c>
      <c r="AV31" s="12" t="str">
        <f t="shared" si="31"/>
        <v xml:space="preserve"> </v>
      </c>
      <c r="AW31" s="12">
        <f t="shared" si="32"/>
        <v>35256.449999999997</v>
      </c>
      <c r="AX31" s="241"/>
      <c r="AY31" s="242"/>
      <c r="AZ31" s="241"/>
      <c r="BA31" s="241"/>
      <c r="BB31" s="243"/>
      <c r="BC31" s="242"/>
      <c r="BD31" s="242"/>
      <c r="BE31" s="241">
        <v>0</v>
      </c>
      <c r="BF31" s="241">
        <v>0</v>
      </c>
      <c r="BG31" s="241">
        <v>0</v>
      </c>
      <c r="BH31" s="241">
        <v>0</v>
      </c>
      <c r="BI31" s="241">
        <v>0</v>
      </c>
      <c r="BJ31" s="241">
        <v>0</v>
      </c>
      <c r="BK31" s="241">
        <v>0</v>
      </c>
      <c r="BL31" s="241"/>
      <c r="BM31" s="241">
        <v>1</v>
      </c>
      <c r="BN31" s="241">
        <v>0</v>
      </c>
      <c r="BO31" s="241">
        <v>0</v>
      </c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>
        <v>0</v>
      </c>
      <c r="CE31" s="241">
        <v>0</v>
      </c>
      <c r="CF31" s="241">
        <v>0</v>
      </c>
      <c r="CG31" s="241">
        <v>0</v>
      </c>
      <c r="CH31" s="241">
        <v>0</v>
      </c>
      <c r="CI31" s="246" t="s">
        <v>633</v>
      </c>
      <c r="CJ31" s="247">
        <v>32243.55</v>
      </c>
      <c r="CK31" s="247">
        <v>32243.55</v>
      </c>
      <c r="CL31" s="247">
        <v>67500</v>
      </c>
      <c r="CM31" s="247">
        <v>0</v>
      </c>
    </row>
    <row r="32" spans="1:91" x14ac:dyDescent="0.25">
      <c r="A32" s="231" t="s">
        <v>695</v>
      </c>
      <c r="B32" s="232" t="s">
        <v>696</v>
      </c>
      <c r="C32" s="232" t="s">
        <v>637</v>
      </c>
      <c r="D32" s="233"/>
      <c r="E32" s="234">
        <v>12815</v>
      </c>
      <c r="F32" s="235">
        <v>12815</v>
      </c>
      <c r="G32" s="236"/>
      <c r="H32" s="104"/>
      <c r="I32" s="237">
        <f t="shared" si="11"/>
        <v>12815</v>
      </c>
      <c r="J32" s="238"/>
      <c r="K32" s="239"/>
      <c r="L32" s="8">
        <v>9981.68</v>
      </c>
      <c r="M32" s="240">
        <f t="shared" si="12"/>
        <v>9981.68</v>
      </c>
      <c r="N32" s="71"/>
      <c r="O32" s="100"/>
      <c r="P32" s="9">
        <f t="shared" si="13"/>
        <v>2833.3199999999997</v>
      </c>
      <c r="Q32" s="9">
        <f t="shared" si="14"/>
        <v>0</v>
      </c>
      <c r="R32" s="9">
        <f t="shared" si="15"/>
        <v>2833.3199999999997</v>
      </c>
      <c r="S32" s="152"/>
      <c r="T32" s="10"/>
      <c r="U32" s="23">
        <f t="shared" si="16"/>
        <v>0.12378176819934118</v>
      </c>
      <c r="V32" s="11">
        <f t="shared" si="17"/>
        <v>1586.2633594745573</v>
      </c>
      <c r="W32" s="11">
        <f t="shared" si="18"/>
        <v>1235.55</v>
      </c>
      <c r="X32" s="8">
        <v>1235.55</v>
      </c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>
        <f t="shared" si="24"/>
        <v>1235.55</v>
      </c>
      <c r="AM32" s="8">
        <v>1235.55</v>
      </c>
      <c r="AN32" s="9">
        <f t="shared" si="26"/>
        <v>0</v>
      </c>
      <c r="AO32" s="9">
        <f t="shared" si="27"/>
        <v>0</v>
      </c>
      <c r="AP32" s="10"/>
      <c r="AQ32" s="25">
        <f t="shared" si="28"/>
        <v>11579.45</v>
      </c>
      <c r="AR32" s="25">
        <f t="shared" si="29"/>
        <v>8746.130000000001</v>
      </c>
      <c r="AS32" s="25">
        <f t="shared" si="30"/>
        <v>2833.3199999999997</v>
      </c>
      <c r="AT32" s="10"/>
      <c r="AU32" s="12">
        <v>12815</v>
      </c>
      <c r="AV32" s="12" t="str">
        <f t="shared" si="31"/>
        <v xml:space="preserve"> </v>
      </c>
      <c r="AW32" s="12">
        <f t="shared" si="32"/>
        <v>11579.45</v>
      </c>
      <c r="AX32" s="241"/>
      <c r="AY32" s="242"/>
      <c r="AZ32" s="241"/>
      <c r="BA32" s="241"/>
      <c r="BB32" s="243"/>
      <c r="BC32" s="242"/>
      <c r="BD32" s="242"/>
      <c r="BE32" s="241">
        <v>0</v>
      </c>
      <c r="BF32" s="241">
        <v>0</v>
      </c>
      <c r="BG32" s="241">
        <v>0</v>
      </c>
      <c r="BH32" s="241">
        <v>0</v>
      </c>
      <c r="BI32" s="241">
        <v>0</v>
      </c>
      <c r="BJ32" s="241">
        <v>0</v>
      </c>
      <c r="BK32" s="241">
        <v>0</v>
      </c>
      <c r="BL32" s="241"/>
      <c r="BM32" s="241">
        <v>1</v>
      </c>
      <c r="BN32" s="241">
        <v>0</v>
      </c>
      <c r="BO32" s="241">
        <v>0</v>
      </c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>
        <v>0</v>
      </c>
      <c r="CE32" s="241">
        <v>0</v>
      </c>
      <c r="CF32" s="241">
        <v>0</v>
      </c>
      <c r="CG32" s="241">
        <v>0</v>
      </c>
      <c r="CH32" s="241">
        <v>0</v>
      </c>
      <c r="CI32" s="246" t="s">
        <v>633</v>
      </c>
      <c r="CJ32" s="247">
        <v>1235.55</v>
      </c>
      <c r="CK32" s="247">
        <v>1235.55</v>
      </c>
      <c r="CL32" s="247">
        <v>12815</v>
      </c>
      <c r="CM32" s="247">
        <v>0</v>
      </c>
    </row>
    <row r="33" spans="1:91" x14ac:dyDescent="0.25">
      <c r="A33" s="231" t="s">
        <v>697</v>
      </c>
      <c r="B33" s="232" t="s">
        <v>698</v>
      </c>
      <c r="C33" s="232" t="s">
        <v>637</v>
      </c>
      <c r="D33" s="233"/>
      <c r="E33" s="234">
        <v>3502</v>
      </c>
      <c r="F33" s="235">
        <v>3502</v>
      </c>
      <c r="G33" s="236"/>
      <c r="H33" s="104"/>
      <c r="I33" s="237">
        <f t="shared" si="11"/>
        <v>3502</v>
      </c>
      <c r="J33" s="238"/>
      <c r="K33" s="239"/>
      <c r="L33" s="8">
        <v>2524.16</v>
      </c>
      <c r="M33" s="240">
        <f t="shared" si="12"/>
        <v>2524.16</v>
      </c>
      <c r="N33" s="71"/>
      <c r="O33" s="100"/>
      <c r="P33" s="9">
        <f t="shared" si="13"/>
        <v>977.84000000000015</v>
      </c>
      <c r="Q33" s="9">
        <f t="shared" si="14"/>
        <v>0</v>
      </c>
      <c r="R33" s="9">
        <f t="shared" si="15"/>
        <v>977.84000000000015</v>
      </c>
      <c r="S33" s="152"/>
      <c r="T33" s="10"/>
      <c r="U33" s="23">
        <f t="shared" si="16"/>
        <v>4.5195233265720086E-2</v>
      </c>
      <c r="V33" s="11">
        <f t="shared" si="17"/>
        <v>158.27370689655174</v>
      </c>
      <c r="W33" s="11">
        <f t="shared" si="18"/>
        <v>114.08</v>
      </c>
      <c r="X33" s="8">
        <v>114.08</v>
      </c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>
        <f t="shared" si="24"/>
        <v>114.08</v>
      </c>
      <c r="AM33" s="8">
        <v>114.08</v>
      </c>
      <c r="AN33" s="9">
        <f t="shared" si="26"/>
        <v>0</v>
      </c>
      <c r="AO33" s="9">
        <f t="shared" si="27"/>
        <v>0</v>
      </c>
      <c r="AP33" s="10"/>
      <c r="AQ33" s="25">
        <f t="shared" si="28"/>
        <v>3387.92</v>
      </c>
      <c r="AR33" s="25">
        <f t="shared" si="29"/>
        <v>2410.08</v>
      </c>
      <c r="AS33" s="25">
        <f t="shared" si="30"/>
        <v>977.84000000000015</v>
      </c>
      <c r="AT33" s="10"/>
      <c r="AU33" s="12">
        <v>3502</v>
      </c>
      <c r="AV33" s="12" t="str">
        <f t="shared" si="31"/>
        <v xml:space="preserve"> </v>
      </c>
      <c r="AW33" s="12">
        <f t="shared" si="32"/>
        <v>3387.92</v>
      </c>
      <c r="AX33" s="241"/>
      <c r="AY33" s="242"/>
      <c r="AZ33" s="241"/>
      <c r="BA33" s="241"/>
      <c r="BB33" s="243"/>
      <c r="BC33" s="242"/>
      <c r="BD33" s="242"/>
      <c r="BE33" s="241">
        <v>0</v>
      </c>
      <c r="BF33" s="241">
        <v>0</v>
      </c>
      <c r="BG33" s="241">
        <v>0</v>
      </c>
      <c r="BH33" s="241">
        <v>0</v>
      </c>
      <c r="BI33" s="241">
        <v>0</v>
      </c>
      <c r="BJ33" s="241">
        <v>0</v>
      </c>
      <c r="BK33" s="241">
        <v>0</v>
      </c>
      <c r="BL33" s="241"/>
      <c r="BM33" s="241">
        <v>1</v>
      </c>
      <c r="BN33" s="241">
        <v>0</v>
      </c>
      <c r="BO33" s="241">
        <v>0</v>
      </c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>
        <v>0</v>
      </c>
      <c r="CE33" s="241">
        <v>0</v>
      </c>
      <c r="CF33" s="241">
        <v>0</v>
      </c>
      <c r="CG33" s="241">
        <v>0</v>
      </c>
      <c r="CH33" s="241">
        <v>0</v>
      </c>
      <c r="CI33" s="246" t="s">
        <v>633</v>
      </c>
      <c r="CJ33" s="247">
        <v>114.08</v>
      </c>
      <c r="CK33" s="247">
        <v>114.08</v>
      </c>
      <c r="CL33" s="247">
        <v>3502</v>
      </c>
      <c r="CM33" s="247">
        <v>0</v>
      </c>
    </row>
    <row r="34" spans="1:91" x14ac:dyDescent="0.25">
      <c r="A34" s="231" t="s">
        <v>699</v>
      </c>
      <c r="B34" s="232" t="s">
        <v>700</v>
      </c>
      <c r="C34" s="232" t="s">
        <v>637</v>
      </c>
      <c r="D34" s="233"/>
      <c r="E34" s="234">
        <v>199300</v>
      </c>
      <c r="F34" s="235">
        <v>199300</v>
      </c>
      <c r="G34" s="236"/>
      <c r="H34" s="104"/>
      <c r="I34" s="237">
        <f t="shared" si="11"/>
        <v>199300</v>
      </c>
      <c r="J34" s="238"/>
      <c r="K34" s="239"/>
      <c r="L34" s="8">
        <v>0</v>
      </c>
      <c r="M34" s="240">
        <f t="shared" si="12"/>
        <v>0</v>
      </c>
      <c r="N34" s="71"/>
      <c r="O34" s="100"/>
      <c r="P34" s="9">
        <f t="shared" si="13"/>
        <v>199300</v>
      </c>
      <c r="Q34" s="9">
        <f t="shared" si="14"/>
        <v>0</v>
      </c>
      <c r="R34" s="9">
        <f t="shared" si="15"/>
        <v>199300</v>
      </c>
      <c r="S34" s="152"/>
      <c r="T34" s="10"/>
      <c r="U34" s="23">
        <f t="shared" si="16"/>
        <v>0</v>
      </c>
      <c r="V34" s="11">
        <f t="shared" si="17"/>
        <v>0</v>
      </c>
      <c r="W34" s="11">
        <f t="shared" si="18"/>
        <v>0</v>
      </c>
      <c r="X34" s="8">
        <v>0</v>
      </c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>
        <f t="shared" si="24"/>
        <v>0</v>
      </c>
      <c r="AM34" s="8">
        <v>0</v>
      </c>
      <c r="AN34" s="9">
        <f t="shared" si="26"/>
        <v>0</v>
      </c>
      <c r="AO34" s="9">
        <f t="shared" si="27"/>
        <v>0</v>
      </c>
      <c r="AP34" s="10"/>
      <c r="AQ34" s="25">
        <f t="shared" si="28"/>
        <v>199300</v>
      </c>
      <c r="AR34" s="25">
        <f t="shared" si="29"/>
        <v>0</v>
      </c>
      <c r="AS34" s="25">
        <f t="shared" si="30"/>
        <v>199300</v>
      </c>
      <c r="AT34" s="10"/>
      <c r="AU34" s="12">
        <v>33600</v>
      </c>
      <c r="AV34" s="12" t="str">
        <f t="shared" si="31"/>
        <v xml:space="preserve"> </v>
      </c>
      <c r="AW34" s="12">
        <f t="shared" si="32"/>
        <v>33600</v>
      </c>
      <c r="AX34" s="241"/>
      <c r="AY34" s="242"/>
      <c r="AZ34" s="241"/>
      <c r="BA34" s="241"/>
      <c r="BB34" s="243"/>
      <c r="BC34" s="242"/>
      <c r="BD34" s="242"/>
      <c r="BE34" s="241">
        <v>0</v>
      </c>
      <c r="BF34" s="241">
        <v>0</v>
      </c>
      <c r="BG34" s="241">
        <v>0</v>
      </c>
      <c r="BH34" s="241">
        <v>0</v>
      </c>
      <c r="BI34" s="241">
        <v>0</v>
      </c>
      <c r="BJ34" s="241">
        <v>0</v>
      </c>
      <c r="BK34" s="241">
        <v>0</v>
      </c>
      <c r="BL34" s="241"/>
      <c r="BM34" s="241">
        <v>1</v>
      </c>
      <c r="BN34" s="241">
        <v>0</v>
      </c>
      <c r="BO34" s="241">
        <v>0</v>
      </c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>
        <v>0</v>
      </c>
      <c r="CE34" s="241">
        <v>0</v>
      </c>
      <c r="CF34" s="241">
        <v>0</v>
      </c>
      <c r="CG34" s="241">
        <v>0</v>
      </c>
      <c r="CH34" s="241">
        <v>0</v>
      </c>
      <c r="CI34" s="246" t="s">
        <v>633</v>
      </c>
      <c r="CJ34" s="247">
        <v>0</v>
      </c>
      <c r="CK34" s="247">
        <v>0</v>
      </c>
      <c r="CL34" s="247">
        <v>33600</v>
      </c>
      <c r="CM34" s="247">
        <v>0</v>
      </c>
    </row>
    <row r="35" spans="1:91" x14ac:dyDescent="0.25">
      <c r="A35" s="231" t="s">
        <v>701</v>
      </c>
      <c r="B35" s="232" t="s">
        <v>702</v>
      </c>
      <c r="C35" s="232" t="s">
        <v>637</v>
      </c>
      <c r="D35" s="233"/>
      <c r="E35" s="234">
        <v>43850</v>
      </c>
      <c r="F35" s="235">
        <v>43850</v>
      </c>
      <c r="G35" s="236"/>
      <c r="H35" s="104"/>
      <c r="I35" s="237">
        <f t="shared" si="11"/>
        <v>43850</v>
      </c>
      <c r="J35" s="238"/>
      <c r="K35" s="239"/>
      <c r="L35" s="8">
        <v>31194.38</v>
      </c>
      <c r="M35" s="240">
        <f t="shared" si="12"/>
        <v>31194.38</v>
      </c>
      <c r="N35" s="71"/>
      <c r="O35" s="100"/>
      <c r="P35" s="9">
        <f t="shared" si="13"/>
        <v>12655.619999999999</v>
      </c>
      <c r="Q35" s="9">
        <f t="shared" si="14"/>
        <v>0</v>
      </c>
      <c r="R35" s="9">
        <f t="shared" si="15"/>
        <v>12655.619999999999</v>
      </c>
      <c r="S35" s="152"/>
      <c r="T35" s="10"/>
      <c r="U35" s="23">
        <f t="shared" si="16"/>
        <v>0.12530398103760998</v>
      </c>
      <c r="V35" s="11">
        <f t="shared" si="17"/>
        <v>5494.5795684991972</v>
      </c>
      <c r="W35" s="11">
        <f t="shared" si="18"/>
        <v>3908.78</v>
      </c>
      <c r="X35" s="8">
        <v>3908.78</v>
      </c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>
        <f t="shared" si="24"/>
        <v>3908.78</v>
      </c>
      <c r="AM35" s="8">
        <v>3908.78</v>
      </c>
      <c r="AN35" s="9">
        <f t="shared" si="26"/>
        <v>0</v>
      </c>
      <c r="AO35" s="9">
        <f t="shared" si="27"/>
        <v>0</v>
      </c>
      <c r="AP35" s="10"/>
      <c r="AQ35" s="25">
        <f t="shared" si="28"/>
        <v>39941.22</v>
      </c>
      <c r="AR35" s="25">
        <f t="shared" si="29"/>
        <v>27285.600000000002</v>
      </c>
      <c r="AS35" s="25">
        <f t="shared" si="30"/>
        <v>12655.619999999999</v>
      </c>
      <c r="AT35" s="10"/>
      <c r="AU35" s="12">
        <v>0</v>
      </c>
      <c r="AV35" s="12">
        <f t="shared" si="31"/>
        <v>3908.78</v>
      </c>
      <c r="AW35" s="12" t="str">
        <f t="shared" si="32"/>
        <v xml:space="preserve"> </v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1</v>
      </c>
      <c r="BN35" s="241">
        <v>0</v>
      </c>
      <c r="BO35" s="241">
        <v>0</v>
      </c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>
        <v>0</v>
      </c>
      <c r="CE35" s="241">
        <v>0</v>
      </c>
      <c r="CF35" s="241">
        <v>0</v>
      </c>
      <c r="CG35" s="241">
        <v>0</v>
      </c>
      <c r="CH35" s="241">
        <v>0</v>
      </c>
      <c r="CI35" s="246" t="s">
        <v>633</v>
      </c>
      <c r="CJ35" s="247">
        <v>3908.78</v>
      </c>
      <c r="CK35" s="247">
        <v>3908.78</v>
      </c>
      <c r="CL35" s="247">
        <v>0</v>
      </c>
      <c r="CM35" s="247">
        <v>0</v>
      </c>
    </row>
    <row r="36" spans="1:91" x14ac:dyDescent="0.25">
      <c r="A36" s="231" t="s">
        <v>703</v>
      </c>
      <c r="B36" s="232" t="s">
        <v>704</v>
      </c>
      <c r="C36" s="232" t="s">
        <v>637</v>
      </c>
      <c r="D36" s="233"/>
      <c r="E36" s="234">
        <v>38600</v>
      </c>
      <c r="F36" s="235">
        <v>38600</v>
      </c>
      <c r="G36" s="236"/>
      <c r="H36" s="104"/>
      <c r="I36" s="237">
        <f t="shared" si="11"/>
        <v>38600</v>
      </c>
      <c r="J36" s="238"/>
      <c r="K36" s="239"/>
      <c r="L36" s="8">
        <v>23400.93</v>
      </c>
      <c r="M36" s="240">
        <f t="shared" si="12"/>
        <v>23400.93</v>
      </c>
      <c r="N36" s="71"/>
      <c r="O36" s="100"/>
      <c r="P36" s="9">
        <f t="shared" si="13"/>
        <v>15199.07</v>
      </c>
      <c r="Q36" s="9">
        <f t="shared" si="14"/>
        <v>0</v>
      </c>
      <c r="R36" s="9">
        <f t="shared" si="15"/>
        <v>15199.07</v>
      </c>
      <c r="S36" s="152"/>
      <c r="T36" s="10"/>
      <c r="U36" s="23">
        <f t="shared" si="16"/>
        <v>3.2763655119689688E-3</v>
      </c>
      <c r="V36" s="11">
        <f t="shared" si="17"/>
        <v>126.46770876200219</v>
      </c>
      <c r="W36" s="11">
        <f t="shared" si="18"/>
        <v>76.67</v>
      </c>
      <c r="X36" s="8">
        <v>76.67</v>
      </c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>
        <f t="shared" si="24"/>
        <v>76.67</v>
      </c>
      <c r="AM36" s="8">
        <v>76.67</v>
      </c>
      <c r="AN36" s="9">
        <f t="shared" si="26"/>
        <v>0</v>
      </c>
      <c r="AO36" s="9">
        <f t="shared" si="27"/>
        <v>0</v>
      </c>
      <c r="AP36" s="10"/>
      <c r="AQ36" s="25">
        <f t="shared" si="28"/>
        <v>38523.33</v>
      </c>
      <c r="AR36" s="25">
        <f t="shared" si="29"/>
        <v>23324.260000000002</v>
      </c>
      <c r="AS36" s="25">
        <f t="shared" si="30"/>
        <v>15199.07</v>
      </c>
      <c r="AT36" s="10"/>
      <c r="AU36" s="12">
        <v>0</v>
      </c>
      <c r="AV36" s="12">
        <f t="shared" si="31"/>
        <v>76.67</v>
      </c>
      <c r="AW36" s="12" t="str">
        <f t="shared" si="32"/>
        <v xml:space="preserve"> </v>
      </c>
      <c r="AX36" s="241"/>
      <c r="AY36" s="242"/>
      <c r="AZ36" s="241"/>
      <c r="BA36" s="241"/>
      <c r="BB36" s="243"/>
      <c r="BC36" s="242"/>
      <c r="BD36" s="242"/>
      <c r="BE36" s="241">
        <v>0</v>
      </c>
      <c r="BF36" s="241">
        <v>0</v>
      </c>
      <c r="BG36" s="241">
        <v>0</v>
      </c>
      <c r="BH36" s="241">
        <v>0</v>
      </c>
      <c r="BI36" s="241">
        <v>0</v>
      </c>
      <c r="BJ36" s="241">
        <v>0</v>
      </c>
      <c r="BK36" s="241">
        <v>0</v>
      </c>
      <c r="BL36" s="241"/>
      <c r="BM36" s="241">
        <v>1</v>
      </c>
      <c r="BN36" s="241">
        <v>0</v>
      </c>
      <c r="BO36" s="241">
        <v>0</v>
      </c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>
        <v>0</v>
      </c>
      <c r="CE36" s="241">
        <v>0</v>
      </c>
      <c r="CF36" s="241">
        <v>0</v>
      </c>
      <c r="CG36" s="241">
        <v>0</v>
      </c>
      <c r="CH36" s="241">
        <v>0</v>
      </c>
      <c r="CI36" s="246" t="s">
        <v>633</v>
      </c>
      <c r="CJ36" s="247">
        <v>76.67</v>
      </c>
      <c r="CK36" s="247">
        <v>76.67</v>
      </c>
      <c r="CL36" s="247">
        <v>0</v>
      </c>
      <c r="CM36" s="247">
        <v>0</v>
      </c>
    </row>
    <row r="37" spans="1:91" x14ac:dyDescent="0.25">
      <c r="A37" s="231" t="s">
        <v>705</v>
      </c>
      <c r="B37" s="232" t="s">
        <v>706</v>
      </c>
      <c r="C37" s="232" t="s">
        <v>637</v>
      </c>
      <c r="D37" s="233"/>
      <c r="E37" s="234">
        <v>9642.5</v>
      </c>
      <c r="F37" s="235">
        <v>9642.5</v>
      </c>
      <c r="G37" s="236"/>
      <c r="H37" s="104"/>
      <c r="I37" s="237">
        <f t="shared" si="11"/>
        <v>9642.5</v>
      </c>
      <c r="J37" s="238"/>
      <c r="K37" s="239"/>
      <c r="L37" s="8">
        <v>109137.27</v>
      </c>
      <c r="M37" s="240">
        <f t="shared" si="12"/>
        <v>109137.27</v>
      </c>
      <c r="N37" s="71"/>
      <c r="O37" s="100"/>
      <c r="P37" s="9">
        <f t="shared" si="13"/>
        <v>-99494.77</v>
      </c>
      <c r="Q37" s="9">
        <f t="shared" si="14"/>
        <v>0</v>
      </c>
      <c r="R37" s="9">
        <f t="shared" si="15"/>
        <v>-99494.77</v>
      </c>
      <c r="S37" s="152"/>
      <c r="T37" s="10"/>
      <c r="U37" s="23">
        <f t="shared" si="16"/>
        <v>1.0748940302428308E-2</v>
      </c>
      <c r="V37" s="11">
        <f t="shared" si="17"/>
        <v>103.64665686616496</v>
      </c>
      <c r="W37" s="11">
        <f t="shared" si="18"/>
        <v>-98321.66</v>
      </c>
      <c r="X37" s="8">
        <v>1173.1099999999999</v>
      </c>
      <c r="Y37" s="9">
        <f t="shared" si="19"/>
        <v>-99494.77</v>
      </c>
      <c r="Z37" s="70">
        <f t="shared" si="20"/>
        <v>-99494.77</v>
      </c>
      <c r="AA37" s="71"/>
      <c r="AB37" s="108"/>
      <c r="AC37" s="9">
        <f t="shared" si="21"/>
        <v>0</v>
      </c>
      <c r="AD37" s="9">
        <f t="shared" si="22"/>
        <v>-99494.77</v>
      </c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>
        <f t="shared" si="24"/>
        <v>-98321.66</v>
      </c>
      <c r="AM37" s="8">
        <v>1173.1099999999999</v>
      </c>
      <c r="AN37" s="9">
        <f t="shared" si="26"/>
        <v>-99494.77</v>
      </c>
      <c r="AO37" s="9">
        <f t="shared" si="27"/>
        <v>-99494.77</v>
      </c>
      <c r="AP37" s="10"/>
      <c r="AQ37" s="25">
        <f t="shared" si="28"/>
        <v>107964.16</v>
      </c>
      <c r="AR37" s="25">
        <f t="shared" si="29"/>
        <v>107964.16</v>
      </c>
      <c r="AS37" s="25">
        <f t="shared" si="30"/>
        <v>0</v>
      </c>
      <c r="AT37" s="10"/>
      <c r="AU37" s="12">
        <v>9642.5</v>
      </c>
      <c r="AV37" s="12" t="str">
        <f t="shared" si="31"/>
        <v xml:space="preserve"> </v>
      </c>
      <c r="AW37" s="12">
        <f t="shared" si="32"/>
        <v>107964.16</v>
      </c>
      <c r="AX37" s="241"/>
      <c r="AY37" s="242"/>
      <c r="AZ37" s="241"/>
      <c r="BA37" s="241"/>
      <c r="BB37" s="243"/>
      <c r="BC37" s="242"/>
      <c r="BD37" s="242"/>
      <c r="BE37" s="241">
        <v>0</v>
      </c>
      <c r="BF37" s="241">
        <v>0</v>
      </c>
      <c r="BG37" s="241">
        <v>0</v>
      </c>
      <c r="BH37" s="241">
        <v>0</v>
      </c>
      <c r="BI37" s="241">
        <v>0</v>
      </c>
      <c r="BJ37" s="241">
        <v>0</v>
      </c>
      <c r="BK37" s="241">
        <v>0</v>
      </c>
      <c r="BL37" s="241"/>
      <c r="BM37" s="241">
        <v>1</v>
      </c>
      <c r="BN37" s="241">
        <v>0</v>
      </c>
      <c r="BO37" s="241">
        <v>0</v>
      </c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>
        <v>0</v>
      </c>
      <c r="CE37" s="241">
        <v>0</v>
      </c>
      <c r="CF37" s="241">
        <v>0</v>
      </c>
      <c r="CG37" s="241">
        <v>0</v>
      </c>
      <c r="CH37" s="241">
        <v>0</v>
      </c>
      <c r="CI37" s="246" t="s">
        <v>633</v>
      </c>
      <c r="CJ37" s="247">
        <v>1173.1099999999999</v>
      </c>
      <c r="CK37" s="247">
        <v>1173.1099999999999</v>
      </c>
      <c r="CL37" s="247">
        <v>9642.5</v>
      </c>
      <c r="CM37" s="247">
        <v>0</v>
      </c>
    </row>
    <row r="38" spans="1:91" x14ac:dyDescent="0.25">
      <c r="A38" s="231" t="s">
        <v>707</v>
      </c>
      <c r="B38" s="232" t="s">
        <v>708</v>
      </c>
      <c r="C38" s="232" t="s">
        <v>637</v>
      </c>
      <c r="D38" s="233"/>
      <c r="E38" s="234">
        <v>10000</v>
      </c>
      <c r="F38" s="235">
        <v>10000</v>
      </c>
      <c r="G38" s="236"/>
      <c r="H38" s="104"/>
      <c r="I38" s="237">
        <f t="shared" si="11"/>
        <v>10000</v>
      </c>
      <c r="J38" s="238"/>
      <c r="K38" s="239"/>
      <c r="L38" s="8">
        <v>8193.35</v>
      </c>
      <c r="M38" s="240">
        <f t="shared" si="12"/>
        <v>8193.35</v>
      </c>
      <c r="N38" s="71"/>
      <c r="O38" s="100"/>
      <c r="P38" s="9">
        <f t="shared" si="13"/>
        <v>1806.6499999999996</v>
      </c>
      <c r="Q38" s="9">
        <f t="shared" si="14"/>
        <v>0</v>
      </c>
      <c r="R38" s="9">
        <f t="shared" si="15"/>
        <v>1806.6499999999996</v>
      </c>
      <c r="S38" s="152"/>
      <c r="T38" s="10"/>
      <c r="U38" s="23">
        <f t="shared" si="16"/>
        <v>0.11884027900675548</v>
      </c>
      <c r="V38" s="11">
        <f t="shared" si="17"/>
        <v>1188.4027900675549</v>
      </c>
      <c r="W38" s="11">
        <f t="shared" si="18"/>
        <v>973.7</v>
      </c>
      <c r="X38" s="8">
        <v>973.7</v>
      </c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>
        <f t="shared" si="24"/>
        <v>973.7</v>
      </c>
      <c r="AM38" s="8">
        <v>973.7</v>
      </c>
      <c r="AN38" s="9">
        <f t="shared" si="26"/>
        <v>0</v>
      </c>
      <c r="AO38" s="9">
        <f t="shared" si="27"/>
        <v>0</v>
      </c>
      <c r="AP38" s="10"/>
      <c r="AQ38" s="25">
        <f t="shared" si="28"/>
        <v>9026.2999999999993</v>
      </c>
      <c r="AR38" s="25">
        <f t="shared" si="29"/>
        <v>7219.6500000000005</v>
      </c>
      <c r="AS38" s="25">
        <f t="shared" si="30"/>
        <v>1806.6499999999996</v>
      </c>
      <c r="AT38" s="10"/>
      <c r="AU38" s="12">
        <v>0</v>
      </c>
      <c r="AV38" s="12">
        <f t="shared" si="31"/>
        <v>973.7</v>
      </c>
      <c r="AW38" s="12" t="str">
        <f t="shared" si="32"/>
        <v xml:space="preserve"> </v>
      </c>
      <c r="AX38" s="241"/>
      <c r="AY38" s="242"/>
      <c r="AZ38" s="241"/>
      <c r="BA38" s="241"/>
      <c r="BB38" s="243"/>
      <c r="BC38" s="242"/>
      <c r="BD38" s="242"/>
      <c r="BE38" s="241">
        <v>0</v>
      </c>
      <c r="BF38" s="241">
        <v>0</v>
      </c>
      <c r="BG38" s="241">
        <v>0</v>
      </c>
      <c r="BH38" s="241">
        <v>0</v>
      </c>
      <c r="BI38" s="241">
        <v>0</v>
      </c>
      <c r="BJ38" s="241">
        <v>0</v>
      </c>
      <c r="BK38" s="241">
        <v>0</v>
      </c>
      <c r="BL38" s="241"/>
      <c r="BM38" s="241">
        <v>1</v>
      </c>
      <c r="BN38" s="241">
        <v>0</v>
      </c>
      <c r="BO38" s="241">
        <v>0</v>
      </c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>
        <v>0</v>
      </c>
      <c r="CE38" s="241">
        <v>0</v>
      </c>
      <c r="CF38" s="241">
        <v>0</v>
      </c>
      <c r="CG38" s="241">
        <v>0</v>
      </c>
      <c r="CH38" s="241">
        <v>0</v>
      </c>
      <c r="CI38" s="246" t="s">
        <v>633</v>
      </c>
      <c r="CJ38" s="247">
        <v>973.7</v>
      </c>
      <c r="CK38" s="247">
        <v>973.7</v>
      </c>
      <c r="CL38" s="247">
        <v>0</v>
      </c>
      <c r="CM38" s="247">
        <v>0</v>
      </c>
    </row>
    <row r="39" spans="1:91" x14ac:dyDescent="0.25">
      <c r="A39" s="231" t="s">
        <v>709</v>
      </c>
      <c r="B39" s="232" t="s">
        <v>710</v>
      </c>
      <c r="C39" s="232" t="s">
        <v>637</v>
      </c>
      <c r="D39" s="233"/>
      <c r="E39" s="234">
        <v>643280</v>
      </c>
      <c r="F39" s="235">
        <v>643280</v>
      </c>
      <c r="G39" s="236"/>
      <c r="H39" s="104"/>
      <c r="I39" s="237">
        <f t="shared" si="11"/>
        <v>643280</v>
      </c>
      <c r="J39" s="238"/>
      <c r="K39" s="239"/>
      <c r="L39" s="8">
        <v>430300.6</v>
      </c>
      <c r="M39" s="240">
        <f t="shared" si="12"/>
        <v>430300.6</v>
      </c>
      <c r="N39" s="71"/>
      <c r="O39" s="100"/>
      <c r="P39" s="9">
        <f t="shared" si="13"/>
        <v>212979.40000000002</v>
      </c>
      <c r="Q39" s="9">
        <f t="shared" si="14"/>
        <v>0</v>
      </c>
      <c r="R39" s="9">
        <f t="shared" si="15"/>
        <v>212979.40000000002</v>
      </c>
      <c r="S39" s="152"/>
      <c r="T39" s="10"/>
      <c r="U39" s="23">
        <f t="shared" si="16"/>
        <v>8.0081459333312573E-3</v>
      </c>
      <c r="V39" s="11">
        <f t="shared" si="17"/>
        <v>5151.4801159933313</v>
      </c>
      <c r="W39" s="11">
        <f t="shared" si="18"/>
        <v>3445.91</v>
      </c>
      <c r="X39" s="8">
        <v>3445.91</v>
      </c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>
        <f t="shared" si="24"/>
        <v>3445.91</v>
      </c>
      <c r="AM39" s="8">
        <v>3445.91</v>
      </c>
      <c r="AN39" s="9">
        <f t="shared" si="26"/>
        <v>0</v>
      </c>
      <c r="AO39" s="9">
        <f t="shared" si="27"/>
        <v>0</v>
      </c>
      <c r="AP39" s="10"/>
      <c r="AQ39" s="25">
        <f t="shared" si="28"/>
        <v>639834.09</v>
      </c>
      <c r="AR39" s="25">
        <f t="shared" si="29"/>
        <v>426854.69</v>
      </c>
      <c r="AS39" s="25">
        <f t="shared" si="30"/>
        <v>212979.40000000002</v>
      </c>
      <c r="AT39" s="10"/>
      <c r="AU39" s="12">
        <v>0</v>
      </c>
      <c r="AV39" s="12">
        <f t="shared" si="31"/>
        <v>3445.91</v>
      </c>
      <c r="AW39" s="12" t="str">
        <f t="shared" si="32"/>
        <v xml:space="preserve"> </v>
      </c>
      <c r="AX39" s="241"/>
      <c r="AY39" s="242"/>
      <c r="AZ39" s="241"/>
      <c r="BA39" s="241"/>
      <c r="BB39" s="243"/>
      <c r="BC39" s="242"/>
      <c r="BD39" s="242"/>
      <c r="BE39" s="241">
        <v>0</v>
      </c>
      <c r="BF39" s="241">
        <v>0</v>
      </c>
      <c r="BG39" s="241">
        <v>0</v>
      </c>
      <c r="BH39" s="241">
        <v>0</v>
      </c>
      <c r="BI39" s="241">
        <v>0</v>
      </c>
      <c r="BJ39" s="241">
        <v>0</v>
      </c>
      <c r="BK39" s="241">
        <v>0</v>
      </c>
      <c r="BL39" s="241"/>
      <c r="BM39" s="241">
        <v>1</v>
      </c>
      <c r="BN39" s="241">
        <v>0</v>
      </c>
      <c r="BO39" s="241">
        <v>0</v>
      </c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>
        <v>0</v>
      </c>
      <c r="CE39" s="241">
        <v>0</v>
      </c>
      <c r="CF39" s="241">
        <v>0</v>
      </c>
      <c r="CG39" s="241">
        <v>0</v>
      </c>
      <c r="CH39" s="241">
        <v>0</v>
      </c>
      <c r="CI39" s="246" t="s">
        <v>633</v>
      </c>
      <c r="CJ39" s="247">
        <v>3445.91</v>
      </c>
      <c r="CK39" s="247">
        <v>3445.91</v>
      </c>
      <c r="CL39" s="247">
        <v>0</v>
      </c>
      <c r="CM39" s="247">
        <v>0</v>
      </c>
    </row>
    <row r="40" spans="1:91" x14ac:dyDescent="0.25">
      <c r="A40" s="231" t="s">
        <v>711</v>
      </c>
      <c r="B40" s="232" t="s">
        <v>712</v>
      </c>
      <c r="C40" s="232" t="s">
        <v>637</v>
      </c>
      <c r="D40" s="233"/>
      <c r="E40" s="234">
        <v>12500</v>
      </c>
      <c r="F40" s="235">
        <v>12500</v>
      </c>
      <c r="G40" s="236"/>
      <c r="H40" s="104"/>
      <c r="I40" s="237">
        <f t="shared" si="11"/>
        <v>12500</v>
      </c>
      <c r="J40" s="238"/>
      <c r="K40" s="239"/>
      <c r="L40" s="8">
        <v>1035.79</v>
      </c>
      <c r="M40" s="240">
        <f t="shared" si="12"/>
        <v>1035.79</v>
      </c>
      <c r="N40" s="71"/>
      <c r="O40" s="100"/>
      <c r="P40" s="9">
        <f t="shared" si="13"/>
        <v>11464.21</v>
      </c>
      <c r="Q40" s="9">
        <f t="shared" si="14"/>
        <v>0</v>
      </c>
      <c r="R40" s="9">
        <f t="shared" si="15"/>
        <v>11464.21</v>
      </c>
      <c r="S40" s="152"/>
      <c r="T40" s="10"/>
      <c r="U40" s="23">
        <f t="shared" si="16"/>
        <v>1</v>
      </c>
      <c r="V40" s="11">
        <f t="shared" si="17"/>
        <v>12500</v>
      </c>
      <c r="W40" s="11" t="str">
        <f t="shared" ca="1" si="18"/>
        <v/>
      </c>
      <c r="X40" s="8">
        <v>1035.79</v>
      </c>
      <c r="Y40" s="9">
        <f t="shared" ca="1" si="19"/>
        <v>0</v>
      </c>
      <c r="Z40" s="70">
        <f t="shared" ca="1" si="20"/>
        <v>0</v>
      </c>
      <c r="AA40" s="71"/>
      <c r="AB40" s="108"/>
      <c r="AC40" s="9">
        <f t="shared" si="21"/>
        <v>0</v>
      </c>
      <c r="AD40" s="9">
        <f t="shared" ca="1" si="22"/>
        <v>0</v>
      </c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 t="str">
        <f t="shared" ca="1" si="24"/>
        <v/>
      </c>
      <c r="AM40" s="8">
        <v>1035.79</v>
      </c>
      <c r="AN40" s="9" t="str">
        <f t="shared" ca="1" si="26"/>
        <v/>
      </c>
      <c r="AO40" s="9" t="str">
        <f t="shared" ca="1" si="27"/>
        <v/>
      </c>
      <c r="AP40" s="10"/>
      <c r="AQ40" s="25" t="str">
        <f t="shared" ca="1" si="28"/>
        <v/>
      </c>
      <c r="AR40" s="25">
        <f t="shared" si="29"/>
        <v>0</v>
      </c>
      <c r="AS40" s="25" t="str">
        <f t="shared" ca="1" si="30"/>
        <v/>
      </c>
      <c r="AT40" s="10"/>
      <c r="AU40" s="12">
        <v>12500</v>
      </c>
      <c r="AV40" s="12" t="str">
        <f t="shared" ca="1" si="31"/>
        <v/>
      </c>
      <c r="AW40" s="12" t="str">
        <f t="shared" ca="1" si="32"/>
        <v/>
      </c>
      <c r="AX40" s="241"/>
      <c r="AY40" s="242"/>
      <c r="AZ40" s="241"/>
      <c r="BA40" s="241"/>
      <c r="BB40" s="243"/>
      <c r="BC40" s="242"/>
      <c r="BD40" s="242"/>
      <c r="BE40" s="241">
        <v>0</v>
      </c>
      <c r="BF40" s="241">
        <v>0</v>
      </c>
      <c r="BG40" s="241">
        <v>0</v>
      </c>
      <c r="BH40" s="241">
        <v>0</v>
      </c>
      <c r="BI40" s="241">
        <v>0</v>
      </c>
      <c r="BJ40" s="241">
        <v>0</v>
      </c>
      <c r="BK40" s="241">
        <v>0</v>
      </c>
      <c r="BL40" s="241"/>
      <c r="BM40" s="241">
        <v>1</v>
      </c>
      <c r="BN40" s="241">
        <v>0</v>
      </c>
      <c r="BO40" s="241">
        <v>0</v>
      </c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>
        <v>0</v>
      </c>
      <c r="CE40" s="241">
        <v>0</v>
      </c>
      <c r="CF40" s="241">
        <v>0</v>
      </c>
      <c r="CG40" s="241">
        <v>0</v>
      </c>
      <c r="CH40" s="241">
        <v>0</v>
      </c>
      <c r="CI40" s="246" t="s">
        <v>633</v>
      </c>
      <c r="CJ40" s="247">
        <v>1035.79</v>
      </c>
      <c r="CK40" s="247">
        <v>1035.79</v>
      </c>
      <c r="CL40" s="247">
        <v>12500</v>
      </c>
      <c r="CM40" s="247">
        <v>0</v>
      </c>
    </row>
    <row r="41" spans="1:91" x14ac:dyDescent="0.25">
      <c r="A41" s="231" t="s">
        <v>713</v>
      </c>
      <c r="B41" s="232" t="s">
        <v>714</v>
      </c>
      <c r="C41" s="232" t="s">
        <v>637</v>
      </c>
      <c r="D41" s="233"/>
      <c r="E41" s="234">
        <v>3920</v>
      </c>
      <c r="F41" s="235">
        <v>3920</v>
      </c>
      <c r="G41" s="236"/>
      <c r="H41" s="104"/>
      <c r="I41" s="237">
        <f t="shared" si="11"/>
        <v>3920</v>
      </c>
      <c r="J41" s="238"/>
      <c r="K41" s="239"/>
      <c r="L41" s="8">
        <v>0</v>
      </c>
      <c r="M41" s="240">
        <f t="shared" si="12"/>
        <v>0</v>
      </c>
      <c r="N41" s="71"/>
      <c r="O41" s="100"/>
      <c r="P41" s="9">
        <f t="shared" si="13"/>
        <v>3920</v>
      </c>
      <c r="Q41" s="9">
        <f t="shared" si="14"/>
        <v>0</v>
      </c>
      <c r="R41" s="9">
        <f t="shared" si="15"/>
        <v>3920</v>
      </c>
      <c r="S41" s="152"/>
      <c r="T41" s="10"/>
      <c r="U41" s="23">
        <f t="shared" si="16"/>
        <v>0</v>
      </c>
      <c r="V41" s="11">
        <f t="shared" si="17"/>
        <v>0</v>
      </c>
      <c r="W41" s="11">
        <f t="shared" si="18"/>
        <v>0</v>
      </c>
      <c r="X41" s="8">
        <v>0</v>
      </c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>
        <f t="shared" si="24"/>
        <v>0</v>
      </c>
      <c r="AM41" s="8">
        <v>0</v>
      </c>
      <c r="AN41" s="9">
        <f t="shared" si="26"/>
        <v>0</v>
      </c>
      <c r="AO41" s="9">
        <f t="shared" si="27"/>
        <v>0</v>
      </c>
      <c r="AP41" s="10"/>
      <c r="AQ41" s="25">
        <f t="shared" si="28"/>
        <v>3920</v>
      </c>
      <c r="AR41" s="25">
        <f t="shared" si="29"/>
        <v>0</v>
      </c>
      <c r="AS41" s="25">
        <f t="shared" si="30"/>
        <v>3920</v>
      </c>
      <c r="AT41" s="10"/>
      <c r="AU41" s="12">
        <v>0</v>
      </c>
      <c r="AV41" s="12">
        <f t="shared" si="31"/>
        <v>0</v>
      </c>
      <c r="AW41" s="12">
        <f t="shared" si="32"/>
        <v>0</v>
      </c>
      <c r="AX41" s="241"/>
      <c r="AY41" s="242"/>
      <c r="AZ41" s="241"/>
      <c r="BA41" s="241"/>
      <c r="BB41" s="243"/>
      <c r="BC41" s="242"/>
      <c r="BD41" s="242"/>
      <c r="BE41" s="241">
        <v>0</v>
      </c>
      <c r="BF41" s="241">
        <v>0</v>
      </c>
      <c r="BG41" s="241">
        <v>0</v>
      </c>
      <c r="BH41" s="241">
        <v>0</v>
      </c>
      <c r="BI41" s="241">
        <v>0</v>
      </c>
      <c r="BJ41" s="241">
        <v>0</v>
      </c>
      <c r="BK41" s="241">
        <v>0</v>
      </c>
      <c r="BL41" s="241"/>
      <c r="BM41" s="241">
        <v>1</v>
      </c>
      <c r="BN41" s="241">
        <v>0</v>
      </c>
      <c r="BO41" s="241">
        <v>0</v>
      </c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>
        <v>0</v>
      </c>
      <c r="CE41" s="241">
        <v>0</v>
      </c>
      <c r="CF41" s="241">
        <v>0</v>
      </c>
      <c r="CG41" s="241">
        <v>0</v>
      </c>
      <c r="CH41" s="241">
        <v>0</v>
      </c>
      <c r="CI41" s="246" t="s">
        <v>633</v>
      </c>
      <c r="CJ41" s="247">
        <v>0</v>
      </c>
      <c r="CK41" s="247">
        <v>0</v>
      </c>
      <c r="CL41" s="247">
        <v>0</v>
      </c>
      <c r="CM41" s="247">
        <v>0</v>
      </c>
    </row>
    <row r="42" spans="1:91" x14ac:dyDescent="0.25">
      <c r="A42" s="231" t="s">
        <v>715</v>
      </c>
      <c r="B42" s="232" t="s">
        <v>716</v>
      </c>
      <c r="C42" s="232" t="s">
        <v>637</v>
      </c>
      <c r="D42" s="233"/>
      <c r="E42" s="234">
        <v>10000</v>
      </c>
      <c r="F42" s="235">
        <v>10000</v>
      </c>
      <c r="G42" s="236"/>
      <c r="H42" s="104"/>
      <c r="I42" s="237">
        <f t="shared" si="11"/>
        <v>10000</v>
      </c>
      <c r="J42" s="238"/>
      <c r="K42" s="239"/>
      <c r="L42" s="8">
        <v>0</v>
      </c>
      <c r="M42" s="240">
        <f t="shared" si="12"/>
        <v>0</v>
      </c>
      <c r="N42" s="71"/>
      <c r="O42" s="100"/>
      <c r="P42" s="9">
        <f t="shared" si="13"/>
        <v>10000</v>
      </c>
      <c r="Q42" s="9">
        <f t="shared" si="14"/>
        <v>0</v>
      </c>
      <c r="R42" s="9">
        <f t="shared" si="15"/>
        <v>10000</v>
      </c>
      <c r="S42" s="152"/>
      <c r="T42" s="10"/>
      <c r="U42" s="23">
        <f t="shared" si="16"/>
        <v>0</v>
      </c>
      <c r="V42" s="11">
        <f t="shared" si="17"/>
        <v>0</v>
      </c>
      <c r="W42" s="11">
        <f t="shared" si="18"/>
        <v>0</v>
      </c>
      <c r="X42" s="8">
        <v>0</v>
      </c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>
        <f t="shared" si="24"/>
        <v>0</v>
      </c>
      <c r="AM42" s="8">
        <v>0</v>
      </c>
      <c r="AN42" s="9">
        <f t="shared" si="26"/>
        <v>0</v>
      </c>
      <c r="AO42" s="9">
        <f t="shared" si="27"/>
        <v>0</v>
      </c>
      <c r="AP42" s="10"/>
      <c r="AQ42" s="25">
        <f t="shared" si="28"/>
        <v>10000</v>
      </c>
      <c r="AR42" s="25">
        <f t="shared" si="29"/>
        <v>0</v>
      </c>
      <c r="AS42" s="25">
        <f t="shared" si="30"/>
        <v>10000</v>
      </c>
      <c r="AT42" s="10"/>
      <c r="AU42" s="12">
        <v>0</v>
      </c>
      <c r="AV42" s="12">
        <f t="shared" si="31"/>
        <v>0</v>
      </c>
      <c r="AW42" s="12">
        <f t="shared" si="32"/>
        <v>0</v>
      </c>
      <c r="AX42" s="241"/>
      <c r="AY42" s="242"/>
      <c r="AZ42" s="241"/>
      <c r="BA42" s="241"/>
      <c r="BB42" s="243"/>
      <c r="BC42" s="242"/>
      <c r="BD42" s="242"/>
      <c r="BE42" s="241">
        <v>0</v>
      </c>
      <c r="BF42" s="241">
        <v>0</v>
      </c>
      <c r="BG42" s="241">
        <v>0</v>
      </c>
      <c r="BH42" s="241">
        <v>0</v>
      </c>
      <c r="BI42" s="241">
        <v>0</v>
      </c>
      <c r="BJ42" s="241">
        <v>0</v>
      </c>
      <c r="BK42" s="241">
        <v>0</v>
      </c>
      <c r="BL42" s="241"/>
      <c r="BM42" s="241">
        <v>1</v>
      </c>
      <c r="BN42" s="241">
        <v>0</v>
      </c>
      <c r="BO42" s="241">
        <v>0</v>
      </c>
      <c r="BP42" s="241"/>
      <c r="BQ42" s="241"/>
      <c r="BR42" s="241"/>
      <c r="BS42" s="241"/>
      <c r="BT42" s="295"/>
      <c r="BU42" s="295"/>
      <c r="BV42" s="295"/>
      <c r="BW42" s="295"/>
      <c r="BX42" s="241"/>
      <c r="BY42" s="241"/>
      <c r="BZ42" s="244"/>
      <c r="CA42" s="244"/>
      <c r="CB42" s="244"/>
      <c r="CC42" s="245"/>
      <c r="CD42" s="241">
        <v>0</v>
      </c>
      <c r="CE42" s="241">
        <v>0</v>
      </c>
      <c r="CF42" s="241">
        <v>0</v>
      </c>
      <c r="CG42" s="241">
        <v>0</v>
      </c>
      <c r="CH42" s="241">
        <v>0</v>
      </c>
      <c r="CI42" s="246" t="s">
        <v>633</v>
      </c>
      <c r="CJ42" s="247">
        <v>0</v>
      </c>
      <c r="CK42" s="247">
        <v>0</v>
      </c>
      <c r="CL42" s="247">
        <v>0</v>
      </c>
      <c r="CM42" s="247">
        <v>0</v>
      </c>
    </row>
    <row r="43" spans="1:91" x14ac:dyDescent="0.25">
      <c r="A43" s="231"/>
      <c r="B43" s="120" t="s">
        <v>717</v>
      </c>
      <c r="C43" s="232"/>
      <c r="D43" s="233"/>
      <c r="E43" s="276">
        <f>SUM(E8:E42)</f>
        <v>5026673.03</v>
      </c>
      <c r="F43" s="266">
        <f>SUM(F8:F42)</f>
        <v>5026673.03</v>
      </c>
      <c r="G43" s="236"/>
      <c r="H43" s="104"/>
      <c r="I43" s="277">
        <f>SUM(I8:I42)</f>
        <v>4954561.32</v>
      </c>
      <c r="J43" s="238"/>
      <c r="K43" s="239"/>
      <c r="L43" s="270">
        <f>SUM(L8:L42)</f>
        <v>4520953.49</v>
      </c>
      <c r="M43" s="278">
        <f>SUM(M8:M42)</f>
        <v>3518566.6400000006</v>
      </c>
      <c r="N43" s="71"/>
      <c r="O43" s="100"/>
      <c r="P43" s="268">
        <f>SUM(P8:P42)</f>
        <v>1435994.6800000002</v>
      </c>
      <c r="Q43" s="268">
        <f>SUM(Q8:Q42)</f>
        <v>682782.27999999991</v>
      </c>
      <c r="R43" s="268">
        <f>SUM(R8:R42)</f>
        <v>753212.39999999991</v>
      </c>
      <c r="S43" s="152"/>
      <c r="T43" s="10"/>
      <c r="U43" s="23" t="str">
        <f t="shared" si="16"/>
        <v/>
      </c>
      <c r="V43" s="269">
        <f>SUM(V8:V42)</f>
        <v>2141514.4757614369</v>
      </c>
      <c r="W43" s="269">
        <f ca="1">SUM(W8:W42)</f>
        <v>0</v>
      </c>
      <c r="X43" s="270">
        <f>SUM(X8:X42)</f>
        <v>1603361.6900000002</v>
      </c>
      <c r="Y43" s="268">
        <f ca="1">SUM(Y8:Y42)</f>
        <v>0</v>
      </c>
      <c r="Z43" s="279">
        <f ca="1">SUM(Z8:Z42)</f>
        <v>0</v>
      </c>
      <c r="AA43" s="71"/>
      <c r="AB43" s="108"/>
      <c r="AC43" s="268">
        <f>SUM(AC8:AC42)</f>
        <v>682782.27999999991</v>
      </c>
      <c r="AD43" s="268">
        <f ca="1">SUM(AD8:AD42)</f>
        <v>0</v>
      </c>
      <c r="AE43" s="10"/>
      <c r="AF43" s="24"/>
      <c r="AG43" s="269">
        <f>SUM(AG8:AG42)</f>
        <v>0</v>
      </c>
      <c r="AH43" s="270">
        <f>SUM(AH8:AH42)</f>
        <v>0</v>
      </c>
      <c r="AI43" s="268">
        <f>SUM(AI8:AI42)</f>
        <v>0</v>
      </c>
      <c r="AJ43" s="268">
        <f>SUM(AJ8:AJ42)</f>
        <v>0</v>
      </c>
      <c r="AK43" s="10"/>
      <c r="AL43" s="269">
        <f ca="1">SUM(AL8:AL42)</f>
        <v>0</v>
      </c>
      <c r="AM43" s="270">
        <f>SUM(AM8:AM42)</f>
        <v>1603361.6900000002</v>
      </c>
      <c r="AN43" s="268">
        <f ca="1">SUM(AN8:AN42)</f>
        <v>0</v>
      </c>
      <c r="AO43" s="268">
        <f ca="1">SUM(AO8:AO42)</f>
        <v>0</v>
      </c>
      <c r="AP43" s="10"/>
      <c r="AQ43" s="280">
        <f ca="1">SUM(AQ8:AQ42)</f>
        <v>0</v>
      </c>
      <c r="AR43" s="280">
        <f>SUM(AR8:AR42)</f>
        <v>1915204.9499999997</v>
      </c>
      <c r="AS43" s="280">
        <f ca="1">SUM(AS8:AS42)</f>
        <v>0</v>
      </c>
      <c r="AT43" s="10"/>
      <c r="AU43" s="281">
        <f>SUM(AU8:AU42)</f>
        <v>1910850.19</v>
      </c>
      <c r="AV43" s="281">
        <f ca="1">SUM(AV8:AV42)</f>
        <v>0</v>
      </c>
      <c r="AW43" s="281">
        <f ca="1">SUM(AW8:AW42)</f>
        <v>0</v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5"/>
      <c r="BU43" s="295"/>
      <c r="BV43" s="295"/>
      <c r="BW43" s="295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5"/>
      <c r="BU44" s="295"/>
      <c r="BV44" s="295"/>
      <c r="BW44" s="295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301" t="s">
        <v>634</v>
      </c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 t="s">
        <v>718</v>
      </c>
      <c r="B46" s="251" t="s">
        <v>650</v>
      </c>
      <c r="C46" s="232" t="s">
        <v>637</v>
      </c>
      <c r="D46" s="233"/>
      <c r="E46" s="234">
        <v>0</v>
      </c>
      <c r="F46" s="235">
        <v>0</v>
      </c>
      <c r="G46" s="236"/>
      <c r="H46" s="104"/>
      <c r="I46" s="237">
        <f t="shared" si="11"/>
        <v>0</v>
      </c>
      <c r="J46" s="238"/>
      <c r="K46" s="239"/>
      <c r="L46" s="8">
        <v>17776.830000000002</v>
      </c>
      <c r="M46" s="240">
        <f t="shared" si="12"/>
        <v>17776.830000000002</v>
      </c>
      <c r="N46" s="71"/>
      <c r="O46" s="100"/>
      <c r="P46" s="9">
        <f t="shared" si="13"/>
        <v>-17776.830000000002</v>
      </c>
      <c r="Q46" s="9">
        <f t="shared" si="14"/>
        <v>0</v>
      </c>
      <c r="R46" s="9">
        <f t="shared" si="15"/>
        <v>-17776.830000000002</v>
      </c>
      <c r="S46" s="152">
        <v>46112</v>
      </c>
      <c r="T46" s="10"/>
      <c r="U46" s="23">
        <f t="shared" si="16"/>
        <v>0.77853813081409895</v>
      </c>
      <c r="V46" s="11">
        <f t="shared" si="17"/>
        <v>0</v>
      </c>
      <c r="W46" s="11">
        <f t="shared" si="18"/>
        <v>-3936.8900000000012</v>
      </c>
      <c r="X46" s="8">
        <v>13839.94</v>
      </c>
      <c r="Y46" s="9">
        <f t="shared" si="19"/>
        <v>-17776.830000000002</v>
      </c>
      <c r="Z46" s="70">
        <f t="shared" si="20"/>
        <v>-17776.830000000002</v>
      </c>
      <c r="AA46" s="71"/>
      <c r="AB46" s="108"/>
      <c r="AC46" s="9">
        <f t="shared" si="21"/>
        <v>0</v>
      </c>
      <c r="AD46" s="9">
        <f t="shared" si="22"/>
        <v>-17776.830000000002</v>
      </c>
      <c r="AE46" s="10"/>
      <c r="AF46" s="24">
        <v>0</v>
      </c>
      <c r="AG46" s="11">
        <v>0</v>
      </c>
      <c r="AH46" s="8">
        <v>0</v>
      </c>
      <c r="AI46" s="9">
        <v>0</v>
      </c>
      <c r="AJ46" s="9">
        <v>0</v>
      </c>
      <c r="AK46" s="10"/>
      <c r="AL46" s="11">
        <f t="shared" si="24"/>
        <v>-3936.8900000000012</v>
      </c>
      <c r="AM46" s="8">
        <v>13839.94</v>
      </c>
      <c r="AN46" s="9">
        <f t="shared" si="26"/>
        <v>-17776.830000000002</v>
      </c>
      <c r="AO46" s="9">
        <f t="shared" si="27"/>
        <v>-17776.830000000002</v>
      </c>
      <c r="AP46" s="10"/>
      <c r="AQ46" s="25">
        <f t="shared" si="28"/>
        <v>3936.8900000000012</v>
      </c>
      <c r="AR46" s="25">
        <f t="shared" si="29"/>
        <v>3936.8900000000012</v>
      </c>
      <c r="AS46" s="25">
        <f t="shared" si="30"/>
        <v>0</v>
      </c>
      <c r="AT46" s="10"/>
      <c r="AU46" s="12">
        <v>13839.94</v>
      </c>
      <c r="AV46" s="12" t="str">
        <f t="shared" si="31"/>
        <v xml:space="preserve"> </v>
      </c>
      <c r="AW46" s="12">
        <f t="shared" si="32"/>
        <v>17776.830000000002</v>
      </c>
      <c r="AX46" s="241"/>
      <c r="AY46" s="242"/>
      <c r="AZ46" s="241"/>
      <c r="BA46" s="241"/>
      <c r="BB46" s="243"/>
      <c r="BC46" s="242"/>
      <c r="BD46" s="242"/>
      <c r="BE46" s="241">
        <v>0</v>
      </c>
      <c r="BF46" s="241">
        <v>0</v>
      </c>
      <c r="BG46" s="241">
        <v>0</v>
      </c>
      <c r="BH46" s="241">
        <v>0</v>
      </c>
      <c r="BI46" s="241">
        <v>0</v>
      </c>
      <c r="BJ46" s="241">
        <v>0</v>
      </c>
      <c r="BK46" s="241">
        <v>0</v>
      </c>
      <c r="BL46" s="241"/>
      <c r="BM46" s="241">
        <v>2</v>
      </c>
      <c r="BN46" s="241">
        <v>0</v>
      </c>
      <c r="BO46" s="241">
        <v>0</v>
      </c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>
        <v>0</v>
      </c>
      <c r="CE46" s="241">
        <v>0</v>
      </c>
      <c r="CF46" s="241">
        <v>0</v>
      </c>
      <c r="CG46" s="241">
        <v>0</v>
      </c>
      <c r="CH46" s="241">
        <v>0</v>
      </c>
      <c r="CI46" s="246" t="s">
        <v>633</v>
      </c>
      <c r="CJ46" s="247">
        <v>13839.94</v>
      </c>
      <c r="CK46" s="247">
        <v>13839.94</v>
      </c>
      <c r="CL46" s="247">
        <v>13839.94</v>
      </c>
      <c r="CM46" s="247">
        <v>0</v>
      </c>
    </row>
    <row r="47" spans="1:91" x14ac:dyDescent="0.25">
      <c r="A47" s="231" t="s">
        <v>719</v>
      </c>
      <c r="B47" s="232" t="s">
        <v>653</v>
      </c>
      <c r="C47" s="232" t="s">
        <v>637</v>
      </c>
      <c r="D47" s="233"/>
      <c r="E47" s="234">
        <v>0</v>
      </c>
      <c r="F47" s="235">
        <v>0</v>
      </c>
      <c r="G47" s="236"/>
      <c r="H47" s="104"/>
      <c r="I47" s="237">
        <f t="shared" si="11"/>
        <v>0</v>
      </c>
      <c r="J47" s="238"/>
      <c r="K47" s="239"/>
      <c r="L47" s="8">
        <v>0</v>
      </c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>
        <v>45838</v>
      </c>
      <c r="T47" s="10"/>
      <c r="U47" s="23">
        <f t="shared" si="16"/>
        <v>0</v>
      </c>
      <c r="V47" s="11">
        <f t="shared" si="17"/>
        <v>0</v>
      </c>
      <c r="W47" s="11">
        <f t="shared" si="18"/>
        <v>0</v>
      </c>
      <c r="X47" s="8">
        <v>0</v>
      </c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>
        <v>0</v>
      </c>
      <c r="AG47" s="11">
        <v>0</v>
      </c>
      <c r="AH47" s="8">
        <v>0</v>
      </c>
      <c r="AI47" s="9">
        <v>0</v>
      </c>
      <c r="AJ47" s="9">
        <v>0</v>
      </c>
      <c r="AK47" s="10"/>
      <c r="AL47" s="11">
        <f t="shared" si="24"/>
        <v>0</v>
      </c>
      <c r="AM47" s="8">
        <v>0</v>
      </c>
      <c r="AN47" s="9">
        <f t="shared" si="26"/>
        <v>0</v>
      </c>
      <c r="AO47" s="9">
        <f t="shared" si="27"/>
        <v>0</v>
      </c>
      <c r="AP47" s="10"/>
      <c r="AQ47" s="25">
        <f t="shared" si="28"/>
        <v>0</v>
      </c>
      <c r="AR47" s="25">
        <f t="shared" si="29"/>
        <v>0</v>
      </c>
      <c r="AS47" s="25">
        <f t="shared" si="30"/>
        <v>0</v>
      </c>
      <c r="AT47" s="10"/>
      <c r="AU47" s="12">
        <v>0</v>
      </c>
      <c r="AV47" s="12">
        <f t="shared" si="31"/>
        <v>0</v>
      </c>
      <c r="AW47" s="12">
        <f t="shared" si="32"/>
        <v>0</v>
      </c>
      <c r="AX47" s="241"/>
      <c r="AY47" s="242"/>
      <c r="AZ47" s="241"/>
      <c r="BA47" s="241"/>
      <c r="BB47" s="243"/>
      <c r="BC47" s="242"/>
      <c r="BD47" s="242"/>
      <c r="BE47" s="241">
        <v>0</v>
      </c>
      <c r="BF47" s="241">
        <v>0</v>
      </c>
      <c r="BG47" s="241">
        <v>0</v>
      </c>
      <c r="BH47" s="241">
        <v>0</v>
      </c>
      <c r="BI47" s="241">
        <v>0</v>
      </c>
      <c r="BJ47" s="241">
        <v>0</v>
      </c>
      <c r="BK47" s="241">
        <v>0</v>
      </c>
      <c r="BL47" s="241"/>
      <c r="BM47" s="241">
        <v>2</v>
      </c>
      <c r="BN47" s="241">
        <v>0</v>
      </c>
      <c r="BO47" s="241">
        <v>0</v>
      </c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>
        <v>0</v>
      </c>
      <c r="CE47" s="241">
        <v>0</v>
      </c>
      <c r="CF47" s="241">
        <v>0</v>
      </c>
      <c r="CG47" s="241">
        <v>0</v>
      </c>
      <c r="CH47" s="241">
        <v>0</v>
      </c>
      <c r="CI47" s="246" t="s">
        <v>633</v>
      </c>
      <c r="CJ47" s="247">
        <v>0</v>
      </c>
      <c r="CK47" s="247">
        <v>0</v>
      </c>
      <c r="CL47" s="247">
        <v>0</v>
      </c>
      <c r="CM47" s="247">
        <v>0</v>
      </c>
    </row>
    <row r="48" spans="1:91" x14ac:dyDescent="0.25">
      <c r="A48" s="231" t="s">
        <v>720</v>
      </c>
      <c r="B48" s="232" t="s">
        <v>655</v>
      </c>
      <c r="C48" s="232" t="s">
        <v>637</v>
      </c>
      <c r="D48" s="233"/>
      <c r="E48" s="234">
        <v>253225.17</v>
      </c>
      <c r="F48" s="235">
        <v>253225.17</v>
      </c>
      <c r="G48" s="236"/>
      <c r="H48" s="104"/>
      <c r="I48" s="237">
        <f t="shared" si="11"/>
        <v>253225.17</v>
      </c>
      <c r="J48" s="238"/>
      <c r="K48" s="239"/>
      <c r="L48" s="8">
        <v>142606.63</v>
      </c>
      <c r="M48" s="240">
        <f t="shared" si="12"/>
        <v>142606.63</v>
      </c>
      <c r="N48" s="71"/>
      <c r="O48" s="100"/>
      <c r="P48" s="9">
        <f t="shared" si="13"/>
        <v>110618.54000000001</v>
      </c>
      <c r="Q48" s="9">
        <f t="shared" si="14"/>
        <v>0</v>
      </c>
      <c r="R48" s="9">
        <f t="shared" si="15"/>
        <v>110618.54000000001</v>
      </c>
      <c r="S48" s="152">
        <v>45930</v>
      </c>
      <c r="T48" s="10"/>
      <c r="U48" s="23">
        <f t="shared" si="16"/>
        <v>0.21914205531678296</v>
      </c>
      <c r="V48" s="11">
        <f t="shared" si="17"/>
        <v>55492.284211741775</v>
      </c>
      <c r="W48" s="11">
        <f t="shared" si="18"/>
        <v>31251.11</v>
      </c>
      <c r="X48" s="8">
        <v>31251.11</v>
      </c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>
        <v>0</v>
      </c>
      <c r="AG48" s="11">
        <v>0</v>
      </c>
      <c r="AH48" s="8">
        <v>0</v>
      </c>
      <c r="AI48" s="9">
        <v>0</v>
      </c>
      <c r="AJ48" s="9">
        <v>0</v>
      </c>
      <c r="AK48" s="10"/>
      <c r="AL48" s="11">
        <f t="shared" si="24"/>
        <v>31251.11</v>
      </c>
      <c r="AM48" s="8">
        <v>31251.11</v>
      </c>
      <c r="AN48" s="9">
        <f t="shared" si="26"/>
        <v>0</v>
      </c>
      <c r="AO48" s="9">
        <f t="shared" si="27"/>
        <v>0</v>
      </c>
      <c r="AP48" s="10"/>
      <c r="AQ48" s="25">
        <f t="shared" si="28"/>
        <v>221974.06</v>
      </c>
      <c r="AR48" s="25">
        <f t="shared" si="29"/>
        <v>111355.52</v>
      </c>
      <c r="AS48" s="25">
        <f t="shared" si="30"/>
        <v>110618.54000000001</v>
      </c>
      <c r="AT48" s="10"/>
      <c r="AU48" s="12">
        <v>253225.17</v>
      </c>
      <c r="AV48" s="12" t="str">
        <f t="shared" si="31"/>
        <v xml:space="preserve"> </v>
      </c>
      <c r="AW48" s="12">
        <f t="shared" si="32"/>
        <v>221974.06</v>
      </c>
      <c r="AX48" s="241"/>
      <c r="AY48" s="242"/>
      <c r="AZ48" s="241"/>
      <c r="BA48" s="241"/>
      <c r="BB48" s="243"/>
      <c r="BC48" s="242"/>
      <c r="BD48" s="242"/>
      <c r="BE48" s="241">
        <v>0</v>
      </c>
      <c r="BF48" s="241">
        <v>0</v>
      </c>
      <c r="BG48" s="241">
        <v>0</v>
      </c>
      <c r="BH48" s="241">
        <v>0</v>
      </c>
      <c r="BI48" s="241">
        <v>0</v>
      </c>
      <c r="BJ48" s="241">
        <v>0</v>
      </c>
      <c r="BK48" s="241">
        <v>0</v>
      </c>
      <c r="BL48" s="241"/>
      <c r="BM48" s="241">
        <v>2</v>
      </c>
      <c r="BN48" s="241">
        <v>0</v>
      </c>
      <c r="BO48" s="241">
        <v>0</v>
      </c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>
        <v>0</v>
      </c>
      <c r="CE48" s="241">
        <v>0</v>
      </c>
      <c r="CF48" s="241">
        <v>0</v>
      </c>
      <c r="CG48" s="241">
        <v>0</v>
      </c>
      <c r="CH48" s="241">
        <v>0</v>
      </c>
      <c r="CI48" s="246" t="s">
        <v>633</v>
      </c>
      <c r="CJ48" s="247">
        <v>31251.11</v>
      </c>
      <c r="CK48" s="247">
        <v>31251.11</v>
      </c>
      <c r="CL48" s="247">
        <v>253225.17</v>
      </c>
      <c r="CM48" s="247">
        <v>0</v>
      </c>
    </row>
    <row r="49" spans="1:91" x14ac:dyDescent="0.25">
      <c r="A49" s="231" t="s">
        <v>721</v>
      </c>
      <c r="B49" s="232" t="s">
        <v>656</v>
      </c>
      <c r="C49" s="232" t="s">
        <v>637</v>
      </c>
      <c r="D49" s="233"/>
      <c r="E49" s="234">
        <v>14684.23</v>
      </c>
      <c r="F49" s="235">
        <v>14684.23</v>
      </c>
      <c r="G49" s="236"/>
      <c r="H49" s="104"/>
      <c r="I49" s="237">
        <f t="shared" si="11"/>
        <v>14684.23</v>
      </c>
      <c r="J49" s="238"/>
      <c r="K49" s="239"/>
      <c r="L49" s="8">
        <v>5141.49</v>
      </c>
      <c r="M49" s="240">
        <f t="shared" si="12"/>
        <v>5141.49</v>
      </c>
      <c r="N49" s="71"/>
      <c r="O49" s="100"/>
      <c r="P49" s="9">
        <f t="shared" si="13"/>
        <v>9542.74</v>
      </c>
      <c r="Q49" s="9">
        <f t="shared" si="14"/>
        <v>0</v>
      </c>
      <c r="R49" s="9">
        <f t="shared" si="15"/>
        <v>9542.74</v>
      </c>
      <c r="S49" s="152">
        <v>45961</v>
      </c>
      <c r="T49" s="10"/>
      <c r="U49" s="23">
        <f t="shared" si="16"/>
        <v>2.8560261714016755</v>
      </c>
      <c r="V49" s="11">
        <f t="shared" si="17"/>
        <v>41938.545186881624</v>
      </c>
      <c r="W49" s="11" t="str">
        <f t="shared" ca="1" si="18"/>
        <v/>
      </c>
      <c r="X49" s="8">
        <v>14684.23</v>
      </c>
      <c r="Y49" s="9">
        <f t="shared" ca="1" si="19"/>
        <v>0</v>
      </c>
      <c r="Z49" s="70">
        <f t="shared" ca="1" si="20"/>
        <v>0</v>
      </c>
      <c r="AA49" s="71"/>
      <c r="AB49" s="108"/>
      <c r="AC49" s="9">
        <f t="shared" si="21"/>
        <v>0</v>
      </c>
      <c r="AD49" s="9">
        <f t="shared" ca="1" si="22"/>
        <v>0</v>
      </c>
      <c r="AE49" s="10"/>
      <c r="AF49" s="24">
        <v>0</v>
      </c>
      <c r="AG49" s="11">
        <v>0</v>
      </c>
      <c r="AH49" s="8">
        <v>0</v>
      </c>
      <c r="AI49" s="9">
        <v>0</v>
      </c>
      <c r="AJ49" s="9">
        <v>0</v>
      </c>
      <c r="AK49" s="10"/>
      <c r="AL49" s="11" t="str">
        <f t="shared" ca="1" si="24"/>
        <v/>
      </c>
      <c r="AM49" s="8">
        <v>14684.23</v>
      </c>
      <c r="AN49" s="9" t="str">
        <f t="shared" ca="1" si="26"/>
        <v/>
      </c>
      <c r="AO49" s="9" t="str">
        <f t="shared" ca="1" si="27"/>
        <v/>
      </c>
      <c r="AP49" s="10"/>
      <c r="AQ49" s="25" t="str">
        <f t="shared" ca="1" si="28"/>
        <v/>
      </c>
      <c r="AR49" s="25">
        <f t="shared" si="29"/>
        <v>-9542.74</v>
      </c>
      <c r="AS49" s="25" t="str">
        <f t="shared" ca="1" si="30"/>
        <v/>
      </c>
      <c r="AT49" s="10"/>
      <c r="AU49" s="12">
        <v>14684.23</v>
      </c>
      <c r="AV49" s="12" t="str">
        <f t="shared" ca="1" si="31"/>
        <v/>
      </c>
      <c r="AW49" s="12" t="str">
        <f t="shared" ca="1" si="32"/>
        <v/>
      </c>
      <c r="AX49" s="241"/>
      <c r="AY49" s="242"/>
      <c r="AZ49" s="241"/>
      <c r="BA49" s="241"/>
      <c r="BB49" s="243"/>
      <c r="BC49" s="242"/>
      <c r="BD49" s="242"/>
      <c r="BE49" s="241">
        <v>0</v>
      </c>
      <c r="BF49" s="241">
        <v>0</v>
      </c>
      <c r="BG49" s="241">
        <v>0</v>
      </c>
      <c r="BH49" s="241">
        <v>0</v>
      </c>
      <c r="BI49" s="241">
        <v>0</v>
      </c>
      <c r="BJ49" s="241">
        <v>0</v>
      </c>
      <c r="BK49" s="241">
        <v>0</v>
      </c>
      <c r="BL49" s="241"/>
      <c r="BM49" s="241">
        <v>2</v>
      </c>
      <c r="BN49" s="241">
        <v>0</v>
      </c>
      <c r="BO49" s="241">
        <v>0</v>
      </c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>
        <v>0</v>
      </c>
      <c r="CE49" s="241">
        <v>0</v>
      </c>
      <c r="CF49" s="241">
        <v>0</v>
      </c>
      <c r="CG49" s="241">
        <v>0</v>
      </c>
      <c r="CH49" s="241">
        <v>0</v>
      </c>
      <c r="CI49" s="246" t="s">
        <v>633</v>
      </c>
      <c r="CJ49" s="247">
        <v>14684.23</v>
      </c>
      <c r="CK49" s="247">
        <v>14684.23</v>
      </c>
      <c r="CL49" s="247">
        <v>14684.23</v>
      </c>
      <c r="CM49" s="247">
        <v>0</v>
      </c>
    </row>
    <row r="50" spans="1:91" x14ac:dyDescent="0.25">
      <c r="A50" s="231" t="s">
        <v>722</v>
      </c>
      <c r="B50" s="232" t="s">
        <v>649</v>
      </c>
      <c r="C50" s="232" t="s">
        <v>637</v>
      </c>
      <c r="D50" s="233"/>
      <c r="E50" s="234">
        <v>14350</v>
      </c>
      <c r="F50" s="235">
        <v>14350</v>
      </c>
      <c r="G50" s="236"/>
      <c r="H50" s="104"/>
      <c r="I50" s="237">
        <f t="shared" si="11"/>
        <v>14350</v>
      </c>
      <c r="J50" s="238"/>
      <c r="K50" s="239"/>
      <c r="L50" s="8">
        <v>6483.51</v>
      </c>
      <c r="M50" s="240">
        <f t="shared" si="12"/>
        <v>6483.51</v>
      </c>
      <c r="N50" s="71"/>
      <c r="O50" s="100"/>
      <c r="P50" s="9">
        <f t="shared" si="13"/>
        <v>7866.49</v>
      </c>
      <c r="Q50" s="9">
        <f t="shared" si="14"/>
        <v>0</v>
      </c>
      <c r="R50" s="9">
        <f t="shared" si="15"/>
        <v>7866.49</v>
      </c>
      <c r="S50" s="152">
        <v>45961</v>
      </c>
      <c r="T50" s="10"/>
      <c r="U50" s="23">
        <f t="shared" si="16"/>
        <v>1.0574719557770405</v>
      </c>
      <c r="V50" s="11">
        <f t="shared" si="17"/>
        <v>15174.722565400531</v>
      </c>
      <c r="W50" s="11" t="str">
        <f t="shared" ca="1" si="18"/>
        <v/>
      </c>
      <c r="X50" s="8">
        <v>6856.13</v>
      </c>
      <c r="Y50" s="9">
        <f t="shared" ca="1" si="19"/>
        <v>0</v>
      </c>
      <c r="Z50" s="70">
        <f t="shared" ca="1" si="20"/>
        <v>0</v>
      </c>
      <c r="AA50" s="71"/>
      <c r="AB50" s="108"/>
      <c r="AC50" s="9">
        <f t="shared" si="21"/>
        <v>0</v>
      </c>
      <c r="AD50" s="9">
        <f t="shared" ca="1" si="22"/>
        <v>0</v>
      </c>
      <c r="AE50" s="10"/>
      <c r="AF50" s="24">
        <v>0</v>
      </c>
      <c r="AG50" s="11">
        <v>0</v>
      </c>
      <c r="AH50" s="8">
        <v>0</v>
      </c>
      <c r="AI50" s="9">
        <v>0</v>
      </c>
      <c r="AJ50" s="9">
        <v>0</v>
      </c>
      <c r="AK50" s="10"/>
      <c r="AL50" s="11" t="str">
        <f t="shared" ca="1" si="24"/>
        <v/>
      </c>
      <c r="AM50" s="8">
        <v>6856.13</v>
      </c>
      <c r="AN50" s="9" t="str">
        <f t="shared" ca="1" si="26"/>
        <v/>
      </c>
      <c r="AO50" s="9" t="str">
        <f t="shared" ca="1" si="27"/>
        <v/>
      </c>
      <c r="AP50" s="10"/>
      <c r="AQ50" s="25" t="str">
        <f t="shared" ca="1" si="28"/>
        <v/>
      </c>
      <c r="AR50" s="25">
        <f t="shared" si="29"/>
        <v>-372.61999999999989</v>
      </c>
      <c r="AS50" s="25" t="str">
        <f t="shared" ca="1" si="30"/>
        <v/>
      </c>
      <c r="AT50" s="10"/>
      <c r="AU50" s="12">
        <v>14350</v>
      </c>
      <c r="AV50" s="12" t="str">
        <f t="shared" ca="1" si="31"/>
        <v/>
      </c>
      <c r="AW50" s="12" t="str">
        <f t="shared" ca="1" si="32"/>
        <v/>
      </c>
      <c r="AX50" s="241"/>
      <c r="AY50" s="242"/>
      <c r="AZ50" s="241"/>
      <c r="BA50" s="241"/>
      <c r="BB50" s="243"/>
      <c r="BC50" s="242"/>
      <c r="BD50" s="242"/>
      <c r="BE50" s="241">
        <v>0</v>
      </c>
      <c r="BF50" s="241">
        <v>0</v>
      </c>
      <c r="BG50" s="241">
        <v>0</v>
      </c>
      <c r="BH50" s="241">
        <v>0</v>
      </c>
      <c r="BI50" s="241">
        <v>0</v>
      </c>
      <c r="BJ50" s="241">
        <v>0</v>
      </c>
      <c r="BK50" s="241">
        <v>0</v>
      </c>
      <c r="BL50" s="241"/>
      <c r="BM50" s="241">
        <v>2</v>
      </c>
      <c r="BN50" s="241">
        <v>0</v>
      </c>
      <c r="BO50" s="241">
        <v>0</v>
      </c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>
        <v>0</v>
      </c>
      <c r="CE50" s="241">
        <v>0</v>
      </c>
      <c r="CF50" s="241">
        <v>0</v>
      </c>
      <c r="CG50" s="241">
        <v>0</v>
      </c>
      <c r="CH50" s="241">
        <v>0</v>
      </c>
      <c r="CI50" s="246" t="s">
        <v>633</v>
      </c>
      <c r="CJ50" s="247">
        <v>6856.13</v>
      </c>
      <c r="CK50" s="247">
        <v>6856.13</v>
      </c>
      <c r="CL50" s="247">
        <v>14350</v>
      </c>
      <c r="CM50" s="247">
        <v>0</v>
      </c>
    </row>
    <row r="51" spans="1:91" x14ac:dyDescent="0.25">
      <c r="A51" s="231" t="s">
        <v>723</v>
      </c>
      <c r="B51" s="232" t="s">
        <v>724</v>
      </c>
      <c r="C51" s="232" t="s">
        <v>637</v>
      </c>
      <c r="D51" s="233"/>
      <c r="E51" s="234">
        <v>48860</v>
      </c>
      <c r="F51" s="235">
        <v>48860</v>
      </c>
      <c r="G51" s="236"/>
      <c r="H51" s="104"/>
      <c r="I51" s="237">
        <f t="shared" si="11"/>
        <v>48860</v>
      </c>
      <c r="J51" s="238"/>
      <c r="K51" s="239"/>
      <c r="L51" s="8">
        <v>5684</v>
      </c>
      <c r="M51" s="240">
        <f t="shared" si="12"/>
        <v>5684</v>
      </c>
      <c r="N51" s="71"/>
      <c r="O51" s="100"/>
      <c r="P51" s="9">
        <f t="shared" si="13"/>
        <v>43176</v>
      </c>
      <c r="Q51" s="9">
        <f t="shared" si="14"/>
        <v>0</v>
      </c>
      <c r="R51" s="9">
        <f t="shared" si="15"/>
        <v>43176</v>
      </c>
      <c r="S51" s="152">
        <v>45900</v>
      </c>
      <c r="T51" s="10"/>
      <c r="U51" s="23">
        <f t="shared" si="16"/>
        <v>3.0002533427163969</v>
      </c>
      <c r="V51" s="11">
        <f t="shared" si="17"/>
        <v>146592.37832512317</v>
      </c>
      <c r="W51" s="11" t="str">
        <f t="shared" ca="1" si="18"/>
        <v/>
      </c>
      <c r="X51" s="8">
        <v>17053.439999999999</v>
      </c>
      <c r="Y51" s="9">
        <f t="shared" ca="1" si="19"/>
        <v>0</v>
      </c>
      <c r="Z51" s="70">
        <f t="shared" ca="1" si="20"/>
        <v>0</v>
      </c>
      <c r="AA51" s="71"/>
      <c r="AB51" s="108"/>
      <c r="AC51" s="9">
        <f t="shared" si="21"/>
        <v>0</v>
      </c>
      <c r="AD51" s="9">
        <f t="shared" ca="1" si="22"/>
        <v>0</v>
      </c>
      <c r="AE51" s="10"/>
      <c r="AF51" s="24">
        <v>0</v>
      </c>
      <c r="AG51" s="11">
        <v>0</v>
      </c>
      <c r="AH51" s="8">
        <v>0</v>
      </c>
      <c r="AI51" s="9">
        <v>0</v>
      </c>
      <c r="AJ51" s="9">
        <v>0</v>
      </c>
      <c r="AK51" s="10"/>
      <c r="AL51" s="11" t="str">
        <f t="shared" ca="1" si="24"/>
        <v/>
      </c>
      <c r="AM51" s="8">
        <v>17053.439999999999</v>
      </c>
      <c r="AN51" s="9" t="str">
        <f t="shared" ca="1" si="26"/>
        <v/>
      </c>
      <c r="AO51" s="9" t="str">
        <f t="shared" ca="1" si="27"/>
        <v/>
      </c>
      <c r="AP51" s="10"/>
      <c r="AQ51" s="25" t="str">
        <f t="shared" ca="1" si="28"/>
        <v/>
      </c>
      <c r="AR51" s="25">
        <f t="shared" si="29"/>
        <v>-11369.439999999999</v>
      </c>
      <c r="AS51" s="25" t="str">
        <f t="shared" ca="1" si="30"/>
        <v/>
      </c>
      <c r="AT51" s="10"/>
      <c r="AU51" s="12">
        <v>48860</v>
      </c>
      <c r="AV51" s="12" t="str">
        <f t="shared" ca="1" si="31"/>
        <v/>
      </c>
      <c r="AW51" s="12" t="str">
        <f t="shared" ca="1" si="32"/>
        <v/>
      </c>
      <c r="AX51" s="241"/>
      <c r="AY51" s="242"/>
      <c r="AZ51" s="241"/>
      <c r="BA51" s="241"/>
      <c r="BB51" s="243"/>
      <c r="BC51" s="242"/>
      <c r="BD51" s="242"/>
      <c r="BE51" s="241">
        <v>0</v>
      </c>
      <c r="BF51" s="241">
        <v>0</v>
      </c>
      <c r="BG51" s="241">
        <v>0</v>
      </c>
      <c r="BH51" s="241">
        <v>0</v>
      </c>
      <c r="BI51" s="241">
        <v>0</v>
      </c>
      <c r="BJ51" s="241">
        <v>0</v>
      </c>
      <c r="BK51" s="241">
        <v>0</v>
      </c>
      <c r="BL51" s="241"/>
      <c r="BM51" s="241">
        <v>2</v>
      </c>
      <c r="BN51" s="241">
        <v>0</v>
      </c>
      <c r="BO51" s="241">
        <v>0</v>
      </c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>
        <v>0</v>
      </c>
      <c r="CE51" s="241">
        <v>0</v>
      </c>
      <c r="CF51" s="241">
        <v>0</v>
      </c>
      <c r="CG51" s="241">
        <v>0</v>
      </c>
      <c r="CH51" s="241">
        <v>0</v>
      </c>
      <c r="CI51" s="246" t="s">
        <v>633</v>
      </c>
      <c r="CJ51" s="247">
        <v>17053.439999999999</v>
      </c>
      <c r="CK51" s="247">
        <v>17053.439999999999</v>
      </c>
      <c r="CL51" s="247">
        <v>48860</v>
      </c>
      <c r="CM51" s="247">
        <v>0</v>
      </c>
    </row>
    <row r="52" spans="1:91" x14ac:dyDescent="0.25">
      <c r="A52" s="231" t="s">
        <v>725</v>
      </c>
      <c r="B52" s="232" t="s">
        <v>726</v>
      </c>
      <c r="C52" s="232" t="s">
        <v>637</v>
      </c>
      <c r="D52" s="233"/>
      <c r="E52" s="234">
        <v>45200</v>
      </c>
      <c r="F52" s="235">
        <v>45200</v>
      </c>
      <c r="G52" s="236"/>
      <c r="H52" s="104"/>
      <c r="I52" s="237">
        <f t="shared" si="11"/>
        <v>45200</v>
      </c>
      <c r="J52" s="238"/>
      <c r="K52" s="239"/>
      <c r="L52" s="8">
        <v>35220.720000000001</v>
      </c>
      <c r="M52" s="240">
        <f t="shared" si="12"/>
        <v>35220.720000000001</v>
      </c>
      <c r="N52" s="71"/>
      <c r="O52" s="100"/>
      <c r="P52" s="9">
        <f t="shared" si="13"/>
        <v>9979.2799999999988</v>
      </c>
      <c r="Q52" s="9">
        <f t="shared" si="14"/>
        <v>0</v>
      </c>
      <c r="R52" s="9">
        <f t="shared" si="15"/>
        <v>9979.2799999999988</v>
      </c>
      <c r="S52" s="152">
        <v>45961</v>
      </c>
      <c r="T52" s="10"/>
      <c r="U52" s="23">
        <f t="shared" si="16"/>
        <v>1.0107479347384152</v>
      </c>
      <c r="V52" s="11">
        <f t="shared" si="17"/>
        <v>45685.806650176368</v>
      </c>
      <c r="W52" s="11" t="str">
        <f t="shared" ca="1" si="18"/>
        <v/>
      </c>
      <c r="X52" s="8">
        <v>35599.269999999997</v>
      </c>
      <c r="Y52" s="9">
        <f t="shared" ca="1" si="19"/>
        <v>0</v>
      </c>
      <c r="Z52" s="70">
        <f t="shared" ca="1" si="20"/>
        <v>0</v>
      </c>
      <c r="AA52" s="71"/>
      <c r="AB52" s="108"/>
      <c r="AC52" s="9">
        <f t="shared" si="21"/>
        <v>0</v>
      </c>
      <c r="AD52" s="9">
        <f t="shared" ca="1" si="22"/>
        <v>0</v>
      </c>
      <c r="AE52" s="10"/>
      <c r="AF52" s="24">
        <v>0</v>
      </c>
      <c r="AG52" s="11">
        <v>0</v>
      </c>
      <c r="AH52" s="8">
        <v>0</v>
      </c>
      <c r="AI52" s="9">
        <v>0</v>
      </c>
      <c r="AJ52" s="9">
        <v>0</v>
      </c>
      <c r="AK52" s="10"/>
      <c r="AL52" s="11" t="str">
        <f t="shared" ca="1" si="24"/>
        <v/>
      </c>
      <c r="AM52" s="8">
        <v>35599.269999999997</v>
      </c>
      <c r="AN52" s="9" t="str">
        <f t="shared" ca="1" si="26"/>
        <v/>
      </c>
      <c r="AO52" s="9" t="str">
        <f t="shared" ca="1" si="27"/>
        <v/>
      </c>
      <c r="AP52" s="10"/>
      <c r="AQ52" s="25" t="str">
        <f t="shared" ca="1" si="28"/>
        <v/>
      </c>
      <c r="AR52" s="25">
        <f t="shared" si="29"/>
        <v>-378.54999999999563</v>
      </c>
      <c r="AS52" s="25" t="str">
        <f t="shared" ca="1" si="30"/>
        <v/>
      </c>
      <c r="AT52" s="10"/>
      <c r="AU52" s="12">
        <v>45200</v>
      </c>
      <c r="AV52" s="12" t="str">
        <f t="shared" ca="1" si="31"/>
        <v/>
      </c>
      <c r="AW52" s="12" t="str">
        <f t="shared" ca="1" si="32"/>
        <v/>
      </c>
      <c r="AX52" s="241"/>
      <c r="AY52" s="242"/>
      <c r="AZ52" s="241"/>
      <c r="BA52" s="241"/>
      <c r="BB52" s="243"/>
      <c r="BC52" s="242"/>
      <c r="BD52" s="242"/>
      <c r="BE52" s="241">
        <v>0</v>
      </c>
      <c r="BF52" s="241">
        <v>0</v>
      </c>
      <c r="BG52" s="241">
        <v>0</v>
      </c>
      <c r="BH52" s="241">
        <v>0</v>
      </c>
      <c r="BI52" s="241">
        <v>0</v>
      </c>
      <c r="BJ52" s="241">
        <v>0</v>
      </c>
      <c r="BK52" s="241">
        <v>0</v>
      </c>
      <c r="BL52" s="241"/>
      <c r="BM52" s="241">
        <v>2</v>
      </c>
      <c r="BN52" s="241">
        <v>0</v>
      </c>
      <c r="BO52" s="241">
        <v>0</v>
      </c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>
        <v>0</v>
      </c>
      <c r="CE52" s="241">
        <v>0</v>
      </c>
      <c r="CF52" s="241">
        <v>0</v>
      </c>
      <c r="CG52" s="241">
        <v>0</v>
      </c>
      <c r="CH52" s="241">
        <v>0</v>
      </c>
      <c r="CI52" s="246" t="s">
        <v>633</v>
      </c>
      <c r="CJ52" s="247">
        <v>35599.269999999997</v>
      </c>
      <c r="CK52" s="247">
        <v>35599.269999999997</v>
      </c>
      <c r="CL52" s="247">
        <v>45200</v>
      </c>
      <c r="CM52" s="247">
        <v>0</v>
      </c>
    </row>
    <row r="53" spans="1:91" x14ac:dyDescent="0.25">
      <c r="A53" s="231" t="s">
        <v>727</v>
      </c>
      <c r="B53" s="232" t="s">
        <v>728</v>
      </c>
      <c r="C53" s="232" t="s">
        <v>637</v>
      </c>
      <c r="D53" s="233"/>
      <c r="E53" s="234">
        <v>9960</v>
      </c>
      <c r="F53" s="235">
        <v>9960</v>
      </c>
      <c r="G53" s="236"/>
      <c r="H53" s="104"/>
      <c r="I53" s="237">
        <f t="shared" si="11"/>
        <v>9960</v>
      </c>
      <c r="J53" s="238"/>
      <c r="K53" s="239"/>
      <c r="L53" s="8">
        <v>4596.42</v>
      </c>
      <c r="M53" s="240">
        <f t="shared" si="12"/>
        <v>4596.42</v>
      </c>
      <c r="N53" s="71"/>
      <c r="O53" s="100"/>
      <c r="P53" s="9">
        <f t="shared" si="13"/>
        <v>5363.58</v>
      </c>
      <c r="Q53" s="9">
        <f t="shared" si="14"/>
        <v>0</v>
      </c>
      <c r="R53" s="9">
        <f t="shared" si="15"/>
        <v>5363.58</v>
      </c>
      <c r="S53" s="152">
        <v>45869</v>
      </c>
      <c r="T53" s="10"/>
      <c r="U53" s="23">
        <f t="shared" si="16"/>
        <v>1</v>
      </c>
      <c r="V53" s="11">
        <f t="shared" si="17"/>
        <v>9960</v>
      </c>
      <c r="W53" s="11" t="str">
        <f t="shared" ca="1" si="18"/>
        <v/>
      </c>
      <c r="X53" s="8">
        <v>4596.42</v>
      </c>
      <c r="Y53" s="9">
        <f t="shared" ca="1" si="19"/>
        <v>0</v>
      </c>
      <c r="Z53" s="70">
        <f t="shared" ca="1" si="20"/>
        <v>0</v>
      </c>
      <c r="AA53" s="71"/>
      <c r="AB53" s="108"/>
      <c r="AC53" s="9">
        <f t="shared" si="21"/>
        <v>0</v>
      </c>
      <c r="AD53" s="9">
        <f t="shared" ca="1" si="22"/>
        <v>0</v>
      </c>
      <c r="AE53" s="10"/>
      <c r="AF53" s="24">
        <v>0</v>
      </c>
      <c r="AG53" s="11">
        <v>0</v>
      </c>
      <c r="AH53" s="8">
        <v>0</v>
      </c>
      <c r="AI53" s="9">
        <v>0</v>
      </c>
      <c r="AJ53" s="9">
        <v>0</v>
      </c>
      <c r="AK53" s="10"/>
      <c r="AL53" s="11" t="str">
        <f t="shared" ca="1" si="24"/>
        <v/>
      </c>
      <c r="AM53" s="8">
        <v>4596.42</v>
      </c>
      <c r="AN53" s="9" t="str">
        <f t="shared" ca="1" si="26"/>
        <v/>
      </c>
      <c r="AO53" s="9" t="str">
        <f t="shared" ca="1" si="27"/>
        <v/>
      </c>
      <c r="AP53" s="10"/>
      <c r="AQ53" s="25" t="str">
        <f t="shared" ca="1" si="28"/>
        <v/>
      </c>
      <c r="AR53" s="25">
        <f t="shared" si="29"/>
        <v>0</v>
      </c>
      <c r="AS53" s="25" t="str">
        <f t="shared" ca="1" si="30"/>
        <v/>
      </c>
      <c r="AT53" s="10"/>
      <c r="AU53" s="12">
        <v>9960</v>
      </c>
      <c r="AV53" s="12" t="str">
        <f t="shared" ca="1" si="31"/>
        <v/>
      </c>
      <c r="AW53" s="12" t="str">
        <f t="shared" ca="1" si="32"/>
        <v/>
      </c>
      <c r="AX53" s="241"/>
      <c r="AY53" s="242"/>
      <c r="AZ53" s="241"/>
      <c r="BA53" s="241"/>
      <c r="BB53" s="243"/>
      <c r="BC53" s="242"/>
      <c r="BD53" s="242"/>
      <c r="BE53" s="241">
        <v>0</v>
      </c>
      <c r="BF53" s="241">
        <v>0</v>
      </c>
      <c r="BG53" s="241">
        <v>0</v>
      </c>
      <c r="BH53" s="241">
        <v>0</v>
      </c>
      <c r="BI53" s="241">
        <v>0</v>
      </c>
      <c r="BJ53" s="241">
        <v>0</v>
      </c>
      <c r="BK53" s="241">
        <v>0</v>
      </c>
      <c r="BL53" s="241"/>
      <c r="BM53" s="241">
        <v>2</v>
      </c>
      <c r="BN53" s="241">
        <v>0</v>
      </c>
      <c r="BO53" s="241">
        <v>0</v>
      </c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>
        <v>0</v>
      </c>
      <c r="CE53" s="241">
        <v>0</v>
      </c>
      <c r="CF53" s="241">
        <v>0</v>
      </c>
      <c r="CG53" s="241">
        <v>0</v>
      </c>
      <c r="CH53" s="241">
        <v>0</v>
      </c>
      <c r="CI53" s="246" t="s">
        <v>633</v>
      </c>
      <c r="CJ53" s="247">
        <v>4596.42</v>
      </c>
      <c r="CK53" s="247">
        <v>4596.42</v>
      </c>
      <c r="CL53" s="247">
        <v>9960</v>
      </c>
      <c r="CM53" s="247">
        <v>0</v>
      </c>
    </row>
    <row r="54" spans="1:91" x14ac:dyDescent="0.25">
      <c r="A54" s="231" t="s">
        <v>729</v>
      </c>
      <c r="B54" s="232" t="s">
        <v>730</v>
      </c>
      <c r="C54" s="232" t="s">
        <v>637</v>
      </c>
      <c r="D54" s="233"/>
      <c r="E54" s="234">
        <v>42902.3</v>
      </c>
      <c r="F54" s="235">
        <v>42902.3</v>
      </c>
      <c r="G54" s="236"/>
      <c r="H54" s="104"/>
      <c r="I54" s="237">
        <f t="shared" si="11"/>
        <v>42902.3</v>
      </c>
      <c r="J54" s="238"/>
      <c r="K54" s="239"/>
      <c r="L54" s="8">
        <v>27279.17</v>
      </c>
      <c r="M54" s="240">
        <f t="shared" si="12"/>
        <v>27279.17</v>
      </c>
      <c r="N54" s="71"/>
      <c r="O54" s="100"/>
      <c r="P54" s="9">
        <f t="shared" si="13"/>
        <v>15623.130000000005</v>
      </c>
      <c r="Q54" s="9">
        <f t="shared" si="14"/>
        <v>0</v>
      </c>
      <c r="R54" s="9">
        <f t="shared" si="15"/>
        <v>15623.130000000005</v>
      </c>
      <c r="S54" s="152">
        <v>45869</v>
      </c>
      <c r="T54" s="10"/>
      <c r="U54" s="23">
        <f t="shared" si="16"/>
        <v>1</v>
      </c>
      <c r="V54" s="11">
        <f t="shared" si="17"/>
        <v>42902.3</v>
      </c>
      <c r="W54" s="11" t="str">
        <f t="shared" ca="1" si="18"/>
        <v/>
      </c>
      <c r="X54" s="8">
        <v>27279.17</v>
      </c>
      <c r="Y54" s="9">
        <f t="shared" ca="1" si="19"/>
        <v>0</v>
      </c>
      <c r="Z54" s="70">
        <f t="shared" ca="1" si="20"/>
        <v>0</v>
      </c>
      <c r="AA54" s="71"/>
      <c r="AB54" s="108"/>
      <c r="AC54" s="9">
        <f t="shared" si="21"/>
        <v>0</v>
      </c>
      <c r="AD54" s="9">
        <f t="shared" ca="1" si="22"/>
        <v>0</v>
      </c>
      <c r="AE54" s="10"/>
      <c r="AF54" s="24">
        <v>0</v>
      </c>
      <c r="AG54" s="11">
        <v>0</v>
      </c>
      <c r="AH54" s="8">
        <v>0</v>
      </c>
      <c r="AI54" s="9">
        <v>0</v>
      </c>
      <c r="AJ54" s="9">
        <v>0</v>
      </c>
      <c r="AK54" s="10"/>
      <c r="AL54" s="11" t="str">
        <f t="shared" ca="1" si="24"/>
        <v/>
      </c>
      <c r="AM54" s="8">
        <v>27279.17</v>
      </c>
      <c r="AN54" s="9" t="str">
        <f t="shared" ca="1" si="26"/>
        <v/>
      </c>
      <c r="AO54" s="9" t="str">
        <f t="shared" ca="1" si="27"/>
        <v/>
      </c>
      <c r="AP54" s="10"/>
      <c r="AQ54" s="25" t="str">
        <f t="shared" ca="1" si="28"/>
        <v/>
      </c>
      <c r="AR54" s="25">
        <f t="shared" si="29"/>
        <v>0</v>
      </c>
      <c r="AS54" s="25" t="str">
        <f t="shared" ca="1" si="30"/>
        <v/>
      </c>
      <c r="AT54" s="10"/>
      <c r="AU54" s="12">
        <v>42902.3</v>
      </c>
      <c r="AV54" s="12" t="str">
        <f t="shared" ca="1" si="31"/>
        <v/>
      </c>
      <c r="AW54" s="12" t="str">
        <f t="shared" ca="1" si="32"/>
        <v/>
      </c>
      <c r="AX54" s="241"/>
      <c r="AY54" s="242"/>
      <c r="AZ54" s="241"/>
      <c r="BA54" s="241"/>
      <c r="BB54" s="243"/>
      <c r="BC54" s="242"/>
      <c r="BD54" s="242"/>
      <c r="BE54" s="241">
        <v>0</v>
      </c>
      <c r="BF54" s="241">
        <v>0</v>
      </c>
      <c r="BG54" s="241">
        <v>0</v>
      </c>
      <c r="BH54" s="241">
        <v>0</v>
      </c>
      <c r="BI54" s="241">
        <v>0</v>
      </c>
      <c r="BJ54" s="241">
        <v>0</v>
      </c>
      <c r="BK54" s="241">
        <v>0</v>
      </c>
      <c r="BL54" s="241"/>
      <c r="BM54" s="241">
        <v>2</v>
      </c>
      <c r="BN54" s="241">
        <v>0</v>
      </c>
      <c r="BO54" s="241">
        <v>0</v>
      </c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>
        <v>0</v>
      </c>
      <c r="CE54" s="241">
        <v>0</v>
      </c>
      <c r="CF54" s="241">
        <v>0</v>
      </c>
      <c r="CG54" s="241">
        <v>0</v>
      </c>
      <c r="CH54" s="241">
        <v>0</v>
      </c>
      <c r="CI54" s="246" t="s">
        <v>633</v>
      </c>
      <c r="CJ54" s="247">
        <v>27279.17</v>
      </c>
      <c r="CK54" s="247">
        <v>27279.17</v>
      </c>
      <c r="CL54" s="247">
        <v>42902.3</v>
      </c>
      <c r="CM54" s="247">
        <v>0</v>
      </c>
    </row>
    <row r="55" spans="1:91" x14ac:dyDescent="0.25">
      <c r="A55" s="231" t="s">
        <v>731</v>
      </c>
      <c r="B55" s="232" t="s">
        <v>732</v>
      </c>
      <c r="C55" s="232" t="s">
        <v>637</v>
      </c>
      <c r="D55" s="233"/>
      <c r="E55" s="234">
        <v>12725</v>
      </c>
      <c r="F55" s="235">
        <v>12725</v>
      </c>
      <c r="G55" s="236"/>
      <c r="H55" s="104"/>
      <c r="I55" s="237">
        <f t="shared" si="11"/>
        <v>12725</v>
      </c>
      <c r="J55" s="238"/>
      <c r="K55" s="239"/>
      <c r="L55" s="8">
        <v>1203.75</v>
      </c>
      <c r="M55" s="240">
        <f t="shared" si="12"/>
        <v>1203.75</v>
      </c>
      <c r="N55" s="71"/>
      <c r="O55" s="100"/>
      <c r="P55" s="9">
        <f t="shared" si="13"/>
        <v>11521.25</v>
      </c>
      <c r="Q55" s="9">
        <f t="shared" si="14"/>
        <v>0</v>
      </c>
      <c r="R55" s="9">
        <f t="shared" si="15"/>
        <v>11521.25</v>
      </c>
      <c r="S55" s="152">
        <v>45869</v>
      </c>
      <c r="T55" s="10"/>
      <c r="U55" s="23">
        <f t="shared" si="16"/>
        <v>5.8978359293873313</v>
      </c>
      <c r="V55" s="11">
        <f t="shared" si="17"/>
        <v>75049.962201453789</v>
      </c>
      <c r="W55" s="11" t="str">
        <f t="shared" ca="1" si="18"/>
        <v/>
      </c>
      <c r="X55" s="8">
        <v>7099.52</v>
      </c>
      <c r="Y55" s="9">
        <f t="shared" ca="1" si="19"/>
        <v>0</v>
      </c>
      <c r="Z55" s="70">
        <f t="shared" ca="1" si="20"/>
        <v>0</v>
      </c>
      <c r="AA55" s="71"/>
      <c r="AB55" s="108"/>
      <c r="AC55" s="9">
        <f t="shared" si="21"/>
        <v>0</v>
      </c>
      <c r="AD55" s="9">
        <f t="shared" ca="1" si="22"/>
        <v>0</v>
      </c>
      <c r="AE55" s="10"/>
      <c r="AF55" s="24">
        <v>0</v>
      </c>
      <c r="AG55" s="11">
        <v>0</v>
      </c>
      <c r="AH55" s="8">
        <v>0</v>
      </c>
      <c r="AI55" s="9">
        <v>0</v>
      </c>
      <c r="AJ55" s="9">
        <v>0</v>
      </c>
      <c r="AK55" s="10"/>
      <c r="AL55" s="11" t="str">
        <f t="shared" ca="1" si="24"/>
        <v/>
      </c>
      <c r="AM55" s="8">
        <v>7099.52</v>
      </c>
      <c r="AN55" s="9" t="str">
        <f t="shared" ca="1" si="26"/>
        <v/>
      </c>
      <c r="AO55" s="9" t="str">
        <f t="shared" ca="1" si="27"/>
        <v/>
      </c>
      <c r="AP55" s="10"/>
      <c r="AQ55" s="25" t="str">
        <f t="shared" ca="1" si="28"/>
        <v/>
      </c>
      <c r="AR55" s="25">
        <f t="shared" si="29"/>
        <v>-5895.77</v>
      </c>
      <c r="AS55" s="25" t="str">
        <f t="shared" ca="1" si="30"/>
        <v/>
      </c>
      <c r="AT55" s="10"/>
      <c r="AU55" s="12">
        <v>12725</v>
      </c>
      <c r="AV55" s="12" t="str">
        <f t="shared" ca="1" si="31"/>
        <v/>
      </c>
      <c r="AW55" s="12" t="str">
        <f t="shared" ca="1" si="32"/>
        <v/>
      </c>
      <c r="AX55" s="241"/>
      <c r="AY55" s="242"/>
      <c r="AZ55" s="241"/>
      <c r="BA55" s="241"/>
      <c r="BB55" s="243"/>
      <c r="BC55" s="242"/>
      <c r="BD55" s="242"/>
      <c r="BE55" s="241">
        <v>0</v>
      </c>
      <c r="BF55" s="241">
        <v>0</v>
      </c>
      <c r="BG55" s="241">
        <v>0</v>
      </c>
      <c r="BH55" s="241">
        <v>0</v>
      </c>
      <c r="BI55" s="241">
        <v>0</v>
      </c>
      <c r="BJ55" s="241">
        <v>0</v>
      </c>
      <c r="BK55" s="241">
        <v>0</v>
      </c>
      <c r="BL55" s="241"/>
      <c r="BM55" s="241">
        <v>2</v>
      </c>
      <c r="BN55" s="241">
        <v>0</v>
      </c>
      <c r="BO55" s="241">
        <v>0</v>
      </c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>
        <v>0</v>
      </c>
      <c r="CE55" s="241">
        <v>0</v>
      </c>
      <c r="CF55" s="241">
        <v>0</v>
      </c>
      <c r="CG55" s="241">
        <v>0</v>
      </c>
      <c r="CH55" s="241">
        <v>0</v>
      </c>
      <c r="CI55" s="246" t="s">
        <v>633</v>
      </c>
      <c r="CJ55" s="247">
        <v>7099.52</v>
      </c>
      <c r="CK55" s="247">
        <v>7099.52</v>
      </c>
      <c r="CL55" s="247">
        <v>12725</v>
      </c>
      <c r="CM55" s="247">
        <v>0</v>
      </c>
    </row>
    <row r="56" spans="1:91" x14ac:dyDescent="0.25">
      <c r="A56" s="231" t="s">
        <v>733</v>
      </c>
      <c r="B56" s="232" t="s">
        <v>734</v>
      </c>
      <c r="C56" s="232" t="s">
        <v>637</v>
      </c>
      <c r="D56" s="233"/>
      <c r="E56" s="234">
        <v>35100</v>
      </c>
      <c r="F56" s="235">
        <v>35100</v>
      </c>
      <c r="G56" s="236"/>
      <c r="H56" s="104"/>
      <c r="I56" s="237">
        <f t="shared" si="11"/>
        <v>35100</v>
      </c>
      <c r="J56" s="238"/>
      <c r="K56" s="239"/>
      <c r="L56" s="8">
        <v>32205.8</v>
      </c>
      <c r="M56" s="240">
        <f t="shared" si="12"/>
        <v>32205.8</v>
      </c>
      <c r="N56" s="71"/>
      <c r="O56" s="100"/>
      <c r="P56" s="9">
        <f t="shared" si="13"/>
        <v>2894.2000000000007</v>
      </c>
      <c r="Q56" s="9">
        <f t="shared" si="14"/>
        <v>0</v>
      </c>
      <c r="R56" s="9">
        <f t="shared" si="15"/>
        <v>2894.2000000000007</v>
      </c>
      <c r="S56" s="152">
        <v>46022</v>
      </c>
      <c r="T56" s="10"/>
      <c r="U56" s="23">
        <f t="shared" si="16"/>
        <v>1.1091399685770886</v>
      </c>
      <c r="V56" s="11">
        <f t="shared" si="17"/>
        <v>38930.81289705581</v>
      </c>
      <c r="W56" s="11" t="str">
        <f t="shared" ca="1" si="18"/>
        <v/>
      </c>
      <c r="X56" s="8">
        <v>35720.74</v>
      </c>
      <c r="Y56" s="9">
        <f t="shared" ca="1" si="19"/>
        <v>0</v>
      </c>
      <c r="Z56" s="70">
        <f t="shared" ca="1" si="20"/>
        <v>0</v>
      </c>
      <c r="AA56" s="71"/>
      <c r="AB56" s="108"/>
      <c r="AC56" s="9">
        <f t="shared" si="21"/>
        <v>0</v>
      </c>
      <c r="AD56" s="9">
        <f t="shared" ca="1" si="22"/>
        <v>0</v>
      </c>
      <c r="AE56" s="10"/>
      <c r="AF56" s="24">
        <v>0</v>
      </c>
      <c r="AG56" s="11">
        <v>0</v>
      </c>
      <c r="AH56" s="8">
        <v>0</v>
      </c>
      <c r="AI56" s="9">
        <v>0</v>
      </c>
      <c r="AJ56" s="9">
        <v>0</v>
      </c>
      <c r="AK56" s="10"/>
      <c r="AL56" s="11" t="str">
        <f t="shared" ca="1" si="24"/>
        <v/>
      </c>
      <c r="AM56" s="8">
        <v>35720.74</v>
      </c>
      <c r="AN56" s="9" t="str">
        <f t="shared" ca="1" si="26"/>
        <v/>
      </c>
      <c r="AO56" s="9" t="str">
        <f t="shared" ca="1" si="27"/>
        <v/>
      </c>
      <c r="AP56" s="10"/>
      <c r="AQ56" s="25" t="str">
        <f t="shared" ca="1" si="28"/>
        <v/>
      </c>
      <c r="AR56" s="25">
        <f t="shared" si="29"/>
        <v>-3514.9399999999987</v>
      </c>
      <c r="AS56" s="25" t="str">
        <f t="shared" ca="1" si="30"/>
        <v/>
      </c>
      <c r="AT56" s="10"/>
      <c r="AU56" s="12">
        <v>35100</v>
      </c>
      <c r="AV56" s="12" t="str">
        <f t="shared" ca="1" si="31"/>
        <v/>
      </c>
      <c r="AW56" s="12" t="str">
        <f t="shared" ca="1" si="32"/>
        <v/>
      </c>
      <c r="AX56" s="241"/>
      <c r="AY56" s="242"/>
      <c r="AZ56" s="241"/>
      <c r="BA56" s="241"/>
      <c r="BB56" s="243"/>
      <c r="BC56" s="242"/>
      <c r="BD56" s="242"/>
      <c r="BE56" s="241">
        <v>0</v>
      </c>
      <c r="BF56" s="241">
        <v>0</v>
      </c>
      <c r="BG56" s="241">
        <v>0</v>
      </c>
      <c r="BH56" s="241">
        <v>0</v>
      </c>
      <c r="BI56" s="241">
        <v>0</v>
      </c>
      <c r="BJ56" s="241">
        <v>0</v>
      </c>
      <c r="BK56" s="241">
        <v>0</v>
      </c>
      <c r="BL56" s="241"/>
      <c r="BM56" s="241">
        <v>2</v>
      </c>
      <c r="BN56" s="241">
        <v>0</v>
      </c>
      <c r="BO56" s="241">
        <v>0</v>
      </c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>
        <v>0</v>
      </c>
      <c r="CE56" s="241">
        <v>0</v>
      </c>
      <c r="CF56" s="241">
        <v>0</v>
      </c>
      <c r="CG56" s="241">
        <v>0</v>
      </c>
      <c r="CH56" s="241">
        <v>0</v>
      </c>
      <c r="CI56" s="246" t="s">
        <v>633</v>
      </c>
      <c r="CJ56" s="247">
        <v>35720.74</v>
      </c>
      <c r="CK56" s="247">
        <v>35720.74</v>
      </c>
      <c r="CL56" s="247">
        <v>35100</v>
      </c>
      <c r="CM56" s="247">
        <v>0</v>
      </c>
    </row>
    <row r="57" spans="1:91" x14ac:dyDescent="0.25">
      <c r="A57" s="231" t="s">
        <v>735</v>
      </c>
      <c r="B57" s="232" t="s">
        <v>736</v>
      </c>
      <c r="C57" s="232" t="s">
        <v>637</v>
      </c>
      <c r="D57" s="233"/>
      <c r="E57" s="234">
        <v>12450</v>
      </c>
      <c r="F57" s="235">
        <v>12450</v>
      </c>
      <c r="G57" s="236"/>
      <c r="H57" s="104"/>
      <c r="I57" s="237">
        <f t="shared" si="11"/>
        <v>12450</v>
      </c>
      <c r="J57" s="238"/>
      <c r="K57" s="239"/>
      <c r="L57" s="8">
        <v>2577.13</v>
      </c>
      <c r="M57" s="240">
        <f t="shared" si="12"/>
        <v>2577.13</v>
      </c>
      <c r="N57" s="71"/>
      <c r="O57" s="100"/>
      <c r="P57" s="9">
        <f t="shared" si="13"/>
        <v>9872.869999999999</v>
      </c>
      <c r="Q57" s="9">
        <f t="shared" si="14"/>
        <v>0</v>
      </c>
      <c r="R57" s="9">
        <f t="shared" si="15"/>
        <v>9872.869999999999</v>
      </c>
      <c r="S57" s="152">
        <v>45869</v>
      </c>
      <c r="T57" s="10"/>
      <c r="U57" s="23">
        <f t="shared" si="16"/>
        <v>2.4693438049302903</v>
      </c>
      <c r="V57" s="11">
        <f t="shared" si="17"/>
        <v>30743.330371382115</v>
      </c>
      <c r="W57" s="11" t="str">
        <f t="shared" ca="1" si="18"/>
        <v/>
      </c>
      <c r="X57" s="8">
        <v>6363.82</v>
      </c>
      <c r="Y57" s="9">
        <f t="shared" ca="1" si="19"/>
        <v>0</v>
      </c>
      <c r="Z57" s="70">
        <f t="shared" ca="1" si="20"/>
        <v>0</v>
      </c>
      <c r="AA57" s="71"/>
      <c r="AB57" s="108"/>
      <c r="AC57" s="9">
        <f t="shared" si="21"/>
        <v>0</v>
      </c>
      <c r="AD57" s="9">
        <f t="shared" ca="1" si="22"/>
        <v>0</v>
      </c>
      <c r="AE57" s="10"/>
      <c r="AF57" s="24">
        <v>0</v>
      </c>
      <c r="AG57" s="11">
        <v>0</v>
      </c>
      <c r="AH57" s="8">
        <v>0</v>
      </c>
      <c r="AI57" s="9">
        <v>0</v>
      </c>
      <c r="AJ57" s="9">
        <v>0</v>
      </c>
      <c r="AK57" s="10"/>
      <c r="AL57" s="11" t="str">
        <f t="shared" ca="1" si="24"/>
        <v/>
      </c>
      <c r="AM57" s="8">
        <v>6363.82</v>
      </c>
      <c r="AN57" s="9" t="str">
        <f t="shared" ca="1" si="26"/>
        <v/>
      </c>
      <c r="AO57" s="9" t="str">
        <f t="shared" ca="1" si="27"/>
        <v/>
      </c>
      <c r="AP57" s="10"/>
      <c r="AQ57" s="25" t="str">
        <f t="shared" ca="1" si="28"/>
        <v/>
      </c>
      <c r="AR57" s="25">
        <f t="shared" si="29"/>
        <v>-3786.6899999999996</v>
      </c>
      <c r="AS57" s="25" t="str">
        <f t="shared" ca="1" si="30"/>
        <v/>
      </c>
      <c r="AT57" s="10"/>
      <c r="AU57" s="12">
        <v>12450</v>
      </c>
      <c r="AV57" s="12" t="str">
        <f t="shared" ca="1" si="31"/>
        <v/>
      </c>
      <c r="AW57" s="12" t="str">
        <f t="shared" ca="1" si="32"/>
        <v/>
      </c>
      <c r="AX57" s="241"/>
      <c r="AY57" s="242"/>
      <c r="AZ57" s="241"/>
      <c r="BA57" s="241"/>
      <c r="BB57" s="243"/>
      <c r="BC57" s="242"/>
      <c r="BD57" s="242"/>
      <c r="BE57" s="241">
        <v>0</v>
      </c>
      <c r="BF57" s="241">
        <v>0</v>
      </c>
      <c r="BG57" s="241">
        <v>0</v>
      </c>
      <c r="BH57" s="241">
        <v>0</v>
      </c>
      <c r="BI57" s="241">
        <v>0</v>
      </c>
      <c r="BJ57" s="241">
        <v>0</v>
      </c>
      <c r="BK57" s="241">
        <v>0</v>
      </c>
      <c r="BL57" s="241"/>
      <c r="BM57" s="241">
        <v>2</v>
      </c>
      <c r="BN57" s="241">
        <v>0</v>
      </c>
      <c r="BO57" s="241">
        <v>0</v>
      </c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>
        <v>0</v>
      </c>
      <c r="CE57" s="241">
        <v>0</v>
      </c>
      <c r="CF57" s="241">
        <v>0</v>
      </c>
      <c r="CG57" s="241">
        <v>0</v>
      </c>
      <c r="CH57" s="241">
        <v>0</v>
      </c>
      <c r="CI57" s="246" t="s">
        <v>633</v>
      </c>
      <c r="CJ57" s="247">
        <v>6363.82</v>
      </c>
      <c r="CK57" s="247">
        <v>6363.82</v>
      </c>
      <c r="CL57" s="247">
        <v>12450</v>
      </c>
      <c r="CM57" s="247">
        <v>0</v>
      </c>
    </row>
    <row r="58" spans="1:91" x14ac:dyDescent="0.25">
      <c r="A58" s="231" t="s">
        <v>737</v>
      </c>
      <c r="B58" s="232" t="s">
        <v>738</v>
      </c>
      <c r="C58" s="232" t="s">
        <v>637</v>
      </c>
      <c r="D58" s="233"/>
      <c r="E58" s="234">
        <v>9820</v>
      </c>
      <c r="F58" s="235">
        <v>9820</v>
      </c>
      <c r="G58" s="236"/>
      <c r="H58" s="104"/>
      <c r="I58" s="237">
        <f t="shared" si="11"/>
        <v>9820</v>
      </c>
      <c r="J58" s="238"/>
      <c r="K58" s="239"/>
      <c r="L58" s="8">
        <v>4692.5</v>
      </c>
      <c r="M58" s="240">
        <f t="shared" si="12"/>
        <v>4692.5</v>
      </c>
      <c r="N58" s="71"/>
      <c r="O58" s="100"/>
      <c r="P58" s="9">
        <f t="shared" si="13"/>
        <v>5127.5</v>
      </c>
      <c r="Q58" s="9">
        <f t="shared" si="14"/>
        <v>0</v>
      </c>
      <c r="R58" s="9">
        <f t="shared" si="15"/>
        <v>5127.5</v>
      </c>
      <c r="S58" s="152">
        <v>46022</v>
      </c>
      <c r="T58" s="10"/>
      <c r="U58" s="23">
        <f t="shared" si="16"/>
        <v>0.96952797016515724</v>
      </c>
      <c r="V58" s="11">
        <f t="shared" si="17"/>
        <v>9520.7646670218437</v>
      </c>
      <c r="W58" s="11" t="str">
        <f t="shared" ca="1" si="18"/>
        <v/>
      </c>
      <c r="X58" s="8">
        <v>4549.51</v>
      </c>
      <c r="Y58" s="9">
        <f t="shared" ca="1" si="19"/>
        <v>0</v>
      </c>
      <c r="Z58" s="70">
        <f t="shared" ca="1" si="20"/>
        <v>0</v>
      </c>
      <c r="AA58" s="71"/>
      <c r="AB58" s="108"/>
      <c r="AC58" s="9">
        <f t="shared" si="21"/>
        <v>0</v>
      </c>
      <c r="AD58" s="9">
        <f t="shared" ca="1" si="22"/>
        <v>0</v>
      </c>
      <c r="AE58" s="10"/>
      <c r="AF58" s="24">
        <v>0</v>
      </c>
      <c r="AG58" s="11">
        <v>0</v>
      </c>
      <c r="AH58" s="8">
        <v>0</v>
      </c>
      <c r="AI58" s="9">
        <v>0</v>
      </c>
      <c r="AJ58" s="9">
        <v>0</v>
      </c>
      <c r="AK58" s="10"/>
      <c r="AL58" s="11" t="str">
        <f t="shared" ca="1" si="24"/>
        <v/>
      </c>
      <c r="AM58" s="8">
        <v>4549.51</v>
      </c>
      <c r="AN58" s="9" t="str">
        <f t="shared" ca="1" si="26"/>
        <v/>
      </c>
      <c r="AO58" s="9" t="str">
        <f t="shared" ca="1" si="27"/>
        <v/>
      </c>
      <c r="AP58" s="10"/>
      <c r="AQ58" s="25" t="str">
        <f t="shared" ca="1" si="28"/>
        <v/>
      </c>
      <c r="AR58" s="25">
        <f t="shared" si="29"/>
        <v>142.98999999999978</v>
      </c>
      <c r="AS58" s="25" t="str">
        <f t="shared" ca="1" si="30"/>
        <v/>
      </c>
      <c r="AT58" s="10"/>
      <c r="AU58" s="12">
        <v>9820</v>
      </c>
      <c r="AV58" s="12" t="str">
        <f t="shared" ca="1" si="31"/>
        <v/>
      </c>
      <c r="AW58" s="12" t="str">
        <f t="shared" ca="1" si="32"/>
        <v/>
      </c>
      <c r="AX58" s="241"/>
      <c r="AY58" s="242"/>
      <c r="AZ58" s="241"/>
      <c r="BA58" s="241"/>
      <c r="BB58" s="243"/>
      <c r="BC58" s="242"/>
      <c r="BD58" s="242"/>
      <c r="BE58" s="241">
        <v>0</v>
      </c>
      <c r="BF58" s="241">
        <v>0</v>
      </c>
      <c r="BG58" s="241">
        <v>0</v>
      </c>
      <c r="BH58" s="241">
        <v>0</v>
      </c>
      <c r="BI58" s="241">
        <v>0</v>
      </c>
      <c r="BJ58" s="241">
        <v>0</v>
      </c>
      <c r="BK58" s="241">
        <v>0</v>
      </c>
      <c r="BL58" s="241"/>
      <c r="BM58" s="241">
        <v>2</v>
      </c>
      <c r="BN58" s="241">
        <v>0</v>
      </c>
      <c r="BO58" s="241">
        <v>0</v>
      </c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>
        <v>0</v>
      </c>
      <c r="CE58" s="241">
        <v>0</v>
      </c>
      <c r="CF58" s="241">
        <v>0</v>
      </c>
      <c r="CG58" s="241">
        <v>0</v>
      </c>
      <c r="CH58" s="241">
        <v>0</v>
      </c>
      <c r="CI58" s="246" t="s">
        <v>633</v>
      </c>
      <c r="CJ58" s="247">
        <v>4549.51</v>
      </c>
      <c r="CK58" s="247">
        <v>4549.51</v>
      </c>
      <c r="CL58" s="247">
        <v>9820</v>
      </c>
      <c r="CM58" s="247">
        <v>0</v>
      </c>
    </row>
    <row r="59" spans="1:91" x14ac:dyDescent="0.25">
      <c r="A59" s="231" t="s">
        <v>739</v>
      </c>
      <c r="B59" s="232" t="s">
        <v>740</v>
      </c>
      <c r="C59" s="232" t="s">
        <v>637</v>
      </c>
      <c r="D59" s="233"/>
      <c r="E59" s="234">
        <v>3663.5</v>
      </c>
      <c r="F59" s="235">
        <v>3663.5</v>
      </c>
      <c r="G59" s="236"/>
      <c r="H59" s="104"/>
      <c r="I59" s="237">
        <f t="shared" si="11"/>
        <v>3663.5</v>
      </c>
      <c r="J59" s="238"/>
      <c r="K59" s="239"/>
      <c r="L59" s="8">
        <v>1025.6199999999999</v>
      </c>
      <c r="M59" s="240">
        <f t="shared" si="12"/>
        <v>1025.6199999999999</v>
      </c>
      <c r="N59" s="71"/>
      <c r="O59" s="100"/>
      <c r="P59" s="9">
        <f t="shared" si="13"/>
        <v>2637.88</v>
      </c>
      <c r="Q59" s="9">
        <f t="shared" si="14"/>
        <v>0</v>
      </c>
      <c r="R59" s="9">
        <f t="shared" si="15"/>
        <v>2637.88</v>
      </c>
      <c r="S59" s="152">
        <v>45930</v>
      </c>
      <c r="T59" s="10"/>
      <c r="U59" s="23">
        <f t="shared" si="16"/>
        <v>1</v>
      </c>
      <c r="V59" s="11">
        <f t="shared" si="17"/>
        <v>3663.5</v>
      </c>
      <c r="W59" s="11" t="str">
        <f t="shared" ca="1" si="18"/>
        <v/>
      </c>
      <c r="X59" s="8">
        <v>1025.6199999999999</v>
      </c>
      <c r="Y59" s="9">
        <f t="shared" ca="1" si="19"/>
        <v>0</v>
      </c>
      <c r="Z59" s="70">
        <f t="shared" ca="1" si="20"/>
        <v>0</v>
      </c>
      <c r="AA59" s="71"/>
      <c r="AB59" s="108"/>
      <c r="AC59" s="9">
        <f t="shared" si="21"/>
        <v>0</v>
      </c>
      <c r="AD59" s="9">
        <f t="shared" ca="1" si="22"/>
        <v>0</v>
      </c>
      <c r="AE59" s="10"/>
      <c r="AF59" s="24">
        <v>0</v>
      </c>
      <c r="AG59" s="11">
        <v>0</v>
      </c>
      <c r="AH59" s="8">
        <v>0</v>
      </c>
      <c r="AI59" s="9">
        <v>0</v>
      </c>
      <c r="AJ59" s="9">
        <v>0</v>
      </c>
      <c r="AK59" s="10"/>
      <c r="AL59" s="11" t="str">
        <f t="shared" ca="1" si="24"/>
        <v/>
      </c>
      <c r="AM59" s="8">
        <v>1025.6199999999999</v>
      </c>
      <c r="AN59" s="9" t="str">
        <f t="shared" ca="1" si="26"/>
        <v/>
      </c>
      <c r="AO59" s="9" t="str">
        <f t="shared" ca="1" si="27"/>
        <v/>
      </c>
      <c r="AP59" s="10"/>
      <c r="AQ59" s="25" t="str">
        <f t="shared" ca="1" si="28"/>
        <v/>
      </c>
      <c r="AR59" s="25">
        <f t="shared" si="29"/>
        <v>0</v>
      </c>
      <c r="AS59" s="25" t="str">
        <f t="shared" ca="1" si="30"/>
        <v/>
      </c>
      <c r="AT59" s="10"/>
      <c r="AU59" s="12">
        <v>3663.5</v>
      </c>
      <c r="AV59" s="12" t="str">
        <f t="shared" ca="1" si="31"/>
        <v/>
      </c>
      <c r="AW59" s="12" t="str">
        <f t="shared" ca="1" si="32"/>
        <v/>
      </c>
      <c r="AX59" s="241"/>
      <c r="AY59" s="242"/>
      <c r="AZ59" s="241"/>
      <c r="BA59" s="241"/>
      <c r="BB59" s="243"/>
      <c r="BC59" s="242"/>
      <c r="BD59" s="242"/>
      <c r="BE59" s="241">
        <v>0</v>
      </c>
      <c r="BF59" s="241">
        <v>0</v>
      </c>
      <c r="BG59" s="241">
        <v>0</v>
      </c>
      <c r="BH59" s="241">
        <v>0</v>
      </c>
      <c r="BI59" s="241">
        <v>0</v>
      </c>
      <c r="BJ59" s="241">
        <v>0</v>
      </c>
      <c r="BK59" s="241">
        <v>0</v>
      </c>
      <c r="BL59" s="241"/>
      <c r="BM59" s="241">
        <v>2</v>
      </c>
      <c r="BN59" s="241">
        <v>0</v>
      </c>
      <c r="BO59" s="241">
        <v>0</v>
      </c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>
        <v>0</v>
      </c>
      <c r="CE59" s="241">
        <v>0</v>
      </c>
      <c r="CF59" s="241">
        <v>0</v>
      </c>
      <c r="CG59" s="241">
        <v>0</v>
      </c>
      <c r="CH59" s="241">
        <v>0</v>
      </c>
      <c r="CI59" s="246" t="s">
        <v>633</v>
      </c>
      <c r="CJ59" s="247">
        <v>1025.6199999999999</v>
      </c>
      <c r="CK59" s="247">
        <v>1025.6199999999999</v>
      </c>
      <c r="CL59" s="247">
        <v>3663.5</v>
      </c>
      <c r="CM59" s="247">
        <v>0</v>
      </c>
    </row>
    <row r="60" spans="1:91" x14ac:dyDescent="0.25">
      <c r="A60" s="231" t="s">
        <v>741</v>
      </c>
      <c r="B60" s="232" t="s">
        <v>742</v>
      </c>
      <c r="C60" s="232" t="s">
        <v>637</v>
      </c>
      <c r="D60" s="233"/>
      <c r="E60" s="234">
        <v>7820</v>
      </c>
      <c r="F60" s="235">
        <v>7820</v>
      </c>
      <c r="G60" s="236"/>
      <c r="H60" s="104"/>
      <c r="I60" s="237">
        <f t="shared" si="11"/>
        <v>7820</v>
      </c>
      <c r="J60" s="238"/>
      <c r="K60" s="239"/>
      <c r="L60" s="8">
        <v>4486.97</v>
      </c>
      <c r="M60" s="240">
        <f t="shared" si="12"/>
        <v>4486.97</v>
      </c>
      <c r="N60" s="71"/>
      <c r="O60" s="100"/>
      <c r="P60" s="9">
        <f t="shared" si="13"/>
        <v>3333.0299999999997</v>
      </c>
      <c r="Q60" s="9">
        <f t="shared" si="14"/>
        <v>0</v>
      </c>
      <c r="R60" s="9">
        <f t="shared" si="15"/>
        <v>3333.0299999999997</v>
      </c>
      <c r="S60" s="152">
        <v>46022</v>
      </c>
      <c r="T60" s="10"/>
      <c r="U60" s="23">
        <f t="shared" si="16"/>
        <v>1.0824476205546281</v>
      </c>
      <c r="V60" s="11">
        <f t="shared" si="17"/>
        <v>8464.7403927371906</v>
      </c>
      <c r="W60" s="11" t="str">
        <f t="shared" ca="1" si="18"/>
        <v/>
      </c>
      <c r="X60" s="8">
        <v>4856.91</v>
      </c>
      <c r="Y60" s="9">
        <f t="shared" ca="1" si="19"/>
        <v>0</v>
      </c>
      <c r="Z60" s="70">
        <f t="shared" ca="1" si="20"/>
        <v>0</v>
      </c>
      <c r="AA60" s="71"/>
      <c r="AB60" s="108"/>
      <c r="AC60" s="9">
        <f t="shared" si="21"/>
        <v>0</v>
      </c>
      <c r="AD60" s="9">
        <f t="shared" ca="1" si="22"/>
        <v>0</v>
      </c>
      <c r="AE60" s="10"/>
      <c r="AF60" s="24">
        <v>0</v>
      </c>
      <c r="AG60" s="11">
        <v>0</v>
      </c>
      <c r="AH60" s="8">
        <v>0</v>
      </c>
      <c r="AI60" s="9">
        <v>0</v>
      </c>
      <c r="AJ60" s="9">
        <v>0</v>
      </c>
      <c r="AK60" s="10"/>
      <c r="AL60" s="11" t="str">
        <f t="shared" ca="1" si="24"/>
        <v/>
      </c>
      <c r="AM60" s="8">
        <v>4856.91</v>
      </c>
      <c r="AN60" s="9" t="str">
        <f t="shared" ca="1" si="26"/>
        <v/>
      </c>
      <c r="AO60" s="9" t="str">
        <f t="shared" ca="1" si="27"/>
        <v/>
      </c>
      <c r="AP60" s="10"/>
      <c r="AQ60" s="25" t="str">
        <f t="shared" ca="1" si="28"/>
        <v/>
      </c>
      <c r="AR60" s="25">
        <f t="shared" si="29"/>
        <v>-369.9399999999996</v>
      </c>
      <c r="AS60" s="25" t="str">
        <f t="shared" ca="1" si="30"/>
        <v/>
      </c>
      <c r="AT60" s="10"/>
      <c r="AU60" s="12">
        <v>7820</v>
      </c>
      <c r="AV60" s="12" t="str">
        <f t="shared" ca="1" si="31"/>
        <v/>
      </c>
      <c r="AW60" s="12" t="str">
        <f t="shared" ca="1" si="32"/>
        <v/>
      </c>
      <c r="AX60" s="241"/>
      <c r="AY60" s="242"/>
      <c r="AZ60" s="241"/>
      <c r="BA60" s="241"/>
      <c r="BB60" s="243"/>
      <c r="BC60" s="242"/>
      <c r="BD60" s="242"/>
      <c r="BE60" s="241">
        <v>0</v>
      </c>
      <c r="BF60" s="241">
        <v>0</v>
      </c>
      <c r="BG60" s="241">
        <v>0</v>
      </c>
      <c r="BH60" s="241">
        <v>0</v>
      </c>
      <c r="BI60" s="241">
        <v>0</v>
      </c>
      <c r="BJ60" s="241">
        <v>0</v>
      </c>
      <c r="BK60" s="241">
        <v>0</v>
      </c>
      <c r="BL60" s="241"/>
      <c r="BM60" s="241">
        <v>2</v>
      </c>
      <c r="BN60" s="241">
        <v>0</v>
      </c>
      <c r="BO60" s="241">
        <v>0</v>
      </c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>
        <v>0</v>
      </c>
      <c r="CE60" s="241">
        <v>0</v>
      </c>
      <c r="CF60" s="241">
        <v>0</v>
      </c>
      <c r="CG60" s="241">
        <v>0</v>
      </c>
      <c r="CH60" s="241">
        <v>0</v>
      </c>
      <c r="CI60" s="246" t="s">
        <v>633</v>
      </c>
      <c r="CJ60" s="247">
        <v>4856.91</v>
      </c>
      <c r="CK60" s="247">
        <v>4856.91</v>
      </c>
      <c r="CL60" s="247">
        <v>7820</v>
      </c>
      <c r="CM60" s="247">
        <v>0</v>
      </c>
    </row>
    <row r="61" spans="1:91" x14ac:dyDescent="0.25">
      <c r="A61" s="231" t="s">
        <v>743</v>
      </c>
      <c r="B61" s="232" t="s">
        <v>744</v>
      </c>
      <c r="C61" s="232" t="s">
        <v>637</v>
      </c>
      <c r="D61" s="233"/>
      <c r="E61" s="234">
        <v>4250</v>
      </c>
      <c r="F61" s="235">
        <v>4250</v>
      </c>
      <c r="G61" s="236"/>
      <c r="H61" s="104"/>
      <c r="I61" s="237">
        <f t="shared" si="11"/>
        <v>4250</v>
      </c>
      <c r="J61" s="238"/>
      <c r="K61" s="239"/>
      <c r="L61" s="8">
        <v>2100</v>
      </c>
      <c r="M61" s="240">
        <f t="shared" si="12"/>
        <v>2100</v>
      </c>
      <c r="N61" s="71"/>
      <c r="O61" s="100"/>
      <c r="P61" s="9">
        <f t="shared" si="13"/>
        <v>2150</v>
      </c>
      <c r="Q61" s="9">
        <f t="shared" si="14"/>
        <v>0</v>
      </c>
      <c r="R61" s="9">
        <f t="shared" si="15"/>
        <v>2150</v>
      </c>
      <c r="S61" s="152">
        <v>45869</v>
      </c>
      <c r="T61" s="10"/>
      <c r="U61" s="23">
        <f t="shared" si="16"/>
        <v>1</v>
      </c>
      <c r="V61" s="11">
        <f t="shared" si="17"/>
        <v>4250</v>
      </c>
      <c r="W61" s="11" t="str">
        <f t="shared" ca="1" si="18"/>
        <v/>
      </c>
      <c r="X61" s="8">
        <v>2100</v>
      </c>
      <c r="Y61" s="9">
        <f t="shared" ca="1" si="19"/>
        <v>0</v>
      </c>
      <c r="Z61" s="70">
        <f t="shared" ca="1" si="20"/>
        <v>0</v>
      </c>
      <c r="AA61" s="71"/>
      <c r="AB61" s="108"/>
      <c r="AC61" s="9">
        <f t="shared" si="21"/>
        <v>0</v>
      </c>
      <c r="AD61" s="9">
        <f t="shared" ca="1" si="22"/>
        <v>0</v>
      </c>
      <c r="AE61" s="10"/>
      <c r="AF61" s="24">
        <v>0</v>
      </c>
      <c r="AG61" s="11">
        <v>0</v>
      </c>
      <c r="AH61" s="8">
        <v>0</v>
      </c>
      <c r="AI61" s="9">
        <v>0</v>
      </c>
      <c r="AJ61" s="9">
        <v>0</v>
      </c>
      <c r="AK61" s="10"/>
      <c r="AL61" s="11" t="str">
        <f t="shared" ca="1" si="24"/>
        <v/>
      </c>
      <c r="AM61" s="8">
        <v>2100</v>
      </c>
      <c r="AN61" s="9" t="str">
        <f t="shared" ca="1" si="26"/>
        <v/>
      </c>
      <c r="AO61" s="9" t="str">
        <f t="shared" ca="1" si="27"/>
        <v/>
      </c>
      <c r="AP61" s="10"/>
      <c r="AQ61" s="25" t="str">
        <f t="shared" ca="1" si="28"/>
        <v/>
      </c>
      <c r="AR61" s="25">
        <f t="shared" si="29"/>
        <v>0</v>
      </c>
      <c r="AS61" s="25" t="str">
        <f t="shared" ca="1" si="30"/>
        <v/>
      </c>
      <c r="AT61" s="10"/>
      <c r="AU61" s="12">
        <v>4250</v>
      </c>
      <c r="AV61" s="12" t="str">
        <f t="shared" ca="1" si="31"/>
        <v/>
      </c>
      <c r="AW61" s="12" t="str">
        <f t="shared" ca="1" si="32"/>
        <v/>
      </c>
      <c r="AX61" s="241"/>
      <c r="AY61" s="242"/>
      <c r="AZ61" s="241"/>
      <c r="BA61" s="241"/>
      <c r="BB61" s="243"/>
      <c r="BC61" s="242"/>
      <c r="BD61" s="242"/>
      <c r="BE61" s="241">
        <v>0</v>
      </c>
      <c r="BF61" s="241">
        <v>0</v>
      </c>
      <c r="BG61" s="241">
        <v>0</v>
      </c>
      <c r="BH61" s="241">
        <v>0</v>
      </c>
      <c r="BI61" s="241">
        <v>0</v>
      </c>
      <c r="BJ61" s="241">
        <v>0</v>
      </c>
      <c r="BK61" s="241">
        <v>0</v>
      </c>
      <c r="BL61" s="241"/>
      <c r="BM61" s="241">
        <v>2</v>
      </c>
      <c r="BN61" s="241">
        <v>0</v>
      </c>
      <c r="BO61" s="241">
        <v>0</v>
      </c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>
        <v>0</v>
      </c>
      <c r="CE61" s="241">
        <v>0</v>
      </c>
      <c r="CF61" s="241">
        <v>0</v>
      </c>
      <c r="CG61" s="241">
        <v>0</v>
      </c>
      <c r="CH61" s="241">
        <v>0</v>
      </c>
      <c r="CI61" s="246" t="s">
        <v>633</v>
      </c>
      <c r="CJ61" s="247">
        <v>2100</v>
      </c>
      <c r="CK61" s="247">
        <v>2100</v>
      </c>
      <c r="CL61" s="247">
        <v>4250</v>
      </c>
      <c r="CM61" s="247">
        <v>0</v>
      </c>
    </row>
    <row r="62" spans="1:91" x14ac:dyDescent="0.25">
      <c r="A62" s="231" t="s">
        <v>745</v>
      </c>
      <c r="B62" s="232" t="s">
        <v>746</v>
      </c>
      <c r="C62" s="232" t="s">
        <v>637</v>
      </c>
      <c r="D62" s="233"/>
      <c r="E62" s="234">
        <v>15315</v>
      </c>
      <c r="F62" s="235">
        <v>15315</v>
      </c>
      <c r="G62" s="236"/>
      <c r="H62" s="104"/>
      <c r="I62" s="237">
        <f t="shared" si="11"/>
        <v>15315</v>
      </c>
      <c r="J62" s="238"/>
      <c r="K62" s="239"/>
      <c r="L62" s="8">
        <v>7205.86</v>
      </c>
      <c r="M62" s="240">
        <f t="shared" si="12"/>
        <v>7205.86</v>
      </c>
      <c r="N62" s="71"/>
      <c r="O62" s="100"/>
      <c r="P62" s="9">
        <f t="shared" si="13"/>
        <v>8109.14</v>
      </c>
      <c r="Q62" s="9">
        <f t="shared" si="14"/>
        <v>0</v>
      </c>
      <c r="R62" s="9">
        <f t="shared" si="15"/>
        <v>8109.14</v>
      </c>
      <c r="S62" s="152">
        <v>46022</v>
      </c>
      <c r="T62" s="10"/>
      <c r="U62" s="23">
        <f t="shared" si="16"/>
        <v>0.90541864538028771</v>
      </c>
      <c r="V62" s="11">
        <f t="shared" si="17"/>
        <v>13866.486553999106</v>
      </c>
      <c r="W62" s="11" t="str">
        <f t="shared" ca="1" si="18"/>
        <v/>
      </c>
      <c r="X62" s="8">
        <v>6524.32</v>
      </c>
      <c r="Y62" s="9">
        <f t="shared" ca="1" si="19"/>
        <v>0</v>
      </c>
      <c r="Z62" s="70">
        <f t="shared" ca="1" si="20"/>
        <v>0</v>
      </c>
      <c r="AA62" s="71"/>
      <c r="AB62" s="108"/>
      <c r="AC62" s="9">
        <f t="shared" si="21"/>
        <v>0</v>
      </c>
      <c r="AD62" s="9">
        <f t="shared" ca="1" si="22"/>
        <v>0</v>
      </c>
      <c r="AE62" s="10"/>
      <c r="AF62" s="24">
        <v>0</v>
      </c>
      <c r="AG62" s="11">
        <v>0</v>
      </c>
      <c r="AH62" s="8">
        <v>0</v>
      </c>
      <c r="AI62" s="9">
        <v>0</v>
      </c>
      <c r="AJ62" s="9">
        <v>0</v>
      </c>
      <c r="AK62" s="10"/>
      <c r="AL62" s="11" t="str">
        <f t="shared" ca="1" si="24"/>
        <v/>
      </c>
      <c r="AM62" s="8">
        <v>6524.32</v>
      </c>
      <c r="AN62" s="9" t="str">
        <f t="shared" ca="1" si="26"/>
        <v/>
      </c>
      <c r="AO62" s="9" t="str">
        <f t="shared" ca="1" si="27"/>
        <v/>
      </c>
      <c r="AP62" s="10"/>
      <c r="AQ62" s="25" t="str">
        <f t="shared" ca="1" si="28"/>
        <v/>
      </c>
      <c r="AR62" s="25">
        <f t="shared" si="29"/>
        <v>681.54</v>
      </c>
      <c r="AS62" s="25" t="str">
        <f t="shared" ca="1" si="30"/>
        <v/>
      </c>
      <c r="AT62" s="10"/>
      <c r="AU62" s="12">
        <v>15315</v>
      </c>
      <c r="AV62" s="12" t="str">
        <f t="shared" ca="1" si="31"/>
        <v/>
      </c>
      <c r="AW62" s="12" t="str">
        <f t="shared" ca="1" si="32"/>
        <v/>
      </c>
      <c r="AX62" s="241"/>
      <c r="AY62" s="242"/>
      <c r="AZ62" s="241"/>
      <c r="BA62" s="241"/>
      <c r="BB62" s="243"/>
      <c r="BC62" s="242"/>
      <c r="BD62" s="242"/>
      <c r="BE62" s="241">
        <v>0</v>
      </c>
      <c r="BF62" s="241">
        <v>0</v>
      </c>
      <c r="BG62" s="241">
        <v>0</v>
      </c>
      <c r="BH62" s="241">
        <v>0</v>
      </c>
      <c r="BI62" s="241">
        <v>0</v>
      </c>
      <c r="BJ62" s="241">
        <v>0</v>
      </c>
      <c r="BK62" s="241">
        <v>0</v>
      </c>
      <c r="BL62" s="241"/>
      <c r="BM62" s="241">
        <v>2</v>
      </c>
      <c r="BN62" s="241">
        <v>0</v>
      </c>
      <c r="BO62" s="241">
        <v>0</v>
      </c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>
        <v>0</v>
      </c>
      <c r="CE62" s="241">
        <v>0</v>
      </c>
      <c r="CF62" s="241">
        <v>0</v>
      </c>
      <c r="CG62" s="241">
        <v>0</v>
      </c>
      <c r="CH62" s="241">
        <v>0</v>
      </c>
      <c r="CI62" s="246" t="s">
        <v>633</v>
      </c>
      <c r="CJ62" s="247">
        <v>6524.32</v>
      </c>
      <c r="CK62" s="247">
        <v>6524.32</v>
      </c>
      <c r="CL62" s="247">
        <v>15315</v>
      </c>
      <c r="CM62" s="247">
        <v>0</v>
      </c>
    </row>
    <row r="63" spans="1:91" x14ac:dyDescent="0.25">
      <c r="A63" s="231" t="s">
        <v>747</v>
      </c>
      <c r="B63" s="232" t="s">
        <v>651</v>
      </c>
      <c r="C63" s="232" t="s">
        <v>637</v>
      </c>
      <c r="D63" s="233"/>
      <c r="E63" s="234">
        <v>0</v>
      </c>
      <c r="F63" s="235">
        <v>0</v>
      </c>
      <c r="G63" s="236"/>
      <c r="H63" s="104"/>
      <c r="I63" s="237">
        <f t="shared" si="11"/>
        <v>0</v>
      </c>
      <c r="J63" s="238"/>
      <c r="K63" s="239"/>
      <c r="L63" s="8">
        <v>0</v>
      </c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>
        <v>45821</v>
      </c>
      <c r="T63" s="10"/>
      <c r="U63" s="23">
        <f t="shared" si="16"/>
        <v>0</v>
      </c>
      <c r="V63" s="11">
        <f t="shared" si="17"/>
        <v>0</v>
      </c>
      <c r="W63" s="11">
        <f t="shared" si="18"/>
        <v>0</v>
      </c>
      <c r="X63" s="8">
        <v>0</v>
      </c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>
        <v>0</v>
      </c>
      <c r="AG63" s="11">
        <v>0</v>
      </c>
      <c r="AH63" s="8">
        <v>0</v>
      </c>
      <c r="AI63" s="9">
        <v>0</v>
      </c>
      <c r="AJ63" s="9">
        <v>0</v>
      </c>
      <c r="AK63" s="10"/>
      <c r="AL63" s="11">
        <f t="shared" si="24"/>
        <v>0</v>
      </c>
      <c r="AM63" s="8">
        <v>0</v>
      </c>
      <c r="AN63" s="9">
        <f t="shared" si="26"/>
        <v>0</v>
      </c>
      <c r="AO63" s="9">
        <f t="shared" si="27"/>
        <v>0</v>
      </c>
      <c r="AP63" s="10"/>
      <c r="AQ63" s="25">
        <f t="shared" si="28"/>
        <v>0</v>
      </c>
      <c r="AR63" s="25">
        <f t="shared" si="29"/>
        <v>0</v>
      </c>
      <c r="AS63" s="25">
        <f t="shared" si="30"/>
        <v>0</v>
      </c>
      <c r="AT63" s="10"/>
      <c r="AU63" s="12">
        <v>0</v>
      </c>
      <c r="AV63" s="12">
        <f t="shared" si="31"/>
        <v>0</v>
      </c>
      <c r="AW63" s="12">
        <f t="shared" si="32"/>
        <v>0</v>
      </c>
      <c r="AX63" s="241"/>
      <c r="AY63" s="242"/>
      <c r="AZ63" s="241"/>
      <c r="BA63" s="241"/>
      <c r="BB63" s="243"/>
      <c r="BC63" s="242"/>
      <c r="BD63" s="242"/>
      <c r="BE63" s="241">
        <v>0</v>
      </c>
      <c r="BF63" s="241">
        <v>0</v>
      </c>
      <c r="BG63" s="241">
        <v>0</v>
      </c>
      <c r="BH63" s="241">
        <v>0</v>
      </c>
      <c r="BI63" s="241">
        <v>0</v>
      </c>
      <c r="BJ63" s="241">
        <v>0</v>
      </c>
      <c r="BK63" s="241">
        <v>0</v>
      </c>
      <c r="BL63" s="241"/>
      <c r="BM63" s="241">
        <v>3</v>
      </c>
      <c r="BN63" s="241">
        <v>0</v>
      </c>
      <c r="BO63" s="241">
        <v>0</v>
      </c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>
        <v>0</v>
      </c>
      <c r="CE63" s="241">
        <v>0</v>
      </c>
      <c r="CF63" s="241">
        <v>0</v>
      </c>
      <c r="CG63" s="241">
        <v>0</v>
      </c>
      <c r="CH63" s="241">
        <v>0</v>
      </c>
      <c r="CI63" s="246" t="s">
        <v>633</v>
      </c>
      <c r="CJ63" s="247">
        <v>0</v>
      </c>
      <c r="CK63" s="247">
        <v>0</v>
      </c>
      <c r="CL63" s="247">
        <v>0</v>
      </c>
      <c r="CM63" s="247">
        <v>0</v>
      </c>
    </row>
    <row r="64" spans="1:91" x14ac:dyDescent="0.25">
      <c r="A64" s="231"/>
      <c r="B64" s="120" t="s">
        <v>748</v>
      </c>
      <c r="C64" s="232"/>
      <c r="D64" s="233"/>
      <c r="E64" s="276">
        <f>SUM(E7:E63)/2</f>
        <v>5291835.6300000008</v>
      </c>
      <c r="F64" s="266">
        <f>SUM(F7:F63)/2</f>
        <v>5291835.6300000008</v>
      </c>
      <c r="G64" s="236"/>
      <c r="H64" s="104"/>
      <c r="I64" s="277">
        <f>SUM(I7:I63)/2</f>
        <v>5219723.9200000009</v>
      </c>
      <c r="J64" s="238"/>
      <c r="K64" s="239"/>
      <c r="L64" s="270">
        <f>SUM(L7:L63)/2</f>
        <v>4671096.6900000013</v>
      </c>
      <c r="M64" s="278">
        <f>SUM(M7:M63)/2</f>
        <v>3668709.8400000003</v>
      </c>
      <c r="N64" s="71"/>
      <c r="O64" s="100"/>
      <c r="P64" s="268">
        <f>SUM(P7:P63)/2</f>
        <v>1551014.0800000003</v>
      </c>
      <c r="Q64" s="268">
        <f>SUM(Q7:Q63)/2</f>
        <v>682782.27999999991</v>
      </c>
      <c r="R64" s="268">
        <f>SUM(R7:R63)/2</f>
        <v>868231.79999999993</v>
      </c>
      <c r="S64" s="152"/>
      <c r="T64" s="10"/>
      <c r="U64" s="23" t="str">
        <f t="shared" si="16"/>
        <v/>
      </c>
      <c r="V64" s="269">
        <f>SUM(V7:V63)/2</f>
        <v>2412632.2927729231</v>
      </c>
      <c r="W64" s="269">
        <f ca="1">SUM(W7:W63)/2</f>
        <v>0</v>
      </c>
      <c r="X64" s="270">
        <f>SUM(X7:X63)/2</f>
        <v>1713061.7649999999</v>
      </c>
      <c r="Y64" s="268">
        <f ca="1">SUM(Y7:Y63)/2</f>
        <v>0</v>
      </c>
      <c r="Z64" s="279">
        <f ca="1">SUM(Z7:Z63)/2</f>
        <v>0</v>
      </c>
      <c r="AA64" s="71"/>
      <c r="AB64" s="108"/>
      <c r="AC64" s="268">
        <f>SUM(AC7:AC63)/2</f>
        <v>682782.27999999991</v>
      </c>
      <c r="AD64" s="268">
        <f ca="1">SUM(AD7:AD63)/2</f>
        <v>0</v>
      </c>
      <c r="AE64" s="10"/>
      <c r="AF64" s="24"/>
      <c r="AG64" s="269">
        <f>SUM(AG7:AG63)/2</f>
        <v>0</v>
      </c>
      <c r="AH64" s="270">
        <f>SUM(AH7:AH63)/2</f>
        <v>0</v>
      </c>
      <c r="AI64" s="268">
        <f>SUM(AI7:AI63)/2</f>
        <v>0</v>
      </c>
      <c r="AJ64" s="268">
        <f>SUM(AJ7:AJ63)/2</f>
        <v>0</v>
      </c>
      <c r="AK64" s="10"/>
      <c r="AL64" s="269">
        <f ca="1">SUM(AL7:AL63)/2</f>
        <v>0</v>
      </c>
      <c r="AM64" s="270">
        <f>SUM(AM7:AM63)/2</f>
        <v>1713061.7649999999</v>
      </c>
      <c r="AN64" s="268">
        <f ca="1">SUM(AN7:AN63)/2</f>
        <v>0</v>
      </c>
      <c r="AO64" s="268">
        <f ca="1">SUM(AO7:AO63)/2</f>
        <v>0</v>
      </c>
      <c r="AP64" s="10"/>
      <c r="AQ64" s="280">
        <f ca="1">SUM(AQ7:AQ63)/2</f>
        <v>0</v>
      </c>
      <c r="AR64" s="280">
        <f>SUM(AR7:AR63)/2</f>
        <v>1955648.075</v>
      </c>
      <c r="AS64" s="280">
        <f ca="1">SUM(AS7:AS63)/2</f>
        <v>0</v>
      </c>
      <c r="AT64" s="10"/>
      <c r="AU64" s="281">
        <f>SUM(AU7:AU63)/2</f>
        <v>2182932.7599999998</v>
      </c>
      <c r="AV64" s="281">
        <f ca="1">SUM(AV7:AV63)/2</f>
        <v>0</v>
      </c>
      <c r="AW64" s="281">
        <f ca="1">SUM(AW7:AW63)/2</f>
        <v>0</v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84"/>
      <c r="B66" s="282" t="s">
        <v>639</v>
      </c>
      <c r="C66" s="120"/>
      <c r="D66" s="265"/>
      <c r="E66" s="276">
        <f>SUMIF(BM8:BM66,1, E8:E66)</f>
        <v>5026673.03</v>
      </c>
      <c r="F66" s="266">
        <f>SUMIF(BM8:BM66,1, F8:F66)</f>
        <v>5026673.03</v>
      </c>
      <c r="G66" s="285"/>
      <c r="H66" s="104"/>
      <c r="I66" s="277">
        <f>SUMIF(BM8:BM66,1, I8:I66)</f>
        <v>4954561.32</v>
      </c>
      <c r="J66" s="286"/>
      <c r="K66" s="98"/>
      <c r="L66" s="270">
        <f>SUMIF(BM8:BM66,1, L8:L66)</f>
        <v>4520953.49</v>
      </c>
      <c r="M66" s="278">
        <f>SUMIF(BM8:BM66,1, M8:M66)</f>
        <v>3518566.6400000006</v>
      </c>
      <c r="N66" s="286"/>
      <c r="O66" s="98"/>
      <c r="P66" s="268">
        <f>SUMIF(BM8:BM66,1, P8:P66)</f>
        <v>1435994.6800000002</v>
      </c>
      <c r="Q66" s="268">
        <f>SUMIF(BM8:BM66,1, Q8:Q66)</f>
        <v>682782.27999999991</v>
      </c>
      <c r="R66" s="268">
        <f>SUMIF(BM8:BM66,1, R8:R66)</f>
        <v>753212.39999999991</v>
      </c>
      <c r="S66" s="288"/>
      <c r="T66" s="289"/>
      <c r="U66" s="290" t="str">
        <f t="shared" si="16"/>
        <v/>
      </c>
      <c r="V66" s="269">
        <f>SUMIF(BM8:BM66,1, V8:V66)</f>
        <v>2141514.4757614369</v>
      </c>
      <c r="W66" s="269">
        <f ca="1">SUMIF(BM8:BM66,1, W8:W66)</f>
        <v>0</v>
      </c>
      <c r="X66" s="270">
        <f>SUMIF(BM8:BM66,1, X8:X66)</f>
        <v>1603361.6900000002</v>
      </c>
      <c r="Y66" s="268">
        <f ca="1">SUMIF(BM8:BM66,1, Y8:Y66)</f>
        <v>0</v>
      </c>
      <c r="Z66" s="279">
        <f ca="1">SUMIF(BM8:BM66,1, Z8:Z66)</f>
        <v>0</v>
      </c>
      <c r="AA66" s="287"/>
      <c r="AB66" s="107"/>
      <c r="AC66" s="268">
        <f>SUMIF(BM8:BM66,1, AC8:AC66)</f>
        <v>682782.27999999991</v>
      </c>
      <c r="AD66" s="268">
        <f ca="1">SUMIF(BM8:BM66,1, AD8:AD66)</f>
        <v>0</v>
      </c>
      <c r="AE66" s="289"/>
      <c r="AF66" s="291"/>
      <c r="AG66" s="269">
        <f>SUMIF(BM8:BM66,1, AG8:AG66)</f>
        <v>0</v>
      </c>
      <c r="AH66" s="270">
        <f>SUMIF(BM8:BM66,1, AH8:AH66)</f>
        <v>0</v>
      </c>
      <c r="AI66" s="268">
        <f>SUMIF(BM8:BM66,1, AI8:AI66)</f>
        <v>0</v>
      </c>
      <c r="AJ66" s="268">
        <f>SUMIF(BM8:BM66,1, AJ8:AJ66)</f>
        <v>0</v>
      </c>
      <c r="AK66" s="289"/>
      <c r="AL66" s="269">
        <f ca="1">SUMIF(BM8:BM66,1, AL8:AL66)</f>
        <v>0</v>
      </c>
      <c r="AM66" s="270">
        <f>SUMIF(BM8:BM66,1, AM8:AM66)</f>
        <v>1603361.6900000002</v>
      </c>
      <c r="AN66" s="268">
        <f ca="1">SUMIF(BM8:BM66,1, AN8:AN66)</f>
        <v>0</v>
      </c>
      <c r="AO66" s="268">
        <f ca="1">SUMIF(BM8:BM66,1, AO8:AO66)</f>
        <v>0</v>
      </c>
      <c r="AP66" s="289"/>
      <c r="AQ66" s="280">
        <f ca="1">SUMIF(BM8:BM66,1, AQ8:AQ66)</f>
        <v>0</v>
      </c>
      <c r="AR66" s="280">
        <f>SUMIF(BM8:BM66,1, AR8:AR66)</f>
        <v>1915204.9499999997</v>
      </c>
      <c r="AS66" s="280">
        <f ca="1">SUMIF(BM8:BM66,1, AS8:AS66)</f>
        <v>0</v>
      </c>
      <c r="AT66" s="289"/>
      <c r="AU66" s="281">
        <f>SUMIF(BM8:BM66,1, AU8:AU66)</f>
        <v>1910850.19</v>
      </c>
      <c r="AV66" s="281">
        <f ca="1">SUMIF(BM8:BM66,1, AV8:AV66)</f>
        <v>0</v>
      </c>
      <c r="AW66" s="281">
        <f ca="1">SUMIF(BM8:BM66,1, AW8:AW66)</f>
        <v>0</v>
      </c>
      <c r="AX66" s="15"/>
      <c r="AY66" s="272"/>
      <c r="AZ66" s="15"/>
      <c r="BA66" s="15"/>
      <c r="BB66" s="273"/>
      <c r="BC66" s="272"/>
      <c r="BD66" s="272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296"/>
      <c r="BU66" s="296"/>
      <c r="BV66" s="296"/>
      <c r="BW66" s="296"/>
      <c r="BX66" s="15"/>
      <c r="BY66" s="15"/>
      <c r="BZ66" s="292"/>
      <c r="CA66" s="292"/>
      <c r="CB66" s="292"/>
      <c r="CC66" s="274"/>
      <c r="CD66" s="15"/>
      <c r="CE66" s="15"/>
      <c r="CF66" s="15"/>
      <c r="CG66" s="15"/>
      <c r="CH66" s="15"/>
      <c r="CI66" s="293"/>
      <c r="CJ66" s="275"/>
      <c r="CK66" s="275"/>
      <c r="CL66" s="275"/>
      <c r="CM66" s="275"/>
    </row>
    <row r="67" spans="1:91" x14ac:dyDescent="0.25">
      <c r="A67" s="284"/>
      <c r="B67" s="282" t="s">
        <v>640</v>
      </c>
      <c r="C67" s="120"/>
      <c r="D67" s="265"/>
      <c r="E67" s="276">
        <f>SUMIF(BM8:BM66,2, E8:E66)</f>
        <v>530325.19999999995</v>
      </c>
      <c r="F67" s="266">
        <f>SUMIF(BM8:BM66,2, F8:F66)</f>
        <v>530325.19999999995</v>
      </c>
      <c r="G67" s="285"/>
      <c r="H67" s="104"/>
      <c r="I67" s="277">
        <f>SUMIF(BM8:BM66,2, I8:I66)</f>
        <v>530325.19999999995</v>
      </c>
      <c r="J67" s="286"/>
      <c r="K67" s="98"/>
      <c r="L67" s="270">
        <f>SUMIF(BM8:BM66,2, L8:L66)</f>
        <v>300286.39999999997</v>
      </c>
      <c r="M67" s="278">
        <f>SUMIF(BM8:BM66,2, M8:M66)</f>
        <v>300286.39999999997</v>
      </c>
      <c r="N67" s="287"/>
      <c r="O67" s="99"/>
      <c r="P67" s="268">
        <f>SUMIF(BM8:BM66,2, P8:P66)</f>
        <v>230038.80000000002</v>
      </c>
      <c r="Q67" s="268">
        <f>SUMIF(BM8:BM66,2, Q8:Q66)</f>
        <v>0</v>
      </c>
      <c r="R67" s="268">
        <f>SUMIF(BM8:BM66,2, R8:R66)</f>
        <v>230038.80000000002</v>
      </c>
      <c r="S67" s="288"/>
      <c r="T67" s="289"/>
      <c r="U67" s="290" t="str">
        <f t="shared" si="16"/>
        <v/>
      </c>
      <c r="V67" s="269">
        <f>SUMIF(BM8:BM66,2, V8:V66)</f>
        <v>542235.63402297348</v>
      </c>
      <c r="W67" s="269">
        <f ca="1">SUMIF(BM8:BM66,2, W8:W66)</f>
        <v>0</v>
      </c>
      <c r="X67" s="270">
        <f>SUMIF(BM8:BM66,2, X8:X66)</f>
        <v>219400.15</v>
      </c>
      <c r="Y67" s="268">
        <f ca="1">SUMIF(BM8:BM66,2, Y8:Y66)</f>
        <v>0</v>
      </c>
      <c r="Z67" s="279">
        <f ca="1">SUMIF(BM8:BM66,2, Z8:Z66)</f>
        <v>0</v>
      </c>
      <c r="AA67" s="287"/>
      <c r="AB67" s="107"/>
      <c r="AC67" s="268">
        <f>SUMIF(BM8:BM66,2, AC8:AC66)</f>
        <v>0</v>
      </c>
      <c r="AD67" s="268">
        <f ca="1">SUMIF(BM8:BM66,2, AD8:AD66)</f>
        <v>0</v>
      </c>
      <c r="AE67" s="289"/>
      <c r="AF67" s="291"/>
      <c r="AG67" s="269">
        <f>SUMIF(BM8:BM66,2, AG8:AG66)</f>
        <v>0</v>
      </c>
      <c r="AH67" s="270">
        <f>SUMIF(BM8:BM66,2, AH8:AH66)</f>
        <v>0</v>
      </c>
      <c r="AI67" s="268">
        <f>SUMIF(BM8:BM66,2, AI8:AI66)</f>
        <v>0</v>
      </c>
      <c r="AJ67" s="268">
        <f>SUMIF(BM8:BM66,2, AJ8:AJ66)</f>
        <v>0</v>
      </c>
      <c r="AK67" s="289"/>
      <c r="AL67" s="269">
        <f ca="1">SUMIF(BM8:BM66,2, AL8:AL66)</f>
        <v>0</v>
      </c>
      <c r="AM67" s="270">
        <f>SUMIF(BM8:BM66,2, AM8:AM66)</f>
        <v>219400.15</v>
      </c>
      <c r="AN67" s="268">
        <f ca="1">SUMIF(BM8:BM66,2, AN8:AN66)</f>
        <v>0</v>
      </c>
      <c r="AO67" s="268">
        <f ca="1">SUMIF(BM8:BM66,2, AO8:AO66)</f>
        <v>0</v>
      </c>
      <c r="AP67" s="289"/>
      <c r="AQ67" s="280">
        <f ca="1">SUMIF(BM8:BM66,2, AQ8:AQ66)</f>
        <v>0</v>
      </c>
      <c r="AR67" s="280">
        <f>SUMIF(BM8:BM66,2, AR8:AR66)</f>
        <v>80886.249999999985</v>
      </c>
      <c r="AS67" s="280">
        <f ca="1">SUMIF(BM8:BM66,2, AS8:AS66)</f>
        <v>0</v>
      </c>
      <c r="AT67" s="289"/>
      <c r="AU67" s="281">
        <f>SUMIF(BM8:BM66,2, AU8:AU66)</f>
        <v>544165.1399999999</v>
      </c>
      <c r="AV67" s="281">
        <f ca="1">SUMIF(BM8:BM66,2, AV8:AV66)</f>
        <v>0</v>
      </c>
      <c r="AW67" s="281">
        <f ca="1">SUMIF(BM8:BM66,2, AW8:AW66)</f>
        <v>0</v>
      </c>
      <c r="AX67" s="15"/>
      <c r="AY67" s="272"/>
      <c r="AZ67" s="15"/>
      <c r="BA67" s="15"/>
      <c r="BB67" s="273"/>
      <c r="BC67" s="272"/>
      <c r="BD67" s="272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296"/>
      <c r="BU67" s="296"/>
      <c r="BV67" s="296"/>
      <c r="BW67" s="296"/>
      <c r="BX67" s="15"/>
      <c r="BY67" s="15"/>
      <c r="BZ67" s="292"/>
      <c r="CA67" s="292"/>
      <c r="CB67" s="292"/>
      <c r="CC67" s="274"/>
      <c r="CD67" s="15"/>
      <c r="CE67" s="15"/>
      <c r="CF67" s="15"/>
      <c r="CG67" s="15"/>
      <c r="CH67" s="15"/>
      <c r="CI67" s="293"/>
      <c r="CJ67" s="275"/>
      <c r="CK67" s="275"/>
      <c r="CL67" s="275"/>
      <c r="CM67" s="275"/>
    </row>
    <row r="68" spans="1:91" x14ac:dyDescent="0.25">
      <c r="A68" s="284"/>
      <c r="B68" s="282" t="s">
        <v>638</v>
      </c>
      <c r="C68" s="120"/>
      <c r="D68" s="265"/>
      <c r="E68" s="276">
        <f>SUM(E8:E67)/4</f>
        <v>5358126.28</v>
      </c>
      <c r="F68" s="266">
        <f>SUM(F8:F67)/4</f>
        <v>5358126.28</v>
      </c>
      <c r="G68" s="285"/>
      <c r="H68" s="104"/>
      <c r="I68" s="277">
        <f>SUM(I8:I67)/4</f>
        <v>5286014.57</v>
      </c>
      <c r="J68" s="286"/>
      <c r="K68" s="98"/>
      <c r="L68" s="270">
        <f>SUM(L8:L67)/4</f>
        <v>4708632.49</v>
      </c>
      <c r="M68" s="278">
        <f>SUM(M8:M67)/4</f>
        <v>3706245.6400000006</v>
      </c>
      <c r="N68" s="287"/>
      <c r="O68" s="99"/>
      <c r="P68" s="268">
        <f>SUM(P8:P67)/4</f>
        <v>1579768.9300000004</v>
      </c>
      <c r="Q68" s="268">
        <f>SUM(Q8:Q67)/4</f>
        <v>682782.27999999991</v>
      </c>
      <c r="R68" s="268">
        <f>SUM(R8:R67)/4</f>
        <v>896986.64999999991</v>
      </c>
      <c r="S68" s="288"/>
      <c r="T68" s="289"/>
      <c r="U68" s="290" t="str">
        <f t="shared" si="16"/>
        <v/>
      </c>
      <c r="V68" s="269">
        <f>SUM(V8:V67)/4</f>
        <v>2480411.7470257953</v>
      </c>
      <c r="W68" s="269">
        <f ca="1">SUM(W8:W67)/4</f>
        <v>0</v>
      </c>
      <c r="X68" s="270">
        <f>SUM(X8:X67)/4</f>
        <v>1740486.7837500002</v>
      </c>
      <c r="Y68" s="268">
        <f ca="1">SUM(Y8:Y67)/4</f>
        <v>0</v>
      </c>
      <c r="Z68" s="279">
        <f ca="1">SUM(Z8:Z67)/4</f>
        <v>0</v>
      </c>
      <c r="AA68" s="287"/>
      <c r="AB68" s="107"/>
      <c r="AC68" s="268">
        <f>SUM(AC8:AC67)/4</f>
        <v>682782.27999999991</v>
      </c>
      <c r="AD68" s="268">
        <f ca="1">SUM(AD8:AD67)/4</f>
        <v>0</v>
      </c>
      <c r="AE68" s="289"/>
      <c r="AF68" s="291"/>
      <c r="AG68" s="269">
        <f>SUM(AG8:AG67)/4</f>
        <v>0</v>
      </c>
      <c r="AH68" s="270">
        <f>SUM(AH8:AH67)/4</f>
        <v>0</v>
      </c>
      <c r="AI68" s="268">
        <f>SUM(AI8:AI67)/4</f>
        <v>0</v>
      </c>
      <c r="AJ68" s="268">
        <f>SUM(AJ8:AJ67)/4</f>
        <v>0</v>
      </c>
      <c r="AK68" s="289"/>
      <c r="AL68" s="269">
        <f ca="1">SUM(AL8:AL67)/4</f>
        <v>0</v>
      </c>
      <c r="AM68" s="270">
        <f>SUM(AM8:AM67)/4</f>
        <v>1740486.7837500002</v>
      </c>
      <c r="AN68" s="268">
        <f ca="1">SUM(AN8:AN67)/4</f>
        <v>0</v>
      </c>
      <c r="AO68" s="268">
        <f ca="1">SUM(AO8:AO67)/4</f>
        <v>0</v>
      </c>
      <c r="AP68" s="289"/>
      <c r="AQ68" s="280">
        <f ca="1">SUM(AQ8:AQ67)/4</f>
        <v>0</v>
      </c>
      <c r="AR68" s="280">
        <f>SUM(AR8:AR67)/4</f>
        <v>1965758.8562499997</v>
      </c>
      <c r="AS68" s="280">
        <f ca="1">SUM(AS8:AS67)/4</f>
        <v>0</v>
      </c>
      <c r="AT68" s="289"/>
      <c r="AU68" s="281">
        <f>SUM(AU8:AU67)/4</f>
        <v>2250953.4024999999</v>
      </c>
      <c r="AV68" s="281">
        <f ca="1">SUM(AV8:AV67)/4</f>
        <v>0</v>
      </c>
      <c r="AW68" s="281">
        <f ca="1">SUM(AW8:AW67)/4</f>
        <v>0</v>
      </c>
      <c r="AX68" s="15"/>
      <c r="AY68" s="272"/>
      <c r="AZ68" s="15"/>
      <c r="BA68" s="15"/>
      <c r="BB68" s="273"/>
      <c r="BC68" s="272"/>
      <c r="BD68" s="272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296"/>
      <c r="BU68" s="296"/>
      <c r="BV68" s="296"/>
      <c r="BW68" s="296"/>
      <c r="BX68" s="15"/>
      <c r="BY68" s="15"/>
      <c r="BZ68" s="292"/>
      <c r="CA68" s="292"/>
      <c r="CB68" s="292"/>
      <c r="CC68" s="274"/>
      <c r="CD68" s="15"/>
      <c r="CE68" s="15"/>
      <c r="CF68" s="15"/>
      <c r="CG68" s="15"/>
      <c r="CH68" s="15"/>
      <c r="CI68" s="293"/>
      <c r="CJ68" s="275"/>
      <c r="CK68" s="275"/>
      <c r="CL68" s="275"/>
      <c r="CM68" s="275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U3xD1nTmziTYHQID9FWoazUUtid0jkMMzOsyrW4rdCPJ4kBWeSyk30DuHNiKxPwv9PMhCT+2d/AHtrwE/ZSdtQ==" saltValue="1+RZvn5sC8M+NS5CwGYVj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659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632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660</v>
      </c>
      <c r="B9" s="254" t="s">
        <v>641</v>
      </c>
      <c r="C9" s="254" t="s">
        <v>637</v>
      </c>
      <c r="D9" s="233"/>
      <c r="E9" s="234">
        <v>35367.19</v>
      </c>
      <c r="F9" s="235">
        <v>35367.19</v>
      </c>
      <c r="G9" s="255">
        <f>'Jobs-Ops'!G9</f>
        <v>0</v>
      </c>
      <c r="H9" s="113">
        <f>'Jobs-Ops'!H9</f>
        <v>0</v>
      </c>
      <c r="I9" s="104"/>
      <c r="J9" s="237">
        <f t="shared" si="10"/>
        <v>35367.19</v>
      </c>
      <c r="K9" s="248"/>
      <c r="L9" s="239"/>
      <c r="M9" s="8">
        <v>33601.129999999997</v>
      </c>
      <c r="N9" s="240">
        <f t="shared" si="11"/>
        <v>33601.129999999997</v>
      </c>
      <c r="O9" s="72"/>
      <c r="P9" s="100"/>
      <c r="Q9" s="9">
        <f t="shared" si="12"/>
        <v>1766.0600000000049</v>
      </c>
      <c r="R9" s="9">
        <f t="shared" si="13"/>
        <v>0</v>
      </c>
      <c r="S9" s="9">
        <f t="shared" si="14"/>
        <v>1766.0600000000049</v>
      </c>
      <c r="T9" s="256"/>
      <c r="U9" s="10"/>
      <c r="V9" s="23">
        <f t="shared" si="15"/>
        <v>0.24005889087658661</v>
      </c>
      <c r="W9" s="11">
        <f t="shared" si="16"/>
        <v>8490.2084048215056</v>
      </c>
      <c r="X9" s="8">
        <v>8066.25</v>
      </c>
      <c r="Y9" s="9">
        <f t="shared" si="17"/>
        <v>423.95840482150561</v>
      </c>
      <c r="Z9" s="9">
        <f t="shared" si="18"/>
        <v>0</v>
      </c>
      <c r="AA9" s="9">
        <f t="shared" si="19"/>
        <v>423.95840482150561</v>
      </c>
      <c r="AB9" s="10"/>
      <c r="AC9" s="24">
        <v>0</v>
      </c>
      <c r="AD9" s="11">
        <v>0</v>
      </c>
      <c r="AE9" s="8">
        <v>0</v>
      </c>
      <c r="AF9" s="9">
        <f t="shared" si="20"/>
        <v>0</v>
      </c>
      <c r="AG9" s="10"/>
      <c r="AH9" s="11">
        <f t="shared" si="21"/>
        <v>8490.2084048215056</v>
      </c>
      <c r="AI9" s="8">
        <v>8066.25</v>
      </c>
      <c r="AJ9" s="9">
        <f t="shared" si="23"/>
        <v>423.95840482150561</v>
      </c>
      <c r="AK9" s="10"/>
      <c r="AL9" s="25">
        <f t="shared" si="24"/>
        <v>26876.981595178499</v>
      </c>
      <c r="AM9" s="25">
        <f t="shared" si="25"/>
        <v>25534.879999999997</v>
      </c>
      <c r="AN9" s="25">
        <f t="shared" si="26"/>
        <v>1342.1015951784993</v>
      </c>
      <c r="AO9" s="10"/>
      <c r="AP9" s="12">
        <v>17352.189999999999</v>
      </c>
      <c r="AQ9" s="12" t="str">
        <f t="shared" si="27"/>
        <v xml:space="preserve"> </v>
      </c>
      <c r="AR9" s="12">
        <f t="shared" si="28"/>
        <v>8861.9815951784931</v>
      </c>
      <c r="AS9" s="241"/>
      <c r="AT9" s="242"/>
      <c r="AU9" s="241"/>
      <c r="AV9" s="241"/>
      <c r="AW9" s="243"/>
      <c r="AX9" s="242"/>
      <c r="AY9" s="242"/>
      <c r="AZ9" s="241">
        <v>0</v>
      </c>
      <c r="BA9" s="241">
        <v>0</v>
      </c>
      <c r="BB9" s="241">
        <v>0</v>
      </c>
      <c r="BC9" s="241">
        <v>0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0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/>
      <c r="BW9" s="241">
        <v>0</v>
      </c>
      <c r="BX9" s="247">
        <v>0</v>
      </c>
      <c r="BY9" s="247">
        <v>0</v>
      </c>
      <c r="BZ9" s="247">
        <v>0</v>
      </c>
      <c r="CA9" s="247">
        <v>0</v>
      </c>
      <c r="CB9" s="242" t="s">
        <v>633</v>
      </c>
      <c r="CC9" s="247">
        <v>8066.25</v>
      </c>
      <c r="CD9" s="247">
        <v>8066.25</v>
      </c>
      <c r="CE9" s="247">
        <v>17352.189999999999</v>
      </c>
      <c r="CF9" s="247">
        <v>0</v>
      </c>
    </row>
    <row r="10" spans="1:95" x14ac:dyDescent="0.25">
      <c r="A10" s="253" t="s">
        <v>661</v>
      </c>
      <c r="B10" s="254" t="s">
        <v>642</v>
      </c>
      <c r="C10" s="254" t="s">
        <v>637</v>
      </c>
      <c r="D10" s="233"/>
      <c r="E10" s="234">
        <v>19379.439999999999</v>
      </c>
      <c r="F10" s="235">
        <v>19379.439999999999</v>
      </c>
      <c r="G10" s="255">
        <f>'Jobs-Ops'!G10</f>
        <v>0</v>
      </c>
      <c r="H10" s="113">
        <f>'Jobs-Ops'!H10</f>
        <v>0</v>
      </c>
      <c r="I10" s="104"/>
      <c r="J10" s="237">
        <v>16132.32</v>
      </c>
      <c r="K10" s="248"/>
      <c r="L10" s="239"/>
      <c r="M10" s="8">
        <v>21738.39</v>
      </c>
      <c r="N10" s="240">
        <v>16132.32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/>
      <c r="U10" s="10"/>
      <c r="V10" s="23">
        <f t="shared" si="15"/>
        <v>0.99834183799974219</v>
      </c>
      <c r="W10" s="11">
        <f t="shared" si="16"/>
        <v>16105.57</v>
      </c>
      <c r="X10" s="8">
        <v>16105.57</v>
      </c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>
        <v>0</v>
      </c>
      <c r="AD10" s="11">
        <v>0</v>
      </c>
      <c r="AE10" s="8">
        <v>0</v>
      </c>
      <c r="AF10" s="9">
        <f t="shared" si="20"/>
        <v>0</v>
      </c>
      <c r="AG10" s="10"/>
      <c r="AH10" s="11">
        <f t="shared" si="21"/>
        <v>16105.57</v>
      </c>
      <c r="AI10" s="8">
        <v>16105.57</v>
      </c>
      <c r="AJ10" s="9">
        <f t="shared" si="23"/>
        <v>0</v>
      </c>
      <c r="AK10" s="10"/>
      <c r="AL10" s="25">
        <f t="shared" si="24"/>
        <v>26.75</v>
      </c>
      <c r="AM10" s="25">
        <f t="shared" si="25"/>
        <v>26.75</v>
      </c>
      <c r="AN10" s="25">
        <f t="shared" si="26"/>
        <v>0</v>
      </c>
      <c r="AO10" s="10"/>
      <c r="AP10" s="12">
        <v>18989.939999999999</v>
      </c>
      <c r="AQ10" s="12" t="str">
        <f t="shared" si="27"/>
        <v xml:space="preserve"> </v>
      </c>
      <c r="AR10" s="12">
        <f t="shared" si="28"/>
        <v>2884.369999999999</v>
      </c>
      <c r="AS10" s="241"/>
      <c r="AT10" s="242"/>
      <c r="AU10" s="241"/>
      <c r="AV10" s="241"/>
      <c r="AW10" s="243"/>
      <c r="AX10" s="242" t="s">
        <v>630</v>
      </c>
      <c r="AY10" s="242" t="s">
        <v>630</v>
      </c>
      <c r="AZ10" s="15">
        <v>16132.32</v>
      </c>
      <c r="BA10" s="15">
        <v>16132.32</v>
      </c>
      <c r="BB10" s="15">
        <v>16132.32</v>
      </c>
      <c r="BC10" s="15">
        <v>16132.32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0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 t="s">
        <v>635</v>
      </c>
      <c r="BW10" s="241">
        <v>0</v>
      </c>
      <c r="BX10" s="247">
        <v>0</v>
      </c>
      <c r="BY10" s="247">
        <v>0</v>
      </c>
      <c r="BZ10" s="247">
        <v>0</v>
      </c>
      <c r="CA10" s="247">
        <v>0</v>
      </c>
      <c r="CB10" s="242" t="s">
        <v>633</v>
      </c>
      <c r="CC10" s="247">
        <v>16105.57</v>
      </c>
      <c r="CD10" s="247">
        <v>16105.57</v>
      </c>
      <c r="CE10" s="247">
        <v>18989.939999999999</v>
      </c>
      <c r="CF10" s="247">
        <v>0</v>
      </c>
    </row>
    <row r="11" spans="1:95" x14ac:dyDescent="0.25">
      <c r="A11" s="253" t="s">
        <v>662</v>
      </c>
      <c r="B11" s="254" t="s">
        <v>643</v>
      </c>
      <c r="C11" s="254" t="s">
        <v>637</v>
      </c>
      <c r="D11" s="233"/>
      <c r="E11" s="234">
        <v>37956.730000000003</v>
      </c>
      <c r="F11" s="235">
        <v>37956.730000000003</v>
      </c>
      <c r="G11" s="255">
        <f>'Jobs-Ops'!G11</f>
        <v>0</v>
      </c>
      <c r="H11" s="113">
        <f>'Jobs-Ops'!H11</f>
        <v>0</v>
      </c>
      <c r="I11" s="104"/>
      <c r="J11" s="237">
        <v>37274.230000000003</v>
      </c>
      <c r="K11" s="248"/>
      <c r="L11" s="239"/>
      <c r="M11" s="8">
        <v>39445.17</v>
      </c>
      <c r="N11" s="240">
        <v>37274.230000000003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>
        <v>46082</v>
      </c>
      <c r="U11" s="10"/>
      <c r="V11" s="23">
        <f t="shared" si="15"/>
        <v>1</v>
      </c>
      <c r="W11" s="11">
        <f t="shared" si="16"/>
        <v>37274.230000000003</v>
      </c>
      <c r="X11" s="8">
        <v>37274.230000000003</v>
      </c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>
        <v>0</v>
      </c>
      <c r="AD11" s="11">
        <v>0</v>
      </c>
      <c r="AE11" s="8">
        <v>0</v>
      </c>
      <c r="AF11" s="9">
        <f t="shared" si="20"/>
        <v>0</v>
      </c>
      <c r="AG11" s="10"/>
      <c r="AH11" s="11">
        <f t="shared" si="21"/>
        <v>37274.230000000003</v>
      </c>
      <c r="AI11" s="8">
        <v>37274.230000000003</v>
      </c>
      <c r="AJ11" s="9">
        <f t="shared" si="23"/>
        <v>0</v>
      </c>
      <c r="AK11" s="10"/>
      <c r="AL11" s="25">
        <f t="shared" si="24"/>
        <v>0</v>
      </c>
      <c r="AM11" s="25">
        <f t="shared" si="25"/>
        <v>0</v>
      </c>
      <c r="AN11" s="25">
        <f t="shared" si="26"/>
        <v>0</v>
      </c>
      <c r="AO11" s="10"/>
      <c r="AP11" s="12">
        <v>40887.360000000001</v>
      </c>
      <c r="AQ11" s="12" t="str">
        <f t="shared" si="27"/>
        <v xml:space="preserve"> </v>
      </c>
      <c r="AR11" s="12">
        <f t="shared" si="28"/>
        <v>3613.1299999999974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37274.230000000003</v>
      </c>
      <c r="BA11" s="15">
        <v>37274.230000000003</v>
      </c>
      <c r="BB11" s="15">
        <v>37274.230000000003</v>
      </c>
      <c r="BC11" s="15">
        <v>37274.230000000003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635</v>
      </c>
      <c r="BW11" s="241">
        <v>0</v>
      </c>
      <c r="BX11" s="241">
        <v>0</v>
      </c>
      <c r="BY11" s="241">
        <v>0</v>
      </c>
      <c r="BZ11" s="241">
        <v>0</v>
      </c>
      <c r="CA11" s="241">
        <v>0</v>
      </c>
      <c r="CB11" s="242" t="s">
        <v>633</v>
      </c>
      <c r="CC11" s="247">
        <v>37274.230000000003</v>
      </c>
      <c r="CD11" s="247">
        <v>37274.230000000003</v>
      </c>
      <c r="CE11" s="247">
        <v>40887.360000000001</v>
      </c>
      <c r="CF11" s="247">
        <v>0</v>
      </c>
    </row>
    <row r="12" spans="1:95" x14ac:dyDescent="0.25">
      <c r="A12" s="253" t="s">
        <v>663</v>
      </c>
      <c r="B12" s="254" t="s">
        <v>644</v>
      </c>
      <c r="C12" s="254" t="s">
        <v>637</v>
      </c>
      <c r="D12" s="233"/>
      <c r="E12" s="234">
        <v>0</v>
      </c>
      <c r="F12" s="235">
        <v>0</v>
      </c>
      <c r="G12" s="255">
        <f>'Jobs-Ops'!G12</f>
        <v>0</v>
      </c>
      <c r="H12" s="113">
        <f>'Jobs-Ops'!H12</f>
        <v>0</v>
      </c>
      <c r="I12" s="104"/>
      <c r="J12" s="237">
        <v>90821.05</v>
      </c>
      <c r="K12" s="248"/>
      <c r="L12" s="239"/>
      <c r="M12" s="8">
        <v>100967.33</v>
      </c>
      <c r="N12" s="240">
        <v>90821.05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>
        <v>46174</v>
      </c>
      <c r="U12" s="10"/>
      <c r="V12" s="23">
        <f t="shared" si="15"/>
        <v>1</v>
      </c>
      <c r="W12" s="11">
        <f t="shared" si="16"/>
        <v>90821.05</v>
      </c>
      <c r="X12" s="8">
        <v>90821.05</v>
      </c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>
        <v>0</v>
      </c>
      <c r="AD12" s="11">
        <v>0</v>
      </c>
      <c r="AE12" s="8">
        <v>0</v>
      </c>
      <c r="AF12" s="9">
        <f t="shared" si="20"/>
        <v>0</v>
      </c>
      <c r="AG12" s="10"/>
      <c r="AH12" s="11">
        <f t="shared" si="21"/>
        <v>90821.05</v>
      </c>
      <c r="AI12" s="8">
        <v>90821.05</v>
      </c>
      <c r="AJ12" s="9">
        <f t="shared" si="23"/>
        <v>0</v>
      </c>
      <c r="AK12" s="10"/>
      <c r="AL12" s="25">
        <f t="shared" si="24"/>
        <v>0</v>
      </c>
      <c r="AM12" s="25">
        <f t="shared" si="25"/>
        <v>0</v>
      </c>
      <c r="AN12" s="25">
        <f t="shared" si="26"/>
        <v>0</v>
      </c>
      <c r="AO12" s="10"/>
      <c r="AP12" s="12">
        <v>91614.81</v>
      </c>
      <c r="AQ12" s="12" t="str">
        <f t="shared" si="27"/>
        <v xml:space="preserve"> </v>
      </c>
      <c r="AR12" s="12">
        <f t="shared" si="28"/>
        <v>793.75999999999476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90821.05</v>
      </c>
      <c r="BA12" s="15">
        <v>90821.05</v>
      </c>
      <c r="BB12" s="15">
        <v>90821.05</v>
      </c>
      <c r="BC12" s="15">
        <v>90821.05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0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 t="s">
        <v>635</v>
      </c>
      <c r="BW12" s="241">
        <v>0</v>
      </c>
      <c r="BX12" s="241">
        <v>0</v>
      </c>
      <c r="BY12" s="241">
        <v>0</v>
      </c>
      <c r="BZ12" s="241">
        <v>0</v>
      </c>
      <c r="CA12" s="241">
        <v>0</v>
      </c>
      <c r="CB12" s="242" t="s">
        <v>633</v>
      </c>
      <c r="CC12" s="247">
        <v>90821.05</v>
      </c>
      <c r="CD12" s="247">
        <v>90821.05</v>
      </c>
      <c r="CE12" s="247">
        <v>91614.81</v>
      </c>
      <c r="CF12" s="247">
        <v>0</v>
      </c>
    </row>
    <row r="13" spans="1:95" x14ac:dyDescent="0.25">
      <c r="A13" s="253" t="s">
        <v>664</v>
      </c>
      <c r="B13" s="254" t="s">
        <v>645</v>
      </c>
      <c r="C13" s="254" t="s">
        <v>637</v>
      </c>
      <c r="D13" s="233"/>
      <c r="E13" s="234">
        <v>9030.75</v>
      </c>
      <c r="F13" s="235">
        <v>9030.75</v>
      </c>
      <c r="G13" s="255">
        <f>'Jobs-Ops'!G13</f>
        <v>0</v>
      </c>
      <c r="H13" s="113">
        <f>'Jobs-Ops'!H13</f>
        <v>0</v>
      </c>
      <c r="I13" s="104"/>
      <c r="J13" s="237">
        <v>7926.25</v>
      </c>
      <c r="K13" s="248"/>
      <c r="L13" s="239"/>
      <c r="M13" s="8">
        <v>759227.29</v>
      </c>
      <c r="N13" s="240">
        <v>7926.25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>
        <v>46174</v>
      </c>
      <c r="U13" s="10"/>
      <c r="V13" s="23">
        <f t="shared" si="15"/>
        <v>1</v>
      </c>
      <c r="W13" s="11">
        <f t="shared" si="16"/>
        <v>7926.25</v>
      </c>
      <c r="X13" s="8">
        <v>7926.25</v>
      </c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>
        <v>0</v>
      </c>
      <c r="AD13" s="11">
        <v>0</v>
      </c>
      <c r="AE13" s="8">
        <v>0</v>
      </c>
      <c r="AF13" s="9">
        <f t="shared" si="20"/>
        <v>0</v>
      </c>
      <c r="AG13" s="10"/>
      <c r="AH13" s="11">
        <f t="shared" si="21"/>
        <v>7926.25</v>
      </c>
      <c r="AI13" s="8">
        <v>7926.25</v>
      </c>
      <c r="AJ13" s="9">
        <f t="shared" si="23"/>
        <v>0</v>
      </c>
      <c r="AK13" s="10"/>
      <c r="AL13" s="25">
        <f t="shared" si="24"/>
        <v>0</v>
      </c>
      <c r="AM13" s="25">
        <f t="shared" si="25"/>
        <v>0</v>
      </c>
      <c r="AN13" s="25">
        <f t="shared" si="26"/>
        <v>0</v>
      </c>
      <c r="AO13" s="10"/>
      <c r="AP13" s="12">
        <v>9057.5</v>
      </c>
      <c r="AQ13" s="12" t="str">
        <f t="shared" si="27"/>
        <v xml:space="preserve"> </v>
      </c>
      <c r="AR13" s="12">
        <f t="shared" si="28"/>
        <v>1131.25</v>
      </c>
      <c r="AS13" s="241"/>
      <c r="AT13" s="242"/>
      <c r="AU13" s="241"/>
      <c r="AV13" s="241"/>
      <c r="AW13" s="243"/>
      <c r="AX13" s="242" t="s">
        <v>630</v>
      </c>
      <c r="AY13" s="242" t="s">
        <v>630</v>
      </c>
      <c r="AZ13" s="15">
        <v>7926.25</v>
      </c>
      <c r="BA13" s="15">
        <v>7926.25</v>
      </c>
      <c r="BB13" s="15">
        <v>7926.25</v>
      </c>
      <c r="BC13" s="15">
        <v>7926.25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0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 t="s">
        <v>635</v>
      </c>
      <c r="BW13" s="241">
        <v>0</v>
      </c>
      <c r="BX13" s="241">
        <v>0</v>
      </c>
      <c r="BY13" s="241">
        <v>0</v>
      </c>
      <c r="BZ13" s="241">
        <v>0</v>
      </c>
      <c r="CA13" s="241">
        <v>0</v>
      </c>
      <c r="CB13" s="242" t="s">
        <v>633</v>
      </c>
      <c r="CC13" s="247">
        <v>7926.25</v>
      </c>
      <c r="CD13" s="247">
        <v>7926.25</v>
      </c>
      <c r="CE13" s="247">
        <v>9057.5</v>
      </c>
      <c r="CF13" s="247">
        <v>0</v>
      </c>
    </row>
    <row r="14" spans="1:95" x14ac:dyDescent="0.25">
      <c r="A14" s="253" t="s">
        <v>665</v>
      </c>
      <c r="B14" s="254" t="s">
        <v>646</v>
      </c>
      <c r="C14" s="254" t="s">
        <v>637</v>
      </c>
      <c r="D14" s="233"/>
      <c r="E14" s="234">
        <v>37775.870000000003</v>
      </c>
      <c r="F14" s="235">
        <v>37775.870000000003</v>
      </c>
      <c r="G14" s="255">
        <f>'Jobs-Ops'!G14</f>
        <v>0</v>
      </c>
      <c r="H14" s="113">
        <f>'Jobs-Ops'!H14</f>
        <v>0</v>
      </c>
      <c r="I14" s="104"/>
      <c r="J14" s="237">
        <v>18239.060000000001</v>
      </c>
      <c r="K14" s="248"/>
      <c r="L14" s="239"/>
      <c r="M14" s="8">
        <v>76324.86</v>
      </c>
      <c r="N14" s="240">
        <v>18239.060000000001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/>
      <c r="U14" s="10"/>
      <c r="V14" s="23">
        <f t="shared" si="15"/>
        <v>0.98575858624293133</v>
      </c>
      <c r="W14" s="11">
        <f t="shared" si="16"/>
        <v>17979.310000000001</v>
      </c>
      <c r="X14" s="8">
        <v>17979.310000000001</v>
      </c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>
        <v>0</v>
      </c>
      <c r="AD14" s="11">
        <v>0</v>
      </c>
      <c r="AE14" s="8">
        <v>0</v>
      </c>
      <c r="AF14" s="9">
        <f t="shared" si="20"/>
        <v>0</v>
      </c>
      <c r="AG14" s="10"/>
      <c r="AH14" s="11">
        <f t="shared" si="21"/>
        <v>17979.310000000001</v>
      </c>
      <c r="AI14" s="8">
        <v>17979.310000000001</v>
      </c>
      <c r="AJ14" s="9">
        <f t="shared" si="23"/>
        <v>0</v>
      </c>
      <c r="AK14" s="10"/>
      <c r="AL14" s="25">
        <f t="shared" si="24"/>
        <v>259.75</v>
      </c>
      <c r="AM14" s="25">
        <f t="shared" si="25"/>
        <v>259.75</v>
      </c>
      <c r="AN14" s="25">
        <f t="shared" si="26"/>
        <v>0</v>
      </c>
      <c r="AO14" s="10"/>
      <c r="AP14" s="12">
        <v>45666.080000000002</v>
      </c>
      <c r="AQ14" s="12" t="str">
        <f t="shared" si="27"/>
        <v xml:space="preserve"> </v>
      </c>
      <c r="AR14" s="12">
        <f t="shared" si="28"/>
        <v>27686.77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18239.060000000001</v>
      </c>
      <c r="BA14" s="15">
        <v>18239.060000000001</v>
      </c>
      <c r="BB14" s="15">
        <v>18239.060000000001</v>
      </c>
      <c r="BC14" s="15">
        <v>18239.060000000001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0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 t="s">
        <v>635</v>
      </c>
      <c r="BW14" s="241">
        <v>0</v>
      </c>
      <c r="BX14" s="241">
        <v>0</v>
      </c>
      <c r="BY14" s="241">
        <v>0</v>
      </c>
      <c r="BZ14" s="241">
        <v>0</v>
      </c>
      <c r="CA14" s="241">
        <v>0</v>
      </c>
      <c r="CB14" s="242" t="s">
        <v>633</v>
      </c>
      <c r="CC14" s="247">
        <v>17979.310000000001</v>
      </c>
      <c r="CD14" s="247">
        <v>17979.310000000001</v>
      </c>
      <c r="CE14" s="247">
        <v>45666.080000000002</v>
      </c>
      <c r="CF14" s="247">
        <v>0</v>
      </c>
    </row>
    <row r="15" spans="1:95" x14ac:dyDescent="0.25">
      <c r="A15" s="253" t="s">
        <v>666</v>
      </c>
      <c r="B15" s="254" t="s">
        <v>654</v>
      </c>
      <c r="C15" s="254" t="s">
        <v>637</v>
      </c>
      <c r="D15" s="233"/>
      <c r="E15" s="234">
        <v>405000</v>
      </c>
      <c r="F15" s="235">
        <v>405000</v>
      </c>
      <c r="G15" s="255">
        <f>'Jobs-Ops'!G15</f>
        <v>0</v>
      </c>
      <c r="H15" s="113">
        <f>'Jobs-Ops'!H15</f>
        <v>0</v>
      </c>
      <c r="I15" s="104"/>
      <c r="J15" s="237">
        <v>405000</v>
      </c>
      <c r="K15" s="248"/>
      <c r="L15" s="239"/>
      <c r="M15" s="8">
        <v>285884.92</v>
      </c>
      <c r="N15" s="240">
        <v>286589</v>
      </c>
      <c r="O15" s="72"/>
      <c r="P15" s="100"/>
      <c r="Q15" s="9">
        <f t="shared" si="12"/>
        <v>118411</v>
      </c>
      <c r="R15" s="9">
        <f t="shared" si="13"/>
        <v>0</v>
      </c>
      <c r="S15" s="9">
        <f t="shared" si="14"/>
        <v>118411</v>
      </c>
      <c r="T15" s="256">
        <v>46174</v>
      </c>
      <c r="U15" s="10"/>
      <c r="V15" s="23">
        <f t="shared" si="15"/>
        <v>0.55353907512151546</v>
      </c>
      <c r="W15" s="11">
        <f t="shared" si="16"/>
        <v>224183.32542421375</v>
      </c>
      <c r="X15" s="8">
        <v>158638.21</v>
      </c>
      <c r="Y15" s="9">
        <f t="shared" si="17"/>
        <v>65545.115424213756</v>
      </c>
      <c r="Z15" s="9">
        <f t="shared" si="18"/>
        <v>0</v>
      </c>
      <c r="AA15" s="9">
        <f t="shared" si="19"/>
        <v>65545.115424213756</v>
      </c>
      <c r="AB15" s="10"/>
      <c r="AC15" s="24">
        <v>0</v>
      </c>
      <c r="AD15" s="11">
        <v>0</v>
      </c>
      <c r="AE15" s="8">
        <v>0</v>
      </c>
      <c r="AF15" s="9">
        <f t="shared" si="20"/>
        <v>0</v>
      </c>
      <c r="AG15" s="10"/>
      <c r="AH15" s="11">
        <f t="shared" si="21"/>
        <v>224183.32542421375</v>
      </c>
      <c r="AI15" s="8">
        <v>158638.21</v>
      </c>
      <c r="AJ15" s="9">
        <f t="shared" si="23"/>
        <v>65545.115424213756</v>
      </c>
      <c r="AK15" s="10"/>
      <c r="AL15" s="25">
        <f t="shared" si="24"/>
        <v>180816.67457578625</v>
      </c>
      <c r="AM15" s="25">
        <f t="shared" si="25"/>
        <v>127950.79000000001</v>
      </c>
      <c r="AN15" s="25">
        <f t="shared" si="26"/>
        <v>52865.884575786244</v>
      </c>
      <c r="AO15" s="10"/>
      <c r="AP15" s="12">
        <v>182500</v>
      </c>
      <c r="AQ15" s="12">
        <f t="shared" si="27"/>
        <v>41683.325424213748</v>
      </c>
      <c r="AR15" s="12" t="str">
        <f t="shared" si="28"/>
        <v xml:space="preserve"> 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405000</v>
      </c>
      <c r="BA15" s="15">
        <v>286589</v>
      </c>
      <c r="BB15" s="15">
        <v>405000</v>
      </c>
      <c r="BC15" s="15">
        <v>286589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0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635</v>
      </c>
      <c r="BW15" s="241">
        <v>0</v>
      </c>
      <c r="BX15" s="241">
        <v>0</v>
      </c>
      <c r="BY15" s="241">
        <v>0</v>
      </c>
      <c r="BZ15" s="241">
        <v>0</v>
      </c>
      <c r="CA15" s="241">
        <v>0</v>
      </c>
      <c r="CB15" s="242" t="s">
        <v>633</v>
      </c>
      <c r="CC15" s="247">
        <v>158638.21</v>
      </c>
      <c r="CD15" s="247">
        <v>158638.21</v>
      </c>
      <c r="CE15" s="247">
        <v>182500</v>
      </c>
      <c r="CF15" s="247">
        <v>0</v>
      </c>
    </row>
    <row r="16" spans="1:95" x14ac:dyDescent="0.25">
      <c r="A16" s="253" t="s">
        <v>667</v>
      </c>
      <c r="B16" s="254" t="s">
        <v>647</v>
      </c>
      <c r="C16" s="254" t="s">
        <v>637</v>
      </c>
      <c r="D16" s="233"/>
      <c r="E16" s="234">
        <v>113276.79</v>
      </c>
      <c r="F16" s="235">
        <v>113276.79</v>
      </c>
      <c r="G16" s="255">
        <f>'Jobs-Ops'!G16</f>
        <v>0</v>
      </c>
      <c r="H16" s="113">
        <f>'Jobs-Ops'!H16</f>
        <v>0</v>
      </c>
      <c r="I16" s="104"/>
      <c r="J16" s="237">
        <v>110401.43</v>
      </c>
      <c r="K16" s="248"/>
      <c r="L16" s="239"/>
      <c r="M16" s="8">
        <v>111523.81</v>
      </c>
      <c r="N16" s="240">
        <v>110401.43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>
        <v>46082</v>
      </c>
      <c r="U16" s="10"/>
      <c r="V16" s="23">
        <f t="shared" si="15"/>
        <v>1</v>
      </c>
      <c r="W16" s="11">
        <f t="shared" si="16"/>
        <v>110401.43</v>
      </c>
      <c r="X16" s="8">
        <v>110401.43</v>
      </c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>
        <v>0</v>
      </c>
      <c r="AD16" s="11">
        <v>0</v>
      </c>
      <c r="AE16" s="8">
        <v>0</v>
      </c>
      <c r="AF16" s="9">
        <f t="shared" si="20"/>
        <v>0</v>
      </c>
      <c r="AG16" s="10"/>
      <c r="AH16" s="11">
        <f t="shared" si="21"/>
        <v>110401.43</v>
      </c>
      <c r="AI16" s="8">
        <v>110401.43</v>
      </c>
      <c r="AJ16" s="9">
        <f t="shared" si="23"/>
        <v>0</v>
      </c>
      <c r="AK16" s="10"/>
      <c r="AL16" s="25">
        <f t="shared" si="24"/>
        <v>0</v>
      </c>
      <c r="AM16" s="25">
        <f t="shared" si="25"/>
        <v>0</v>
      </c>
      <c r="AN16" s="25">
        <f t="shared" si="26"/>
        <v>0</v>
      </c>
      <c r="AO16" s="10"/>
      <c r="AP16" s="12">
        <v>114227.42</v>
      </c>
      <c r="AQ16" s="12" t="str">
        <f t="shared" si="27"/>
        <v xml:space="preserve"> </v>
      </c>
      <c r="AR16" s="12">
        <f t="shared" si="28"/>
        <v>3825.9900000000052</v>
      </c>
      <c r="AS16" s="241"/>
      <c r="AT16" s="242"/>
      <c r="AU16" s="241"/>
      <c r="AV16" s="241"/>
      <c r="AW16" s="243"/>
      <c r="AX16" s="242" t="s">
        <v>630</v>
      </c>
      <c r="AY16" s="242" t="s">
        <v>630</v>
      </c>
      <c r="AZ16" s="15">
        <v>110401.43</v>
      </c>
      <c r="BA16" s="15">
        <v>110401.43</v>
      </c>
      <c r="BB16" s="15">
        <v>110401.43</v>
      </c>
      <c r="BC16" s="15">
        <v>110401.43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0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 t="s">
        <v>635</v>
      </c>
      <c r="BW16" s="241">
        <v>0</v>
      </c>
      <c r="BX16" s="241">
        <v>0</v>
      </c>
      <c r="BY16" s="241">
        <v>0</v>
      </c>
      <c r="BZ16" s="241">
        <v>0</v>
      </c>
      <c r="CA16" s="241">
        <v>0</v>
      </c>
      <c r="CB16" s="242" t="s">
        <v>633</v>
      </c>
      <c r="CC16" s="247">
        <v>110401.43</v>
      </c>
      <c r="CD16" s="247">
        <v>110401.43</v>
      </c>
      <c r="CE16" s="247">
        <v>114227.42</v>
      </c>
      <c r="CF16" s="247">
        <v>0</v>
      </c>
    </row>
    <row r="17" spans="1:84" x14ac:dyDescent="0.25">
      <c r="A17" s="253" t="s">
        <v>668</v>
      </c>
      <c r="B17" s="254" t="s">
        <v>648</v>
      </c>
      <c r="C17" s="254" t="s">
        <v>637</v>
      </c>
      <c r="D17" s="233"/>
      <c r="E17" s="234">
        <v>67193.210000000006</v>
      </c>
      <c r="F17" s="235">
        <v>67193.210000000006</v>
      </c>
      <c r="G17" s="255">
        <f>'Jobs-Ops'!G17</f>
        <v>0</v>
      </c>
      <c r="H17" s="113">
        <f>'Jobs-Ops'!H17</f>
        <v>0</v>
      </c>
      <c r="I17" s="104"/>
      <c r="J17" s="237">
        <v>63018.74</v>
      </c>
      <c r="K17" s="248"/>
      <c r="L17" s="239"/>
      <c r="M17" s="8">
        <v>87453.42</v>
      </c>
      <c r="N17" s="240">
        <v>63018.74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>
        <v>46082</v>
      </c>
      <c r="U17" s="10"/>
      <c r="V17" s="23">
        <f t="shared" si="15"/>
        <v>0.99454130628444803</v>
      </c>
      <c r="W17" s="11">
        <f t="shared" si="16"/>
        <v>62674.74</v>
      </c>
      <c r="X17" s="8">
        <v>62674.74</v>
      </c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>
        <v>0</v>
      </c>
      <c r="AD17" s="11">
        <v>0</v>
      </c>
      <c r="AE17" s="8">
        <v>0</v>
      </c>
      <c r="AF17" s="9">
        <f t="shared" si="20"/>
        <v>0</v>
      </c>
      <c r="AG17" s="10"/>
      <c r="AH17" s="11">
        <f t="shared" si="21"/>
        <v>62674.74</v>
      </c>
      <c r="AI17" s="8">
        <v>62674.74</v>
      </c>
      <c r="AJ17" s="9">
        <f t="shared" si="23"/>
        <v>0</v>
      </c>
      <c r="AK17" s="10"/>
      <c r="AL17" s="25">
        <f t="shared" si="24"/>
        <v>344</v>
      </c>
      <c r="AM17" s="25">
        <f t="shared" si="25"/>
        <v>344</v>
      </c>
      <c r="AN17" s="25">
        <f t="shared" si="26"/>
        <v>0</v>
      </c>
      <c r="AO17" s="10"/>
      <c r="AP17" s="12">
        <v>67536.34</v>
      </c>
      <c r="AQ17" s="12" t="str">
        <f t="shared" si="27"/>
        <v xml:space="preserve"> </v>
      </c>
      <c r="AR17" s="12">
        <f t="shared" si="28"/>
        <v>4861.5999999999985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63018.74</v>
      </c>
      <c r="BA17" s="15">
        <v>63018.74</v>
      </c>
      <c r="BB17" s="15">
        <v>63018.74</v>
      </c>
      <c r="BC17" s="15">
        <v>63018.74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0</v>
      </c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 t="s">
        <v>635</v>
      </c>
      <c r="BW17" s="241">
        <v>0</v>
      </c>
      <c r="BX17" s="241">
        <v>0</v>
      </c>
      <c r="BY17" s="241">
        <v>0</v>
      </c>
      <c r="BZ17" s="241">
        <v>0</v>
      </c>
      <c r="CA17" s="241">
        <v>0</v>
      </c>
      <c r="CB17" s="242" t="s">
        <v>633</v>
      </c>
      <c r="CC17" s="247">
        <v>62674.74</v>
      </c>
      <c r="CD17" s="247">
        <v>62674.74</v>
      </c>
      <c r="CE17" s="247">
        <v>67536.34</v>
      </c>
      <c r="CF17" s="247">
        <v>0</v>
      </c>
    </row>
    <row r="18" spans="1:84" x14ac:dyDescent="0.25">
      <c r="A18" s="253" t="s">
        <v>669</v>
      </c>
      <c r="B18" s="254" t="s">
        <v>670</v>
      </c>
      <c r="C18" s="254" t="s">
        <v>637</v>
      </c>
      <c r="D18" s="233"/>
      <c r="E18" s="234">
        <v>0</v>
      </c>
      <c r="F18" s="235">
        <v>0</v>
      </c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>
        <v>0</v>
      </c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/>
      <c r="U18" s="10"/>
      <c r="V18" s="23">
        <f t="shared" si="15"/>
        <v>0</v>
      </c>
      <c r="W18" s="11">
        <f t="shared" si="16"/>
        <v>0</v>
      </c>
      <c r="X18" s="8">
        <v>0</v>
      </c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>
        <v>0</v>
      </c>
      <c r="AD18" s="11">
        <v>0</v>
      </c>
      <c r="AE18" s="8">
        <v>0</v>
      </c>
      <c r="AF18" s="9">
        <f t="shared" si="20"/>
        <v>0</v>
      </c>
      <c r="AG18" s="10"/>
      <c r="AH18" s="11">
        <f t="shared" si="21"/>
        <v>0</v>
      </c>
      <c r="AI18" s="8">
        <v>0</v>
      </c>
      <c r="AJ18" s="9">
        <f t="shared" si="23"/>
        <v>0</v>
      </c>
      <c r="AK18" s="10"/>
      <c r="AL18" s="25">
        <f t="shared" si="24"/>
        <v>0</v>
      </c>
      <c r="AM18" s="25">
        <f t="shared" si="25"/>
        <v>0</v>
      </c>
      <c r="AN18" s="25">
        <f t="shared" si="26"/>
        <v>0</v>
      </c>
      <c r="AO18" s="10"/>
      <c r="AP18" s="12">
        <v>0</v>
      </c>
      <c r="AQ18" s="12">
        <f t="shared" si="27"/>
        <v>0</v>
      </c>
      <c r="AR18" s="12">
        <f t="shared" si="28"/>
        <v>0</v>
      </c>
      <c r="AS18" s="241"/>
      <c r="AT18" s="242"/>
      <c r="AU18" s="241"/>
      <c r="AV18" s="241"/>
      <c r="AW18" s="243"/>
      <c r="AX18" s="242"/>
      <c r="AY18" s="242"/>
      <c r="AZ18" s="241">
        <v>0</v>
      </c>
      <c r="BA18" s="241">
        <v>0</v>
      </c>
      <c r="BB18" s="241">
        <v>0</v>
      </c>
      <c r="BC18" s="241">
        <v>0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0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/>
      <c r="BW18" s="241">
        <v>0</v>
      </c>
      <c r="BX18" s="241">
        <v>0</v>
      </c>
      <c r="BY18" s="241">
        <v>0</v>
      </c>
      <c r="BZ18" s="241">
        <v>0</v>
      </c>
      <c r="CA18" s="241">
        <v>0</v>
      </c>
      <c r="CB18" s="242" t="s">
        <v>633</v>
      </c>
      <c r="CC18" s="247">
        <v>0</v>
      </c>
      <c r="CD18" s="247">
        <v>0</v>
      </c>
      <c r="CE18" s="247">
        <v>0</v>
      </c>
      <c r="CF18" s="247">
        <v>0</v>
      </c>
    </row>
    <row r="19" spans="1:84" x14ac:dyDescent="0.25">
      <c r="A19" s="253" t="s">
        <v>671</v>
      </c>
      <c r="B19" s="254" t="s">
        <v>672</v>
      </c>
      <c r="C19" s="254" t="s">
        <v>637</v>
      </c>
      <c r="D19" s="233"/>
      <c r="E19" s="234">
        <v>5876.55</v>
      </c>
      <c r="F19" s="235">
        <v>5876.55</v>
      </c>
      <c r="G19" s="255">
        <f>'Jobs-Ops'!G19</f>
        <v>0</v>
      </c>
      <c r="H19" s="113">
        <f>'Jobs-Ops'!H19</f>
        <v>0</v>
      </c>
      <c r="I19" s="104"/>
      <c r="J19" s="237">
        <v>5876.55</v>
      </c>
      <c r="K19" s="238"/>
      <c r="L19" s="239"/>
      <c r="M19" s="8">
        <v>2592.85</v>
      </c>
      <c r="N19" s="240">
        <v>2592.85</v>
      </c>
      <c r="O19" s="72"/>
      <c r="P19" s="100"/>
      <c r="Q19" s="9">
        <f t="shared" si="12"/>
        <v>3283.7000000000003</v>
      </c>
      <c r="R19" s="9">
        <f t="shared" si="13"/>
        <v>0</v>
      </c>
      <c r="S19" s="9">
        <f t="shared" si="14"/>
        <v>3283.7000000000003</v>
      </c>
      <c r="T19" s="256"/>
      <c r="U19" s="10"/>
      <c r="V19" s="23">
        <f t="shared" si="15"/>
        <v>1</v>
      </c>
      <c r="W19" s="11">
        <f t="shared" si="16"/>
        <v>5876.55</v>
      </c>
      <c r="X19" s="8">
        <v>2592.85</v>
      </c>
      <c r="Y19" s="9">
        <f t="shared" si="17"/>
        <v>3283.7000000000003</v>
      </c>
      <c r="Z19" s="9">
        <f t="shared" si="18"/>
        <v>0</v>
      </c>
      <c r="AA19" s="9">
        <f t="shared" si="19"/>
        <v>3283.7000000000003</v>
      </c>
      <c r="AB19" s="10"/>
      <c r="AC19" s="24">
        <v>0</v>
      </c>
      <c r="AD19" s="11">
        <v>0</v>
      </c>
      <c r="AE19" s="8">
        <v>0</v>
      </c>
      <c r="AF19" s="9">
        <f t="shared" si="20"/>
        <v>0</v>
      </c>
      <c r="AG19" s="10"/>
      <c r="AH19" s="11">
        <f t="shared" si="21"/>
        <v>5876.55</v>
      </c>
      <c r="AI19" s="8">
        <v>2592.85</v>
      </c>
      <c r="AJ19" s="9">
        <f t="shared" si="23"/>
        <v>3283.7000000000003</v>
      </c>
      <c r="AK19" s="10"/>
      <c r="AL19" s="25">
        <f t="shared" si="24"/>
        <v>0</v>
      </c>
      <c r="AM19" s="25">
        <f t="shared" si="25"/>
        <v>0</v>
      </c>
      <c r="AN19" s="25">
        <f t="shared" si="26"/>
        <v>0</v>
      </c>
      <c r="AO19" s="10"/>
      <c r="AP19" s="12">
        <v>5876.55</v>
      </c>
      <c r="AQ19" s="12">
        <f t="shared" si="27"/>
        <v>0</v>
      </c>
      <c r="AR19" s="12">
        <f t="shared" si="28"/>
        <v>0</v>
      </c>
      <c r="AS19" s="241"/>
      <c r="AT19" s="242"/>
      <c r="AU19" s="241"/>
      <c r="AV19" s="241"/>
      <c r="AW19" s="243"/>
      <c r="AX19" s="242" t="s">
        <v>630</v>
      </c>
      <c r="AY19" s="242" t="s">
        <v>630</v>
      </c>
      <c r="AZ19" s="15">
        <v>5876.55</v>
      </c>
      <c r="BA19" s="15">
        <v>2592.85</v>
      </c>
      <c r="BB19" s="15">
        <v>5876.55</v>
      </c>
      <c r="BC19" s="15">
        <v>2592.85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0</v>
      </c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 t="s">
        <v>635</v>
      </c>
      <c r="BW19" s="241">
        <v>0</v>
      </c>
      <c r="BX19" s="241">
        <v>0</v>
      </c>
      <c r="BY19" s="241">
        <v>0</v>
      </c>
      <c r="BZ19" s="241">
        <v>0</v>
      </c>
      <c r="CA19" s="241">
        <v>0</v>
      </c>
      <c r="CB19" s="242" t="s">
        <v>633</v>
      </c>
      <c r="CC19" s="247">
        <v>2592.85</v>
      </c>
      <c r="CD19" s="247">
        <v>2592.85</v>
      </c>
      <c r="CE19" s="247">
        <v>5876.55</v>
      </c>
      <c r="CF19" s="247">
        <v>0</v>
      </c>
    </row>
    <row r="20" spans="1:84" x14ac:dyDescent="0.25">
      <c r="A20" s="253" t="s">
        <v>673</v>
      </c>
      <c r="B20" s="254" t="s">
        <v>674</v>
      </c>
      <c r="C20" s="254" t="s">
        <v>637</v>
      </c>
      <c r="D20" s="233"/>
      <c r="E20" s="234">
        <v>0</v>
      </c>
      <c r="F20" s="235">
        <v>0</v>
      </c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>
        <v>0</v>
      </c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/>
      <c r="U20" s="10"/>
      <c r="V20" s="23">
        <f t="shared" si="15"/>
        <v>0</v>
      </c>
      <c r="W20" s="11">
        <f t="shared" si="16"/>
        <v>0</v>
      </c>
      <c r="X20" s="8">
        <v>0</v>
      </c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>
        <v>0</v>
      </c>
      <c r="AD20" s="11">
        <v>0</v>
      </c>
      <c r="AE20" s="8">
        <v>0</v>
      </c>
      <c r="AF20" s="9">
        <f t="shared" si="20"/>
        <v>0</v>
      </c>
      <c r="AG20" s="10"/>
      <c r="AH20" s="11">
        <f t="shared" si="21"/>
        <v>0</v>
      </c>
      <c r="AI20" s="8">
        <v>0</v>
      </c>
      <c r="AJ20" s="9">
        <f t="shared" si="23"/>
        <v>0</v>
      </c>
      <c r="AK20" s="10"/>
      <c r="AL20" s="25">
        <f t="shared" si="24"/>
        <v>0</v>
      </c>
      <c r="AM20" s="25">
        <f t="shared" si="25"/>
        <v>0</v>
      </c>
      <c r="AN20" s="25">
        <f t="shared" si="26"/>
        <v>0</v>
      </c>
      <c r="AO20" s="10"/>
      <c r="AP20" s="12">
        <v>0</v>
      </c>
      <c r="AQ20" s="12">
        <f t="shared" si="27"/>
        <v>0</v>
      </c>
      <c r="AR20" s="12">
        <f t="shared" si="28"/>
        <v>0</v>
      </c>
      <c r="AS20" s="241"/>
      <c r="AT20" s="242"/>
      <c r="AU20" s="241"/>
      <c r="AV20" s="241"/>
      <c r="AW20" s="243"/>
      <c r="AX20" s="242"/>
      <c r="AY20" s="242"/>
      <c r="AZ20" s="241">
        <v>0</v>
      </c>
      <c r="BA20" s="241">
        <v>0</v>
      </c>
      <c r="BB20" s="241">
        <v>0</v>
      </c>
      <c r="BC20" s="241">
        <v>0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0</v>
      </c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/>
      <c r="BW20" s="241">
        <v>0</v>
      </c>
      <c r="BX20" s="241">
        <v>0</v>
      </c>
      <c r="BY20" s="241">
        <v>0</v>
      </c>
      <c r="BZ20" s="241">
        <v>0</v>
      </c>
      <c r="CA20" s="241">
        <v>0</v>
      </c>
      <c r="CB20" s="242" t="s">
        <v>633</v>
      </c>
      <c r="CC20" s="247">
        <v>0</v>
      </c>
      <c r="CD20" s="247">
        <v>0</v>
      </c>
      <c r="CE20" s="247">
        <v>0</v>
      </c>
      <c r="CF20" s="247">
        <v>0</v>
      </c>
    </row>
    <row r="21" spans="1:84" x14ac:dyDescent="0.25">
      <c r="A21" s="253" t="s">
        <v>675</v>
      </c>
      <c r="B21" s="254" t="s">
        <v>676</v>
      </c>
      <c r="C21" s="254" t="s">
        <v>637</v>
      </c>
      <c r="D21" s="233"/>
      <c r="E21" s="234">
        <v>49530</v>
      </c>
      <c r="F21" s="235">
        <v>49530</v>
      </c>
      <c r="G21" s="255">
        <f>'Jobs-Ops'!G21</f>
        <v>0</v>
      </c>
      <c r="H21" s="113">
        <f>'Jobs-Ops'!H21</f>
        <v>0</v>
      </c>
      <c r="I21" s="104"/>
      <c r="J21" s="237">
        <v>49530</v>
      </c>
      <c r="K21" s="238"/>
      <c r="L21" s="239"/>
      <c r="M21" s="8">
        <v>46414.84</v>
      </c>
      <c r="N21" s="240">
        <v>46915</v>
      </c>
      <c r="O21" s="71"/>
      <c r="P21" s="100"/>
      <c r="Q21" s="9">
        <f t="shared" si="12"/>
        <v>2615</v>
      </c>
      <c r="R21" s="9">
        <f t="shared" si="13"/>
        <v>0</v>
      </c>
      <c r="S21" s="9">
        <f t="shared" si="14"/>
        <v>2615</v>
      </c>
      <c r="T21" s="256">
        <v>46082</v>
      </c>
      <c r="U21" s="10"/>
      <c r="V21" s="23">
        <f t="shared" si="15"/>
        <v>0.45126185654907813</v>
      </c>
      <c r="W21" s="11">
        <f t="shared" si="16"/>
        <v>22350.99975487584</v>
      </c>
      <c r="X21" s="8">
        <v>21170.95</v>
      </c>
      <c r="Y21" s="9">
        <f t="shared" si="17"/>
        <v>1180.0497548758394</v>
      </c>
      <c r="Z21" s="9">
        <f t="shared" si="18"/>
        <v>0</v>
      </c>
      <c r="AA21" s="9">
        <f t="shared" si="19"/>
        <v>1180.0497548758394</v>
      </c>
      <c r="AB21" s="10"/>
      <c r="AC21" s="24">
        <v>0</v>
      </c>
      <c r="AD21" s="11">
        <v>0</v>
      </c>
      <c r="AE21" s="8">
        <v>0</v>
      </c>
      <c r="AF21" s="9">
        <f t="shared" si="20"/>
        <v>0</v>
      </c>
      <c r="AG21" s="10"/>
      <c r="AH21" s="11">
        <f t="shared" si="21"/>
        <v>22350.99975487584</v>
      </c>
      <c r="AI21" s="8">
        <v>21170.95</v>
      </c>
      <c r="AJ21" s="9">
        <f t="shared" si="23"/>
        <v>1180.0497548758394</v>
      </c>
      <c r="AK21" s="10"/>
      <c r="AL21" s="25">
        <f t="shared" si="24"/>
        <v>27179.00024512416</v>
      </c>
      <c r="AM21" s="25">
        <f t="shared" si="25"/>
        <v>25744.05</v>
      </c>
      <c r="AN21" s="25">
        <f t="shared" si="26"/>
        <v>1434.9502451241606</v>
      </c>
      <c r="AO21" s="10"/>
      <c r="AP21" s="12">
        <v>10000</v>
      </c>
      <c r="AQ21" s="12">
        <f t="shared" si="27"/>
        <v>12350.99975487584</v>
      </c>
      <c r="AR21" s="12" t="str">
        <f t="shared" si="28"/>
        <v xml:space="preserve"> </v>
      </c>
      <c r="AS21" s="241"/>
      <c r="AT21" s="242"/>
      <c r="AU21" s="241"/>
      <c r="AV21" s="241"/>
      <c r="AW21" s="243"/>
      <c r="AX21" s="242" t="s">
        <v>630</v>
      </c>
      <c r="AY21" s="242" t="s">
        <v>630</v>
      </c>
      <c r="AZ21" s="15">
        <v>49530</v>
      </c>
      <c r="BA21" s="15">
        <v>46915</v>
      </c>
      <c r="BB21" s="15">
        <v>49530</v>
      </c>
      <c r="BC21" s="15">
        <v>46915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0</v>
      </c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 t="s">
        <v>635</v>
      </c>
      <c r="BW21" s="241">
        <v>0</v>
      </c>
      <c r="BX21" s="241">
        <v>0</v>
      </c>
      <c r="BY21" s="241">
        <v>0</v>
      </c>
      <c r="BZ21" s="241">
        <v>0</v>
      </c>
      <c r="CA21" s="241">
        <v>0</v>
      </c>
      <c r="CB21" s="242" t="s">
        <v>633</v>
      </c>
      <c r="CC21" s="247">
        <v>21170.95</v>
      </c>
      <c r="CD21" s="247">
        <v>21170.95</v>
      </c>
      <c r="CE21" s="247">
        <v>10000</v>
      </c>
      <c r="CF21" s="247">
        <v>0</v>
      </c>
    </row>
    <row r="22" spans="1:84" x14ac:dyDescent="0.25">
      <c r="A22" s="253" t="s">
        <v>677</v>
      </c>
      <c r="B22" s="254" t="s">
        <v>678</v>
      </c>
      <c r="C22" s="254" t="s">
        <v>637</v>
      </c>
      <c r="D22" s="233"/>
      <c r="E22" s="234">
        <v>34935</v>
      </c>
      <c r="F22" s="235">
        <v>34935</v>
      </c>
      <c r="G22" s="255">
        <f>'Jobs-Ops'!G22</f>
        <v>0</v>
      </c>
      <c r="H22" s="113">
        <f>'Jobs-Ops'!H22</f>
        <v>0</v>
      </c>
      <c r="I22" s="104"/>
      <c r="J22" s="237">
        <v>34935</v>
      </c>
      <c r="K22" s="238"/>
      <c r="L22" s="239"/>
      <c r="M22" s="8">
        <v>29528.86</v>
      </c>
      <c r="N22" s="240">
        <v>29529</v>
      </c>
      <c r="O22" s="71"/>
      <c r="P22" s="100"/>
      <c r="Q22" s="9">
        <f t="shared" si="12"/>
        <v>5406</v>
      </c>
      <c r="R22" s="9">
        <f t="shared" si="13"/>
        <v>0</v>
      </c>
      <c r="S22" s="9">
        <f t="shared" si="14"/>
        <v>5406</v>
      </c>
      <c r="T22" s="256">
        <v>46082</v>
      </c>
      <c r="U22" s="10"/>
      <c r="V22" s="23">
        <f t="shared" si="15"/>
        <v>0.63598496393376003</v>
      </c>
      <c r="W22" s="11">
        <f t="shared" si="16"/>
        <v>22218.134715025906</v>
      </c>
      <c r="X22" s="8">
        <v>18780</v>
      </c>
      <c r="Y22" s="9">
        <f t="shared" si="17"/>
        <v>3438.1347150259062</v>
      </c>
      <c r="Z22" s="9">
        <f t="shared" si="18"/>
        <v>0</v>
      </c>
      <c r="AA22" s="9">
        <f t="shared" si="19"/>
        <v>3438.1347150259062</v>
      </c>
      <c r="AB22" s="10"/>
      <c r="AC22" s="24">
        <v>0</v>
      </c>
      <c r="AD22" s="11">
        <v>0</v>
      </c>
      <c r="AE22" s="8">
        <v>0</v>
      </c>
      <c r="AF22" s="9">
        <f t="shared" si="20"/>
        <v>0</v>
      </c>
      <c r="AG22" s="10"/>
      <c r="AH22" s="11">
        <f t="shared" si="21"/>
        <v>22218.134715025906</v>
      </c>
      <c r="AI22" s="8">
        <v>18780</v>
      </c>
      <c r="AJ22" s="9">
        <f t="shared" si="23"/>
        <v>3438.1347150259062</v>
      </c>
      <c r="AK22" s="10"/>
      <c r="AL22" s="25">
        <f t="shared" si="24"/>
        <v>12716.865284974094</v>
      </c>
      <c r="AM22" s="25">
        <f t="shared" si="25"/>
        <v>10749</v>
      </c>
      <c r="AN22" s="25">
        <f t="shared" si="26"/>
        <v>1967.8652849740938</v>
      </c>
      <c r="AO22" s="10"/>
      <c r="AP22" s="12">
        <v>0</v>
      </c>
      <c r="AQ22" s="12">
        <f t="shared" si="27"/>
        <v>22218.134715025906</v>
      </c>
      <c r="AR22" s="12" t="str">
        <f t="shared" si="28"/>
        <v xml:space="preserve"> </v>
      </c>
      <c r="AS22" s="241"/>
      <c r="AT22" s="242"/>
      <c r="AU22" s="241"/>
      <c r="AV22" s="241"/>
      <c r="AW22" s="243"/>
      <c r="AX22" s="242" t="s">
        <v>630</v>
      </c>
      <c r="AY22" s="242" t="s">
        <v>630</v>
      </c>
      <c r="AZ22" s="15">
        <v>34935</v>
      </c>
      <c r="BA22" s="15">
        <v>29529</v>
      </c>
      <c r="BB22" s="15">
        <v>34935</v>
      </c>
      <c r="BC22" s="15">
        <v>29529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0</v>
      </c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 t="s">
        <v>635</v>
      </c>
      <c r="BW22" s="241">
        <v>0</v>
      </c>
      <c r="BX22" s="241">
        <v>0</v>
      </c>
      <c r="BY22" s="241">
        <v>0</v>
      </c>
      <c r="BZ22" s="241">
        <v>0</v>
      </c>
      <c r="CA22" s="241">
        <v>0</v>
      </c>
      <c r="CB22" s="242" t="s">
        <v>633</v>
      </c>
      <c r="CC22" s="247">
        <v>18780</v>
      </c>
      <c r="CD22" s="247">
        <v>18780</v>
      </c>
      <c r="CE22" s="247">
        <v>0</v>
      </c>
      <c r="CF22" s="247">
        <v>0</v>
      </c>
    </row>
    <row r="23" spans="1:84" x14ac:dyDescent="0.25">
      <c r="A23" s="253" t="s">
        <v>679</v>
      </c>
      <c r="B23" s="254" t="s">
        <v>651</v>
      </c>
      <c r="C23" s="254" t="s">
        <v>637</v>
      </c>
      <c r="D23" s="233"/>
      <c r="E23" s="234">
        <v>1785125</v>
      </c>
      <c r="F23" s="235">
        <v>1785125</v>
      </c>
      <c r="G23" s="255">
        <f>'Jobs-Ops'!G23</f>
        <v>0</v>
      </c>
      <c r="H23" s="113">
        <f>'Jobs-Ops'!H23</f>
        <v>0</v>
      </c>
      <c r="I23" s="104"/>
      <c r="J23" s="237">
        <v>1632125</v>
      </c>
      <c r="K23" s="238"/>
      <c r="L23" s="239"/>
      <c r="M23" s="8">
        <v>1264773.79</v>
      </c>
      <c r="N23" s="240">
        <v>1113545</v>
      </c>
      <c r="O23" s="71"/>
      <c r="P23" s="100"/>
      <c r="Q23" s="9">
        <f t="shared" si="12"/>
        <v>518580</v>
      </c>
      <c r="R23" s="9">
        <f t="shared" si="13"/>
        <v>0</v>
      </c>
      <c r="S23" s="9">
        <f t="shared" si="14"/>
        <v>518580</v>
      </c>
      <c r="T23" s="256">
        <v>46174</v>
      </c>
      <c r="U23" s="10"/>
      <c r="V23" s="23">
        <f t="shared" si="15"/>
        <v>0.85917545316983146</v>
      </c>
      <c r="W23" s="11">
        <f t="shared" si="16"/>
        <v>1402281.7365048111</v>
      </c>
      <c r="X23" s="8">
        <v>956730.53</v>
      </c>
      <c r="Y23" s="9">
        <f t="shared" si="17"/>
        <v>445551.20650481107</v>
      </c>
      <c r="Z23" s="9">
        <f t="shared" si="18"/>
        <v>0</v>
      </c>
      <c r="AA23" s="9">
        <f t="shared" si="19"/>
        <v>445551.20650481107</v>
      </c>
      <c r="AB23" s="10"/>
      <c r="AC23" s="24">
        <v>0</v>
      </c>
      <c r="AD23" s="11">
        <v>0</v>
      </c>
      <c r="AE23" s="8">
        <v>0</v>
      </c>
      <c r="AF23" s="9">
        <f t="shared" si="20"/>
        <v>0</v>
      </c>
      <c r="AG23" s="10"/>
      <c r="AH23" s="11">
        <f t="shared" si="21"/>
        <v>1402281.7365048111</v>
      </c>
      <c r="AI23" s="8">
        <v>956730.53</v>
      </c>
      <c r="AJ23" s="9">
        <f t="shared" si="23"/>
        <v>445551.20650481107</v>
      </c>
      <c r="AK23" s="10"/>
      <c r="AL23" s="25">
        <f t="shared" si="24"/>
        <v>229843.2634951889</v>
      </c>
      <c r="AM23" s="25">
        <f t="shared" si="25"/>
        <v>156814.46999999997</v>
      </c>
      <c r="AN23" s="25">
        <f t="shared" si="26"/>
        <v>73028.793495188933</v>
      </c>
      <c r="AO23" s="10"/>
      <c r="AP23" s="12">
        <v>1119550</v>
      </c>
      <c r="AQ23" s="12">
        <f t="shared" si="27"/>
        <v>282731.7365048111</v>
      </c>
      <c r="AR23" s="12" t="str">
        <f t="shared" si="28"/>
        <v xml:space="preserve"> 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1632125</v>
      </c>
      <c r="BA23" s="15">
        <v>1113545</v>
      </c>
      <c r="BB23" s="15">
        <v>1632125</v>
      </c>
      <c r="BC23" s="15">
        <v>1113545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0</v>
      </c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 t="s">
        <v>635</v>
      </c>
      <c r="BW23" s="241">
        <v>0</v>
      </c>
      <c r="BX23" s="241">
        <v>0</v>
      </c>
      <c r="BY23" s="241">
        <v>0</v>
      </c>
      <c r="BZ23" s="241">
        <v>0</v>
      </c>
      <c r="CA23" s="241">
        <v>0</v>
      </c>
      <c r="CB23" s="242" t="s">
        <v>633</v>
      </c>
      <c r="CC23" s="247">
        <v>956730.53</v>
      </c>
      <c r="CD23" s="247">
        <v>956730.53</v>
      </c>
      <c r="CE23" s="247">
        <v>1119550</v>
      </c>
      <c r="CF23" s="247">
        <v>0</v>
      </c>
    </row>
    <row r="24" spans="1:84" x14ac:dyDescent="0.25">
      <c r="A24" s="253" t="s">
        <v>680</v>
      </c>
      <c r="B24" s="254" t="s">
        <v>652</v>
      </c>
      <c r="C24" s="254" t="s">
        <v>637</v>
      </c>
      <c r="D24" s="233"/>
      <c r="E24" s="234">
        <v>0</v>
      </c>
      <c r="F24" s="235">
        <v>0</v>
      </c>
      <c r="G24" s="255">
        <f>'Jobs-Ops'!G24</f>
        <v>0</v>
      </c>
      <c r="H24" s="113">
        <f>'Jobs-Ops'!H24</f>
        <v>0</v>
      </c>
      <c r="I24" s="104"/>
      <c r="J24" s="237">
        <v>21688</v>
      </c>
      <c r="K24" s="238"/>
      <c r="L24" s="239"/>
      <c r="M24" s="8">
        <v>20390.669999999998</v>
      </c>
      <c r="N24" s="240">
        <v>20895.419999999998</v>
      </c>
      <c r="O24" s="71"/>
      <c r="P24" s="100"/>
      <c r="Q24" s="9">
        <f t="shared" si="12"/>
        <v>792.58000000000175</v>
      </c>
      <c r="R24" s="9">
        <f t="shared" si="13"/>
        <v>0</v>
      </c>
      <c r="S24" s="9">
        <f t="shared" si="14"/>
        <v>792.58000000000175</v>
      </c>
      <c r="T24" s="256"/>
      <c r="U24" s="10"/>
      <c r="V24" s="23">
        <f t="shared" si="15"/>
        <v>1</v>
      </c>
      <c r="W24" s="11">
        <f t="shared" si="16"/>
        <v>21688</v>
      </c>
      <c r="X24" s="8">
        <v>20895.419999999998</v>
      </c>
      <c r="Y24" s="9">
        <f t="shared" si="17"/>
        <v>792.58000000000175</v>
      </c>
      <c r="Z24" s="9">
        <f t="shared" si="18"/>
        <v>0</v>
      </c>
      <c r="AA24" s="9">
        <f t="shared" si="19"/>
        <v>792.58000000000175</v>
      </c>
      <c r="AB24" s="10"/>
      <c r="AC24" s="24">
        <v>0</v>
      </c>
      <c r="AD24" s="11">
        <v>0</v>
      </c>
      <c r="AE24" s="8">
        <v>0</v>
      </c>
      <c r="AF24" s="9">
        <f t="shared" si="20"/>
        <v>0</v>
      </c>
      <c r="AG24" s="10"/>
      <c r="AH24" s="11">
        <f t="shared" si="21"/>
        <v>21688</v>
      </c>
      <c r="AI24" s="8">
        <v>20895.419999999998</v>
      </c>
      <c r="AJ24" s="9">
        <f t="shared" si="23"/>
        <v>792.58000000000175</v>
      </c>
      <c r="AK24" s="10"/>
      <c r="AL24" s="25">
        <f t="shared" si="24"/>
        <v>0</v>
      </c>
      <c r="AM24" s="25">
        <f t="shared" si="25"/>
        <v>0</v>
      </c>
      <c r="AN24" s="25">
        <f t="shared" si="26"/>
        <v>0</v>
      </c>
      <c r="AO24" s="10"/>
      <c r="AP24" s="12">
        <v>21688</v>
      </c>
      <c r="AQ24" s="12">
        <f t="shared" si="27"/>
        <v>0</v>
      </c>
      <c r="AR24" s="12">
        <f t="shared" si="28"/>
        <v>0</v>
      </c>
      <c r="AS24" s="241"/>
      <c r="AT24" s="242"/>
      <c r="AU24" s="241"/>
      <c r="AV24" s="241"/>
      <c r="AW24" s="243"/>
      <c r="AX24" s="242" t="s">
        <v>630</v>
      </c>
      <c r="AY24" s="242" t="s">
        <v>630</v>
      </c>
      <c r="AZ24" s="15">
        <v>21688</v>
      </c>
      <c r="BA24" s="15">
        <v>20895.419999999998</v>
      </c>
      <c r="BB24" s="15">
        <v>21688</v>
      </c>
      <c r="BC24" s="15">
        <v>20895.419999999998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0</v>
      </c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 t="s">
        <v>635</v>
      </c>
      <c r="BW24" s="241">
        <v>0</v>
      </c>
      <c r="BX24" s="241">
        <v>0</v>
      </c>
      <c r="BY24" s="241">
        <v>0</v>
      </c>
      <c r="BZ24" s="241">
        <v>0</v>
      </c>
      <c r="CA24" s="241">
        <v>0</v>
      </c>
      <c r="CB24" s="242" t="s">
        <v>633</v>
      </c>
      <c r="CC24" s="247">
        <v>20895.419999999998</v>
      </c>
      <c r="CD24" s="247">
        <v>20895.419999999998</v>
      </c>
      <c r="CE24" s="247">
        <v>21688</v>
      </c>
      <c r="CF24" s="247">
        <v>0</v>
      </c>
    </row>
    <row r="25" spans="1:84" x14ac:dyDescent="0.25">
      <c r="A25" s="253" t="s">
        <v>681</v>
      </c>
      <c r="B25" s="254" t="s">
        <v>682</v>
      </c>
      <c r="C25" s="254" t="s">
        <v>637</v>
      </c>
      <c r="D25" s="233"/>
      <c r="E25" s="234">
        <v>7475</v>
      </c>
      <c r="F25" s="235">
        <v>7475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7475</v>
      </c>
      <c r="K25" s="248"/>
      <c r="L25" s="239"/>
      <c r="M25" s="8">
        <v>0</v>
      </c>
      <c r="N25" s="240">
        <f t="shared" si="11"/>
        <v>0</v>
      </c>
      <c r="O25" s="71"/>
      <c r="P25" s="100"/>
      <c r="Q25" s="9">
        <f t="shared" si="12"/>
        <v>7475</v>
      </c>
      <c r="R25" s="9">
        <f t="shared" si="13"/>
        <v>0</v>
      </c>
      <c r="S25" s="9">
        <f t="shared" si="14"/>
        <v>7475</v>
      </c>
      <c r="T25" s="256"/>
      <c r="U25" s="10"/>
      <c r="V25" s="23">
        <f t="shared" si="15"/>
        <v>0</v>
      </c>
      <c r="W25" s="11">
        <f t="shared" si="16"/>
        <v>0</v>
      </c>
      <c r="X25" s="8">
        <v>0</v>
      </c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>
        <v>0</v>
      </c>
      <c r="AD25" s="11">
        <v>0</v>
      </c>
      <c r="AE25" s="8">
        <v>0</v>
      </c>
      <c r="AF25" s="9">
        <f t="shared" si="20"/>
        <v>0</v>
      </c>
      <c r="AG25" s="10"/>
      <c r="AH25" s="11">
        <f t="shared" si="21"/>
        <v>0</v>
      </c>
      <c r="AI25" s="8">
        <v>0</v>
      </c>
      <c r="AJ25" s="9">
        <f t="shared" si="23"/>
        <v>0</v>
      </c>
      <c r="AK25" s="10"/>
      <c r="AL25" s="25">
        <f t="shared" si="24"/>
        <v>7475</v>
      </c>
      <c r="AM25" s="25">
        <f t="shared" si="25"/>
        <v>0</v>
      </c>
      <c r="AN25" s="25">
        <f t="shared" si="26"/>
        <v>7475</v>
      </c>
      <c r="AO25" s="10"/>
      <c r="AP25" s="12">
        <v>7475</v>
      </c>
      <c r="AQ25" s="12" t="str">
        <f t="shared" si="27"/>
        <v xml:space="preserve"> </v>
      </c>
      <c r="AR25" s="12">
        <f t="shared" si="28"/>
        <v>7475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0</v>
      </c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>
        <v>0</v>
      </c>
      <c r="BX25" s="241">
        <v>0</v>
      </c>
      <c r="BY25" s="241">
        <v>0</v>
      </c>
      <c r="BZ25" s="241">
        <v>0</v>
      </c>
      <c r="CA25" s="241">
        <v>0</v>
      </c>
      <c r="CB25" s="242" t="s">
        <v>633</v>
      </c>
      <c r="CC25" s="247">
        <v>0</v>
      </c>
      <c r="CD25" s="247">
        <v>0</v>
      </c>
      <c r="CE25" s="247">
        <v>7475</v>
      </c>
      <c r="CF25" s="247">
        <v>0</v>
      </c>
    </row>
    <row r="26" spans="1:84" x14ac:dyDescent="0.25">
      <c r="A26" s="253" t="s">
        <v>683</v>
      </c>
      <c r="B26" s="254" t="s">
        <v>684</v>
      </c>
      <c r="C26" s="254" t="s">
        <v>637</v>
      </c>
      <c r="D26" s="233"/>
      <c r="E26" s="234">
        <v>0</v>
      </c>
      <c r="F26" s="235">
        <v>0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>
        <v>10246.01</v>
      </c>
      <c r="N26" s="240">
        <f t="shared" si="11"/>
        <v>10246.01</v>
      </c>
      <c r="O26" s="71"/>
      <c r="P26" s="100"/>
      <c r="Q26" s="9">
        <f t="shared" si="12"/>
        <v>-10246.01</v>
      </c>
      <c r="R26" s="9">
        <f t="shared" si="13"/>
        <v>0</v>
      </c>
      <c r="S26" s="9">
        <f t="shared" si="14"/>
        <v>-10246.01</v>
      </c>
      <c r="T26" s="256"/>
      <c r="U26" s="10"/>
      <c r="V26" s="23">
        <f t="shared" si="15"/>
        <v>1.0510911076604454</v>
      </c>
      <c r="W26" s="11">
        <f t="shared" si="16"/>
        <v>0</v>
      </c>
      <c r="X26" s="8">
        <v>10769.49</v>
      </c>
      <c r="Y26" s="9">
        <f t="shared" si="17"/>
        <v>-10246.01</v>
      </c>
      <c r="Z26" s="9">
        <f t="shared" si="18"/>
        <v>0</v>
      </c>
      <c r="AA26" s="9">
        <f t="shared" si="19"/>
        <v>-10246.01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0</v>
      </c>
      <c r="AI26" s="8">
        <v>10769.49</v>
      </c>
      <c r="AJ26" s="9">
        <f t="shared" si="23"/>
        <v>-10246.01</v>
      </c>
      <c r="AK26" s="10"/>
      <c r="AL26" s="25">
        <f t="shared" si="24"/>
        <v>0</v>
      </c>
      <c r="AM26" s="25">
        <f t="shared" si="25"/>
        <v>-523.47999999999956</v>
      </c>
      <c r="AN26" s="25">
        <f t="shared" si="26"/>
        <v>0</v>
      </c>
      <c r="AO26" s="10"/>
      <c r="AP26" s="12">
        <v>14445</v>
      </c>
      <c r="AQ26" s="12" t="str">
        <f t="shared" si="27"/>
        <v xml:space="preserve"> </v>
      </c>
      <c r="AR26" s="12">
        <f t="shared" si="28"/>
        <v>14445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1</v>
      </c>
      <c r="BH26" s="241">
        <v>0</v>
      </c>
      <c r="BI26" s="241">
        <v>0</v>
      </c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>
        <v>0</v>
      </c>
      <c r="BX26" s="241">
        <v>0</v>
      </c>
      <c r="BY26" s="241">
        <v>0</v>
      </c>
      <c r="BZ26" s="241">
        <v>0</v>
      </c>
      <c r="CA26" s="241">
        <v>0</v>
      </c>
      <c r="CB26" s="242" t="s">
        <v>633</v>
      </c>
      <c r="CC26" s="247">
        <v>10769.49</v>
      </c>
      <c r="CD26" s="247">
        <v>10769.49</v>
      </c>
      <c r="CE26" s="247">
        <v>14445</v>
      </c>
      <c r="CF26" s="247">
        <v>0</v>
      </c>
    </row>
    <row r="27" spans="1:84" x14ac:dyDescent="0.25">
      <c r="A27" s="253" t="s">
        <v>685</v>
      </c>
      <c r="B27" s="254" t="s">
        <v>686</v>
      </c>
      <c r="C27" s="254" t="s">
        <v>637</v>
      </c>
      <c r="D27" s="233"/>
      <c r="E27" s="234">
        <v>0</v>
      </c>
      <c r="F27" s="235">
        <v>0</v>
      </c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>
        <v>3705.29</v>
      </c>
      <c r="N27" s="240">
        <f t="shared" si="11"/>
        <v>3705.29</v>
      </c>
      <c r="O27" s="71"/>
      <c r="P27" s="100"/>
      <c r="Q27" s="9">
        <f t="shared" si="12"/>
        <v>-3705.29</v>
      </c>
      <c r="R27" s="9">
        <f t="shared" si="13"/>
        <v>0</v>
      </c>
      <c r="S27" s="9">
        <f t="shared" si="14"/>
        <v>-3705.29</v>
      </c>
      <c r="T27" s="256"/>
      <c r="U27" s="10"/>
      <c r="V27" s="23">
        <f t="shared" si="15"/>
        <v>1.1841961088065982</v>
      </c>
      <c r="W27" s="11">
        <f t="shared" si="16"/>
        <v>0</v>
      </c>
      <c r="X27" s="8">
        <v>4387.79</v>
      </c>
      <c r="Y27" s="9">
        <f t="shared" si="17"/>
        <v>-3705.29</v>
      </c>
      <c r="Z27" s="9">
        <f t="shared" si="18"/>
        <v>0</v>
      </c>
      <c r="AA27" s="9">
        <f t="shared" si="19"/>
        <v>-3705.29</v>
      </c>
      <c r="AB27" s="10"/>
      <c r="AC27" s="24">
        <v>0</v>
      </c>
      <c r="AD27" s="11">
        <v>0</v>
      </c>
      <c r="AE27" s="8">
        <v>0</v>
      </c>
      <c r="AF27" s="9">
        <f t="shared" si="20"/>
        <v>0</v>
      </c>
      <c r="AG27" s="10"/>
      <c r="AH27" s="11">
        <f t="shared" si="21"/>
        <v>0</v>
      </c>
      <c r="AI27" s="8">
        <v>4387.79</v>
      </c>
      <c r="AJ27" s="9">
        <f t="shared" si="23"/>
        <v>-3705.29</v>
      </c>
      <c r="AK27" s="10"/>
      <c r="AL27" s="25">
        <f t="shared" si="24"/>
        <v>0</v>
      </c>
      <c r="AM27" s="25">
        <f t="shared" si="25"/>
        <v>-682.5</v>
      </c>
      <c r="AN27" s="25">
        <f t="shared" si="26"/>
        <v>0</v>
      </c>
      <c r="AO27" s="10"/>
      <c r="AP27" s="12">
        <v>0</v>
      </c>
      <c r="AQ27" s="12">
        <f t="shared" si="27"/>
        <v>0</v>
      </c>
      <c r="AR27" s="12">
        <f t="shared" si="28"/>
        <v>0</v>
      </c>
      <c r="AS27" s="241"/>
      <c r="AT27" s="242"/>
      <c r="AU27" s="241"/>
      <c r="AV27" s="241"/>
      <c r="AW27" s="243"/>
      <c r="AX27" s="242"/>
      <c r="AY27" s="242"/>
      <c r="AZ27" s="241">
        <v>0</v>
      </c>
      <c r="BA27" s="241">
        <v>0</v>
      </c>
      <c r="BB27" s="241">
        <v>0</v>
      </c>
      <c r="BC27" s="241">
        <v>0</v>
      </c>
      <c r="BD27" s="241">
        <v>0</v>
      </c>
      <c r="BE27" s="241">
        <v>0</v>
      </c>
      <c r="BF27" s="241"/>
      <c r="BG27" s="241">
        <v>1</v>
      </c>
      <c r="BH27" s="241">
        <v>0</v>
      </c>
      <c r="BI27" s="241">
        <v>0</v>
      </c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>
        <v>0</v>
      </c>
      <c r="BX27" s="241">
        <v>0</v>
      </c>
      <c r="BY27" s="241">
        <v>0</v>
      </c>
      <c r="BZ27" s="241">
        <v>0</v>
      </c>
      <c r="CA27" s="241">
        <v>0</v>
      </c>
      <c r="CB27" s="242" t="s">
        <v>633</v>
      </c>
      <c r="CC27" s="247">
        <v>4387.79</v>
      </c>
      <c r="CD27" s="247">
        <v>4387.79</v>
      </c>
      <c r="CE27" s="247">
        <v>0</v>
      </c>
      <c r="CF27" s="247">
        <v>0</v>
      </c>
    </row>
    <row r="28" spans="1:84" x14ac:dyDescent="0.25">
      <c r="A28" s="253" t="s">
        <v>687</v>
      </c>
      <c r="B28" s="254" t="s">
        <v>688</v>
      </c>
      <c r="C28" s="254" t="s">
        <v>637</v>
      </c>
      <c r="D28" s="233"/>
      <c r="E28" s="234">
        <v>12500</v>
      </c>
      <c r="F28" s="235">
        <v>12500</v>
      </c>
      <c r="G28" s="255">
        <f>'Jobs-Ops'!G28</f>
        <v>0</v>
      </c>
      <c r="H28" s="113">
        <f>'Jobs-Ops'!H28</f>
        <v>0</v>
      </c>
      <c r="I28" s="104"/>
      <c r="J28" s="237">
        <f t="shared" si="10"/>
        <v>12500</v>
      </c>
      <c r="K28" s="238"/>
      <c r="L28" s="239"/>
      <c r="M28" s="8">
        <v>8457.2900000000009</v>
      </c>
      <c r="N28" s="240">
        <f t="shared" si="11"/>
        <v>8457.2900000000009</v>
      </c>
      <c r="O28" s="238"/>
      <c r="P28" s="239"/>
      <c r="Q28" s="9">
        <f t="shared" si="12"/>
        <v>4042.7099999999991</v>
      </c>
      <c r="R28" s="9">
        <f t="shared" si="13"/>
        <v>0</v>
      </c>
      <c r="S28" s="9">
        <f t="shared" si="14"/>
        <v>4042.7099999999991</v>
      </c>
      <c r="T28" s="256"/>
      <c r="U28" s="10"/>
      <c r="V28" s="23">
        <f t="shared" si="15"/>
        <v>0.64677928745496482</v>
      </c>
      <c r="W28" s="11">
        <f t="shared" si="16"/>
        <v>8084.74109318706</v>
      </c>
      <c r="X28" s="8">
        <v>5470</v>
      </c>
      <c r="Y28" s="9">
        <f t="shared" si="17"/>
        <v>2614.74109318706</v>
      </c>
      <c r="Z28" s="9">
        <f t="shared" si="18"/>
        <v>0</v>
      </c>
      <c r="AA28" s="9">
        <f t="shared" si="19"/>
        <v>2614.74109318706</v>
      </c>
      <c r="AB28" s="10"/>
      <c r="AC28" s="24">
        <v>0</v>
      </c>
      <c r="AD28" s="11">
        <v>0</v>
      </c>
      <c r="AE28" s="8">
        <v>0</v>
      </c>
      <c r="AF28" s="9">
        <f t="shared" si="20"/>
        <v>0</v>
      </c>
      <c r="AG28" s="10"/>
      <c r="AH28" s="11">
        <f t="shared" si="21"/>
        <v>8084.74109318706</v>
      </c>
      <c r="AI28" s="8">
        <v>5470</v>
      </c>
      <c r="AJ28" s="9">
        <f t="shared" si="23"/>
        <v>2614.74109318706</v>
      </c>
      <c r="AK28" s="10"/>
      <c r="AL28" s="25">
        <f t="shared" si="24"/>
        <v>4415.25890681294</v>
      </c>
      <c r="AM28" s="25">
        <f t="shared" si="25"/>
        <v>2987.2900000000009</v>
      </c>
      <c r="AN28" s="25">
        <f t="shared" si="26"/>
        <v>1427.9689068129392</v>
      </c>
      <c r="AO28" s="10"/>
      <c r="AP28" s="12">
        <v>0</v>
      </c>
      <c r="AQ28" s="12">
        <f t="shared" si="27"/>
        <v>8084.74109318706</v>
      </c>
      <c r="AR28" s="12" t="str">
        <f t="shared" si="28"/>
        <v xml:space="preserve"> </v>
      </c>
      <c r="AS28" s="241"/>
      <c r="AT28" s="242"/>
      <c r="AU28" s="241"/>
      <c r="AV28" s="241"/>
      <c r="AW28" s="243"/>
      <c r="AX28" s="242"/>
      <c r="AY28" s="242"/>
      <c r="AZ28" s="241">
        <v>0</v>
      </c>
      <c r="BA28" s="241">
        <v>0</v>
      </c>
      <c r="BB28" s="241">
        <v>0</v>
      </c>
      <c r="BC28" s="241">
        <v>0</v>
      </c>
      <c r="BD28" s="241">
        <v>0</v>
      </c>
      <c r="BE28" s="241">
        <v>0</v>
      </c>
      <c r="BF28" s="241"/>
      <c r="BG28" s="241">
        <v>1</v>
      </c>
      <c r="BH28" s="241">
        <v>0</v>
      </c>
      <c r="BI28" s="241">
        <v>0</v>
      </c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>
        <v>0</v>
      </c>
      <c r="BX28" s="241">
        <v>0</v>
      </c>
      <c r="BY28" s="241">
        <v>0</v>
      </c>
      <c r="BZ28" s="241">
        <v>0</v>
      </c>
      <c r="CA28" s="241">
        <v>0</v>
      </c>
      <c r="CB28" s="242" t="s">
        <v>633</v>
      </c>
      <c r="CC28" s="247">
        <v>5470</v>
      </c>
      <c r="CD28" s="247">
        <v>5470</v>
      </c>
      <c r="CE28" s="247">
        <v>0</v>
      </c>
      <c r="CF28" s="247">
        <v>0</v>
      </c>
    </row>
    <row r="29" spans="1:84" x14ac:dyDescent="0.25">
      <c r="A29" s="253" t="s">
        <v>689</v>
      </c>
      <c r="B29" s="254" t="s">
        <v>690</v>
      </c>
      <c r="C29" s="254" t="s">
        <v>637</v>
      </c>
      <c r="D29" s="233"/>
      <c r="E29" s="234">
        <v>45295</v>
      </c>
      <c r="F29" s="235">
        <v>45295</v>
      </c>
      <c r="G29" s="255">
        <f>'Jobs-Ops'!G29</f>
        <v>0</v>
      </c>
      <c r="H29" s="113">
        <f>'Jobs-Ops'!H29</f>
        <v>0</v>
      </c>
      <c r="I29" s="104"/>
      <c r="J29" s="237">
        <f t="shared" si="10"/>
        <v>45295</v>
      </c>
      <c r="K29" s="238"/>
      <c r="L29" s="239"/>
      <c r="M29" s="8">
        <v>34227.279999999999</v>
      </c>
      <c r="N29" s="240">
        <f t="shared" si="11"/>
        <v>34227.279999999999</v>
      </c>
      <c r="O29" s="71"/>
      <c r="P29" s="100"/>
      <c r="Q29" s="9">
        <f t="shared" si="12"/>
        <v>11067.720000000001</v>
      </c>
      <c r="R29" s="9">
        <f t="shared" si="13"/>
        <v>0</v>
      </c>
      <c r="S29" s="9">
        <f t="shared" si="14"/>
        <v>11067.720000000001</v>
      </c>
      <c r="T29" s="256"/>
      <c r="U29" s="10"/>
      <c r="V29" s="23">
        <f t="shared" si="15"/>
        <v>0.24747745073520303</v>
      </c>
      <c r="W29" s="11">
        <f t="shared" si="16"/>
        <v>11209.491131051022</v>
      </c>
      <c r="X29" s="8">
        <v>8470.48</v>
      </c>
      <c r="Y29" s="9">
        <f t="shared" si="17"/>
        <v>2739.0111310510219</v>
      </c>
      <c r="Z29" s="9">
        <f t="shared" si="18"/>
        <v>0</v>
      </c>
      <c r="AA29" s="9">
        <f t="shared" si="19"/>
        <v>2739.0111310510219</v>
      </c>
      <c r="AB29" s="10"/>
      <c r="AC29" s="24">
        <v>0</v>
      </c>
      <c r="AD29" s="11">
        <v>0</v>
      </c>
      <c r="AE29" s="8">
        <v>0</v>
      </c>
      <c r="AF29" s="9">
        <f t="shared" si="20"/>
        <v>0</v>
      </c>
      <c r="AG29" s="10"/>
      <c r="AH29" s="11">
        <f t="shared" si="21"/>
        <v>11209.491131051022</v>
      </c>
      <c r="AI29" s="8">
        <v>8470.48</v>
      </c>
      <c r="AJ29" s="9">
        <f t="shared" si="23"/>
        <v>2739.0111310510219</v>
      </c>
      <c r="AK29" s="10"/>
      <c r="AL29" s="25">
        <f t="shared" si="24"/>
        <v>34085.508868948978</v>
      </c>
      <c r="AM29" s="25">
        <f t="shared" si="25"/>
        <v>25756.799999999999</v>
      </c>
      <c r="AN29" s="25">
        <f t="shared" si="26"/>
        <v>8328.7088689489792</v>
      </c>
      <c r="AO29" s="10"/>
      <c r="AP29" s="12">
        <v>0</v>
      </c>
      <c r="AQ29" s="12">
        <f t="shared" si="27"/>
        <v>11209.491131051022</v>
      </c>
      <c r="AR29" s="12" t="str">
        <f t="shared" si="28"/>
        <v xml:space="preserve"> </v>
      </c>
      <c r="AS29" s="241"/>
      <c r="AT29" s="242"/>
      <c r="AU29" s="241"/>
      <c r="AV29" s="241"/>
      <c r="AW29" s="243"/>
      <c r="AX29" s="242"/>
      <c r="AY29" s="242"/>
      <c r="AZ29" s="241">
        <v>0</v>
      </c>
      <c r="BA29" s="241">
        <v>0</v>
      </c>
      <c r="BB29" s="241">
        <v>0</v>
      </c>
      <c r="BC29" s="241">
        <v>0</v>
      </c>
      <c r="BD29" s="241">
        <v>0</v>
      </c>
      <c r="BE29" s="241">
        <v>0</v>
      </c>
      <c r="BF29" s="241"/>
      <c r="BG29" s="241">
        <v>1</v>
      </c>
      <c r="BH29" s="241">
        <v>0</v>
      </c>
      <c r="BI29" s="241">
        <v>0</v>
      </c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>
        <v>0</v>
      </c>
      <c r="BX29" s="241">
        <v>0</v>
      </c>
      <c r="BY29" s="241">
        <v>0</v>
      </c>
      <c r="BZ29" s="241">
        <v>0</v>
      </c>
      <c r="CA29" s="241">
        <v>0</v>
      </c>
      <c r="CB29" s="242" t="s">
        <v>633</v>
      </c>
      <c r="CC29" s="247">
        <v>8470.48</v>
      </c>
      <c r="CD29" s="247">
        <v>8470.48</v>
      </c>
      <c r="CE29" s="247">
        <v>0</v>
      </c>
      <c r="CF29" s="247">
        <v>0</v>
      </c>
    </row>
    <row r="30" spans="1:84" x14ac:dyDescent="0.25">
      <c r="A30" s="253" t="s">
        <v>691</v>
      </c>
      <c r="B30" s="254" t="s">
        <v>692</v>
      </c>
      <c r="C30" s="254" t="s">
        <v>637</v>
      </c>
      <c r="D30" s="233"/>
      <c r="E30" s="234">
        <v>2412</v>
      </c>
      <c r="F30" s="235">
        <v>2412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2412</v>
      </c>
      <c r="K30" s="238"/>
      <c r="L30" s="239"/>
      <c r="M30" s="8">
        <v>0</v>
      </c>
      <c r="N30" s="240">
        <f t="shared" si="11"/>
        <v>0</v>
      </c>
      <c r="O30" s="71"/>
      <c r="P30" s="100"/>
      <c r="Q30" s="9">
        <f t="shared" si="12"/>
        <v>2412</v>
      </c>
      <c r="R30" s="9">
        <f t="shared" si="13"/>
        <v>0</v>
      </c>
      <c r="S30" s="9">
        <f t="shared" si="14"/>
        <v>2412</v>
      </c>
      <c r="T30" s="256"/>
      <c r="U30" s="10"/>
      <c r="V30" s="23">
        <f t="shared" si="15"/>
        <v>0</v>
      </c>
      <c r="W30" s="11">
        <f t="shared" si="16"/>
        <v>0</v>
      </c>
      <c r="X30" s="8">
        <v>0</v>
      </c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>
        <v>0</v>
      </c>
      <c r="AD30" s="11">
        <v>0</v>
      </c>
      <c r="AE30" s="8">
        <v>0</v>
      </c>
      <c r="AF30" s="9">
        <f t="shared" si="20"/>
        <v>0</v>
      </c>
      <c r="AG30" s="10"/>
      <c r="AH30" s="11">
        <f t="shared" si="21"/>
        <v>0</v>
      </c>
      <c r="AI30" s="8">
        <v>0</v>
      </c>
      <c r="AJ30" s="9">
        <f t="shared" si="23"/>
        <v>0</v>
      </c>
      <c r="AK30" s="10"/>
      <c r="AL30" s="25">
        <f t="shared" si="24"/>
        <v>2412</v>
      </c>
      <c r="AM30" s="25">
        <f t="shared" si="25"/>
        <v>0</v>
      </c>
      <c r="AN30" s="25">
        <f t="shared" si="26"/>
        <v>2412</v>
      </c>
      <c r="AO30" s="10"/>
      <c r="AP30" s="12">
        <v>4424.5</v>
      </c>
      <c r="AQ30" s="12" t="str">
        <f t="shared" si="27"/>
        <v xml:space="preserve"> </v>
      </c>
      <c r="AR30" s="12">
        <f t="shared" si="28"/>
        <v>4424.5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1</v>
      </c>
      <c r="BH30" s="241">
        <v>0</v>
      </c>
      <c r="BI30" s="241">
        <v>0</v>
      </c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>
        <v>0</v>
      </c>
      <c r="BX30" s="241">
        <v>0</v>
      </c>
      <c r="BY30" s="241">
        <v>0</v>
      </c>
      <c r="BZ30" s="241">
        <v>0</v>
      </c>
      <c r="CA30" s="241">
        <v>0</v>
      </c>
      <c r="CB30" s="242" t="s">
        <v>633</v>
      </c>
      <c r="CC30" s="247">
        <v>0</v>
      </c>
      <c r="CD30" s="247">
        <v>0</v>
      </c>
      <c r="CE30" s="247">
        <v>4424.5</v>
      </c>
      <c r="CF30" s="247">
        <v>0</v>
      </c>
    </row>
    <row r="31" spans="1:84" x14ac:dyDescent="0.25">
      <c r="A31" s="253" t="s">
        <v>693</v>
      </c>
      <c r="B31" s="254" t="s">
        <v>694</v>
      </c>
      <c r="C31" s="254" t="s">
        <v>637</v>
      </c>
      <c r="D31" s="233"/>
      <c r="E31" s="234">
        <v>1371135</v>
      </c>
      <c r="F31" s="235">
        <v>1371135</v>
      </c>
      <c r="G31" s="255">
        <f>'Jobs-Ops'!G31</f>
        <v>0</v>
      </c>
      <c r="H31" s="113">
        <f>'Jobs-Ops'!H31</f>
        <v>0</v>
      </c>
      <c r="I31" s="104"/>
      <c r="J31" s="237">
        <f t="shared" si="10"/>
        <v>1371135</v>
      </c>
      <c r="K31" s="238"/>
      <c r="L31" s="239"/>
      <c r="M31" s="8">
        <v>968682.13</v>
      </c>
      <c r="N31" s="240">
        <f t="shared" si="11"/>
        <v>968682.13</v>
      </c>
      <c r="O31" s="71"/>
      <c r="P31" s="100"/>
      <c r="Q31" s="9">
        <f t="shared" si="12"/>
        <v>402452.87</v>
      </c>
      <c r="R31" s="9">
        <f t="shared" si="13"/>
        <v>0</v>
      </c>
      <c r="S31" s="9">
        <f t="shared" si="14"/>
        <v>402452.87</v>
      </c>
      <c r="T31" s="256"/>
      <c r="U31" s="10"/>
      <c r="V31" s="23">
        <f t="shared" si="15"/>
        <v>3.3285996511569799E-2</v>
      </c>
      <c r="W31" s="11">
        <f t="shared" si="16"/>
        <v>32243.55</v>
      </c>
      <c r="X31" s="8">
        <v>32243.55</v>
      </c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>
        <v>0</v>
      </c>
      <c r="AD31" s="11">
        <v>0</v>
      </c>
      <c r="AE31" s="8">
        <v>0</v>
      </c>
      <c r="AF31" s="9">
        <f t="shared" si="20"/>
        <v>0</v>
      </c>
      <c r="AG31" s="10"/>
      <c r="AH31" s="11">
        <f t="shared" si="21"/>
        <v>32243.55</v>
      </c>
      <c r="AI31" s="8">
        <v>32243.55</v>
      </c>
      <c r="AJ31" s="9">
        <f t="shared" si="23"/>
        <v>0</v>
      </c>
      <c r="AK31" s="10"/>
      <c r="AL31" s="25">
        <f t="shared" si="24"/>
        <v>1338891.45</v>
      </c>
      <c r="AM31" s="25">
        <f t="shared" si="25"/>
        <v>936438.58</v>
      </c>
      <c r="AN31" s="25">
        <f t="shared" si="26"/>
        <v>402452.87</v>
      </c>
      <c r="AO31" s="10"/>
      <c r="AP31" s="12">
        <v>67500</v>
      </c>
      <c r="AQ31" s="12" t="str">
        <f t="shared" si="27"/>
        <v xml:space="preserve"> </v>
      </c>
      <c r="AR31" s="12">
        <f t="shared" si="28"/>
        <v>35256.449999999997</v>
      </c>
      <c r="AS31" s="241"/>
      <c r="AT31" s="242"/>
      <c r="AU31" s="241"/>
      <c r="AV31" s="241"/>
      <c r="AW31" s="243"/>
      <c r="AX31" s="242"/>
      <c r="AY31" s="242"/>
      <c r="AZ31" s="241">
        <v>0</v>
      </c>
      <c r="BA31" s="241">
        <v>0</v>
      </c>
      <c r="BB31" s="241">
        <v>0</v>
      </c>
      <c r="BC31" s="241">
        <v>0</v>
      </c>
      <c r="BD31" s="241">
        <v>0</v>
      </c>
      <c r="BE31" s="241">
        <v>0</v>
      </c>
      <c r="BF31" s="241"/>
      <c r="BG31" s="241">
        <v>1</v>
      </c>
      <c r="BH31" s="241">
        <v>0</v>
      </c>
      <c r="BI31" s="241">
        <v>0</v>
      </c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>
        <v>0</v>
      </c>
      <c r="BX31" s="241">
        <v>0</v>
      </c>
      <c r="BY31" s="241">
        <v>0</v>
      </c>
      <c r="BZ31" s="241">
        <v>0</v>
      </c>
      <c r="CA31" s="241">
        <v>0</v>
      </c>
      <c r="CB31" s="242" t="s">
        <v>633</v>
      </c>
      <c r="CC31" s="247">
        <v>32243.55</v>
      </c>
      <c r="CD31" s="247">
        <v>32243.55</v>
      </c>
      <c r="CE31" s="247">
        <v>67500</v>
      </c>
      <c r="CF31" s="247">
        <v>0</v>
      </c>
    </row>
    <row r="32" spans="1:84" x14ac:dyDescent="0.25">
      <c r="A32" s="253" t="s">
        <v>695</v>
      </c>
      <c r="B32" s="254" t="s">
        <v>696</v>
      </c>
      <c r="C32" s="254" t="s">
        <v>637</v>
      </c>
      <c r="D32" s="233"/>
      <c r="E32" s="234">
        <v>12815</v>
      </c>
      <c r="F32" s="235">
        <v>12815</v>
      </c>
      <c r="G32" s="255">
        <f>'Jobs-Ops'!G32</f>
        <v>0</v>
      </c>
      <c r="H32" s="113">
        <f>'Jobs-Ops'!H32</f>
        <v>0</v>
      </c>
      <c r="I32" s="104"/>
      <c r="J32" s="237">
        <f t="shared" si="10"/>
        <v>12815</v>
      </c>
      <c r="K32" s="238"/>
      <c r="L32" s="239"/>
      <c r="M32" s="8">
        <v>9981.68</v>
      </c>
      <c r="N32" s="240">
        <f t="shared" si="11"/>
        <v>9981.68</v>
      </c>
      <c r="O32" s="71"/>
      <c r="P32" s="100"/>
      <c r="Q32" s="9">
        <f t="shared" si="12"/>
        <v>2833.3199999999997</v>
      </c>
      <c r="R32" s="9">
        <f t="shared" si="13"/>
        <v>0</v>
      </c>
      <c r="S32" s="9">
        <f t="shared" si="14"/>
        <v>2833.3199999999997</v>
      </c>
      <c r="T32" s="256"/>
      <c r="U32" s="10"/>
      <c r="V32" s="23">
        <f t="shared" si="15"/>
        <v>0.12378176819934118</v>
      </c>
      <c r="W32" s="11">
        <f t="shared" si="16"/>
        <v>1586.2633594745573</v>
      </c>
      <c r="X32" s="8">
        <v>1235.55</v>
      </c>
      <c r="Y32" s="9">
        <f t="shared" si="17"/>
        <v>350.71335947455736</v>
      </c>
      <c r="Z32" s="9">
        <f t="shared" si="18"/>
        <v>0</v>
      </c>
      <c r="AA32" s="9">
        <f t="shared" si="19"/>
        <v>350.71335947455736</v>
      </c>
      <c r="AB32" s="10"/>
      <c r="AC32" s="24">
        <v>0</v>
      </c>
      <c r="AD32" s="11">
        <v>0</v>
      </c>
      <c r="AE32" s="8">
        <v>0</v>
      </c>
      <c r="AF32" s="9">
        <f t="shared" si="20"/>
        <v>0</v>
      </c>
      <c r="AG32" s="10"/>
      <c r="AH32" s="11">
        <f t="shared" si="21"/>
        <v>1586.2633594745573</v>
      </c>
      <c r="AI32" s="8">
        <v>1235.55</v>
      </c>
      <c r="AJ32" s="9">
        <f t="shared" si="23"/>
        <v>350.71335947455736</v>
      </c>
      <c r="AK32" s="10"/>
      <c r="AL32" s="25">
        <f t="shared" si="24"/>
        <v>11228.736640525443</v>
      </c>
      <c r="AM32" s="25">
        <f t="shared" si="25"/>
        <v>8746.130000000001</v>
      </c>
      <c r="AN32" s="25">
        <f t="shared" si="26"/>
        <v>2482.6066405254423</v>
      </c>
      <c r="AO32" s="10"/>
      <c r="AP32" s="12">
        <v>12815</v>
      </c>
      <c r="AQ32" s="12" t="str">
        <f t="shared" si="27"/>
        <v xml:space="preserve"> </v>
      </c>
      <c r="AR32" s="12">
        <f t="shared" si="28"/>
        <v>11228.736640525443</v>
      </c>
      <c r="AS32" s="241"/>
      <c r="AT32" s="242"/>
      <c r="AU32" s="241"/>
      <c r="AV32" s="241"/>
      <c r="AW32" s="243"/>
      <c r="AX32" s="242"/>
      <c r="AY32" s="242"/>
      <c r="AZ32" s="241">
        <v>0</v>
      </c>
      <c r="BA32" s="241">
        <v>0</v>
      </c>
      <c r="BB32" s="241">
        <v>0</v>
      </c>
      <c r="BC32" s="241">
        <v>0</v>
      </c>
      <c r="BD32" s="241">
        <v>0</v>
      </c>
      <c r="BE32" s="241">
        <v>0</v>
      </c>
      <c r="BF32" s="241"/>
      <c r="BG32" s="241">
        <v>1</v>
      </c>
      <c r="BH32" s="241">
        <v>0</v>
      </c>
      <c r="BI32" s="241">
        <v>0</v>
      </c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>
        <v>0</v>
      </c>
      <c r="BX32" s="241">
        <v>0</v>
      </c>
      <c r="BY32" s="241">
        <v>0</v>
      </c>
      <c r="BZ32" s="241">
        <v>0</v>
      </c>
      <c r="CA32" s="241">
        <v>0</v>
      </c>
      <c r="CB32" s="242" t="s">
        <v>633</v>
      </c>
      <c r="CC32" s="247">
        <v>1235.55</v>
      </c>
      <c r="CD32" s="247">
        <v>1235.55</v>
      </c>
      <c r="CE32" s="247">
        <v>12815</v>
      </c>
      <c r="CF32" s="247">
        <v>0</v>
      </c>
    </row>
    <row r="33" spans="1:84" x14ac:dyDescent="0.25">
      <c r="A33" s="253" t="s">
        <v>697</v>
      </c>
      <c r="B33" s="254" t="s">
        <v>698</v>
      </c>
      <c r="C33" s="254" t="s">
        <v>637</v>
      </c>
      <c r="D33" s="233"/>
      <c r="E33" s="234">
        <v>3502</v>
      </c>
      <c r="F33" s="235">
        <v>3502</v>
      </c>
      <c r="G33" s="255">
        <f>'Jobs-Ops'!G33</f>
        <v>0</v>
      </c>
      <c r="H33" s="113">
        <f>'Jobs-Ops'!H33</f>
        <v>0</v>
      </c>
      <c r="I33" s="104"/>
      <c r="J33" s="237">
        <f t="shared" si="10"/>
        <v>3502</v>
      </c>
      <c r="K33" s="238"/>
      <c r="L33" s="239"/>
      <c r="M33" s="8">
        <v>2524.16</v>
      </c>
      <c r="N33" s="240">
        <f t="shared" si="11"/>
        <v>2524.16</v>
      </c>
      <c r="O33" s="71"/>
      <c r="P33" s="100"/>
      <c r="Q33" s="9">
        <f t="shared" si="12"/>
        <v>977.84000000000015</v>
      </c>
      <c r="R33" s="9">
        <f t="shared" si="13"/>
        <v>0</v>
      </c>
      <c r="S33" s="9">
        <f t="shared" si="14"/>
        <v>977.84000000000015</v>
      </c>
      <c r="T33" s="256"/>
      <c r="U33" s="10"/>
      <c r="V33" s="23">
        <f t="shared" si="15"/>
        <v>4.5195233265720086E-2</v>
      </c>
      <c r="W33" s="11">
        <f t="shared" si="16"/>
        <v>114.08</v>
      </c>
      <c r="X33" s="8">
        <v>114.08</v>
      </c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>
        <v>0</v>
      </c>
      <c r="AD33" s="11">
        <v>0</v>
      </c>
      <c r="AE33" s="8">
        <v>0</v>
      </c>
      <c r="AF33" s="9">
        <f t="shared" si="20"/>
        <v>0</v>
      </c>
      <c r="AG33" s="10"/>
      <c r="AH33" s="11">
        <f t="shared" si="21"/>
        <v>114.08</v>
      </c>
      <c r="AI33" s="8">
        <v>114.08</v>
      </c>
      <c r="AJ33" s="9">
        <f t="shared" si="23"/>
        <v>0</v>
      </c>
      <c r="AK33" s="10"/>
      <c r="AL33" s="25">
        <f t="shared" si="24"/>
        <v>3387.92</v>
      </c>
      <c r="AM33" s="25">
        <f t="shared" si="25"/>
        <v>2410.08</v>
      </c>
      <c r="AN33" s="25">
        <f t="shared" si="26"/>
        <v>977.84000000000015</v>
      </c>
      <c r="AO33" s="10"/>
      <c r="AP33" s="12">
        <v>3502</v>
      </c>
      <c r="AQ33" s="12" t="str">
        <f t="shared" si="27"/>
        <v xml:space="preserve"> </v>
      </c>
      <c r="AR33" s="12">
        <f t="shared" si="28"/>
        <v>3387.92</v>
      </c>
      <c r="AS33" s="241"/>
      <c r="AT33" s="242"/>
      <c r="AU33" s="241"/>
      <c r="AV33" s="241"/>
      <c r="AW33" s="243"/>
      <c r="AX33" s="242"/>
      <c r="AY33" s="242"/>
      <c r="AZ33" s="241">
        <v>0</v>
      </c>
      <c r="BA33" s="241">
        <v>0</v>
      </c>
      <c r="BB33" s="241">
        <v>0</v>
      </c>
      <c r="BC33" s="241">
        <v>0</v>
      </c>
      <c r="BD33" s="241">
        <v>0</v>
      </c>
      <c r="BE33" s="241">
        <v>0</v>
      </c>
      <c r="BF33" s="241"/>
      <c r="BG33" s="241">
        <v>1</v>
      </c>
      <c r="BH33" s="241">
        <v>0</v>
      </c>
      <c r="BI33" s="241">
        <v>0</v>
      </c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>
        <v>0</v>
      </c>
      <c r="BX33" s="241">
        <v>0</v>
      </c>
      <c r="BY33" s="241">
        <v>0</v>
      </c>
      <c r="BZ33" s="241">
        <v>0</v>
      </c>
      <c r="CA33" s="241">
        <v>0</v>
      </c>
      <c r="CB33" s="242" t="s">
        <v>633</v>
      </c>
      <c r="CC33" s="247">
        <v>114.08</v>
      </c>
      <c r="CD33" s="247">
        <v>114.08</v>
      </c>
      <c r="CE33" s="247">
        <v>3502</v>
      </c>
      <c r="CF33" s="247">
        <v>0</v>
      </c>
    </row>
    <row r="34" spans="1:84" x14ac:dyDescent="0.25">
      <c r="A34" s="253" t="s">
        <v>699</v>
      </c>
      <c r="B34" s="254" t="s">
        <v>700</v>
      </c>
      <c r="C34" s="254" t="s">
        <v>637</v>
      </c>
      <c r="D34" s="233"/>
      <c r="E34" s="234">
        <v>199300</v>
      </c>
      <c r="F34" s="235">
        <v>199300</v>
      </c>
      <c r="G34" s="255">
        <f>'Jobs-Ops'!G34</f>
        <v>0</v>
      </c>
      <c r="H34" s="113">
        <f>'Jobs-Ops'!H34</f>
        <v>0</v>
      </c>
      <c r="I34" s="104"/>
      <c r="J34" s="237">
        <f t="shared" si="10"/>
        <v>199300</v>
      </c>
      <c r="K34" s="238"/>
      <c r="L34" s="239"/>
      <c r="M34" s="8">
        <v>0</v>
      </c>
      <c r="N34" s="240">
        <f t="shared" si="11"/>
        <v>0</v>
      </c>
      <c r="O34" s="71"/>
      <c r="P34" s="100"/>
      <c r="Q34" s="9">
        <f t="shared" si="12"/>
        <v>199300</v>
      </c>
      <c r="R34" s="9">
        <f t="shared" si="13"/>
        <v>0</v>
      </c>
      <c r="S34" s="9">
        <f t="shared" si="14"/>
        <v>199300</v>
      </c>
      <c r="T34" s="256"/>
      <c r="U34" s="10"/>
      <c r="V34" s="23">
        <f t="shared" si="15"/>
        <v>0</v>
      </c>
      <c r="W34" s="11">
        <f t="shared" si="16"/>
        <v>0</v>
      </c>
      <c r="X34" s="8">
        <v>0</v>
      </c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>
        <v>0</v>
      </c>
      <c r="AD34" s="11">
        <v>0</v>
      </c>
      <c r="AE34" s="8">
        <v>0</v>
      </c>
      <c r="AF34" s="9">
        <f t="shared" si="20"/>
        <v>0</v>
      </c>
      <c r="AG34" s="10"/>
      <c r="AH34" s="11">
        <f t="shared" si="21"/>
        <v>0</v>
      </c>
      <c r="AI34" s="8">
        <v>0</v>
      </c>
      <c r="AJ34" s="9">
        <f t="shared" si="23"/>
        <v>0</v>
      </c>
      <c r="AK34" s="10"/>
      <c r="AL34" s="25">
        <f t="shared" si="24"/>
        <v>199300</v>
      </c>
      <c r="AM34" s="25">
        <f t="shared" si="25"/>
        <v>0</v>
      </c>
      <c r="AN34" s="25">
        <f t="shared" si="26"/>
        <v>199300</v>
      </c>
      <c r="AO34" s="10"/>
      <c r="AP34" s="12">
        <v>33600</v>
      </c>
      <c r="AQ34" s="12" t="str">
        <f t="shared" si="27"/>
        <v xml:space="preserve"> </v>
      </c>
      <c r="AR34" s="12">
        <f t="shared" si="28"/>
        <v>33600</v>
      </c>
      <c r="AS34" s="241"/>
      <c r="AT34" s="242"/>
      <c r="AU34" s="241"/>
      <c r="AV34" s="241"/>
      <c r="AW34" s="243"/>
      <c r="AX34" s="242"/>
      <c r="AY34" s="242"/>
      <c r="AZ34" s="241">
        <v>0</v>
      </c>
      <c r="BA34" s="241">
        <v>0</v>
      </c>
      <c r="BB34" s="241">
        <v>0</v>
      </c>
      <c r="BC34" s="241">
        <v>0</v>
      </c>
      <c r="BD34" s="241">
        <v>0</v>
      </c>
      <c r="BE34" s="241">
        <v>0</v>
      </c>
      <c r="BF34" s="241"/>
      <c r="BG34" s="241">
        <v>1</v>
      </c>
      <c r="BH34" s="241">
        <v>0</v>
      </c>
      <c r="BI34" s="241">
        <v>0</v>
      </c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>
        <v>0</v>
      </c>
      <c r="BX34" s="241">
        <v>0</v>
      </c>
      <c r="BY34" s="241">
        <v>0</v>
      </c>
      <c r="BZ34" s="241">
        <v>0</v>
      </c>
      <c r="CA34" s="241">
        <v>0</v>
      </c>
      <c r="CB34" s="242" t="s">
        <v>633</v>
      </c>
      <c r="CC34" s="247">
        <v>0</v>
      </c>
      <c r="CD34" s="247">
        <v>0</v>
      </c>
      <c r="CE34" s="247">
        <v>33600</v>
      </c>
      <c r="CF34" s="247">
        <v>0</v>
      </c>
    </row>
    <row r="35" spans="1:84" x14ac:dyDescent="0.25">
      <c r="A35" s="253" t="s">
        <v>701</v>
      </c>
      <c r="B35" s="254" t="s">
        <v>702</v>
      </c>
      <c r="C35" s="254" t="s">
        <v>637</v>
      </c>
      <c r="D35" s="233"/>
      <c r="E35" s="234">
        <v>43850</v>
      </c>
      <c r="F35" s="235">
        <v>43850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43850</v>
      </c>
      <c r="K35" s="238"/>
      <c r="L35" s="239"/>
      <c r="M35" s="8">
        <v>31194.38</v>
      </c>
      <c r="N35" s="240">
        <f t="shared" si="11"/>
        <v>31194.38</v>
      </c>
      <c r="O35" s="71"/>
      <c r="P35" s="100"/>
      <c r="Q35" s="9">
        <f t="shared" si="12"/>
        <v>12655.619999999999</v>
      </c>
      <c r="R35" s="9">
        <f t="shared" si="13"/>
        <v>0</v>
      </c>
      <c r="S35" s="9">
        <f t="shared" si="14"/>
        <v>12655.619999999999</v>
      </c>
      <c r="T35" s="256"/>
      <c r="U35" s="10"/>
      <c r="V35" s="23">
        <f t="shared" si="15"/>
        <v>0.12530398103760998</v>
      </c>
      <c r="W35" s="11">
        <f t="shared" si="16"/>
        <v>5494.5795684991972</v>
      </c>
      <c r="X35" s="8">
        <v>3908.78</v>
      </c>
      <c r="Y35" s="9">
        <f t="shared" si="17"/>
        <v>1585.799568499197</v>
      </c>
      <c r="Z35" s="9">
        <f t="shared" si="18"/>
        <v>0</v>
      </c>
      <c r="AA35" s="9">
        <f t="shared" si="19"/>
        <v>1585.799568499197</v>
      </c>
      <c r="AB35" s="10"/>
      <c r="AC35" s="24">
        <v>0</v>
      </c>
      <c r="AD35" s="11">
        <v>0</v>
      </c>
      <c r="AE35" s="8">
        <v>0</v>
      </c>
      <c r="AF35" s="9">
        <f t="shared" si="20"/>
        <v>0</v>
      </c>
      <c r="AG35" s="10"/>
      <c r="AH35" s="11">
        <f t="shared" si="21"/>
        <v>5494.5795684991972</v>
      </c>
      <c r="AI35" s="8">
        <v>3908.78</v>
      </c>
      <c r="AJ35" s="9">
        <f t="shared" si="23"/>
        <v>1585.799568499197</v>
      </c>
      <c r="AK35" s="10"/>
      <c r="AL35" s="25">
        <f t="shared" si="24"/>
        <v>38355.420431500803</v>
      </c>
      <c r="AM35" s="25">
        <f t="shared" si="25"/>
        <v>27285.600000000002</v>
      </c>
      <c r="AN35" s="25">
        <f t="shared" si="26"/>
        <v>11069.820431500802</v>
      </c>
      <c r="AO35" s="10"/>
      <c r="AP35" s="12">
        <v>0</v>
      </c>
      <c r="AQ35" s="12">
        <f t="shared" si="27"/>
        <v>5494.5795684991972</v>
      </c>
      <c r="AR35" s="12" t="str">
        <f t="shared" si="28"/>
        <v xml:space="preserve"> 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1</v>
      </c>
      <c r="BH35" s="241">
        <v>0</v>
      </c>
      <c r="BI35" s="241">
        <v>0</v>
      </c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>
        <v>0</v>
      </c>
      <c r="BX35" s="241">
        <v>0</v>
      </c>
      <c r="BY35" s="241">
        <v>0</v>
      </c>
      <c r="BZ35" s="241">
        <v>0</v>
      </c>
      <c r="CA35" s="241">
        <v>0</v>
      </c>
      <c r="CB35" s="242" t="s">
        <v>633</v>
      </c>
      <c r="CC35" s="247">
        <v>3908.78</v>
      </c>
      <c r="CD35" s="247">
        <v>3908.78</v>
      </c>
      <c r="CE35" s="247">
        <v>0</v>
      </c>
      <c r="CF35" s="247">
        <v>0</v>
      </c>
    </row>
    <row r="36" spans="1:84" x14ac:dyDescent="0.25">
      <c r="A36" s="253" t="s">
        <v>703</v>
      </c>
      <c r="B36" s="254" t="s">
        <v>704</v>
      </c>
      <c r="C36" s="254" t="s">
        <v>637</v>
      </c>
      <c r="D36" s="233"/>
      <c r="E36" s="234">
        <v>38600</v>
      </c>
      <c r="F36" s="235">
        <v>38600</v>
      </c>
      <c r="G36" s="255">
        <f>'Jobs-Ops'!G36</f>
        <v>0</v>
      </c>
      <c r="H36" s="113">
        <f>'Jobs-Ops'!H36</f>
        <v>0</v>
      </c>
      <c r="I36" s="104"/>
      <c r="J36" s="237">
        <f t="shared" si="10"/>
        <v>38600</v>
      </c>
      <c r="K36" s="238"/>
      <c r="L36" s="239"/>
      <c r="M36" s="8">
        <v>23400.93</v>
      </c>
      <c r="N36" s="240">
        <f t="shared" si="11"/>
        <v>23400.93</v>
      </c>
      <c r="O36" s="71"/>
      <c r="P36" s="100"/>
      <c r="Q36" s="9">
        <f t="shared" si="12"/>
        <v>15199.07</v>
      </c>
      <c r="R36" s="9">
        <f t="shared" si="13"/>
        <v>0</v>
      </c>
      <c r="S36" s="9">
        <f t="shared" si="14"/>
        <v>15199.07</v>
      </c>
      <c r="T36" s="256"/>
      <c r="U36" s="10"/>
      <c r="V36" s="23">
        <f t="shared" si="15"/>
        <v>3.2763655119689688E-3</v>
      </c>
      <c r="W36" s="11">
        <f t="shared" si="16"/>
        <v>76.67</v>
      </c>
      <c r="X36" s="8">
        <v>76.67</v>
      </c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>
        <v>0</v>
      </c>
      <c r="AD36" s="11">
        <v>0</v>
      </c>
      <c r="AE36" s="8">
        <v>0</v>
      </c>
      <c r="AF36" s="9">
        <f t="shared" si="20"/>
        <v>0</v>
      </c>
      <c r="AG36" s="10"/>
      <c r="AH36" s="11">
        <f t="shared" si="21"/>
        <v>76.67</v>
      </c>
      <c r="AI36" s="8">
        <v>76.67</v>
      </c>
      <c r="AJ36" s="9">
        <f t="shared" si="23"/>
        <v>0</v>
      </c>
      <c r="AK36" s="10"/>
      <c r="AL36" s="25">
        <f t="shared" si="24"/>
        <v>38523.33</v>
      </c>
      <c r="AM36" s="25">
        <f t="shared" si="25"/>
        <v>23324.260000000002</v>
      </c>
      <c r="AN36" s="25">
        <f t="shared" si="26"/>
        <v>15199.07</v>
      </c>
      <c r="AO36" s="10"/>
      <c r="AP36" s="12">
        <v>0</v>
      </c>
      <c r="AQ36" s="12">
        <f t="shared" si="27"/>
        <v>76.67</v>
      </c>
      <c r="AR36" s="12" t="str">
        <f t="shared" si="28"/>
        <v xml:space="preserve"> </v>
      </c>
      <c r="AS36" s="241"/>
      <c r="AT36" s="242"/>
      <c r="AU36" s="241"/>
      <c r="AV36" s="241"/>
      <c r="AW36" s="243"/>
      <c r="AX36" s="242"/>
      <c r="AY36" s="242"/>
      <c r="AZ36" s="241">
        <v>0</v>
      </c>
      <c r="BA36" s="241">
        <v>0</v>
      </c>
      <c r="BB36" s="241">
        <v>0</v>
      </c>
      <c r="BC36" s="241">
        <v>0</v>
      </c>
      <c r="BD36" s="241">
        <v>0</v>
      </c>
      <c r="BE36" s="241">
        <v>0</v>
      </c>
      <c r="BF36" s="241"/>
      <c r="BG36" s="241">
        <v>1</v>
      </c>
      <c r="BH36" s="241">
        <v>0</v>
      </c>
      <c r="BI36" s="241">
        <v>0</v>
      </c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>
        <v>0</v>
      </c>
      <c r="BX36" s="241">
        <v>0</v>
      </c>
      <c r="BY36" s="241">
        <v>0</v>
      </c>
      <c r="BZ36" s="241">
        <v>0</v>
      </c>
      <c r="CA36" s="241">
        <v>0</v>
      </c>
      <c r="CB36" s="242" t="s">
        <v>633</v>
      </c>
      <c r="CC36" s="247">
        <v>76.67</v>
      </c>
      <c r="CD36" s="247">
        <v>76.67</v>
      </c>
      <c r="CE36" s="247">
        <v>0</v>
      </c>
      <c r="CF36" s="247">
        <v>0</v>
      </c>
    </row>
    <row r="37" spans="1:84" x14ac:dyDescent="0.25">
      <c r="A37" s="253" t="s">
        <v>705</v>
      </c>
      <c r="B37" s="254" t="s">
        <v>706</v>
      </c>
      <c r="C37" s="254" t="s">
        <v>637</v>
      </c>
      <c r="D37" s="233"/>
      <c r="E37" s="234">
        <v>9642.5</v>
      </c>
      <c r="F37" s="235">
        <v>9642.5</v>
      </c>
      <c r="G37" s="255">
        <f>'Jobs-Ops'!G37</f>
        <v>0</v>
      </c>
      <c r="H37" s="113">
        <f>'Jobs-Ops'!H37</f>
        <v>0</v>
      </c>
      <c r="I37" s="104"/>
      <c r="J37" s="237">
        <f t="shared" si="10"/>
        <v>9642.5</v>
      </c>
      <c r="K37" s="238"/>
      <c r="L37" s="239"/>
      <c r="M37" s="8">
        <v>109137.27</v>
      </c>
      <c r="N37" s="240">
        <f t="shared" si="11"/>
        <v>109137.27</v>
      </c>
      <c r="O37" s="71"/>
      <c r="P37" s="100"/>
      <c r="Q37" s="9">
        <f t="shared" si="12"/>
        <v>-99494.77</v>
      </c>
      <c r="R37" s="9">
        <f t="shared" si="13"/>
        <v>0</v>
      </c>
      <c r="S37" s="9">
        <f t="shared" si="14"/>
        <v>-99494.77</v>
      </c>
      <c r="T37" s="256"/>
      <c r="U37" s="10"/>
      <c r="V37" s="23">
        <f t="shared" si="15"/>
        <v>1.0748940302428308E-2</v>
      </c>
      <c r="W37" s="11">
        <f t="shared" si="16"/>
        <v>1173.1099999999999</v>
      </c>
      <c r="X37" s="8">
        <v>1173.1099999999999</v>
      </c>
      <c r="Y37" s="9">
        <f t="shared" si="17"/>
        <v>-99494.77</v>
      </c>
      <c r="Z37" s="9">
        <f t="shared" si="18"/>
        <v>0</v>
      </c>
      <c r="AA37" s="9">
        <f t="shared" si="19"/>
        <v>-99494.77</v>
      </c>
      <c r="AB37" s="10"/>
      <c r="AC37" s="24">
        <v>0</v>
      </c>
      <c r="AD37" s="11">
        <v>0</v>
      </c>
      <c r="AE37" s="8">
        <v>0</v>
      </c>
      <c r="AF37" s="9">
        <f t="shared" si="20"/>
        <v>0</v>
      </c>
      <c r="AG37" s="10"/>
      <c r="AH37" s="11">
        <f t="shared" si="21"/>
        <v>1173.1099999999999</v>
      </c>
      <c r="AI37" s="8">
        <v>1173.1099999999999</v>
      </c>
      <c r="AJ37" s="9">
        <f t="shared" si="23"/>
        <v>-99494.77</v>
      </c>
      <c r="AK37" s="10"/>
      <c r="AL37" s="25">
        <f t="shared" si="24"/>
        <v>8469.39</v>
      </c>
      <c r="AM37" s="25">
        <f t="shared" si="25"/>
        <v>107964.16</v>
      </c>
      <c r="AN37" s="25">
        <f t="shared" si="26"/>
        <v>0</v>
      </c>
      <c r="AO37" s="10"/>
      <c r="AP37" s="12">
        <v>9642.5</v>
      </c>
      <c r="AQ37" s="12" t="str">
        <f t="shared" si="27"/>
        <v xml:space="preserve"> </v>
      </c>
      <c r="AR37" s="12">
        <f t="shared" si="28"/>
        <v>8469.39</v>
      </c>
      <c r="AS37" s="241"/>
      <c r="AT37" s="242"/>
      <c r="AU37" s="241"/>
      <c r="AV37" s="241"/>
      <c r="AW37" s="243"/>
      <c r="AX37" s="242"/>
      <c r="AY37" s="242"/>
      <c r="AZ37" s="241">
        <v>0</v>
      </c>
      <c r="BA37" s="241">
        <v>0</v>
      </c>
      <c r="BB37" s="241">
        <v>0</v>
      </c>
      <c r="BC37" s="241">
        <v>0</v>
      </c>
      <c r="BD37" s="241">
        <v>0</v>
      </c>
      <c r="BE37" s="241">
        <v>0</v>
      </c>
      <c r="BF37" s="241"/>
      <c r="BG37" s="241">
        <v>1</v>
      </c>
      <c r="BH37" s="241">
        <v>0</v>
      </c>
      <c r="BI37" s="241">
        <v>0</v>
      </c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>
        <v>0</v>
      </c>
      <c r="BX37" s="241">
        <v>0</v>
      </c>
      <c r="BY37" s="241">
        <v>0</v>
      </c>
      <c r="BZ37" s="241">
        <v>0</v>
      </c>
      <c r="CA37" s="241">
        <v>0</v>
      </c>
      <c r="CB37" s="242" t="s">
        <v>633</v>
      </c>
      <c r="CC37" s="247">
        <v>1173.1099999999999</v>
      </c>
      <c r="CD37" s="247">
        <v>1173.1099999999999</v>
      </c>
      <c r="CE37" s="247">
        <v>9642.5</v>
      </c>
      <c r="CF37" s="247">
        <v>0</v>
      </c>
    </row>
    <row r="38" spans="1:84" x14ac:dyDescent="0.25">
      <c r="A38" s="253" t="s">
        <v>707</v>
      </c>
      <c r="B38" s="254" t="s">
        <v>708</v>
      </c>
      <c r="C38" s="254" t="s">
        <v>637</v>
      </c>
      <c r="D38" s="233"/>
      <c r="E38" s="234">
        <v>10000</v>
      </c>
      <c r="F38" s="235">
        <v>10000</v>
      </c>
      <c r="G38" s="255">
        <f>'Jobs-Ops'!G38</f>
        <v>0</v>
      </c>
      <c r="H38" s="113">
        <f>'Jobs-Ops'!H38</f>
        <v>0</v>
      </c>
      <c r="I38" s="104"/>
      <c r="J38" s="237">
        <f t="shared" si="10"/>
        <v>10000</v>
      </c>
      <c r="K38" s="238"/>
      <c r="L38" s="239"/>
      <c r="M38" s="8">
        <v>8193.35</v>
      </c>
      <c r="N38" s="240">
        <f t="shared" si="11"/>
        <v>8193.35</v>
      </c>
      <c r="O38" s="71"/>
      <c r="P38" s="100"/>
      <c r="Q38" s="9">
        <f t="shared" si="12"/>
        <v>1806.6499999999996</v>
      </c>
      <c r="R38" s="9">
        <f t="shared" si="13"/>
        <v>0</v>
      </c>
      <c r="S38" s="9">
        <f t="shared" si="14"/>
        <v>1806.6499999999996</v>
      </c>
      <c r="T38" s="256"/>
      <c r="U38" s="10"/>
      <c r="V38" s="23">
        <f t="shared" si="15"/>
        <v>0.11884027900675548</v>
      </c>
      <c r="W38" s="11">
        <f t="shared" si="16"/>
        <v>1188.4027900675549</v>
      </c>
      <c r="X38" s="8">
        <v>973.7</v>
      </c>
      <c r="Y38" s="9">
        <f t="shared" si="17"/>
        <v>214.70279006755482</v>
      </c>
      <c r="Z38" s="9">
        <f t="shared" si="18"/>
        <v>0</v>
      </c>
      <c r="AA38" s="9">
        <f t="shared" si="19"/>
        <v>214.70279006755482</v>
      </c>
      <c r="AB38" s="10"/>
      <c r="AC38" s="24">
        <v>0</v>
      </c>
      <c r="AD38" s="11">
        <v>0</v>
      </c>
      <c r="AE38" s="8">
        <v>0</v>
      </c>
      <c r="AF38" s="9">
        <f t="shared" si="20"/>
        <v>0</v>
      </c>
      <c r="AG38" s="10"/>
      <c r="AH38" s="11">
        <f t="shared" si="21"/>
        <v>1188.4027900675549</v>
      </c>
      <c r="AI38" s="8">
        <v>973.7</v>
      </c>
      <c r="AJ38" s="9">
        <f t="shared" si="23"/>
        <v>214.70279006755482</v>
      </c>
      <c r="AK38" s="10"/>
      <c r="AL38" s="25">
        <f t="shared" si="24"/>
        <v>8811.5972099324445</v>
      </c>
      <c r="AM38" s="25">
        <f t="shared" si="25"/>
        <v>7219.6500000000005</v>
      </c>
      <c r="AN38" s="25">
        <f t="shared" si="26"/>
        <v>1591.9472099324448</v>
      </c>
      <c r="AO38" s="10"/>
      <c r="AP38" s="12">
        <v>0</v>
      </c>
      <c r="AQ38" s="12">
        <f t="shared" si="27"/>
        <v>1188.4027900675549</v>
      </c>
      <c r="AR38" s="12" t="str">
        <f t="shared" si="28"/>
        <v xml:space="preserve"> </v>
      </c>
      <c r="AS38" s="241"/>
      <c r="AT38" s="242"/>
      <c r="AU38" s="241"/>
      <c r="AV38" s="241"/>
      <c r="AW38" s="243"/>
      <c r="AX38" s="242"/>
      <c r="AY38" s="242"/>
      <c r="AZ38" s="241">
        <v>0</v>
      </c>
      <c r="BA38" s="241">
        <v>0</v>
      </c>
      <c r="BB38" s="241">
        <v>0</v>
      </c>
      <c r="BC38" s="241">
        <v>0</v>
      </c>
      <c r="BD38" s="241">
        <v>0</v>
      </c>
      <c r="BE38" s="241">
        <v>0</v>
      </c>
      <c r="BF38" s="241"/>
      <c r="BG38" s="241">
        <v>1</v>
      </c>
      <c r="BH38" s="241">
        <v>0</v>
      </c>
      <c r="BI38" s="241">
        <v>0</v>
      </c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>
        <v>0</v>
      </c>
      <c r="BX38" s="241">
        <v>0</v>
      </c>
      <c r="BY38" s="241">
        <v>0</v>
      </c>
      <c r="BZ38" s="241">
        <v>0</v>
      </c>
      <c r="CA38" s="241">
        <v>0</v>
      </c>
      <c r="CB38" s="242" t="s">
        <v>633</v>
      </c>
      <c r="CC38" s="247">
        <v>973.7</v>
      </c>
      <c r="CD38" s="247">
        <v>973.7</v>
      </c>
      <c r="CE38" s="247">
        <v>0</v>
      </c>
      <c r="CF38" s="247">
        <v>0</v>
      </c>
    </row>
    <row r="39" spans="1:84" x14ac:dyDescent="0.25">
      <c r="A39" s="253" t="s">
        <v>709</v>
      </c>
      <c r="B39" s="254" t="s">
        <v>710</v>
      </c>
      <c r="C39" s="254" t="s">
        <v>637</v>
      </c>
      <c r="D39" s="233"/>
      <c r="E39" s="234">
        <v>643280</v>
      </c>
      <c r="F39" s="235">
        <v>643280</v>
      </c>
      <c r="G39" s="255">
        <f>'Jobs-Ops'!G39</f>
        <v>0</v>
      </c>
      <c r="H39" s="113">
        <f>'Jobs-Ops'!H39</f>
        <v>0</v>
      </c>
      <c r="I39" s="104"/>
      <c r="J39" s="237">
        <f t="shared" si="10"/>
        <v>643280</v>
      </c>
      <c r="K39" s="238"/>
      <c r="L39" s="239"/>
      <c r="M39" s="8">
        <v>430300.6</v>
      </c>
      <c r="N39" s="240">
        <f t="shared" si="11"/>
        <v>430300.6</v>
      </c>
      <c r="O39" s="71"/>
      <c r="P39" s="100"/>
      <c r="Q39" s="9">
        <f t="shared" si="12"/>
        <v>212979.40000000002</v>
      </c>
      <c r="R39" s="9">
        <f t="shared" si="13"/>
        <v>0</v>
      </c>
      <c r="S39" s="9">
        <f t="shared" si="14"/>
        <v>212979.40000000002</v>
      </c>
      <c r="T39" s="256"/>
      <c r="U39" s="10"/>
      <c r="V39" s="23">
        <f t="shared" si="15"/>
        <v>8.0081459333312573E-3</v>
      </c>
      <c r="W39" s="11">
        <f t="shared" si="16"/>
        <v>3445.91</v>
      </c>
      <c r="X39" s="8">
        <v>3445.91</v>
      </c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>
        <v>0</v>
      </c>
      <c r="AD39" s="11">
        <v>0</v>
      </c>
      <c r="AE39" s="8">
        <v>0</v>
      </c>
      <c r="AF39" s="9">
        <f t="shared" si="20"/>
        <v>0</v>
      </c>
      <c r="AG39" s="10"/>
      <c r="AH39" s="11">
        <f t="shared" si="21"/>
        <v>3445.91</v>
      </c>
      <c r="AI39" s="8">
        <v>3445.91</v>
      </c>
      <c r="AJ39" s="9">
        <f t="shared" si="23"/>
        <v>0</v>
      </c>
      <c r="AK39" s="10"/>
      <c r="AL39" s="25">
        <f t="shared" si="24"/>
        <v>639834.09</v>
      </c>
      <c r="AM39" s="25">
        <f t="shared" si="25"/>
        <v>426854.69</v>
      </c>
      <c r="AN39" s="25">
        <f t="shared" si="26"/>
        <v>212979.40000000002</v>
      </c>
      <c r="AO39" s="10"/>
      <c r="AP39" s="12">
        <v>0</v>
      </c>
      <c r="AQ39" s="12">
        <f t="shared" si="27"/>
        <v>3445.91</v>
      </c>
      <c r="AR39" s="12" t="str">
        <f t="shared" si="28"/>
        <v xml:space="preserve"> </v>
      </c>
      <c r="AS39" s="241"/>
      <c r="AT39" s="242"/>
      <c r="AU39" s="241"/>
      <c r="AV39" s="241"/>
      <c r="AW39" s="243"/>
      <c r="AX39" s="242"/>
      <c r="AY39" s="242"/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0</v>
      </c>
      <c r="BF39" s="241"/>
      <c r="BG39" s="241">
        <v>1</v>
      </c>
      <c r="BH39" s="241">
        <v>0</v>
      </c>
      <c r="BI39" s="241">
        <v>0</v>
      </c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>
        <v>0</v>
      </c>
      <c r="BX39" s="241">
        <v>0</v>
      </c>
      <c r="BY39" s="241">
        <v>0</v>
      </c>
      <c r="BZ39" s="241">
        <v>0</v>
      </c>
      <c r="CA39" s="241">
        <v>0</v>
      </c>
      <c r="CB39" s="242" t="s">
        <v>633</v>
      </c>
      <c r="CC39" s="247">
        <v>3445.91</v>
      </c>
      <c r="CD39" s="247">
        <v>3445.91</v>
      </c>
      <c r="CE39" s="247">
        <v>0</v>
      </c>
      <c r="CF39" s="247">
        <v>0</v>
      </c>
    </row>
    <row r="40" spans="1:84" x14ac:dyDescent="0.25">
      <c r="A40" s="253" t="s">
        <v>711</v>
      </c>
      <c r="B40" s="254" t="s">
        <v>712</v>
      </c>
      <c r="C40" s="254" t="s">
        <v>637</v>
      </c>
      <c r="D40" s="233"/>
      <c r="E40" s="234">
        <v>12500</v>
      </c>
      <c r="F40" s="235">
        <v>12500</v>
      </c>
      <c r="G40" s="255">
        <f>'Jobs-Ops'!G40</f>
        <v>0</v>
      </c>
      <c r="H40" s="113">
        <f>'Jobs-Ops'!H40</f>
        <v>0</v>
      </c>
      <c r="I40" s="104"/>
      <c r="J40" s="237">
        <f t="shared" si="10"/>
        <v>12500</v>
      </c>
      <c r="K40" s="238"/>
      <c r="L40" s="239"/>
      <c r="M40" s="8">
        <v>1035.79</v>
      </c>
      <c r="N40" s="240">
        <f t="shared" si="11"/>
        <v>1035.79</v>
      </c>
      <c r="O40" s="71"/>
      <c r="P40" s="100"/>
      <c r="Q40" s="9">
        <f t="shared" si="12"/>
        <v>11464.21</v>
      </c>
      <c r="R40" s="9">
        <f t="shared" si="13"/>
        <v>0</v>
      </c>
      <c r="S40" s="9">
        <f t="shared" si="14"/>
        <v>11464.21</v>
      </c>
      <c r="T40" s="256"/>
      <c r="U40" s="10"/>
      <c r="V40" s="23">
        <f t="shared" si="15"/>
        <v>1</v>
      </c>
      <c r="W40" s="11">
        <f t="shared" si="16"/>
        <v>12500</v>
      </c>
      <c r="X40" s="8">
        <v>1035.79</v>
      </c>
      <c r="Y40" s="9">
        <f t="shared" si="17"/>
        <v>11464.21</v>
      </c>
      <c r="Z40" s="9">
        <f t="shared" si="18"/>
        <v>0</v>
      </c>
      <c r="AA40" s="9">
        <f t="shared" si="19"/>
        <v>11464.21</v>
      </c>
      <c r="AB40" s="10"/>
      <c r="AC40" s="24">
        <v>0</v>
      </c>
      <c r="AD40" s="11">
        <v>0</v>
      </c>
      <c r="AE40" s="8">
        <v>0</v>
      </c>
      <c r="AF40" s="9">
        <f t="shared" si="20"/>
        <v>0</v>
      </c>
      <c r="AG40" s="10"/>
      <c r="AH40" s="11">
        <f t="shared" si="21"/>
        <v>12500</v>
      </c>
      <c r="AI40" s="8">
        <v>1035.79</v>
      </c>
      <c r="AJ40" s="9">
        <f t="shared" si="23"/>
        <v>11464.21</v>
      </c>
      <c r="AK40" s="10"/>
      <c r="AL40" s="25">
        <f t="shared" si="24"/>
        <v>0</v>
      </c>
      <c r="AM40" s="25">
        <f t="shared" si="25"/>
        <v>0</v>
      </c>
      <c r="AN40" s="25">
        <f t="shared" si="26"/>
        <v>0</v>
      </c>
      <c r="AO40" s="10"/>
      <c r="AP40" s="12">
        <v>12500</v>
      </c>
      <c r="AQ40" s="12">
        <f t="shared" si="27"/>
        <v>0</v>
      </c>
      <c r="AR40" s="12">
        <f t="shared" si="28"/>
        <v>0</v>
      </c>
      <c r="AS40" s="241"/>
      <c r="AT40" s="242"/>
      <c r="AU40" s="241"/>
      <c r="AV40" s="241"/>
      <c r="AW40" s="243"/>
      <c r="AX40" s="242"/>
      <c r="AY40" s="242"/>
      <c r="AZ40" s="241">
        <v>0</v>
      </c>
      <c r="BA40" s="241">
        <v>0</v>
      </c>
      <c r="BB40" s="241">
        <v>0</v>
      </c>
      <c r="BC40" s="241">
        <v>0</v>
      </c>
      <c r="BD40" s="241">
        <v>0</v>
      </c>
      <c r="BE40" s="241">
        <v>0</v>
      </c>
      <c r="BF40" s="241"/>
      <c r="BG40" s="241">
        <v>1</v>
      </c>
      <c r="BH40" s="241">
        <v>0</v>
      </c>
      <c r="BI40" s="241">
        <v>0</v>
      </c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>
        <v>0</v>
      </c>
      <c r="BX40" s="241">
        <v>0</v>
      </c>
      <c r="BY40" s="241">
        <v>0</v>
      </c>
      <c r="BZ40" s="241">
        <v>0</v>
      </c>
      <c r="CA40" s="241">
        <v>0</v>
      </c>
      <c r="CB40" s="242" t="s">
        <v>633</v>
      </c>
      <c r="CC40" s="247">
        <v>1035.79</v>
      </c>
      <c r="CD40" s="247">
        <v>1035.79</v>
      </c>
      <c r="CE40" s="247">
        <v>12500</v>
      </c>
      <c r="CF40" s="247">
        <v>0</v>
      </c>
    </row>
    <row r="41" spans="1:84" x14ac:dyDescent="0.25">
      <c r="A41" s="253" t="s">
        <v>713</v>
      </c>
      <c r="B41" s="254" t="s">
        <v>714</v>
      </c>
      <c r="C41" s="254" t="s">
        <v>637</v>
      </c>
      <c r="D41" s="233"/>
      <c r="E41" s="234">
        <v>3920</v>
      </c>
      <c r="F41" s="235">
        <v>3920</v>
      </c>
      <c r="G41" s="255">
        <f>'Jobs-Ops'!G41</f>
        <v>0</v>
      </c>
      <c r="H41" s="113">
        <f>'Jobs-Ops'!H41</f>
        <v>0</v>
      </c>
      <c r="I41" s="104"/>
      <c r="J41" s="237">
        <f t="shared" si="10"/>
        <v>3920</v>
      </c>
      <c r="K41" s="238"/>
      <c r="L41" s="239"/>
      <c r="M41" s="8">
        <v>0</v>
      </c>
      <c r="N41" s="240">
        <f t="shared" si="11"/>
        <v>0</v>
      </c>
      <c r="O41" s="71"/>
      <c r="P41" s="100"/>
      <c r="Q41" s="9">
        <f t="shared" si="12"/>
        <v>3920</v>
      </c>
      <c r="R41" s="9">
        <f t="shared" si="13"/>
        <v>0</v>
      </c>
      <c r="S41" s="9">
        <f t="shared" si="14"/>
        <v>3920</v>
      </c>
      <c r="T41" s="256"/>
      <c r="U41" s="10"/>
      <c r="V41" s="23">
        <f t="shared" si="15"/>
        <v>0</v>
      </c>
      <c r="W41" s="11">
        <f t="shared" si="16"/>
        <v>0</v>
      </c>
      <c r="X41" s="8">
        <v>0</v>
      </c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>
        <v>0</v>
      </c>
      <c r="AD41" s="11">
        <v>0</v>
      </c>
      <c r="AE41" s="8">
        <v>0</v>
      </c>
      <c r="AF41" s="9">
        <f t="shared" si="20"/>
        <v>0</v>
      </c>
      <c r="AG41" s="10"/>
      <c r="AH41" s="11">
        <f t="shared" si="21"/>
        <v>0</v>
      </c>
      <c r="AI41" s="8">
        <v>0</v>
      </c>
      <c r="AJ41" s="9">
        <f t="shared" si="23"/>
        <v>0</v>
      </c>
      <c r="AK41" s="10"/>
      <c r="AL41" s="25">
        <f t="shared" si="24"/>
        <v>3920</v>
      </c>
      <c r="AM41" s="25">
        <f t="shared" si="25"/>
        <v>0</v>
      </c>
      <c r="AN41" s="25">
        <f t="shared" si="26"/>
        <v>3920</v>
      </c>
      <c r="AO41" s="10"/>
      <c r="AP41" s="12">
        <v>0</v>
      </c>
      <c r="AQ41" s="12">
        <f t="shared" si="27"/>
        <v>0</v>
      </c>
      <c r="AR41" s="12">
        <f t="shared" si="28"/>
        <v>0</v>
      </c>
      <c r="AS41" s="241"/>
      <c r="AT41" s="242"/>
      <c r="AU41" s="241"/>
      <c r="AV41" s="241"/>
      <c r="AW41" s="243"/>
      <c r="AX41" s="242"/>
      <c r="AY41" s="242"/>
      <c r="AZ41" s="241">
        <v>0</v>
      </c>
      <c r="BA41" s="241">
        <v>0</v>
      </c>
      <c r="BB41" s="241">
        <v>0</v>
      </c>
      <c r="BC41" s="241">
        <v>0</v>
      </c>
      <c r="BD41" s="241">
        <v>0</v>
      </c>
      <c r="BE41" s="241">
        <v>0</v>
      </c>
      <c r="BF41" s="241"/>
      <c r="BG41" s="241">
        <v>1</v>
      </c>
      <c r="BH41" s="241">
        <v>0</v>
      </c>
      <c r="BI41" s="241">
        <v>0</v>
      </c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>
        <v>0</v>
      </c>
      <c r="BX41" s="241">
        <v>0</v>
      </c>
      <c r="BY41" s="241">
        <v>0</v>
      </c>
      <c r="BZ41" s="241">
        <v>0</v>
      </c>
      <c r="CA41" s="241">
        <v>0</v>
      </c>
      <c r="CB41" s="242" t="s">
        <v>633</v>
      </c>
      <c r="CC41" s="247">
        <v>0</v>
      </c>
      <c r="CD41" s="247">
        <v>0</v>
      </c>
      <c r="CE41" s="247">
        <v>0</v>
      </c>
      <c r="CF41" s="247">
        <v>0</v>
      </c>
    </row>
    <row r="42" spans="1:84" x14ac:dyDescent="0.25">
      <c r="A42" s="253" t="s">
        <v>715</v>
      </c>
      <c r="B42" s="254" t="s">
        <v>716</v>
      </c>
      <c r="C42" s="254" t="s">
        <v>637</v>
      </c>
      <c r="D42" s="233"/>
      <c r="E42" s="234">
        <v>10000</v>
      </c>
      <c r="F42" s="235">
        <v>10000</v>
      </c>
      <c r="G42" s="255">
        <f>'Jobs-Ops'!G42</f>
        <v>0</v>
      </c>
      <c r="H42" s="113">
        <f>'Jobs-Ops'!H42</f>
        <v>0</v>
      </c>
      <c r="I42" s="104"/>
      <c r="J42" s="237">
        <f t="shared" si="10"/>
        <v>10000</v>
      </c>
      <c r="K42" s="238"/>
      <c r="L42" s="239"/>
      <c r="M42" s="8">
        <v>0</v>
      </c>
      <c r="N42" s="240">
        <f t="shared" si="11"/>
        <v>0</v>
      </c>
      <c r="O42" s="71"/>
      <c r="P42" s="100"/>
      <c r="Q42" s="9">
        <f t="shared" si="12"/>
        <v>10000</v>
      </c>
      <c r="R42" s="9">
        <f t="shared" si="13"/>
        <v>0</v>
      </c>
      <c r="S42" s="9">
        <f t="shared" si="14"/>
        <v>10000</v>
      </c>
      <c r="T42" s="256"/>
      <c r="U42" s="10"/>
      <c r="V42" s="23">
        <f t="shared" si="15"/>
        <v>0</v>
      </c>
      <c r="W42" s="11">
        <f t="shared" si="16"/>
        <v>0</v>
      </c>
      <c r="X42" s="8">
        <v>0</v>
      </c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>
        <v>0</v>
      </c>
      <c r="AD42" s="11">
        <v>0</v>
      </c>
      <c r="AE42" s="8">
        <v>0</v>
      </c>
      <c r="AF42" s="9">
        <f t="shared" si="20"/>
        <v>0</v>
      </c>
      <c r="AG42" s="10"/>
      <c r="AH42" s="11">
        <f t="shared" si="21"/>
        <v>0</v>
      </c>
      <c r="AI42" s="8">
        <v>0</v>
      </c>
      <c r="AJ42" s="9">
        <f t="shared" si="23"/>
        <v>0</v>
      </c>
      <c r="AK42" s="10"/>
      <c r="AL42" s="25">
        <f t="shared" si="24"/>
        <v>10000</v>
      </c>
      <c r="AM42" s="25">
        <f t="shared" si="25"/>
        <v>0</v>
      </c>
      <c r="AN42" s="25">
        <f t="shared" si="26"/>
        <v>10000</v>
      </c>
      <c r="AO42" s="10"/>
      <c r="AP42" s="12">
        <v>0</v>
      </c>
      <c r="AQ42" s="12">
        <f t="shared" si="27"/>
        <v>0</v>
      </c>
      <c r="AR42" s="12">
        <f t="shared" si="28"/>
        <v>0</v>
      </c>
      <c r="AS42" s="241"/>
      <c r="AT42" s="242"/>
      <c r="AU42" s="241"/>
      <c r="AV42" s="241"/>
      <c r="AW42" s="243"/>
      <c r="AX42" s="242"/>
      <c r="AY42" s="242"/>
      <c r="AZ42" s="241">
        <v>0</v>
      </c>
      <c r="BA42" s="241">
        <v>0</v>
      </c>
      <c r="BB42" s="241">
        <v>0</v>
      </c>
      <c r="BC42" s="241">
        <v>0</v>
      </c>
      <c r="BD42" s="241">
        <v>0</v>
      </c>
      <c r="BE42" s="241">
        <v>0</v>
      </c>
      <c r="BF42" s="241"/>
      <c r="BG42" s="241">
        <v>1</v>
      </c>
      <c r="BH42" s="241">
        <v>0</v>
      </c>
      <c r="BI42" s="241">
        <v>0</v>
      </c>
      <c r="BJ42" s="241"/>
      <c r="BK42" s="241"/>
      <c r="BL42" s="241"/>
      <c r="BM42" s="241"/>
      <c r="BN42" s="295"/>
      <c r="BO42" s="295"/>
      <c r="BP42" s="295"/>
      <c r="BQ42" s="295"/>
      <c r="BR42" s="244"/>
      <c r="BS42" s="244"/>
      <c r="BT42" s="241"/>
      <c r="BU42" s="241"/>
      <c r="BV42" s="245"/>
      <c r="BW42" s="241">
        <v>0</v>
      </c>
      <c r="BX42" s="241">
        <v>0</v>
      </c>
      <c r="BY42" s="241">
        <v>0</v>
      </c>
      <c r="BZ42" s="241">
        <v>0</v>
      </c>
      <c r="CA42" s="241">
        <v>0</v>
      </c>
      <c r="CB42" s="242" t="s">
        <v>633</v>
      </c>
      <c r="CC42" s="247">
        <v>0</v>
      </c>
      <c r="CD42" s="247">
        <v>0</v>
      </c>
      <c r="CE42" s="247">
        <v>0</v>
      </c>
      <c r="CF42" s="247">
        <v>0</v>
      </c>
    </row>
    <row r="43" spans="1:84" x14ac:dyDescent="0.25">
      <c r="A43" s="253"/>
      <c r="B43" s="93" t="s">
        <v>717</v>
      </c>
      <c r="C43" s="254"/>
      <c r="D43" s="233"/>
      <c r="E43" s="276">
        <f>SUM(E8:E42)</f>
        <v>5026673.03</v>
      </c>
      <c r="F43" s="266">
        <f>SUM(F8:F42)</f>
        <v>5026673.03</v>
      </c>
      <c r="G43" s="255">
        <f>'Jobs-Ops'!G43</f>
        <v>0</v>
      </c>
      <c r="H43" s="113">
        <f>'Jobs-Ops'!H43</f>
        <v>0</v>
      </c>
      <c r="I43" s="104"/>
      <c r="J43" s="277">
        <f>SUM(J8:J42)</f>
        <v>4954561.32</v>
      </c>
      <c r="K43" s="238"/>
      <c r="L43" s="239"/>
      <c r="M43" s="270">
        <f>SUM(M8:M42)</f>
        <v>4520953.49</v>
      </c>
      <c r="N43" s="278">
        <f>SUM(N8:N42)</f>
        <v>3518566.6400000006</v>
      </c>
      <c r="O43" s="71"/>
      <c r="P43" s="100"/>
      <c r="Q43" s="268">
        <f>SUM(Q8:Q42)</f>
        <v>1435994.6800000002</v>
      </c>
      <c r="R43" s="268">
        <f>SUM(R8:R42)</f>
        <v>0</v>
      </c>
      <c r="S43" s="268">
        <f>SUM(S8:S42)</f>
        <v>1435994.6800000002</v>
      </c>
      <c r="T43" s="256" t="str">
        <f>IF('Jobs-Ops'!S43&lt;&gt; "",'Jobs-Ops'!S43,"")</f>
        <v/>
      </c>
      <c r="U43" s="10"/>
      <c r="V43" s="23" t="str">
        <f t="shared" si="15"/>
        <v/>
      </c>
      <c r="W43" s="269">
        <f>SUM(W8:W42)</f>
        <v>2127388.3327460275</v>
      </c>
      <c r="X43" s="270">
        <f>SUM(X8:X42)</f>
        <v>1603361.6900000002</v>
      </c>
      <c r="Y43" s="268">
        <f>SUM(Y8:Y42)</f>
        <v>425737.85274602746</v>
      </c>
      <c r="Z43" s="268">
        <f>SUM(Z8:Z42)</f>
        <v>0</v>
      </c>
      <c r="AA43" s="268">
        <f>SUM(AA8:AA42)</f>
        <v>425737.85274602746</v>
      </c>
      <c r="AB43" s="10"/>
      <c r="AC43" s="24"/>
      <c r="AD43" s="269">
        <f>SUM(AD8:AD42)</f>
        <v>0</v>
      </c>
      <c r="AE43" s="270">
        <f>SUM(AE8:AE42)</f>
        <v>0</v>
      </c>
      <c r="AF43" s="268">
        <f>SUM(AF8:AF42)</f>
        <v>0</v>
      </c>
      <c r="AG43" s="10"/>
      <c r="AH43" s="269">
        <f>SUM(AH8:AH42)</f>
        <v>2127388.3327460275</v>
      </c>
      <c r="AI43" s="270">
        <f>SUM(AI8:AI42)</f>
        <v>1603361.6900000002</v>
      </c>
      <c r="AJ43" s="268">
        <f>SUM(AJ8:AJ42)</f>
        <v>425737.85274602746</v>
      </c>
      <c r="AK43" s="10"/>
      <c r="AL43" s="280">
        <f>SUM(AL8:AL42)</f>
        <v>2827172.9872539723</v>
      </c>
      <c r="AM43" s="280">
        <f>SUM(AM8:AM42)</f>
        <v>1915204.9499999997</v>
      </c>
      <c r="AN43" s="280">
        <f>SUM(AN8:AN42)</f>
        <v>1010256.8272539725</v>
      </c>
      <c r="AO43" s="10"/>
      <c r="AP43" s="281">
        <f>SUM(AP8:AP42)</f>
        <v>1910850.19</v>
      </c>
      <c r="AQ43" s="281">
        <f>SUM(AQ8:AQ42)</f>
        <v>388483.99098173139</v>
      </c>
      <c r="AR43" s="281">
        <f>SUM(AR8:AR42)</f>
        <v>171945.84823570395</v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5"/>
      <c r="BO43" s="295"/>
      <c r="BP43" s="295"/>
      <c r="BQ43" s="295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5"/>
      <c r="BO44" s="295"/>
      <c r="BP44" s="295"/>
      <c r="BQ44" s="295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302" t="s">
        <v>634</v>
      </c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 t="s">
        <v>718</v>
      </c>
      <c r="B46" s="258" t="s">
        <v>650</v>
      </c>
      <c r="C46" s="254" t="s">
        <v>637</v>
      </c>
      <c r="D46" s="233"/>
      <c r="E46" s="234">
        <v>0</v>
      </c>
      <c r="F46" s="235">
        <v>0</v>
      </c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>
        <v>17776.830000000002</v>
      </c>
      <c r="N46" s="240">
        <f t="shared" si="11"/>
        <v>17776.830000000002</v>
      </c>
      <c r="O46" s="238"/>
      <c r="P46" s="239"/>
      <c r="Q46" s="9">
        <f t="shared" si="12"/>
        <v>-17776.830000000002</v>
      </c>
      <c r="R46" s="9">
        <f t="shared" si="13"/>
        <v>0</v>
      </c>
      <c r="S46" s="9">
        <f t="shared" si="14"/>
        <v>-17776.830000000002</v>
      </c>
      <c r="T46" s="256">
        <v>46112</v>
      </c>
      <c r="U46" s="10"/>
      <c r="V46" s="23">
        <f t="shared" si="15"/>
        <v>0.77853813081409895</v>
      </c>
      <c r="W46" s="11">
        <f t="shared" si="16"/>
        <v>0</v>
      </c>
      <c r="X46" s="8">
        <v>13839.94</v>
      </c>
      <c r="Y46" s="9">
        <f t="shared" si="17"/>
        <v>-17776.830000000002</v>
      </c>
      <c r="Z46" s="9">
        <f t="shared" si="18"/>
        <v>0</v>
      </c>
      <c r="AA46" s="9">
        <f t="shared" si="19"/>
        <v>-17776.830000000002</v>
      </c>
      <c r="AB46" s="10"/>
      <c r="AC46" s="24">
        <v>0</v>
      </c>
      <c r="AD46" s="11">
        <v>0</v>
      </c>
      <c r="AE46" s="8">
        <v>0</v>
      </c>
      <c r="AF46" s="9">
        <f t="shared" si="20"/>
        <v>0</v>
      </c>
      <c r="AG46" s="10"/>
      <c r="AH46" s="11">
        <f t="shared" si="21"/>
        <v>0</v>
      </c>
      <c r="AI46" s="8">
        <v>13839.94</v>
      </c>
      <c r="AJ46" s="9">
        <f t="shared" si="23"/>
        <v>-17776.830000000002</v>
      </c>
      <c r="AK46" s="10"/>
      <c r="AL46" s="25">
        <f t="shared" si="24"/>
        <v>0</v>
      </c>
      <c r="AM46" s="25">
        <f t="shared" si="25"/>
        <v>3936.8900000000012</v>
      </c>
      <c r="AN46" s="25">
        <f t="shared" si="26"/>
        <v>0</v>
      </c>
      <c r="AO46" s="10"/>
      <c r="AP46" s="12">
        <v>13839.94</v>
      </c>
      <c r="AQ46" s="12" t="str">
        <f t="shared" si="27"/>
        <v xml:space="preserve"> </v>
      </c>
      <c r="AR46" s="12">
        <f t="shared" si="28"/>
        <v>13839.94</v>
      </c>
      <c r="AS46" s="241"/>
      <c r="AT46" s="242"/>
      <c r="AU46" s="241"/>
      <c r="AV46" s="241"/>
      <c r="AW46" s="243"/>
      <c r="AX46" s="242"/>
      <c r="AY46" s="242"/>
      <c r="AZ46" s="241">
        <v>0</v>
      </c>
      <c r="BA46" s="241">
        <v>0</v>
      </c>
      <c r="BB46" s="241">
        <v>0</v>
      </c>
      <c r="BC46" s="241">
        <v>0</v>
      </c>
      <c r="BD46" s="241">
        <v>0</v>
      </c>
      <c r="BE46" s="241">
        <v>0</v>
      </c>
      <c r="BF46" s="241"/>
      <c r="BG46" s="241">
        <v>2</v>
      </c>
      <c r="BH46" s="241">
        <v>0</v>
      </c>
      <c r="BI46" s="241">
        <v>0</v>
      </c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>
        <v>0</v>
      </c>
      <c r="BX46" s="241">
        <v>0</v>
      </c>
      <c r="BY46" s="241">
        <v>0</v>
      </c>
      <c r="BZ46" s="241">
        <v>0</v>
      </c>
      <c r="CA46" s="241">
        <v>0</v>
      </c>
      <c r="CB46" s="242" t="s">
        <v>633</v>
      </c>
      <c r="CC46" s="247">
        <v>13839.94</v>
      </c>
      <c r="CD46" s="247">
        <v>13839.94</v>
      </c>
      <c r="CE46" s="247">
        <v>13839.94</v>
      </c>
      <c r="CF46" s="247">
        <v>0</v>
      </c>
    </row>
    <row r="47" spans="1:84" x14ac:dyDescent="0.25">
      <c r="A47" s="253" t="s">
        <v>719</v>
      </c>
      <c r="B47" s="254" t="s">
        <v>653</v>
      </c>
      <c r="C47" s="254" t="s">
        <v>637</v>
      </c>
      <c r="D47" s="233"/>
      <c r="E47" s="234">
        <v>0</v>
      </c>
      <c r="F47" s="235">
        <v>0</v>
      </c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>
        <v>0</v>
      </c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>
        <v>45838</v>
      </c>
      <c r="U47" s="10"/>
      <c r="V47" s="23">
        <f t="shared" si="15"/>
        <v>0</v>
      </c>
      <c r="W47" s="11">
        <f t="shared" si="16"/>
        <v>0</v>
      </c>
      <c r="X47" s="8">
        <v>0</v>
      </c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>
        <v>0</v>
      </c>
      <c r="AD47" s="11">
        <v>0</v>
      </c>
      <c r="AE47" s="8">
        <v>0</v>
      </c>
      <c r="AF47" s="9">
        <f t="shared" si="20"/>
        <v>0</v>
      </c>
      <c r="AG47" s="10"/>
      <c r="AH47" s="11">
        <f t="shared" si="21"/>
        <v>0</v>
      </c>
      <c r="AI47" s="8">
        <v>0</v>
      </c>
      <c r="AJ47" s="9">
        <f t="shared" si="23"/>
        <v>0</v>
      </c>
      <c r="AK47" s="10"/>
      <c r="AL47" s="25">
        <f t="shared" si="24"/>
        <v>0</v>
      </c>
      <c r="AM47" s="25">
        <f t="shared" si="25"/>
        <v>0</v>
      </c>
      <c r="AN47" s="25">
        <f t="shared" si="26"/>
        <v>0</v>
      </c>
      <c r="AO47" s="10"/>
      <c r="AP47" s="12">
        <v>0</v>
      </c>
      <c r="AQ47" s="12">
        <f t="shared" si="27"/>
        <v>0</v>
      </c>
      <c r="AR47" s="12">
        <f t="shared" si="28"/>
        <v>0</v>
      </c>
      <c r="AS47" s="241"/>
      <c r="AT47" s="242"/>
      <c r="AU47" s="241"/>
      <c r="AV47" s="241"/>
      <c r="AW47" s="243"/>
      <c r="AX47" s="242"/>
      <c r="AY47" s="242"/>
      <c r="AZ47" s="241">
        <v>0</v>
      </c>
      <c r="BA47" s="241">
        <v>0</v>
      </c>
      <c r="BB47" s="241">
        <v>0</v>
      </c>
      <c r="BC47" s="241">
        <v>0</v>
      </c>
      <c r="BD47" s="241">
        <v>0</v>
      </c>
      <c r="BE47" s="241">
        <v>0</v>
      </c>
      <c r="BF47" s="241"/>
      <c r="BG47" s="241">
        <v>2</v>
      </c>
      <c r="BH47" s="241">
        <v>0</v>
      </c>
      <c r="BI47" s="241">
        <v>0</v>
      </c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>
        <v>0</v>
      </c>
      <c r="BX47" s="241">
        <v>0</v>
      </c>
      <c r="BY47" s="241">
        <v>0</v>
      </c>
      <c r="BZ47" s="241">
        <v>0</v>
      </c>
      <c r="CA47" s="241">
        <v>0</v>
      </c>
      <c r="CB47" s="242" t="s">
        <v>633</v>
      </c>
      <c r="CC47" s="247">
        <v>0</v>
      </c>
      <c r="CD47" s="247">
        <v>0</v>
      </c>
      <c r="CE47" s="247">
        <v>0</v>
      </c>
      <c r="CF47" s="247">
        <v>0</v>
      </c>
    </row>
    <row r="48" spans="1:84" x14ac:dyDescent="0.25">
      <c r="A48" s="253" t="s">
        <v>720</v>
      </c>
      <c r="B48" s="254" t="s">
        <v>655</v>
      </c>
      <c r="C48" s="254" t="s">
        <v>637</v>
      </c>
      <c r="D48" s="233"/>
      <c r="E48" s="234">
        <v>253225.17</v>
      </c>
      <c r="F48" s="235">
        <v>253225.17</v>
      </c>
      <c r="G48" s="255">
        <f>'Jobs-Ops'!G48</f>
        <v>0</v>
      </c>
      <c r="H48" s="113">
        <f>'Jobs-Ops'!H48</f>
        <v>0</v>
      </c>
      <c r="I48" s="104"/>
      <c r="J48" s="237">
        <f t="shared" si="10"/>
        <v>253225.17</v>
      </c>
      <c r="K48" s="238"/>
      <c r="L48" s="239"/>
      <c r="M48" s="8">
        <v>142606.63</v>
      </c>
      <c r="N48" s="240">
        <f t="shared" si="11"/>
        <v>142606.63</v>
      </c>
      <c r="O48" s="238"/>
      <c r="P48" s="239"/>
      <c r="Q48" s="9">
        <f t="shared" si="12"/>
        <v>110618.54000000001</v>
      </c>
      <c r="R48" s="9">
        <f t="shared" si="13"/>
        <v>0</v>
      </c>
      <c r="S48" s="9">
        <f t="shared" si="14"/>
        <v>110618.54000000001</v>
      </c>
      <c r="T48" s="256">
        <v>45930</v>
      </c>
      <c r="U48" s="10"/>
      <c r="V48" s="23">
        <f t="shared" si="15"/>
        <v>0.21914205531678296</v>
      </c>
      <c r="W48" s="11">
        <f t="shared" si="16"/>
        <v>55492.284211741775</v>
      </c>
      <c r="X48" s="8">
        <v>31251.11</v>
      </c>
      <c r="Y48" s="9">
        <f t="shared" si="17"/>
        <v>24241.174211741774</v>
      </c>
      <c r="Z48" s="9">
        <f t="shared" si="18"/>
        <v>0</v>
      </c>
      <c r="AA48" s="9">
        <f t="shared" si="19"/>
        <v>24241.174211741774</v>
      </c>
      <c r="AB48" s="10"/>
      <c r="AC48" s="24">
        <v>0</v>
      </c>
      <c r="AD48" s="11">
        <v>0</v>
      </c>
      <c r="AE48" s="8">
        <v>0</v>
      </c>
      <c r="AF48" s="9">
        <f t="shared" si="20"/>
        <v>0</v>
      </c>
      <c r="AG48" s="10"/>
      <c r="AH48" s="11">
        <f t="shared" si="21"/>
        <v>55492.284211741775</v>
      </c>
      <c r="AI48" s="8">
        <v>31251.11</v>
      </c>
      <c r="AJ48" s="9">
        <f t="shared" si="23"/>
        <v>24241.174211741774</v>
      </c>
      <c r="AK48" s="10"/>
      <c r="AL48" s="25">
        <f t="shared" si="24"/>
        <v>197732.88578825822</v>
      </c>
      <c r="AM48" s="25">
        <f t="shared" si="25"/>
        <v>111355.52</v>
      </c>
      <c r="AN48" s="25">
        <f t="shared" si="26"/>
        <v>86377.365788258234</v>
      </c>
      <c r="AO48" s="10"/>
      <c r="AP48" s="12">
        <v>253225.17</v>
      </c>
      <c r="AQ48" s="12" t="str">
        <f t="shared" si="27"/>
        <v xml:space="preserve"> </v>
      </c>
      <c r="AR48" s="12">
        <f t="shared" si="28"/>
        <v>197732.88578825822</v>
      </c>
      <c r="AS48" s="241"/>
      <c r="AT48" s="242"/>
      <c r="AU48" s="241"/>
      <c r="AV48" s="241"/>
      <c r="AW48" s="243"/>
      <c r="AX48" s="242"/>
      <c r="AY48" s="242"/>
      <c r="AZ48" s="241">
        <v>0</v>
      </c>
      <c r="BA48" s="241">
        <v>0</v>
      </c>
      <c r="BB48" s="241">
        <v>0</v>
      </c>
      <c r="BC48" s="241">
        <v>0</v>
      </c>
      <c r="BD48" s="241">
        <v>0</v>
      </c>
      <c r="BE48" s="241">
        <v>0</v>
      </c>
      <c r="BF48" s="241"/>
      <c r="BG48" s="241">
        <v>2</v>
      </c>
      <c r="BH48" s="241">
        <v>0</v>
      </c>
      <c r="BI48" s="241">
        <v>0</v>
      </c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>
        <v>0</v>
      </c>
      <c r="BX48" s="241">
        <v>0</v>
      </c>
      <c r="BY48" s="241">
        <v>0</v>
      </c>
      <c r="BZ48" s="241">
        <v>0</v>
      </c>
      <c r="CA48" s="241">
        <v>0</v>
      </c>
      <c r="CB48" s="242" t="s">
        <v>633</v>
      </c>
      <c r="CC48" s="247">
        <v>31251.11</v>
      </c>
      <c r="CD48" s="247">
        <v>31251.11</v>
      </c>
      <c r="CE48" s="247">
        <v>253225.17</v>
      </c>
      <c r="CF48" s="247">
        <v>0</v>
      </c>
    </row>
    <row r="49" spans="1:84" x14ac:dyDescent="0.25">
      <c r="A49" s="253" t="s">
        <v>721</v>
      </c>
      <c r="B49" s="254" t="s">
        <v>656</v>
      </c>
      <c r="C49" s="254" t="s">
        <v>637</v>
      </c>
      <c r="D49" s="233"/>
      <c r="E49" s="234">
        <v>14684.23</v>
      </c>
      <c r="F49" s="235">
        <v>14684.23</v>
      </c>
      <c r="G49" s="255">
        <f>'Jobs-Ops'!G49</f>
        <v>0</v>
      </c>
      <c r="H49" s="113">
        <f>'Jobs-Ops'!H49</f>
        <v>0</v>
      </c>
      <c r="I49" s="104"/>
      <c r="J49" s="237">
        <f t="shared" si="10"/>
        <v>14684.23</v>
      </c>
      <c r="K49" s="238"/>
      <c r="L49" s="239"/>
      <c r="M49" s="8">
        <v>5141.49</v>
      </c>
      <c r="N49" s="240">
        <f t="shared" si="11"/>
        <v>5141.49</v>
      </c>
      <c r="O49" s="71"/>
      <c r="P49" s="100"/>
      <c r="Q49" s="9">
        <f t="shared" si="12"/>
        <v>9542.74</v>
      </c>
      <c r="R49" s="9">
        <f t="shared" si="13"/>
        <v>0</v>
      </c>
      <c r="S49" s="9">
        <f t="shared" si="14"/>
        <v>9542.74</v>
      </c>
      <c r="T49" s="256">
        <v>45961</v>
      </c>
      <c r="U49" s="10"/>
      <c r="V49" s="23">
        <f t="shared" si="15"/>
        <v>2.8560261714016755</v>
      </c>
      <c r="W49" s="11">
        <f t="shared" si="16"/>
        <v>41938.545186881624</v>
      </c>
      <c r="X49" s="8">
        <v>14684.23</v>
      </c>
      <c r="Y49" s="9">
        <f t="shared" si="17"/>
        <v>27254.315186881624</v>
      </c>
      <c r="Z49" s="9">
        <f t="shared" si="18"/>
        <v>0</v>
      </c>
      <c r="AA49" s="9">
        <f t="shared" si="19"/>
        <v>27254.315186881624</v>
      </c>
      <c r="AB49" s="10"/>
      <c r="AC49" s="24">
        <v>0</v>
      </c>
      <c r="AD49" s="11">
        <v>0</v>
      </c>
      <c r="AE49" s="8">
        <v>0</v>
      </c>
      <c r="AF49" s="9">
        <f t="shared" si="20"/>
        <v>0</v>
      </c>
      <c r="AG49" s="10"/>
      <c r="AH49" s="11">
        <f t="shared" si="21"/>
        <v>41938.545186881624</v>
      </c>
      <c r="AI49" s="8">
        <v>14684.23</v>
      </c>
      <c r="AJ49" s="9">
        <f t="shared" si="23"/>
        <v>27254.315186881624</v>
      </c>
      <c r="AK49" s="10"/>
      <c r="AL49" s="25">
        <f t="shared" si="24"/>
        <v>-27254.315186881624</v>
      </c>
      <c r="AM49" s="25">
        <f t="shared" si="25"/>
        <v>-9542.74</v>
      </c>
      <c r="AN49" s="25">
        <f t="shared" si="26"/>
        <v>-17711.575186881622</v>
      </c>
      <c r="AO49" s="10"/>
      <c r="AP49" s="12">
        <v>14684.23</v>
      </c>
      <c r="AQ49" s="12">
        <f t="shared" si="27"/>
        <v>27254.315186881624</v>
      </c>
      <c r="AR49" s="12" t="str">
        <f t="shared" si="28"/>
        <v xml:space="preserve"> </v>
      </c>
      <c r="AS49" s="241"/>
      <c r="AT49" s="242"/>
      <c r="AU49" s="241"/>
      <c r="AV49" s="241"/>
      <c r="AW49" s="243"/>
      <c r="AX49" s="242"/>
      <c r="AY49" s="242"/>
      <c r="AZ49" s="241">
        <v>0</v>
      </c>
      <c r="BA49" s="241">
        <v>0</v>
      </c>
      <c r="BB49" s="241">
        <v>0</v>
      </c>
      <c r="BC49" s="241">
        <v>0</v>
      </c>
      <c r="BD49" s="241">
        <v>0</v>
      </c>
      <c r="BE49" s="241">
        <v>0</v>
      </c>
      <c r="BF49" s="241"/>
      <c r="BG49" s="241">
        <v>2</v>
      </c>
      <c r="BH49" s="241">
        <v>0</v>
      </c>
      <c r="BI49" s="241">
        <v>0</v>
      </c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>
        <v>0</v>
      </c>
      <c r="BX49" s="241">
        <v>0</v>
      </c>
      <c r="BY49" s="241">
        <v>0</v>
      </c>
      <c r="BZ49" s="241">
        <v>0</v>
      </c>
      <c r="CA49" s="241">
        <v>0</v>
      </c>
      <c r="CB49" s="242" t="s">
        <v>633</v>
      </c>
      <c r="CC49" s="247">
        <v>14684.23</v>
      </c>
      <c r="CD49" s="247">
        <v>14684.23</v>
      </c>
      <c r="CE49" s="247">
        <v>14684.23</v>
      </c>
      <c r="CF49" s="247">
        <v>0</v>
      </c>
    </row>
    <row r="50" spans="1:84" x14ac:dyDescent="0.25">
      <c r="A50" s="253" t="s">
        <v>722</v>
      </c>
      <c r="B50" s="254" t="s">
        <v>649</v>
      </c>
      <c r="C50" s="254" t="s">
        <v>637</v>
      </c>
      <c r="D50" s="233"/>
      <c r="E50" s="234">
        <v>14350</v>
      </c>
      <c r="F50" s="235">
        <v>14350</v>
      </c>
      <c r="G50" s="255">
        <f>'Jobs-Ops'!G50</f>
        <v>0</v>
      </c>
      <c r="H50" s="113">
        <f>'Jobs-Ops'!H50</f>
        <v>0</v>
      </c>
      <c r="I50" s="104"/>
      <c r="J50" s="237">
        <f t="shared" si="10"/>
        <v>14350</v>
      </c>
      <c r="K50" s="238"/>
      <c r="L50" s="239"/>
      <c r="M50" s="8">
        <v>6483.51</v>
      </c>
      <c r="N50" s="240">
        <f t="shared" si="11"/>
        <v>6483.51</v>
      </c>
      <c r="O50" s="71"/>
      <c r="P50" s="100"/>
      <c r="Q50" s="9">
        <f t="shared" si="12"/>
        <v>7866.49</v>
      </c>
      <c r="R50" s="9">
        <f t="shared" si="13"/>
        <v>0</v>
      </c>
      <c r="S50" s="9">
        <f t="shared" si="14"/>
        <v>7866.49</v>
      </c>
      <c r="T50" s="256">
        <v>45961</v>
      </c>
      <c r="U50" s="10"/>
      <c r="V50" s="23">
        <f t="shared" si="15"/>
        <v>1.0574719557770405</v>
      </c>
      <c r="W50" s="11">
        <f t="shared" si="16"/>
        <v>15174.722565400531</v>
      </c>
      <c r="X50" s="8">
        <v>6856.13</v>
      </c>
      <c r="Y50" s="9">
        <f t="shared" si="17"/>
        <v>8318.5925654005296</v>
      </c>
      <c r="Z50" s="9">
        <f t="shared" si="18"/>
        <v>0</v>
      </c>
      <c r="AA50" s="9">
        <f t="shared" si="19"/>
        <v>8318.5925654005296</v>
      </c>
      <c r="AB50" s="10"/>
      <c r="AC50" s="24">
        <v>0</v>
      </c>
      <c r="AD50" s="11">
        <v>0</v>
      </c>
      <c r="AE50" s="8">
        <v>0</v>
      </c>
      <c r="AF50" s="9">
        <f t="shared" si="20"/>
        <v>0</v>
      </c>
      <c r="AG50" s="10"/>
      <c r="AH50" s="11">
        <f t="shared" si="21"/>
        <v>15174.722565400531</v>
      </c>
      <c r="AI50" s="8">
        <v>6856.13</v>
      </c>
      <c r="AJ50" s="9">
        <f t="shared" si="23"/>
        <v>8318.5925654005296</v>
      </c>
      <c r="AK50" s="10"/>
      <c r="AL50" s="25">
        <f t="shared" si="24"/>
        <v>-824.72256540053058</v>
      </c>
      <c r="AM50" s="25">
        <f t="shared" si="25"/>
        <v>-372.61999999999989</v>
      </c>
      <c r="AN50" s="25">
        <f t="shared" si="26"/>
        <v>-452.10256540052978</v>
      </c>
      <c r="AO50" s="10"/>
      <c r="AP50" s="12">
        <v>14350</v>
      </c>
      <c r="AQ50" s="12">
        <f t="shared" si="27"/>
        <v>824.72256540053058</v>
      </c>
      <c r="AR50" s="12" t="str">
        <f t="shared" si="28"/>
        <v xml:space="preserve"> </v>
      </c>
      <c r="AS50" s="241"/>
      <c r="AT50" s="242"/>
      <c r="AU50" s="241"/>
      <c r="AV50" s="241"/>
      <c r="AW50" s="243"/>
      <c r="AX50" s="242"/>
      <c r="AY50" s="242"/>
      <c r="AZ50" s="241">
        <v>0</v>
      </c>
      <c r="BA50" s="241">
        <v>0</v>
      </c>
      <c r="BB50" s="241">
        <v>0</v>
      </c>
      <c r="BC50" s="241">
        <v>0</v>
      </c>
      <c r="BD50" s="241">
        <v>0</v>
      </c>
      <c r="BE50" s="241">
        <v>0</v>
      </c>
      <c r="BF50" s="241"/>
      <c r="BG50" s="241">
        <v>2</v>
      </c>
      <c r="BH50" s="241">
        <v>0</v>
      </c>
      <c r="BI50" s="241">
        <v>0</v>
      </c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>
        <v>0</v>
      </c>
      <c r="BX50" s="241">
        <v>0</v>
      </c>
      <c r="BY50" s="241">
        <v>0</v>
      </c>
      <c r="BZ50" s="241">
        <v>0</v>
      </c>
      <c r="CA50" s="241">
        <v>0</v>
      </c>
      <c r="CB50" s="242" t="s">
        <v>633</v>
      </c>
      <c r="CC50" s="247">
        <v>6856.13</v>
      </c>
      <c r="CD50" s="247">
        <v>6856.13</v>
      </c>
      <c r="CE50" s="247">
        <v>14350</v>
      </c>
      <c r="CF50" s="247">
        <v>0</v>
      </c>
    </row>
    <row r="51" spans="1:84" x14ac:dyDescent="0.25">
      <c r="A51" s="253" t="s">
        <v>723</v>
      </c>
      <c r="B51" s="254" t="s">
        <v>724</v>
      </c>
      <c r="C51" s="254" t="s">
        <v>637</v>
      </c>
      <c r="D51" s="233"/>
      <c r="E51" s="234">
        <v>48860</v>
      </c>
      <c r="F51" s="235">
        <v>48860</v>
      </c>
      <c r="G51" s="255">
        <f>'Jobs-Ops'!G51</f>
        <v>0</v>
      </c>
      <c r="H51" s="113">
        <f>'Jobs-Ops'!H51</f>
        <v>0</v>
      </c>
      <c r="I51" s="104"/>
      <c r="J51" s="237">
        <f t="shared" si="10"/>
        <v>48860</v>
      </c>
      <c r="K51" s="238"/>
      <c r="L51" s="239"/>
      <c r="M51" s="8">
        <v>5684</v>
      </c>
      <c r="N51" s="240">
        <f t="shared" si="11"/>
        <v>5684</v>
      </c>
      <c r="O51" s="71"/>
      <c r="P51" s="100"/>
      <c r="Q51" s="9">
        <f t="shared" si="12"/>
        <v>43176</v>
      </c>
      <c r="R51" s="9">
        <f t="shared" si="13"/>
        <v>0</v>
      </c>
      <c r="S51" s="9">
        <f t="shared" si="14"/>
        <v>43176</v>
      </c>
      <c r="T51" s="256">
        <v>45900</v>
      </c>
      <c r="U51" s="10"/>
      <c r="V51" s="23">
        <f t="shared" si="15"/>
        <v>3.0002533427163969</v>
      </c>
      <c r="W51" s="11">
        <f t="shared" si="16"/>
        <v>146592.37832512317</v>
      </c>
      <c r="X51" s="8">
        <v>17053.439999999999</v>
      </c>
      <c r="Y51" s="9">
        <f t="shared" si="17"/>
        <v>129538.93832512316</v>
      </c>
      <c r="Z51" s="9">
        <f t="shared" si="18"/>
        <v>0</v>
      </c>
      <c r="AA51" s="9">
        <f t="shared" si="19"/>
        <v>129538.93832512316</v>
      </c>
      <c r="AB51" s="10"/>
      <c r="AC51" s="24">
        <v>0</v>
      </c>
      <c r="AD51" s="11">
        <v>0</v>
      </c>
      <c r="AE51" s="8">
        <v>0</v>
      </c>
      <c r="AF51" s="9">
        <f t="shared" si="20"/>
        <v>0</v>
      </c>
      <c r="AG51" s="10"/>
      <c r="AH51" s="11">
        <f t="shared" si="21"/>
        <v>146592.37832512317</v>
      </c>
      <c r="AI51" s="8">
        <v>17053.439999999999</v>
      </c>
      <c r="AJ51" s="9">
        <f t="shared" si="23"/>
        <v>129538.93832512316</v>
      </c>
      <c r="AK51" s="10"/>
      <c r="AL51" s="25">
        <f t="shared" si="24"/>
        <v>-97732.378325123165</v>
      </c>
      <c r="AM51" s="25">
        <f t="shared" si="25"/>
        <v>-11369.439999999999</v>
      </c>
      <c r="AN51" s="25">
        <f t="shared" si="26"/>
        <v>-86362.938325123163</v>
      </c>
      <c r="AO51" s="10"/>
      <c r="AP51" s="12">
        <v>48860</v>
      </c>
      <c r="AQ51" s="12">
        <f t="shared" si="27"/>
        <v>97732.378325123165</v>
      </c>
      <c r="AR51" s="12" t="str">
        <f t="shared" si="28"/>
        <v xml:space="preserve"> </v>
      </c>
      <c r="AS51" s="241"/>
      <c r="AT51" s="242"/>
      <c r="AU51" s="241"/>
      <c r="AV51" s="241"/>
      <c r="AW51" s="243"/>
      <c r="AX51" s="242"/>
      <c r="AY51" s="242"/>
      <c r="AZ51" s="241">
        <v>0</v>
      </c>
      <c r="BA51" s="241">
        <v>0</v>
      </c>
      <c r="BB51" s="241">
        <v>0</v>
      </c>
      <c r="BC51" s="241">
        <v>0</v>
      </c>
      <c r="BD51" s="241">
        <v>0</v>
      </c>
      <c r="BE51" s="241">
        <v>0</v>
      </c>
      <c r="BF51" s="241"/>
      <c r="BG51" s="241">
        <v>2</v>
      </c>
      <c r="BH51" s="241">
        <v>0</v>
      </c>
      <c r="BI51" s="241">
        <v>0</v>
      </c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>
        <v>0</v>
      </c>
      <c r="BX51" s="241">
        <v>0</v>
      </c>
      <c r="BY51" s="241">
        <v>0</v>
      </c>
      <c r="BZ51" s="241">
        <v>0</v>
      </c>
      <c r="CA51" s="241">
        <v>0</v>
      </c>
      <c r="CB51" s="242" t="s">
        <v>633</v>
      </c>
      <c r="CC51" s="247">
        <v>17053.439999999999</v>
      </c>
      <c r="CD51" s="247">
        <v>17053.439999999999</v>
      </c>
      <c r="CE51" s="247">
        <v>48860</v>
      </c>
      <c r="CF51" s="247">
        <v>0</v>
      </c>
    </row>
    <row r="52" spans="1:84" x14ac:dyDescent="0.25">
      <c r="A52" s="253" t="s">
        <v>725</v>
      </c>
      <c r="B52" s="254" t="s">
        <v>726</v>
      </c>
      <c r="C52" s="254" t="s">
        <v>637</v>
      </c>
      <c r="D52" s="233"/>
      <c r="E52" s="234">
        <v>45200</v>
      </c>
      <c r="F52" s="235">
        <v>45200</v>
      </c>
      <c r="G52" s="255">
        <f>'Jobs-Ops'!G52</f>
        <v>0</v>
      </c>
      <c r="H52" s="113">
        <f>'Jobs-Ops'!H52</f>
        <v>0</v>
      </c>
      <c r="I52" s="104"/>
      <c r="J52" s="237">
        <f t="shared" si="10"/>
        <v>45200</v>
      </c>
      <c r="K52" s="238"/>
      <c r="L52" s="239"/>
      <c r="M52" s="8">
        <v>35220.720000000001</v>
      </c>
      <c r="N52" s="240">
        <f t="shared" si="11"/>
        <v>35220.720000000001</v>
      </c>
      <c r="O52" s="71"/>
      <c r="P52" s="100"/>
      <c r="Q52" s="9">
        <f t="shared" si="12"/>
        <v>9979.2799999999988</v>
      </c>
      <c r="R52" s="9">
        <f t="shared" si="13"/>
        <v>0</v>
      </c>
      <c r="S52" s="9">
        <f t="shared" si="14"/>
        <v>9979.2799999999988</v>
      </c>
      <c r="T52" s="256">
        <v>45961</v>
      </c>
      <c r="U52" s="10"/>
      <c r="V52" s="23">
        <f t="shared" si="15"/>
        <v>1.0107479347384152</v>
      </c>
      <c r="W52" s="11">
        <f t="shared" si="16"/>
        <v>45685.806650176368</v>
      </c>
      <c r="X52" s="8">
        <v>35599.269999999997</v>
      </c>
      <c r="Y52" s="9">
        <f t="shared" si="17"/>
        <v>10086.536650176371</v>
      </c>
      <c r="Z52" s="9">
        <f t="shared" si="18"/>
        <v>0</v>
      </c>
      <c r="AA52" s="9">
        <f t="shared" si="19"/>
        <v>10086.536650176371</v>
      </c>
      <c r="AB52" s="10"/>
      <c r="AC52" s="24">
        <v>0</v>
      </c>
      <c r="AD52" s="11">
        <v>0</v>
      </c>
      <c r="AE52" s="8">
        <v>0</v>
      </c>
      <c r="AF52" s="9">
        <f t="shared" si="20"/>
        <v>0</v>
      </c>
      <c r="AG52" s="10"/>
      <c r="AH52" s="11">
        <f t="shared" si="21"/>
        <v>45685.806650176368</v>
      </c>
      <c r="AI52" s="8">
        <v>35599.269999999997</v>
      </c>
      <c r="AJ52" s="9">
        <f t="shared" si="23"/>
        <v>10086.536650176371</v>
      </c>
      <c r="AK52" s="10"/>
      <c r="AL52" s="25">
        <f t="shared" si="24"/>
        <v>-485.80665017636784</v>
      </c>
      <c r="AM52" s="25">
        <f t="shared" si="25"/>
        <v>-378.54999999999563</v>
      </c>
      <c r="AN52" s="25">
        <f t="shared" si="26"/>
        <v>-107.2566501763722</v>
      </c>
      <c r="AO52" s="10"/>
      <c r="AP52" s="12">
        <v>45200</v>
      </c>
      <c r="AQ52" s="12">
        <f t="shared" si="27"/>
        <v>485.80665017636784</v>
      </c>
      <c r="AR52" s="12" t="str">
        <f t="shared" si="28"/>
        <v xml:space="preserve"> </v>
      </c>
      <c r="AS52" s="241"/>
      <c r="AT52" s="242"/>
      <c r="AU52" s="241"/>
      <c r="AV52" s="241"/>
      <c r="AW52" s="243"/>
      <c r="AX52" s="242"/>
      <c r="AY52" s="242"/>
      <c r="AZ52" s="241">
        <v>0</v>
      </c>
      <c r="BA52" s="241">
        <v>0</v>
      </c>
      <c r="BB52" s="241">
        <v>0</v>
      </c>
      <c r="BC52" s="241">
        <v>0</v>
      </c>
      <c r="BD52" s="241">
        <v>0</v>
      </c>
      <c r="BE52" s="241">
        <v>0</v>
      </c>
      <c r="BF52" s="241"/>
      <c r="BG52" s="241">
        <v>2</v>
      </c>
      <c r="BH52" s="241">
        <v>0</v>
      </c>
      <c r="BI52" s="241">
        <v>0</v>
      </c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>
        <v>0</v>
      </c>
      <c r="BX52" s="241">
        <v>0</v>
      </c>
      <c r="BY52" s="241">
        <v>0</v>
      </c>
      <c r="BZ52" s="241">
        <v>0</v>
      </c>
      <c r="CA52" s="241">
        <v>0</v>
      </c>
      <c r="CB52" s="242" t="s">
        <v>633</v>
      </c>
      <c r="CC52" s="247">
        <v>35599.269999999997</v>
      </c>
      <c r="CD52" s="247">
        <v>35599.269999999997</v>
      </c>
      <c r="CE52" s="247">
        <v>45200</v>
      </c>
      <c r="CF52" s="247">
        <v>0</v>
      </c>
    </row>
    <row r="53" spans="1:84" x14ac:dyDescent="0.25">
      <c r="A53" s="253" t="s">
        <v>727</v>
      </c>
      <c r="B53" s="254" t="s">
        <v>728</v>
      </c>
      <c r="C53" s="254" t="s">
        <v>637</v>
      </c>
      <c r="D53" s="233"/>
      <c r="E53" s="234">
        <v>9960</v>
      </c>
      <c r="F53" s="235">
        <v>9960</v>
      </c>
      <c r="G53" s="255">
        <f>'Jobs-Ops'!G53</f>
        <v>0</v>
      </c>
      <c r="H53" s="113">
        <f>'Jobs-Ops'!H53</f>
        <v>0</v>
      </c>
      <c r="I53" s="104"/>
      <c r="J53" s="237">
        <f t="shared" si="10"/>
        <v>9960</v>
      </c>
      <c r="K53" s="238"/>
      <c r="L53" s="239"/>
      <c r="M53" s="8">
        <v>4596.42</v>
      </c>
      <c r="N53" s="240">
        <f t="shared" si="11"/>
        <v>4596.42</v>
      </c>
      <c r="O53" s="71"/>
      <c r="P53" s="100"/>
      <c r="Q53" s="9">
        <f t="shared" si="12"/>
        <v>5363.58</v>
      </c>
      <c r="R53" s="9">
        <f t="shared" si="13"/>
        <v>0</v>
      </c>
      <c r="S53" s="9">
        <f t="shared" si="14"/>
        <v>5363.58</v>
      </c>
      <c r="T53" s="256">
        <v>45869</v>
      </c>
      <c r="U53" s="10"/>
      <c r="V53" s="23">
        <f t="shared" si="15"/>
        <v>1</v>
      </c>
      <c r="W53" s="11">
        <f t="shared" si="16"/>
        <v>9960</v>
      </c>
      <c r="X53" s="8">
        <v>4596.42</v>
      </c>
      <c r="Y53" s="9">
        <f t="shared" si="17"/>
        <v>5363.58</v>
      </c>
      <c r="Z53" s="9">
        <f t="shared" si="18"/>
        <v>0</v>
      </c>
      <c r="AA53" s="9">
        <f t="shared" si="19"/>
        <v>5363.58</v>
      </c>
      <c r="AB53" s="10"/>
      <c r="AC53" s="24">
        <v>0</v>
      </c>
      <c r="AD53" s="11">
        <v>0</v>
      </c>
      <c r="AE53" s="8">
        <v>0</v>
      </c>
      <c r="AF53" s="9">
        <f t="shared" si="20"/>
        <v>0</v>
      </c>
      <c r="AG53" s="10"/>
      <c r="AH53" s="11">
        <f t="shared" si="21"/>
        <v>9960</v>
      </c>
      <c r="AI53" s="8">
        <v>4596.42</v>
      </c>
      <c r="AJ53" s="9">
        <f t="shared" si="23"/>
        <v>5363.58</v>
      </c>
      <c r="AK53" s="10"/>
      <c r="AL53" s="25">
        <f t="shared" si="24"/>
        <v>0</v>
      </c>
      <c r="AM53" s="25">
        <f t="shared" si="25"/>
        <v>0</v>
      </c>
      <c r="AN53" s="25">
        <f t="shared" si="26"/>
        <v>0</v>
      </c>
      <c r="AO53" s="10"/>
      <c r="AP53" s="12">
        <v>9960</v>
      </c>
      <c r="AQ53" s="12">
        <f t="shared" si="27"/>
        <v>0</v>
      </c>
      <c r="AR53" s="12">
        <f t="shared" si="28"/>
        <v>0</v>
      </c>
      <c r="AS53" s="241"/>
      <c r="AT53" s="242"/>
      <c r="AU53" s="241"/>
      <c r="AV53" s="241"/>
      <c r="AW53" s="243"/>
      <c r="AX53" s="242"/>
      <c r="AY53" s="242"/>
      <c r="AZ53" s="241">
        <v>0</v>
      </c>
      <c r="BA53" s="241">
        <v>0</v>
      </c>
      <c r="BB53" s="241">
        <v>0</v>
      </c>
      <c r="BC53" s="241">
        <v>0</v>
      </c>
      <c r="BD53" s="241">
        <v>0</v>
      </c>
      <c r="BE53" s="241">
        <v>0</v>
      </c>
      <c r="BF53" s="241"/>
      <c r="BG53" s="241">
        <v>2</v>
      </c>
      <c r="BH53" s="241">
        <v>0</v>
      </c>
      <c r="BI53" s="241">
        <v>0</v>
      </c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>
        <v>0</v>
      </c>
      <c r="BX53" s="241">
        <v>0</v>
      </c>
      <c r="BY53" s="241">
        <v>0</v>
      </c>
      <c r="BZ53" s="241">
        <v>0</v>
      </c>
      <c r="CA53" s="241">
        <v>0</v>
      </c>
      <c r="CB53" s="242" t="s">
        <v>633</v>
      </c>
      <c r="CC53" s="247">
        <v>4596.42</v>
      </c>
      <c r="CD53" s="247">
        <v>4596.42</v>
      </c>
      <c r="CE53" s="247">
        <v>9960</v>
      </c>
      <c r="CF53" s="247">
        <v>0</v>
      </c>
    </row>
    <row r="54" spans="1:84" x14ac:dyDescent="0.25">
      <c r="A54" s="253" t="s">
        <v>729</v>
      </c>
      <c r="B54" s="254" t="s">
        <v>730</v>
      </c>
      <c r="C54" s="254" t="s">
        <v>637</v>
      </c>
      <c r="D54" s="233"/>
      <c r="E54" s="234">
        <v>42902.3</v>
      </c>
      <c r="F54" s="235">
        <v>42902.3</v>
      </c>
      <c r="G54" s="255">
        <f>'Jobs-Ops'!G54</f>
        <v>0</v>
      </c>
      <c r="H54" s="113">
        <f>'Jobs-Ops'!H54</f>
        <v>0</v>
      </c>
      <c r="I54" s="104"/>
      <c r="J54" s="237">
        <f t="shared" si="10"/>
        <v>42902.3</v>
      </c>
      <c r="K54" s="238"/>
      <c r="L54" s="239"/>
      <c r="M54" s="8">
        <v>27279.17</v>
      </c>
      <c r="N54" s="240">
        <f t="shared" si="11"/>
        <v>27279.17</v>
      </c>
      <c r="O54" s="71"/>
      <c r="P54" s="100"/>
      <c r="Q54" s="9">
        <f t="shared" si="12"/>
        <v>15623.130000000005</v>
      </c>
      <c r="R54" s="9">
        <f t="shared" si="13"/>
        <v>0</v>
      </c>
      <c r="S54" s="9">
        <f t="shared" si="14"/>
        <v>15623.130000000005</v>
      </c>
      <c r="T54" s="256">
        <v>45869</v>
      </c>
      <c r="U54" s="10"/>
      <c r="V54" s="23">
        <f t="shared" si="15"/>
        <v>1</v>
      </c>
      <c r="W54" s="11">
        <f t="shared" si="16"/>
        <v>42902.3</v>
      </c>
      <c r="X54" s="8">
        <v>27279.17</v>
      </c>
      <c r="Y54" s="9">
        <f t="shared" si="17"/>
        <v>15623.130000000005</v>
      </c>
      <c r="Z54" s="9">
        <f t="shared" si="18"/>
        <v>0</v>
      </c>
      <c r="AA54" s="9">
        <f t="shared" si="19"/>
        <v>15623.130000000005</v>
      </c>
      <c r="AB54" s="10"/>
      <c r="AC54" s="24">
        <v>0</v>
      </c>
      <c r="AD54" s="11">
        <v>0</v>
      </c>
      <c r="AE54" s="8">
        <v>0</v>
      </c>
      <c r="AF54" s="9">
        <f t="shared" si="20"/>
        <v>0</v>
      </c>
      <c r="AG54" s="10"/>
      <c r="AH54" s="11">
        <f t="shared" si="21"/>
        <v>42902.3</v>
      </c>
      <c r="AI54" s="8">
        <v>27279.17</v>
      </c>
      <c r="AJ54" s="9">
        <f t="shared" si="23"/>
        <v>15623.130000000005</v>
      </c>
      <c r="AK54" s="10"/>
      <c r="AL54" s="25">
        <f t="shared" si="24"/>
        <v>0</v>
      </c>
      <c r="AM54" s="25">
        <f t="shared" si="25"/>
        <v>0</v>
      </c>
      <c r="AN54" s="25">
        <f t="shared" si="26"/>
        <v>0</v>
      </c>
      <c r="AO54" s="10"/>
      <c r="AP54" s="12">
        <v>42902.3</v>
      </c>
      <c r="AQ54" s="12">
        <f t="shared" si="27"/>
        <v>0</v>
      </c>
      <c r="AR54" s="12">
        <f t="shared" si="28"/>
        <v>0</v>
      </c>
      <c r="AS54" s="241"/>
      <c r="AT54" s="242"/>
      <c r="AU54" s="241"/>
      <c r="AV54" s="241"/>
      <c r="AW54" s="243"/>
      <c r="AX54" s="242"/>
      <c r="AY54" s="242"/>
      <c r="AZ54" s="241">
        <v>0</v>
      </c>
      <c r="BA54" s="241">
        <v>0</v>
      </c>
      <c r="BB54" s="241">
        <v>0</v>
      </c>
      <c r="BC54" s="241">
        <v>0</v>
      </c>
      <c r="BD54" s="241">
        <v>0</v>
      </c>
      <c r="BE54" s="241">
        <v>0</v>
      </c>
      <c r="BF54" s="241"/>
      <c r="BG54" s="241">
        <v>2</v>
      </c>
      <c r="BH54" s="241">
        <v>0</v>
      </c>
      <c r="BI54" s="241">
        <v>0</v>
      </c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>
        <v>0</v>
      </c>
      <c r="BX54" s="241">
        <v>0</v>
      </c>
      <c r="BY54" s="241">
        <v>0</v>
      </c>
      <c r="BZ54" s="241">
        <v>0</v>
      </c>
      <c r="CA54" s="241">
        <v>0</v>
      </c>
      <c r="CB54" s="242" t="s">
        <v>633</v>
      </c>
      <c r="CC54" s="247">
        <v>27279.17</v>
      </c>
      <c r="CD54" s="247">
        <v>27279.17</v>
      </c>
      <c r="CE54" s="247">
        <v>42902.3</v>
      </c>
      <c r="CF54" s="247">
        <v>0</v>
      </c>
    </row>
    <row r="55" spans="1:84" x14ac:dyDescent="0.25">
      <c r="A55" s="253" t="s">
        <v>731</v>
      </c>
      <c r="B55" s="254" t="s">
        <v>732</v>
      </c>
      <c r="C55" s="254" t="s">
        <v>637</v>
      </c>
      <c r="D55" s="233"/>
      <c r="E55" s="234">
        <v>12725</v>
      </c>
      <c r="F55" s="235">
        <v>12725</v>
      </c>
      <c r="G55" s="255">
        <f>'Jobs-Ops'!G55</f>
        <v>0</v>
      </c>
      <c r="H55" s="113">
        <f>'Jobs-Ops'!H55</f>
        <v>0</v>
      </c>
      <c r="I55" s="104"/>
      <c r="J55" s="237">
        <f t="shared" si="10"/>
        <v>12725</v>
      </c>
      <c r="K55" s="238"/>
      <c r="L55" s="239"/>
      <c r="M55" s="8">
        <v>1203.75</v>
      </c>
      <c r="N55" s="240">
        <f t="shared" si="11"/>
        <v>1203.75</v>
      </c>
      <c r="O55" s="71"/>
      <c r="P55" s="100"/>
      <c r="Q55" s="9">
        <f t="shared" si="12"/>
        <v>11521.25</v>
      </c>
      <c r="R55" s="9">
        <f t="shared" si="13"/>
        <v>0</v>
      </c>
      <c r="S55" s="9">
        <f t="shared" si="14"/>
        <v>11521.25</v>
      </c>
      <c r="T55" s="256">
        <v>45869</v>
      </c>
      <c r="U55" s="10"/>
      <c r="V55" s="23">
        <f t="shared" si="15"/>
        <v>5.8978359293873313</v>
      </c>
      <c r="W55" s="11">
        <f t="shared" si="16"/>
        <v>75049.962201453789</v>
      </c>
      <c r="X55" s="8">
        <v>7099.52</v>
      </c>
      <c r="Y55" s="9">
        <f t="shared" si="17"/>
        <v>67950.442201453785</v>
      </c>
      <c r="Z55" s="9">
        <f t="shared" si="18"/>
        <v>0</v>
      </c>
      <c r="AA55" s="9">
        <f t="shared" si="19"/>
        <v>67950.442201453785</v>
      </c>
      <c r="AB55" s="10"/>
      <c r="AC55" s="24">
        <v>0</v>
      </c>
      <c r="AD55" s="11">
        <v>0</v>
      </c>
      <c r="AE55" s="8">
        <v>0</v>
      </c>
      <c r="AF55" s="9">
        <f t="shared" si="20"/>
        <v>0</v>
      </c>
      <c r="AG55" s="10"/>
      <c r="AH55" s="11">
        <f t="shared" si="21"/>
        <v>75049.962201453789</v>
      </c>
      <c r="AI55" s="8">
        <v>7099.52</v>
      </c>
      <c r="AJ55" s="9">
        <f t="shared" si="23"/>
        <v>67950.442201453785</v>
      </c>
      <c r="AK55" s="10"/>
      <c r="AL55" s="25">
        <f t="shared" si="24"/>
        <v>-62324.962201453789</v>
      </c>
      <c r="AM55" s="25">
        <f t="shared" si="25"/>
        <v>-5895.77</v>
      </c>
      <c r="AN55" s="25">
        <f t="shared" si="26"/>
        <v>-56429.192201453785</v>
      </c>
      <c r="AO55" s="10"/>
      <c r="AP55" s="12">
        <v>12725</v>
      </c>
      <c r="AQ55" s="12">
        <f t="shared" si="27"/>
        <v>62324.962201453789</v>
      </c>
      <c r="AR55" s="12" t="str">
        <f t="shared" si="28"/>
        <v xml:space="preserve"> </v>
      </c>
      <c r="AS55" s="241"/>
      <c r="AT55" s="242"/>
      <c r="AU55" s="241"/>
      <c r="AV55" s="241"/>
      <c r="AW55" s="243"/>
      <c r="AX55" s="242"/>
      <c r="AY55" s="242"/>
      <c r="AZ55" s="241">
        <v>0</v>
      </c>
      <c r="BA55" s="241">
        <v>0</v>
      </c>
      <c r="BB55" s="241">
        <v>0</v>
      </c>
      <c r="BC55" s="241">
        <v>0</v>
      </c>
      <c r="BD55" s="241">
        <v>0</v>
      </c>
      <c r="BE55" s="241">
        <v>0</v>
      </c>
      <c r="BF55" s="241"/>
      <c r="BG55" s="241">
        <v>2</v>
      </c>
      <c r="BH55" s="241">
        <v>0</v>
      </c>
      <c r="BI55" s="241">
        <v>0</v>
      </c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>
        <v>0</v>
      </c>
      <c r="BX55" s="241">
        <v>0</v>
      </c>
      <c r="BY55" s="241">
        <v>0</v>
      </c>
      <c r="BZ55" s="241">
        <v>0</v>
      </c>
      <c r="CA55" s="241">
        <v>0</v>
      </c>
      <c r="CB55" s="242" t="s">
        <v>633</v>
      </c>
      <c r="CC55" s="247">
        <v>7099.52</v>
      </c>
      <c r="CD55" s="247">
        <v>7099.52</v>
      </c>
      <c r="CE55" s="247">
        <v>12725</v>
      </c>
      <c r="CF55" s="247">
        <v>0</v>
      </c>
    </row>
    <row r="56" spans="1:84" x14ac:dyDescent="0.25">
      <c r="A56" s="253" t="s">
        <v>733</v>
      </c>
      <c r="B56" s="254" t="s">
        <v>734</v>
      </c>
      <c r="C56" s="254" t="s">
        <v>637</v>
      </c>
      <c r="D56" s="233"/>
      <c r="E56" s="234">
        <v>35100</v>
      </c>
      <c r="F56" s="235">
        <v>35100</v>
      </c>
      <c r="G56" s="255">
        <f>'Jobs-Ops'!G56</f>
        <v>0</v>
      </c>
      <c r="H56" s="113">
        <f>'Jobs-Ops'!H56</f>
        <v>0</v>
      </c>
      <c r="I56" s="104"/>
      <c r="J56" s="237">
        <f t="shared" si="10"/>
        <v>35100</v>
      </c>
      <c r="K56" s="238"/>
      <c r="L56" s="239"/>
      <c r="M56" s="8">
        <v>32205.8</v>
      </c>
      <c r="N56" s="240">
        <f t="shared" si="11"/>
        <v>32205.8</v>
      </c>
      <c r="O56" s="71"/>
      <c r="P56" s="100"/>
      <c r="Q56" s="9">
        <f t="shared" si="12"/>
        <v>2894.2000000000007</v>
      </c>
      <c r="R56" s="9">
        <f t="shared" si="13"/>
        <v>0</v>
      </c>
      <c r="S56" s="9">
        <f t="shared" si="14"/>
        <v>2894.2000000000007</v>
      </c>
      <c r="T56" s="256">
        <v>46022</v>
      </c>
      <c r="U56" s="10"/>
      <c r="V56" s="23">
        <f t="shared" si="15"/>
        <v>1.1091399685770886</v>
      </c>
      <c r="W56" s="11">
        <f t="shared" si="16"/>
        <v>38930.81289705581</v>
      </c>
      <c r="X56" s="8">
        <v>35720.74</v>
      </c>
      <c r="Y56" s="9">
        <f t="shared" si="17"/>
        <v>3210.0728970558121</v>
      </c>
      <c r="Z56" s="9">
        <f t="shared" si="18"/>
        <v>0</v>
      </c>
      <c r="AA56" s="9">
        <f t="shared" si="19"/>
        <v>3210.0728970558121</v>
      </c>
      <c r="AB56" s="10"/>
      <c r="AC56" s="24">
        <v>0</v>
      </c>
      <c r="AD56" s="11">
        <v>0</v>
      </c>
      <c r="AE56" s="8">
        <v>0</v>
      </c>
      <c r="AF56" s="9">
        <f t="shared" si="20"/>
        <v>0</v>
      </c>
      <c r="AG56" s="10"/>
      <c r="AH56" s="11">
        <f t="shared" si="21"/>
        <v>38930.81289705581</v>
      </c>
      <c r="AI56" s="8">
        <v>35720.74</v>
      </c>
      <c r="AJ56" s="9">
        <f t="shared" si="23"/>
        <v>3210.0728970558121</v>
      </c>
      <c r="AK56" s="10"/>
      <c r="AL56" s="25">
        <f t="shared" si="24"/>
        <v>-3830.81289705581</v>
      </c>
      <c r="AM56" s="25">
        <f t="shared" si="25"/>
        <v>-3514.9399999999987</v>
      </c>
      <c r="AN56" s="25">
        <f t="shared" si="26"/>
        <v>-315.87289705581134</v>
      </c>
      <c r="AO56" s="10"/>
      <c r="AP56" s="12">
        <v>35100</v>
      </c>
      <c r="AQ56" s="12">
        <f t="shared" si="27"/>
        <v>3830.81289705581</v>
      </c>
      <c r="AR56" s="12" t="str">
        <f t="shared" si="28"/>
        <v xml:space="preserve"> </v>
      </c>
      <c r="AS56" s="241"/>
      <c r="AT56" s="242"/>
      <c r="AU56" s="241"/>
      <c r="AV56" s="241"/>
      <c r="AW56" s="243"/>
      <c r="AX56" s="242"/>
      <c r="AY56" s="242"/>
      <c r="AZ56" s="241">
        <v>0</v>
      </c>
      <c r="BA56" s="241">
        <v>0</v>
      </c>
      <c r="BB56" s="241">
        <v>0</v>
      </c>
      <c r="BC56" s="241">
        <v>0</v>
      </c>
      <c r="BD56" s="241">
        <v>0</v>
      </c>
      <c r="BE56" s="241">
        <v>0</v>
      </c>
      <c r="BF56" s="241"/>
      <c r="BG56" s="241">
        <v>2</v>
      </c>
      <c r="BH56" s="241">
        <v>0</v>
      </c>
      <c r="BI56" s="241">
        <v>0</v>
      </c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>
        <v>0</v>
      </c>
      <c r="BX56" s="241">
        <v>0</v>
      </c>
      <c r="BY56" s="241">
        <v>0</v>
      </c>
      <c r="BZ56" s="241">
        <v>0</v>
      </c>
      <c r="CA56" s="241">
        <v>0</v>
      </c>
      <c r="CB56" s="242" t="s">
        <v>633</v>
      </c>
      <c r="CC56" s="247">
        <v>35720.74</v>
      </c>
      <c r="CD56" s="247">
        <v>35720.74</v>
      </c>
      <c r="CE56" s="247">
        <v>35100</v>
      </c>
      <c r="CF56" s="247">
        <v>0</v>
      </c>
    </row>
    <row r="57" spans="1:84" x14ac:dyDescent="0.25">
      <c r="A57" s="253" t="s">
        <v>735</v>
      </c>
      <c r="B57" s="254" t="s">
        <v>736</v>
      </c>
      <c r="C57" s="254" t="s">
        <v>637</v>
      </c>
      <c r="D57" s="233"/>
      <c r="E57" s="234">
        <v>12450</v>
      </c>
      <c r="F57" s="235">
        <v>12450</v>
      </c>
      <c r="G57" s="255">
        <f>'Jobs-Ops'!G57</f>
        <v>0</v>
      </c>
      <c r="H57" s="113">
        <f>'Jobs-Ops'!H57</f>
        <v>0</v>
      </c>
      <c r="I57" s="104"/>
      <c r="J57" s="237">
        <f t="shared" si="10"/>
        <v>12450</v>
      </c>
      <c r="K57" s="238"/>
      <c r="L57" s="239"/>
      <c r="M57" s="8">
        <v>2577.13</v>
      </c>
      <c r="N57" s="240">
        <f t="shared" si="11"/>
        <v>2577.13</v>
      </c>
      <c r="O57" s="71"/>
      <c r="P57" s="100"/>
      <c r="Q57" s="9">
        <f t="shared" si="12"/>
        <v>9872.869999999999</v>
      </c>
      <c r="R57" s="9">
        <f t="shared" si="13"/>
        <v>0</v>
      </c>
      <c r="S57" s="9">
        <f t="shared" si="14"/>
        <v>9872.869999999999</v>
      </c>
      <c r="T57" s="256">
        <v>45869</v>
      </c>
      <c r="U57" s="10"/>
      <c r="V57" s="23">
        <f t="shared" si="15"/>
        <v>2.4693438049302903</v>
      </c>
      <c r="W57" s="11">
        <f t="shared" si="16"/>
        <v>30743.330371382115</v>
      </c>
      <c r="X57" s="8">
        <v>6363.82</v>
      </c>
      <c r="Y57" s="9">
        <f t="shared" si="17"/>
        <v>24379.510371382115</v>
      </c>
      <c r="Z57" s="9">
        <f t="shared" si="18"/>
        <v>0</v>
      </c>
      <c r="AA57" s="9">
        <f t="shared" si="19"/>
        <v>24379.510371382115</v>
      </c>
      <c r="AB57" s="10"/>
      <c r="AC57" s="24">
        <v>0</v>
      </c>
      <c r="AD57" s="11">
        <v>0</v>
      </c>
      <c r="AE57" s="8">
        <v>0</v>
      </c>
      <c r="AF57" s="9">
        <f t="shared" si="20"/>
        <v>0</v>
      </c>
      <c r="AG57" s="10"/>
      <c r="AH57" s="11">
        <f t="shared" si="21"/>
        <v>30743.330371382115</v>
      </c>
      <c r="AI57" s="8">
        <v>6363.82</v>
      </c>
      <c r="AJ57" s="9">
        <f t="shared" si="23"/>
        <v>24379.510371382115</v>
      </c>
      <c r="AK57" s="10"/>
      <c r="AL57" s="25">
        <f t="shared" si="24"/>
        <v>-18293.330371382115</v>
      </c>
      <c r="AM57" s="25">
        <f t="shared" si="25"/>
        <v>-3786.6899999999996</v>
      </c>
      <c r="AN57" s="25">
        <f t="shared" si="26"/>
        <v>-14506.640371382116</v>
      </c>
      <c r="AO57" s="10"/>
      <c r="AP57" s="12">
        <v>12450</v>
      </c>
      <c r="AQ57" s="12">
        <f t="shared" si="27"/>
        <v>18293.330371382115</v>
      </c>
      <c r="AR57" s="12" t="str">
        <f t="shared" si="28"/>
        <v xml:space="preserve"> </v>
      </c>
      <c r="AS57" s="241"/>
      <c r="AT57" s="242"/>
      <c r="AU57" s="241"/>
      <c r="AV57" s="241"/>
      <c r="AW57" s="243"/>
      <c r="AX57" s="242"/>
      <c r="AY57" s="242"/>
      <c r="AZ57" s="241">
        <v>0</v>
      </c>
      <c r="BA57" s="241">
        <v>0</v>
      </c>
      <c r="BB57" s="241">
        <v>0</v>
      </c>
      <c r="BC57" s="241">
        <v>0</v>
      </c>
      <c r="BD57" s="241">
        <v>0</v>
      </c>
      <c r="BE57" s="241">
        <v>0</v>
      </c>
      <c r="BF57" s="241"/>
      <c r="BG57" s="241">
        <v>2</v>
      </c>
      <c r="BH57" s="241">
        <v>0</v>
      </c>
      <c r="BI57" s="241">
        <v>0</v>
      </c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>
        <v>0</v>
      </c>
      <c r="BX57" s="241">
        <v>0</v>
      </c>
      <c r="BY57" s="241">
        <v>0</v>
      </c>
      <c r="BZ57" s="241">
        <v>0</v>
      </c>
      <c r="CA57" s="241">
        <v>0</v>
      </c>
      <c r="CB57" s="242" t="s">
        <v>633</v>
      </c>
      <c r="CC57" s="247">
        <v>6363.82</v>
      </c>
      <c r="CD57" s="247">
        <v>6363.82</v>
      </c>
      <c r="CE57" s="247">
        <v>12450</v>
      </c>
      <c r="CF57" s="247">
        <v>0</v>
      </c>
    </row>
    <row r="58" spans="1:84" x14ac:dyDescent="0.25">
      <c r="A58" s="253" t="s">
        <v>737</v>
      </c>
      <c r="B58" s="254" t="s">
        <v>738</v>
      </c>
      <c r="C58" s="254" t="s">
        <v>637</v>
      </c>
      <c r="D58" s="233"/>
      <c r="E58" s="234">
        <v>9820</v>
      </c>
      <c r="F58" s="235">
        <v>9820</v>
      </c>
      <c r="G58" s="255">
        <f>'Jobs-Ops'!G58</f>
        <v>0</v>
      </c>
      <c r="H58" s="113">
        <f>'Jobs-Ops'!H58</f>
        <v>0</v>
      </c>
      <c r="I58" s="104"/>
      <c r="J58" s="237">
        <f t="shared" si="10"/>
        <v>9820</v>
      </c>
      <c r="K58" s="238"/>
      <c r="L58" s="239"/>
      <c r="M58" s="8">
        <v>4692.5</v>
      </c>
      <c r="N58" s="240">
        <f t="shared" si="11"/>
        <v>4692.5</v>
      </c>
      <c r="O58" s="71"/>
      <c r="P58" s="100"/>
      <c r="Q58" s="9">
        <f t="shared" si="12"/>
        <v>5127.5</v>
      </c>
      <c r="R58" s="9">
        <f t="shared" si="13"/>
        <v>0</v>
      </c>
      <c r="S58" s="9">
        <f t="shared" si="14"/>
        <v>5127.5</v>
      </c>
      <c r="T58" s="256">
        <v>46022</v>
      </c>
      <c r="U58" s="10"/>
      <c r="V58" s="23">
        <f t="shared" si="15"/>
        <v>0.96952797016515724</v>
      </c>
      <c r="W58" s="11">
        <f t="shared" si="16"/>
        <v>9520.7646670218437</v>
      </c>
      <c r="X58" s="8">
        <v>4549.51</v>
      </c>
      <c r="Y58" s="9">
        <f t="shared" si="17"/>
        <v>4971.2546670218435</v>
      </c>
      <c r="Z58" s="9">
        <f t="shared" si="18"/>
        <v>0</v>
      </c>
      <c r="AA58" s="9">
        <f t="shared" si="19"/>
        <v>4971.2546670218435</v>
      </c>
      <c r="AB58" s="10"/>
      <c r="AC58" s="24">
        <v>0</v>
      </c>
      <c r="AD58" s="11">
        <v>0</v>
      </c>
      <c r="AE58" s="8">
        <v>0</v>
      </c>
      <c r="AF58" s="9">
        <f t="shared" si="20"/>
        <v>0</v>
      </c>
      <c r="AG58" s="10"/>
      <c r="AH58" s="11">
        <f t="shared" si="21"/>
        <v>9520.7646670218437</v>
      </c>
      <c r="AI58" s="8">
        <v>4549.51</v>
      </c>
      <c r="AJ58" s="9">
        <f t="shared" si="23"/>
        <v>4971.2546670218435</v>
      </c>
      <c r="AK58" s="10"/>
      <c r="AL58" s="25">
        <f t="shared" si="24"/>
        <v>299.23533297815629</v>
      </c>
      <c r="AM58" s="25">
        <f t="shared" si="25"/>
        <v>142.98999999999978</v>
      </c>
      <c r="AN58" s="25">
        <f t="shared" si="26"/>
        <v>156.24533297815651</v>
      </c>
      <c r="AO58" s="10"/>
      <c r="AP58" s="12">
        <v>9820</v>
      </c>
      <c r="AQ58" s="12" t="str">
        <f t="shared" si="27"/>
        <v xml:space="preserve"> </v>
      </c>
      <c r="AR58" s="12">
        <f t="shared" si="28"/>
        <v>299.23533297815629</v>
      </c>
      <c r="AS58" s="241"/>
      <c r="AT58" s="242"/>
      <c r="AU58" s="241"/>
      <c r="AV58" s="241"/>
      <c r="AW58" s="243"/>
      <c r="AX58" s="242"/>
      <c r="AY58" s="242"/>
      <c r="AZ58" s="241">
        <v>0</v>
      </c>
      <c r="BA58" s="241">
        <v>0</v>
      </c>
      <c r="BB58" s="241">
        <v>0</v>
      </c>
      <c r="BC58" s="241">
        <v>0</v>
      </c>
      <c r="BD58" s="241">
        <v>0</v>
      </c>
      <c r="BE58" s="241">
        <v>0</v>
      </c>
      <c r="BF58" s="241"/>
      <c r="BG58" s="241">
        <v>2</v>
      </c>
      <c r="BH58" s="241">
        <v>0</v>
      </c>
      <c r="BI58" s="241">
        <v>0</v>
      </c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>
        <v>0</v>
      </c>
      <c r="BX58" s="241">
        <v>0</v>
      </c>
      <c r="BY58" s="241">
        <v>0</v>
      </c>
      <c r="BZ58" s="241">
        <v>0</v>
      </c>
      <c r="CA58" s="241">
        <v>0</v>
      </c>
      <c r="CB58" s="242" t="s">
        <v>633</v>
      </c>
      <c r="CC58" s="247">
        <v>4549.51</v>
      </c>
      <c r="CD58" s="247">
        <v>4549.51</v>
      </c>
      <c r="CE58" s="247">
        <v>9820</v>
      </c>
      <c r="CF58" s="247">
        <v>0</v>
      </c>
    </row>
    <row r="59" spans="1:84" x14ac:dyDescent="0.25">
      <c r="A59" s="253" t="s">
        <v>739</v>
      </c>
      <c r="B59" s="254" t="s">
        <v>740</v>
      </c>
      <c r="C59" s="254" t="s">
        <v>637</v>
      </c>
      <c r="D59" s="233"/>
      <c r="E59" s="234">
        <v>3663.5</v>
      </c>
      <c r="F59" s="235">
        <v>3663.5</v>
      </c>
      <c r="G59" s="255">
        <f>'Jobs-Ops'!G59</f>
        <v>0</v>
      </c>
      <c r="H59" s="113">
        <f>'Jobs-Ops'!H59</f>
        <v>0</v>
      </c>
      <c r="I59" s="104"/>
      <c r="J59" s="237">
        <f t="shared" si="10"/>
        <v>3663.5</v>
      </c>
      <c r="K59" s="238"/>
      <c r="L59" s="239"/>
      <c r="M59" s="8">
        <v>1025.6199999999999</v>
      </c>
      <c r="N59" s="240">
        <f t="shared" si="11"/>
        <v>1025.6199999999999</v>
      </c>
      <c r="O59" s="71"/>
      <c r="P59" s="100"/>
      <c r="Q59" s="9">
        <f t="shared" si="12"/>
        <v>2637.88</v>
      </c>
      <c r="R59" s="9">
        <f t="shared" si="13"/>
        <v>0</v>
      </c>
      <c r="S59" s="9">
        <f t="shared" si="14"/>
        <v>2637.88</v>
      </c>
      <c r="T59" s="256">
        <v>45930</v>
      </c>
      <c r="U59" s="10"/>
      <c r="V59" s="23">
        <f t="shared" si="15"/>
        <v>1</v>
      </c>
      <c r="W59" s="11">
        <f t="shared" si="16"/>
        <v>3663.5</v>
      </c>
      <c r="X59" s="8">
        <v>1025.6199999999999</v>
      </c>
      <c r="Y59" s="9">
        <f t="shared" si="17"/>
        <v>2637.88</v>
      </c>
      <c r="Z59" s="9">
        <f t="shared" si="18"/>
        <v>0</v>
      </c>
      <c r="AA59" s="9">
        <f t="shared" si="19"/>
        <v>2637.88</v>
      </c>
      <c r="AB59" s="10"/>
      <c r="AC59" s="24">
        <v>0</v>
      </c>
      <c r="AD59" s="11">
        <v>0</v>
      </c>
      <c r="AE59" s="8">
        <v>0</v>
      </c>
      <c r="AF59" s="9">
        <f t="shared" si="20"/>
        <v>0</v>
      </c>
      <c r="AG59" s="10"/>
      <c r="AH59" s="11">
        <f t="shared" si="21"/>
        <v>3663.5</v>
      </c>
      <c r="AI59" s="8">
        <v>1025.6199999999999</v>
      </c>
      <c r="AJ59" s="9">
        <f t="shared" si="23"/>
        <v>2637.88</v>
      </c>
      <c r="AK59" s="10"/>
      <c r="AL59" s="25">
        <f t="shared" si="24"/>
        <v>0</v>
      </c>
      <c r="AM59" s="25">
        <f t="shared" si="25"/>
        <v>0</v>
      </c>
      <c r="AN59" s="25">
        <f t="shared" si="26"/>
        <v>0</v>
      </c>
      <c r="AO59" s="10"/>
      <c r="AP59" s="12">
        <v>3663.5</v>
      </c>
      <c r="AQ59" s="12">
        <f t="shared" si="27"/>
        <v>0</v>
      </c>
      <c r="AR59" s="12">
        <f t="shared" si="28"/>
        <v>0</v>
      </c>
      <c r="AS59" s="241"/>
      <c r="AT59" s="242"/>
      <c r="AU59" s="241"/>
      <c r="AV59" s="241"/>
      <c r="AW59" s="243"/>
      <c r="AX59" s="242"/>
      <c r="AY59" s="242"/>
      <c r="AZ59" s="241">
        <v>0</v>
      </c>
      <c r="BA59" s="241">
        <v>0</v>
      </c>
      <c r="BB59" s="241">
        <v>0</v>
      </c>
      <c r="BC59" s="241">
        <v>0</v>
      </c>
      <c r="BD59" s="241">
        <v>0</v>
      </c>
      <c r="BE59" s="241">
        <v>0</v>
      </c>
      <c r="BF59" s="241"/>
      <c r="BG59" s="241">
        <v>2</v>
      </c>
      <c r="BH59" s="241">
        <v>0</v>
      </c>
      <c r="BI59" s="241">
        <v>0</v>
      </c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>
        <v>0</v>
      </c>
      <c r="BX59" s="241">
        <v>0</v>
      </c>
      <c r="BY59" s="241">
        <v>0</v>
      </c>
      <c r="BZ59" s="241">
        <v>0</v>
      </c>
      <c r="CA59" s="241">
        <v>0</v>
      </c>
      <c r="CB59" s="242" t="s">
        <v>633</v>
      </c>
      <c r="CC59" s="247">
        <v>1025.6199999999999</v>
      </c>
      <c r="CD59" s="247">
        <v>1025.6199999999999</v>
      </c>
      <c r="CE59" s="247">
        <v>3663.5</v>
      </c>
      <c r="CF59" s="247">
        <v>0</v>
      </c>
    </row>
    <row r="60" spans="1:84" x14ac:dyDescent="0.25">
      <c r="A60" s="253" t="s">
        <v>741</v>
      </c>
      <c r="B60" s="254" t="s">
        <v>742</v>
      </c>
      <c r="C60" s="254" t="s">
        <v>637</v>
      </c>
      <c r="D60" s="233"/>
      <c r="E60" s="234">
        <v>7820</v>
      </c>
      <c r="F60" s="235">
        <v>7820</v>
      </c>
      <c r="G60" s="255">
        <f>'Jobs-Ops'!G60</f>
        <v>0</v>
      </c>
      <c r="H60" s="113">
        <f>'Jobs-Ops'!H60</f>
        <v>0</v>
      </c>
      <c r="I60" s="104"/>
      <c r="J60" s="237">
        <f t="shared" si="10"/>
        <v>7820</v>
      </c>
      <c r="K60" s="238"/>
      <c r="L60" s="239"/>
      <c r="M60" s="8">
        <v>4486.97</v>
      </c>
      <c r="N60" s="240">
        <f t="shared" si="11"/>
        <v>4486.97</v>
      </c>
      <c r="O60" s="71"/>
      <c r="P60" s="100"/>
      <c r="Q60" s="9">
        <f t="shared" si="12"/>
        <v>3333.0299999999997</v>
      </c>
      <c r="R60" s="9">
        <f t="shared" si="13"/>
        <v>0</v>
      </c>
      <c r="S60" s="9">
        <f t="shared" si="14"/>
        <v>3333.0299999999997</v>
      </c>
      <c r="T60" s="256">
        <v>46022</v>
      </c>
      <c r="U60" s="10"/>
      <c r="V60" s="23">
        <f t="shared" si="15"/>
        <v>1.0824476205546281</v>
      </c>
      <c r="W60" s="11">
        <f t="shared" si="16"/>
        <v>8464.7403927371906</v>
      </c>
      <c r="X60" s="8">
        <v>4856.91</v>
      </c>
      <c r="Y60" s="9">
        <f t="shared" si="17"/>
        <v>3607.8303927371908</v>
      </c>
      <c r="Z60" s="9">
        <f t="shared" si="18"/>
        <v>0</v>
      </c>
      <c r="AA60" s="9">
        <f t="shared" si="19"/>
        <v>3607.8303927371908</v>
      </c>
      <c r="AB60" s="10"/>
      <c r="AC60" s="24">
        <v>0</v>
      </c>
      <c r="AD60" s="11">
        <v>0</v>
      </c>
      <c r="AE60" s="8">
        <v>0</v>
      </c>
      <c r="AF60" s="9">
        <f t="shared" si="20"/>
        <v>0</v>
      </c>
      <c r="AG60" s="10"/>
      <c r="AH60" s="11">
        <f t="shared" si="21"/>
        <v>8464.7403927371906</v>
      </c>
      <c r="AI60" s="8">
        <v>4856.91</v>
      </c>
      <c r="AJ60" s="9">
        <f t="shared" si="23"/>
        <v>3607.8303927371908</v>
      </c>
      <c r="AK60" s="10"/>
      <c r="AL60" s="25">
        <f t="shared" si="24"/>
        <v>-644.74039273719063</v>
      </c>
      <c r="AM60" s="25">
        <f t="shared" si="25"/>
        <v>-369.9399999999996</v>
      </c>
      <c r="AN60" s="25">
        <f t="shared" si="26"/>
        <v>-274.80039273719103</v>
      </c>
      <c r="AO60" s="10"/>
      <c r="AP60" s="12">
        <v>7820</v>
      </c>
      <c r="AQ60" s="12">
        <f t="shared" si="27"/>
        <v>644.74039273719063</v>
      </c>
      <c r="AR60" s="12" t="str">
        <f t="shared" si="28"/>
        <v xml:space="preserve"> </v>
      </c>
      <c r="AS60" s="241"/>
      <c r="AT60" s="242"/>
      <c r="AU60" s="241"/>
      <c r="AV60" s="241"/>
      <c r="AW60" s="243"/>
      <c r="AX60" s="242"/>
      <c r="AY60" s="242"/>
      <c r="AZ60" s="241">
        <v>0</v>
      </c>
      <c r="BA60" s="241">
        <v>0</v>
      </c>
      <c r="BB60" s="241">
        <v>0</v>
      </c>
      <c r="BC60" s="241">
        <v>0</v>
      </c>
      <c r="BD60" s="241">
        <v>0</v>
      </c>
      <c r="BE60" s="241">
        <v>0</v>
      </c>
      <c r="BF60" s="241"/>
      <c r="BG60" s="241">
        <v>2</v>
      </c>
      <c r="BH60" s="241">
        <v>0</v>
      </c>
      <c r="BI60" s="241">
        <v>0</v>
      </c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>
        <v>0</v>
      </c>
      <c r="BX60" s="241">
        <v>0</v>
      </c>
      <c r="BY60" s="241">
        <v>0</v>
      </c>
      <c r="BZ60" s="241">
        <v>0</v>
      </c>
      <c r="CA60" s="241">
        <v>0</v>
      </c>
      <c r="CB60" s="242" t="s">
        <v>633</v>
      </c>
      <c r="CC60" s="247">
        <v>4856.91</v>
      </c>
      <c r="CD60" s="247">
        <v>4856.91</v>
      </c>
      <c r="CE60" s="247">
        <v>7820</v>
      </c>
      <c r="CF60" s="247">
        <v>0</v>
      </c>
    </row>
    <row r="61" spans="1:84" x14ac:dyDescent="0.25">
      <c r="A61" s="253" t="s">
        <v>743</v>
      </c>
      <c r="B61" s="254" t="s">
        <v>744</v>
      </c>
      <c r="C61" s="254" t="s">
        <v>637</v>
      </c>
      <c r="D61" s="233"/>
      <c r="E61" s="234">
        <v>4250</v>
      </c>
      <c r="F61" s="235">
        <v>4250</v>
      </c>
      <c r="G61" s="255">
        <f>'Jobs-Ops'!G61</f>
        <v>0</v>
      </c>
      <c r="H61" s="113">
        <f>'Jobs-Ops'!H61</f>
        <v>0</v>
      </c>
      <c r="I61" s="104"/>
      <c r="J61" s="237">
        <f t="shared" si="10"/>
        <v>4250</v>
      </c>
      <c r="K61" s="238"/>
      <c r="L61" s="239"/>
      <c r="M61" s="8">
        <v>2100</v>
      </c>
      <c r="N61" s="240">
        <f t="shared" si="11"/>
        <v>2100</v>
      </c>
      <c r="O61" s="71"/>
      <c r="P61" s="100"/>
      <c r="Q61" s="9">
        <f t="shared" si="12"/>
        <v>2150</v>
      </c>
      <c r="R61" s="9">
        <f t="shared" si="13"/>
        <v>0</v>
      </c>
      <c r="S61" s="9">
        <f t="shared" si="14"/>
        <v>2150</v>
      </c>
      <c r="T61" s="256">
        <v>45869</v>
      </c>
      <c r="U61" s="10"/>
      <c r="V61" s="23">
        <f t="shared" si="15"/>
        <v>1</v>
      </c>
      <c r="W61" s="11">
        <f t="shared" si="16"/>
        <v>4250</v>
      </c>
      <c r="X61" s="8">
        <v>2100</v>
      </c>
      <c r="Y61" s="9">
        <f t="shared" si="17"/>
        <v>2150</v>
      </c>
      <c r="Z61" s="9">
        <f t="shared" si="18"/>
        <v>0</v>
      </c>
      <c r="AA61" s="9">
        <f t="shared" si="19"/>
        <v>2150</v>
      </c>
      <c r="AB61" s="10"/>
      <c r="AC61" s="24">
        <v>0</v>
      </c>
      <c r="AD61" s="11">
        <v>0</v>
      </c>
      <c r="AE61" s="8">
        <v>0</v>
      </c>
      <c r="AF61" s="9">
        <f t="shared" si="20"/>
        <v>0</v>
      </c>
      <c r="AG61" s="10"/>
      <c r="AH61" s="11">
        <f t="shared" si="21"/>
        <v>4250</v>
      </c>
      <c r="AI61" s="8">
        <v>2100</v>
      </c>
      <c r="AJ61" s="9">
        <f t="shared" si="23"/>
        <v>2150</v>
      </c>
      <c r="AK61" s="10"/>
      <c r="AL61" s="25">
        <f t="shared" si="24"/>
        <v>0</v>
      </c>
      <c r="AM61" s="25">
        <f t="shared" si="25"/>
        <v>0</v>
      </c>
      <c r="AN61" s="25">
        <f t="shared" si="26"/>
        <v>0</v>
      </c>
      <c r="AO61" s="10"/>
      <c r="AP61" s="12">
        <v>4250</v>
      </c>
      <c r="AQ61" s="12">
        <f t="shared" si="27"/>
        <v>0</v>
      </c>
      <c r="AR61" s="12">
        <f t="shared" si="28"/>
        <v>0</v>
      </c>
      <c r="AS61" s="241"/>
      <c r="AT61" s="242"/>
      <c r="AU61" s="241"/>
      <c r="AV61" s="241"/>
      <c r="AW61" s="243"/>
      <c r="AX61" s="242"/>
      <c r="AY61" s="242"/>
      <c r="AZ61" s="241">
        <v>0</v>
      </c>
      <c r="BA61" s="241">
        <v>0</v>
      </c>
      <c r="BB61" s="241">
        <v>0</v>
      </c>
      <c r="BC61" s="241">
        <v>0</v>
      </c>
      <c r="BD61" s="241">
        <v>0</v>
      </c>
      <c r="BE61" s="241">
        <v>0</v>
      </c>
      <c r="BF61" s="241"/>
      <c r="BG61" s="241">
        <v>2</v>
      </c>
      <c r="BH61" s="241">
        <v>0</v>
      </c>
      <c r="BI61" s="241">
        <v>0</v>
      </c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>
        <v>0</v>
      </c>
      <c r="BX61" s="241">
        <v>0</v>
      </c>
      <c r="BY61" s="241">
        <v>0</v>
      </c>
      <c r="BZ61" s="241">
        <v>0</v>
      </c>
      <c r="CA61" s="241">
        <v>0</v>
      </c>
      <c r="CB61" s="242" t="s">
        <v>633</v>
      </c>
      <c r="CC61" s="247">
        <v>2100</v>
      </c>
      <c r="CD61" s="247">
        <v>2100</v>
      </c>
      <c r="CE61" s="247">
        <v>4250</v>
      </c>
      <c r="CF61" s="247">
        <v>0</v>
      </c>
    </row>
    <row r="62" spans="1:84" x14ac:dyDescent="0.25">
      <c r="A62" s="253" t="s">
        <v>745</v>
      </c>
      <c r="B62" s="254" t="s">
        <v>746</v>
      </c>
      <c r="C62" s="254" t="s">
        <v>637</v>
      </c>
      <c r="D62" s="233"/>
      <c r="E62" s="234">
        <v>15315</v>
      </c>
      <c r="F62" s="235">
        <v>15315</v>
      </c>
      <c r="G62" s="255">
        <f>'Jobs-Ops'!G62</f>
        <v>0</v>
      </c>
      <c r="H62" s="113">
        <f>'Jobs-Ops'!H62</f>
        <v>0</v>
      </c>
      <c r="I62" s="104"/>
      <c r="J62" s="237">
        <f t="shared" si="10"/>
        <v>15315</v>
      </c>
      <c r="K62" s="238"/>
      <c r="L62" s="239"/>
      <c r="M62" s="8">
        <v>7205.86</v>
      </c>
      <c r="N62" s="240">
        <f t="shared" si="11"/>
        <v>7205.86</v>
      </c>
      <c r="O62" s="71"/>
      <c r="P62" s="100"/>
      <c r="Q62" s="9">
        <f t="shared" si="12"/>
        <v>8109.14</v>
      </c>
      <c r="R62" s="9">
        <f t="shared" si="13"/>
        <v>0</v>
      </c>
      <c r="S62" s="9">
        <f t="shared" si="14"/>
        <v>8109.14</v>
      </c>
      <c r="T62" s="256">
        <v>46022</v>
      </c>
      <c r="U62" s="10"/>
      <c r="V62" s="23">
        <f t="shared" si="15"/>
        <v>0.90541864538028771</v>
      </c>
      <c r="W62" s="11">
        <f t="shared" si="16"/>
        <v>13866.486553999106</v>
      </c>
      <c r="X62" s="8">
        <v>6524.32</v>
      </c>
      <c r="Y62" s="9">
        <f t="shared" si="17"/>
        <v>7342.1665539991063</v>
      </c>
      <c r="Z62" s="9">
        <f t="shared" si="18"/>
        <v>0</v>
      </c>
      <c r="AA62" s="9">
        <f t="shared" si="19"/>
        <v>7342.1665539991063</v>
      </c>
      <c r="AB62" s="10"/>
      <c r="AC62" s="24">
        <v>0</v>
      </c>
      <c r="AD62" s="11">
        <v>0</v>
      </c>
      <c r="AE62" s="8">
        <v>0</v>
      </c>
      <c r="AF62" s="9">
        <f t="shared" si="20"/>
        <v>0</v>
      </c>
      <c r="AG62" s="10"/>
      <c r="AH62" s="11">
        <f t="shared" si="21"/>
        <v>13866.486553999106</v>
      </c>
      <c r="AI62" s="8">
        <v>6524.32</v>
      </c>
      <c r="AJ62" s="9">
        <f t="shared" si="23"/>
        <v>7342.1665539991063</v>
      </c>
      <c r="AK62" s="10"/>
      <c r="AL62" s="25">
        <f t="shared" si="24"/>
        <v>1448.513446000894</v>
      </c>
      <c r="AM62" s="25">
        <f t="shared" si="25"/>
        <v>681.54</v>
      </c>
      <c r="AN62" s="25">
        <f t="shared" si="26"/>
        <v>766.973446000894</v>
      </c>
      <c r="AO62" s="10"/>
      <c r="AP62" s="12">
        <v>15315</v>
      </c>
      <c r="AQ62" s="12" t="str">
        <f t="shared" si="27"/>
        <v xml:space="preserve"> </v>
      </c>
      <c r="AR62" s="12">
        <f t="shared" si="28"/>
        <v>1448.513446000894</v>
      </c>
      <c r="AS62" s="241"/>
      <c r="AT62" s="242"/>
      <c r="AU62" s="241"/>
      <c r="AV62" s="241"/>
      <c r="AW62" s="243"/>
      <c r="AX62" s="242"/>
      <c r="AY62" s="242"/>
      <c r="AZ62" s="241">
        <v>0</v>
      </c>
      <c r="BA62" s="241">
        <v>0</v>
      </c>
      <c r="BB62" s="241">
        <v>0</v>
      </c>
      <c r="BC62" s="241">
        <v>0</v>
      </c>
      <c r="BD62" s="241">
        <v>0</v>
      </c>
      <c r="BE62" s="241">
        <v>0</v>
      </c>
      <c r="BF62" s="241"/>
      <c r="BG62" s="241">
        <v>2</v>
      </c>
      <c r="BH62" s="241">
        <v>0</v>
      </c>
      <c r="BI62" s="241">
        <v>0</v>
      </c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>
        <v>0</v>
      </c>
      <c r="BX62" s="241">
        <v>0</v>
      </c>
      <c r="BY62" s="241">
        <v>0</v>
      </c>
      <c r="BZ62" s="241">
        <v>0</v>
      </c>
      <c r="CA62" s="241">
        <v>0</v>
      </c>
      <c r="CB62" s="242" t="s">
        <v>633</v>
      </c>
      <c r="CC62" s="247">
        <v>6524.32</v>
      </c>
      <c r="CD62" s="247">
        <v>6524.32</v>
      </c>
      <c r="CE62" s="247">
        <v>15315</v>
      </c>
      <c r="CF62" s="247">
        <v>0</v>
      </c>
    </row>
    <row r="63" spans="1:84" x14ac:dyDescent="0.25">
      <c r="A63" s="253" t="s">
        <v>747</v>
      </c>
      <c r="B63" s="254" t="s">
        <v>651</v>
      </c>
      <c r="C63" s="254" t="s">
        <v>637</v>
      </c>
      <c r="D63" s="233"/>
      <c r="E63" s="234">
        <v>0</v>
      </c>
      <c r="F63" s="235">
        <v>0</v>
      </c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>
        <v>0</v>
      </c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>
        <v>45821</v>
      </c>
      <c r="U63" s="10"/>
      <c r="V63" s="23">
        <f t="shared" si="15"/>
        <v>0</v>
      </c>
      <c r="W63" s="11">
        <f t="shared" si="16"/>
        <v>0</v>
      </c>
      <c r="X63" s="8">
        <v>0</v>
      </c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>
        <v>0</v>
      </c>
      <c r="AD63" s="11">
        <v>0</v>
      </c>
      <c r="AE63" s="8">
        <v>0</v>
      </c>
      <c r="AF63" s="9">
        <f t="shared" si="20"/>
        <v>0</v>
      </c>
      <c r="AG63" s="10"/>
      <c r="AH63" s="11">
        <f t="shared" si="21"/>
        <v>0</v>
      </c>
      <c r="AI63" s="8">
        <v>0</v>
      </c>
      <c r="AJ63" s="9">
        <f t="shared" si="23"/>
        <v>0</v>
      </c>
      <c r="AK63" s="10"/>
      <c r="AL63" s="25">
        <f t="shared" si="24"/>
        <v>0</v>
      </c>
      <c r="AM63" s="25">
        <f t="shared" si="25"/>
        <v>0</v>
      </c>
      <c r="AN63" s="25">
        <f t="shared" si="26"/>
        <v>0</v>
      </c>
      <c r="AO63" s="10"/>
      <c r="AP63" s="12">
        <v>0</v>
      </c>
      <c r="AQ63" s="12">
        <f t="shared" si="27"/>
        <v>0</v>
      </c>
      <c r="AR63" s="12">
        <f t="shared" si="28"/>
        <v>0</v>
      </c>
      <c r="AS63" s="241"/>
      <c r="AT63" s="242"/>
      <c r="AU63" s="241"/>
      <c r="AV63" s="241"/>
      <c r="AW63" s="243"/>
      <c r="AX63" s="242"/>
      <c r="AY63" s="242"/>
      <c r="AZ63" s="241">
        <v>0</v>
      </c>
      <c r="BA63" s="241">
        <v>0</v>
      </c>
      <c r="BB63" s="241">
        <v>0</v>
      </c>
      <c r="BC63" s="241">
        <v>0</v>
      </c>
      <c r="BD63" s="241">
        <v>0</v>
      </c>
      <c r="BE63" s="241">
        <v>0</v>
      </c>
      <c r="BF63" s="241"/>
      <c r="BG63" s="241">
        <v>3</v>
      </c>
      <c r="BH63" s="241">
        <v>0</v>
      </c>
      <c r="BI63" s="241">
        <v>0</v>
      </c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>
        <v>0</v>
      </c>
      <c r="BX63" s="241">
        <v>0</v>
      </c>
      <c r="BY63" s="241">
        <v>0</v>
      </c>
      <c r="BZ63" s="241">
        <v>0</v>
      </c>
      <c r="CA63" s="241">
        <v>0</v>
      </c>
      <c r="CB63" s="242" t="s">
        <v>633</v>
      </c>
      <c r="CC63" s="247">
        <v>0</v>
      </c>
      <c r="CD63" s="247">
        <v>0</v>
      </c>
      <c r="CE63" s="247">
        <v>0</v>
      </c>
      <c r="CF63" s="247">
        <v>0</v>
      </c>
    </row>
    <row r="64" spans="1:84" x14ac:dyDescent="0.25">
      <c r="A64" s="253"/>
      <c r="B64" s="93" t="s">
        <v>748</v>
      </c>
      <c r="C64" s="254"/>
      <c r="D64" s="233"/>
      <c r="E64" s="276">
        <f>SUM(E7:E63)/2</f>
        <v>5291835.6300000008</v>
      </c>
      <c r="F64" s="266">
        <f>SUM(F7:F63)/2</f>
        <v>5291835.6300000008</v>
      </c>
      <c r="G64" s="255">
        <f>'Jobs-Ops'!G64</f>
        <v>0</v>
      </c>
      <c r="H64" s="113">
        <f>'Jobs-Ops'!H64</f>
        <v>0</v>
      </c>
      <c r="I64" s="104"/>
      <c r="J64" s="277">
        <f>SUM(J7:J63)/2</f>
        <v>5219723.9200000009</v>
      </c>
      <c r="K64" s="238"/>
      <c r="L64" s="239"/>
      <c r="M64" s="270">
        <f>SUM(M7:M63)/2</f>
        <v>4671096.6900000013</v>
      </c>
      <c r="N64" s="278">
        <f>SUM(N7:N63)/2</f>
        <v>3668709.8400000003</v>
      </c>
      <c r="O64" s="71"/>
      <c r="P64" s="100"/>
      <c r="Q64" s="268">
        <f>SUM(Q7:Q63)/2</f>
        <v>1551014.0800000003</v>
      </c>
      <c r="R64" s="268">
        <f>SUM(R7:R63)/2</f>
        <v>0</v>
      </c>
      <c r="S64" s="268">
        <f>SUM(S7:S63)/2</f>
        <v>1551014.0800000003</v>
      </c>
      <c r="T64" s="256" t="str">
        <f>IF('Jobs-Ops'!S64&lt;&gt; "",'Jobs-Ops'!S64,"")</f>
        <v/>
      </c>
      <c r="U64" s="10"/>
      <c r="V64" s="23" t="str">
        <f t="shared" si="15"/>
        <v/>
      </c>
      <c r="W64" s="269">
        <f>SUM(W7:W63)/2</f>
        <v>2398506.1497575138</v>
      </c>
      <c r="X64" s="270">
        <f>SUM(X7:X63)/2</f>
        <v>1713061.7649999999</v>
      </c>
      <c r="Y64" s="268">
        <f>SUM(Y7:Y63)/2</f>
        <v>585187.14975751401</v>
      </c>
      <c r="Z64" s="268">
        <f>SUM(Z7:Z63)/2</f>
        <v>0</v>
      </c>
      <c r="AA64" s="268">
        <f>SUM(AA7:AA63)/2</f>
        <v>585187.14975751401</v>
      </c>
      <c r="AB64" s="10"/>
      <c r="AC64" s="24"/>
      <c r="AD64" s="269">
        <f>SUM(AD7:AD63)/2</f>
        <v>0</v>
      </c>
      <c r="AE64" s="270">
        <f>SUM(AE7:AE63)/2</f>
        <v>0</v>
      </c>
      <c r="AF64" s="268">
        <f>SUM(AF7:AF63)/2</f>
        <v>0</v>
      </c>
      <c r="AG64" s="10"/>
      <c r="AH64" s="269">
        <f>SUM(AH7:AH63)/2</f>
        <v>2398506.1497575138</v>
      </c>
      <c r="AI64" s="270">
        <f>SUM(AI7:AI63)/2</f>
        <v>1713061.7649999999</v>
      </c>
      <c r="AJ64" s="268">
        <f>SUM(AJ7:AJ63)/2</f>
        <v>585187.14975751401</v>
      </c>
      <c r="AK64" s="10"/>
      <c r="AL64" s="280">
        <f>SUM(AL7:AL63)/2</f>
        <v>2821217.7702424861</v>
      </c>
      <c r="AM64" s="280">
        <f>SUM(AM7:AM63)/2</f>
        <v>1955648.075</v>
      </c>
      <c r="AN64" s="280">
        <f>SUM(AN7:AN63)/2</f>
        <v>965826.93024248607</v>
      </c>
      <c r="AO64" s="10"/>
      <c r="AP64" s="281">
        <f>SUM(AP7:AP63)/2</f>
        <v>2182932.7599999998</v>
      </c>
      <c r="AQ64" s="281">
        <f>SUM(AQ7:AQ63)/2</f>
        <v>494179.52527683665</v>
      </c>
      <c r="AR64" s="281">
        <f>SUM(AR7:AR63)/2</f>
        <v>278606.13551932259</v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98"/>
      <c r="B66" s="297" t="s">
        <v>639</v>
      </c>
      <c r="C66" s="93"/>
      <c r="D66" s="265"/>
      <c r="E66" s="276">
        <f>SUMIF(BG8:BG66,1, E8:E66)</f>
        <v>5026673.03</v>
      </c>
      <c r="F66" s="266">
        <f>SUMIF(BG8:BG66,1, F8:F66)</f>
        <v>5026673.03</v>
      </c>
      <c r="G66" s="299">
        <f>'Jobs-Ops'!G66</f>
        <v>0</v>
      </c>
      <c r="H66" s="113">
        <f>'Jobs-Ops'!H66</f>
        <v>0</v>
      </c>
      <c r="I66" s="104"/>
      <c r="J66" s="277">
        <f>SUMIF(BG8:BG66,1, J8:J66)</f>
        <v>4954561.32</v>
      </c>
      <c r="K66" s="286"/>
      <c r="L66" s="98"/>
      <c r="M66" s="270">
        <f>SUMIF(BG8:BG66,1, M8:M66)</f>
        <v>4520953.49</v>
      </c>
      <c r="N66" s="278">
        <f>SUMIF(BG8:BG66,1, N8:N66)</f>
        <v>3518566.6400000006</v>
      </c>
      <c r="O66" s="287"/>
      <c r="P66" s="99"/>
      <c r="Q66" s="268">
        <f>SUMIF(BG8:BG66,1, Q8:Q66)</f>
        <v>1435994.6800000002</v>
      </c>
      <c r="R66" s="268">
        <f>SUMIF(BG8:BG66,1, R8:R66)</f>
        <v>0</v>
      </c>
      <c r="S66" s="268">
        <f>SUMIF(BG8:BG66,1, S8:S66)</f>
        <v>1435994.6800000002</v>
      </c>
      <c r="T66" s="300" t="str">
        <f>IF('Jobs-Ops'!S66&lt;&gt; "",'Jobs-Ops'!S66,"")</f>
        <v/>
      </c>
      <c r="U66" s="289"/>
      <c r="V66" s="290" t="str">
        <f t="shared" si="15"/>
        <v/>
      </c>
      <c r="W66" s="269">
        <f>SUMIF(BG8:BG66,1, W8:W66)</f>
        <v>2127388.3327460275</v>
      </c>
      <c r="X66" s="270">
        <f>SUMIF(BG8:BG66,1, X8:X66)</f>
        <v>1603361.6900000002</v>
      </c>
      <c r="Y66" s="268">
        <f>SUMIF(BG8:BG66,1, Y8:Y66)</f>
        <v>425737.85274602746</v>
      </c>
      <c r="Z66" s="268">
        <f>SUMIF(BG8:BG66,1, Z8:Z66)</f>
        <v>0</v>
      </c>
      <c r="AA66" s="268">
        <f>SUMIF(BG8:BG66,1, AA8:AA66)</f>
        <v>425737.85274602746</v>
      </c>
      <c r="AB66" s="289"/>
      <c r="AC66" s="291"/>
      <c r="AD66" s="269">
        <f>SUMIF(BG8:BG66,1, AD8:AD66)</f>
        <v>0</v>
      </c>
      <c r="AE66" s="270">
        <f>SUMIF(BG8:BG66,1, AE8:AE66)</f>
        <v>0</v>
      </c>
      <c r="AF66" s="268">
        <f>SUMIF(BG8:BG66,1, AF8:AF66)</f>
        <v>0</v>
      </c>
      <c r="AG66" s="289"/>
      <c r="AH66" s="269">
        <f>SUMIF(BG8:BG66,1, AH8:AH66)</f>
        <v>2127388.3327460275</v>
      </c>
      <c r="AI66" s="270">
        <f>SUMIF(BG8:BG66,1, AI8:AI66)</f>
        <v>1603361.6900000002</v>
      </c>
      <c r="AJ66" s="268">
        <f>SUMIF(BG8:BG66,1, AJ8:AJ66)</f>
        <v>425737.85274602746</v>
      </c>
      <c r="AK66" s="289"/>
      <c r="AL66" s="280">
        <f>SUMIF(BG8:BG66,1, AL8:AL66)</f>
        <v>2827172.9872539723</v>
      </c>
      <c r="AM66" s="280">
        <f>SUMIF(BG8:BG66,1, AM8:AM66)</f>
        <v>1915204.9499999997</v>
      </c>
      <c r="AN66" s="280">
        <f>SUMIF(BG8:BG66,1, AN8:AN66)</f>
        <v>1010256.8272539725</v>
      </c>
      <c r="AO66" s="289"/>
      <c r="AP66" s="281">
        <f>SUMIF(BG8:BG66,1, AP8:AP66)</f>
        <v>1910850.19</v>
      </c>
      <c r="AQ66" s="281">
        <f>SUMIF(BG8:BG66,1, AQ8:AQ66)</f>
        <v>388483.99098173139</v>
      </c>
      <c r="AR66" s="281">
        <f>SUMIF(BG8:BG66,1, AR8:AR66)</f>
        <v>171945.84823570395</v>
      </c>
      <c r="AS66" s="15"/>
      <c r="AT66" s="272"/>
      <c r="AU66" s="15"/>
      <c r="AV66" s="15"/>
      <c r="AW66" s="273"/>
      <c r="AX66" s="272"/>
      <c r="AY66" s="272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296"/>
      <c r="BO66" s="296"/>
      <c r="BP66" s="296"/>
      <c r="BQ66" s="296"/>
      <c r="BR66" s="292"/>
      <c r="BS66" s="292"/>
      <c r="BT66" s="15"/>
      <c r="BU66" s="15"/>
      <c r="BV66" s="274"/>
      <c r="BW66" s="15"/>
      <c r="BX66" s="15"/>
      <c r="BY66" s="15"/>
      <c r="BZ66" s="15"/>
      <c r="CA66" s="15"/>
      <c r="CB66" s="272"/>
      <c r="CC66" s="275"/>
      <c r="CD66" s="275"/>
      <c r="CE66" s="275"/>
      <c r="CF66" s="275"/>
    </row>
    <row r="67" spans="1:84" x14ac:dyDescent="0.25">
      <c r="A67" s="298"/>
      <c r="B67" s="297" t="s">
        <v>640</v>
      </c>
      <c r="C67" s="93"/>
      <c r="D67" s="265"/>
      <c r="E67" s="276">
        <f>SUMIF(BG8:BG66,2, E8:E66)</f>
        <v>530325.19999999995</v>
      </c>
      <c r="F67" s="266">
        <f>SUMIF(BG8:BG66,2, F8:F66)</f>
        <v>530325.19999999995</v>
      </c>
      <c r="G67" s="299">
        <f>'Jobs-Ops'!G67</f>
        <v>0</v>
      </c>
      <c r="H67" s="113">
        <f>'Jobs-Ops'!H67</f>
        <v>0</v>
      </c>
      <c r="I67" s="104"/>
      <c r="J67" s="277">
        <f>SUMIF(BG8:BG66,2, J8:J66)</f>
        <v>530325.19999999995</v>
      </c>
      <c r="K67" s="286"/>
      <c r="L67" s="98"/>
      <c r="M67" s="270">
        <f>SUMIF(BG8:BG66,2, M8:M66)</f>
        <v>300286.39999999997</v>
      </c>
      <c r="N67" s="278">
        <f>SUMIF(BG8:BG66,2, N8:N66)</f>
        <v>300286.39999999997</v>
      </c>
      <c r="O67" s="287"/>
      <c r="P67" s="99"/>
      <c r="Q67" s="268">
        <f>SUMIF(BG8:BG66,2, Q8:Q66)</f>
        <v>230038.80000000002</v>
      </c>
      <c r="R67" s="268">
        <f>SUMIF(BG8:BG66,2, R8:R66)</f>
        <v>0</v>
      </c>
      <c r="S67" s="268">
        <f>SUMIF(BG8:BG66,2, S8:S66)</f>
        <v>230038.80000000002</v>
      </c>
      <c r="T67" s="300" t="str">
        <f>IF('Jobs-Ops'!S67&lt;&gt; "",'Jobs-Ops'!S67,"")</f>
        <v/>
      </c>
      <c r="U67" s="289"/>
      <c r="V67" s="290" t="str">
        <f t="shared" si="15"/>
        <v/>
      </c>
      <c r="W67" s="269">
        <f>SUMIF(BG8:BG66,2, W8:W66)</f>
        <v>542235.63402297348</v>
      </c>
      <c r="X67" s="270">
        <f>SUMIF(BG8:BG66,2, X8:X66)</f>
        <v>219400.15</v>
      </c>
      <c r="Y67" s="268">
        <f>SUMIF(BG8:BG66,2, Y8:Y66)</f>
        <v>318898.59402297332</v>
      </c>
      <c r="Z67" s="268">
        <f>SUMIF(BG8:BG66,2, Z8:Z66)</f>
        <v>0</v>
      </c>
      <c r="AA67" s="268">
        <f>SUMIF(BG8:BG66,2, AA8:AA66)</f>
        <v>318898.59402297332</v>
      </c>
      <c r="AB67" s="289"/>
      <c r="AC67" s="291"/>
      <c r="AD67" s="269">
        <f>SUMIF(BG8:BG66,2, AD8:AD66)</f>
        <v>0</v>
      </c>
      <c r="AE67" s="270">
        <f>SUMIF(BG8:BG66,2, AE8:AE66)</f>
        <v>0</v>
      </c>
      <c r="AF67" s="268">
        <f>SUMIF(BG8:BG66,2, AF8:AF66)</f>
        <v>0</v>
      </c>
      <c r="AG67" s="289"/>
      <c r="AH67" s="269">
        <f>SUMIF(BG8:BG66,2, AH8:AH66)</f>
        <v>542235.63402297348</v>
      </c>
      <c r="AI67" s="270">
        <f>SUMIF(BG8:BG66,2, AI8:AI66)</f>
        <v>219400.15</v>
      </c>
      <c r="AJ67" s="268">
        <f>SUMIF(BG8:BG66,2, AJ8:AJ66)</f>
        <v>318898.59402297332</v>
      </c>
      <c r="AK67" s="289"/>
      <c r="AL67" s="280">
        <f>SUMIF(BG8:BG66,2, AL8:AL66)</f>
        <v>-11910.43402297333</v>
      </c>
      <c r="AM67" s="280">
        <f>SUMIF(BG8:BG66,2, AM8:AM66)</f>
        <v>80886.249999999985</v>
      </c>
      <c r="AN67" s="280">
        <f>SUMIF(BG8:BG66,2, AN8:AN66)</f>
        <v>-88859.794022973307</v>
      </c>
      <c r="AO67" s="289"/>
      <c r="AP67" s="281">
        <f>SUMIF(BG8:BG66,2, AP8:AP66)</f>
        <v>544165.1399999999</v>
      </c>
      <c r="AQ67" s="281">
        <f>SUMIF(BG8:BG66,2, AQ8:AQ66)</f>
        <v>211391.06859021061</v>
      </c>
      <c r="AR67" s="281">
        <f>SUMIF(BG8:BG66,2, AR8:AR66)</f>
        <v>213320.57456723729</v>
      </c>
      <c r="AS67" s="15"/>
      <c r="AT67" s="272"/>
      <c r="AU67" s="15"/>
      <c r="AV67" s="15"/>
      <c r="AW67" s="273"/>
      <c r="AX67" s="272"/>
      <c r="AY67" s="272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296"/>
      <c r="BO67" s="296"/>
      <c r="BP67" s="296"/>
      <c r="BQ67" s="296"/>
      <c r="BR67" s="292"/>
      <c r="BS67" s="292"/>
      <c r="BT67" s="15"/>
      <c r="BU67" s="15"/>
      <c r="BV67" s="274"/>
      <c r="BW67" s="15"/>
      <c r="BX67" s="15"/>
      <c r="BY67" s="15"/>
      <c r="BZ67" s="15"/>
      <c r="CA67" s="15"/>
      <c r="CB67" s="272"/>
      <c r="CC67" s="275"/>
      <c r="CD67" s="275"/>
      <c r="CE67" s="275"/>
      <c r="CF67" s="275"/>
    </row>
    <row r="68" spans="1:84" x14ac:dyDescent="0.25">
      <c r="A68" s="298"/>
      <c r="B68" s="297" t="s">
        <v>638</v>
      </c>
      <c r="C68" s="93"/>
      <c r="D68" s="265"/>
      <c r="E68" s="276">
        <f>SUM(E8:E67)/4</f>
        <v>5358126.28</v>
      </c>
      <c r="F68" s="266">
        <f>SUM(F8:F67)/4</f>
        <v>5358126.28</v>
      </c>
      <c r="G68" s="299">
        <f>'Jobs-Ops'!G68</f>
        <v>0</v>
      </c>
      <c r="H68" s="113">
        <f>'Jobs-Ops'!H68</f>
        <v>0</v>
      </c>
      <c r="I68" s="104"/>
      <c r="J68" s="277">
        <f>SUM(J8:J67)/4</f>
        <v>5286014.57</v>
      </c>
      <c r="K68" s="286"/>
      <c r="L68" s="98"/>
      <c r="M68" s="270">
        <f>SUM(M8:M67)/4</f>
        <v>4708632.49</v>
      </c>
      <c r="N68" s="278">
        <f>SUM(N8:N67)/4</f>
        <v>3706245.6400000006</v>
      </c>
      <c r="O68" s="287"/>
      <c r="P68" s="99"/>
      <c r="Q68" s="268">
        <f>SUM(Q8:Q67)/4</f>
        <v>1579768.9300000004</v>
      </c>
      <c r="R68" s="268">
        <f>SUM(R8:R67)/4</f>
        <v>0</v>
      </c>
      <c r="S68" s="268">
        <f>SUM(S8:S67)/4</f>
        <v>1579768.9300000004</v>
      </c>
      <c r="T68" s="300" t="str">
        <f>IF('Jobs-Ops'!S68&lt;&gt; "",'Jobs-Ops'!S68,"")</f>
        <v/>
      </c>
      <c r="U68" s="289"/>
      <c r="V68" s="290" t="str">
        <f t="shared" si="15"/>
        <v/>
      </c>
      <c r="W68" s="269">
        <f>SUM(W8:W67)/4</f>
        <v>2466285.6040103855</v>
      </c>
      <c r="X68" s="270">
        <f>SUM(X8:X67)/4</f>
        <v>1740486.7837500002</v>
      </c>
      <c r="Y68" s="268">
        <f>SUM(Y8:Y67)/4</f>
        <v>625049.47401038569</v>
      </c>
      <c r="Z68" s="268">
        <f>SUM(Z8:Z67)/4</f>
        <v>0</v>
      </c>
      <c r="AA68" s="268">
        <f>SUM(AA8:AA67)/4</f>
        <v>625049.47401038569</v>
      </c>
      <c r="AB68" s="289"/>
      <c r="AC68" s="291"/>
      <c r="AD68" s="269">
        <f>SUM(AD8:AD67)/4</f>
        <v>0</v>
      </c>
      <c r="AE68" s="270">
        <f>SUM(AE8:AE67)/4</f>
        <v>0</v>
      </c>
      <c r="AF68" s="268">
        <f>SUM(AF8:AF67)/4</f>
        <v>0</v>
      </c>
      <c r="AG68" s="289"/>
      <c r="AH68" s="269">
        <f>SUM(AH8:AH67)/4</f>
        <v>2466285.6040103855</v>
      </c>
      <c r="AI68" s="270">
        <f>SUM(AI8:AI67)/4</f>
        <v>1740486.7837500002</v>
      </c>
      <c r="AJ68" s="268">
        <f>SUM(AJ8:AJ67)/4</f>
        <v>625049.47401038569</v>
      </c>
      <c r="AK68" s="289"/>
      <c r="AL68" s="280">
        <f>SUM(AL8:AL67)/4</f>
        <v>2819728.9659896139</v>
      </c>
      <c r="AM68" s="280">
        <f>SUM(AM8:AM67)/4</f>
        <v>1965758.8562499997</v>
      </c>
      <c r="AN68" s="280">
        <f>SUM(AN8:AN67)/4</f>
        <v>954719.45598961436</v>
      </c>
      <c r="AO68" s="289"/>
      <c r="AP68" s="281">
        <f>SUM(AP8:AP67)/4</f>
        <v>2250953.4024999999</v>
      </c>
      <c r="AQ68" s="281">
        <f>SUM(AQ8:AQ67)/4</f>
        <v>520603.40885061293</v>
      </c>
      <c r="AR68" s="281">
        <f>SUM(AR8:AR67)/4</f>
        <v>305271.20734022721</v>
      </c>
      <c r="AS68" s="15"/>
      <c r="AT68" s="272"/>
      <c r="AU68" s="15"/>
      <c r="AV68" s="15"/>
      <c r="AW68" s="273"/>
      <c r="AX68" s="272"/>
      <c r="AY68" s="272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296"/>
      <c r="BO68" s="296"/>
      <c r="BP68" s="296"/>
      <c r="BQ68" s="296"/>
      <c r="BR68" s="292"/>
      <c r="BS68" s="292"/>
      <c r="BT68" s="15"/>
      <c r="BU68" s="15"/>
      <c r="BV68" s="274"/>
      <c r="BW68" s="15"/>
      <c r="BX68" s="15"/>
      <c r="BY68" s="15"/>
      <c r="BZ68" s="15"/>
      <c r="CA68" s="15"/>
      <c r="CB68" s="272"/>
      <c r="CC68" s="275"/>
      <c r="CD68" s="275"/>
      <c r="CE68" s="275"/>
      <c r="CF68" s="275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thANJS3fWEeRboBsvvAZzjSahelgB2euuA/Chh5DIBgmbhIrRq1L+fbkJu348csIipPYiLL8Lh1TgyrLjEBvXQ==" saltValue="KfR7LaS3LFafsBIRLmQvl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2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2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2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2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2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63"/>
      <c r="B43" s="283"/>
      <c r="C43" s="264"/>
      <c r="D43" s="265"/>
      <c r="E43" s="266"/>
      <c r="F43" s="267"/>
      <c r="G43" s="266"/>
      <c r="H43" s="267"/>
      <c r="I43" s="266"/>
      <c r="J43" s="268"/>
      <c r="K43" s="268"/>
      <c r="L43" s="268"/>
      <c r="M43" s="15"/>
      <c r="N43" s="268"/>
      <c r="O43" s="268"/>
      <c r="P43" s="268"/>
      <c r="Q43" s="15"/>
      <c r="R43" s="269"/>
      <c r="S43" s="269"/>
      <c r="T43" s="269"/>
      <c r="U43" s="270"/>
      <c r="V43" s="270"/>
      <c r="W43" s="270"/>
      <c r="X43" s="268"/>
      <c r="Y43" s="268"/>
      <c r="Z43" s="268"/>
      <c r="AA43" s="271"/>
      <c r="AB43" s="272"/>
      <c r="AC43" s="15"/>
      <c r="AD43" s="15"/>
      <c r="AE43" s="273"/>
      <c r="AF43" s="272"/>
      <c r="AG43" s="272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274"/>
      <c r="BE43" s="15"/>
      <c r="BF43" s="15"/>
      <c r="BG43" s="15"/>
      <c r="BH43" s="15"/>
      <c r="BI43" s="15"/>
      <c r="BJ43" s="272"/>
      <c r="BK43" s="275"/>
      <c r="BL43" s="275"/>
      <c r="BM43" s="275"/>
      <c r="BN43" s="275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63"/>
      <c r="B45" s="264"/>
      <c r="C45" s="264"/>
      <c r="D45" s="265"/>
      <c r="E45" s="266"/>
      <c r="F45" s="267"/>
      <c r="G45" s="266"/>
      <c r="H45" s="267"/>
      <c r="I45" s="266"/>
      <c r="J45" s="268"/>
      <c r="K45" s="268"/>
      <c r="L45" s="268"/>
      <c r="M45" s="15"/>
      <c r="N45" s="268"/>
      <c r="O45" s="268"/>
      <c r="P45" s="268"/>
      <c r="Q45" s="15"/>
      <c r="R45" s="269"/>
      <c r="S45" s="269"/>
      <c r="T45" s="269"/>
      <c r="U45" s="270"/>
      <c r="V45" s="270"/>
      <c r="W45" s="270"/>
      <c r="X45" s="268"/>
      <c r="Y45" s="268"/>
      <c r="Z45" s="268"/>
      <c r="AA45" s="271"/>
      <c r="AB45" s="272"/>
      <c r="AC45" s="15"/>
      <c r="AD45" s="15"/>
      <c r="AE45" s="273"/>
      <c r="AF45" s="272"/>
      <c r="AG45" s="272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274"/>
      <c r="BE45" s="15"/>
      <c r="BF45" s="15"/>
      <c r="BG45" s="15"/>
      <c r="BH45" s="15"/>
      <c r="BI45" s="15"/>
      <c r="BJ45" s="272"/>
      <c r="BK45" s="275"/>
      <c r="BL45" s="275"/>
      <c r="BM45" s="275"/>
      <c r="BN45" s="275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63"/>
      <c r="B64" s="264"/>
      <c r="C64" s="264"/>
      <c r="D64" s="265"/>
      <c r="E64" s="266"/>
      <c r="F64" s="267"/>
      <c r="G64" s="266"/>
      <c r="H64" s="267"/>
      <c r="I64" s="266"/>
      <c r="J64" s="268"/>
      <c r="K64" s="268"/>
      <c r="L64" s="268"/>
      <c r="M64" s="15"/>
      <c r="N64" s="268"/>
      <c r="O64" s="268"/>
      <c r="P64" s="268"/>
      <c r="Q64" s="15"/>
      <c r="R64" s="269"/>
      <c r="S64" s="269"/>
      <c r="T64" s="269"/>
      <c r="U64" s="270"/>
      <c r="V64" s="270"/>
      <c r="W64" s="270"/>
      <c r="X64" s="268"/>
      <c r="Y64" s="268"/>
      <c r="Z64" s="268"/>
      <c r="AA64" s="271"/>
      <c r="AB64" s="272"/>
      <c r="AC64" s="15"/>
      <c r="AD64" s="15"/>
      <c r="AE64" s="273"/>
      <c r="AF64" s="272"/>
      <c r="AG64" s="272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274"/>
      <c r="BE64" s="15"/>
      <c r="BF64" s="15"/>
      <c r="BG64" s="15"/>
      <c r="BH64" s="15"/>
      <c r="BI64" s="15"/>
      <c r="BJ64" s="272"/>
      <c r="BK64" s="275"/>
      <c r="BL64" s="275"/>
      <c r="BM64" s="275"/>
      <c r="BN64" s="275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83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83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83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2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2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2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KATKVQXwVCo8m1vqugLovVOlK+FiLkTvkMbDKOsZU/hdiLqdLx+tb1jNhwmrochcW2ZcsCcwwXVL3U1sQo9r2w==" saltValue="dP77LTewtPlcCdT58LOa7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GUvxInvrpqfSaGj721+NycDFWq1DG/nUv2+aAckAnzQMHEX8RYSFkwsh5+ttwWQtwdRh3kWY+9r/drPdhkEj4g==" saltValue="Yg+sE02L3j19QS2GdHOKTg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4j17PHIQdnixPoN81FgEtdE0vNoNJE87CLRe7PC4UB8PnxXGSMNweQdfzVtek9s+4cNswib9pWaqpeRGbrp7Sw==" saltValue="xcOS0c6/sIX6TbkrKfDX+Q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rVPUMlAhyk4YPiZR049npzXwwuByRy2MhdEFdMSd+Q7ZMPKl2O21xBRHW2KaWT2uYKhEWbffoQP24gmF5IhJKg==" saltValue="xkNv0LBJa4BeCGbW2XiN1g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