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22755" windowHeight="949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B24" i="1" a="1"/>
  <c r="D24" s="1"/>
  <c r="G7"/>
  <c r="G6"/>
  <c r="D6"/>
  <c r="E29" l="1"/>
  <c r="E28"/>
  <c r="E27"/>
  <c r="E26"/>
  <c r="E25"/>
  <c r="E24"/>
  <c r="B29"/>
  <c r="B28"/>
  <c r="B27"/>
  <c r="B26"/>
  <c r="B25"/>
  <c r="B24"/>
  <c r="C29"/>
  <c r="C28"/>
  <c r="C27"/>
  <c r="C26"/>
  <c r="C25"/>
  <c r="C24"/>
  <c r="D29"/>
  <c r="D28"/>
  <c r="D27"/>
  <c r="D26"/>
  <c r="D25"/>
</calcChain>
</file>

<file path=xl/sharedStrings.xml><?xml version="1.0" encoding="utf-8"?>
<sst xmlns="http://schemas.openxmlformats.org/spreadsheetml/2006/main" count="29" uniqueCount="26">
  <si>
    <t>Calc Structure</t>
  </si>
  <si>
    <t>Rate Structure</t>
  </si>
  <si>
    <t>Input Array</t>
  </si>
  <si>
    <t>S</t>
  </si>
  <si>
    <t>CALL EXM:E</t>
  </si>
  <si>
    <t>Input</t>
  </si>
  <si>
    <t>Output</t>
  </si>
  <si>
    <t>Type</t>
  </si>
  <si>
    <t>SettlementDate</t>
  </si>
  <si>
    <t>Start Date</t>
  </si>
  <si>
    <t>Swap Maturity</t>
  </si>
  <si>
    <t>First rate</t>
  </si>
  <si>
    <t>Expiry Date</t>
  </si>
  <si>
    <t>Market vols</t>
  </si>
  <si>
    <t>OptionStructure</t>
  </si>
  <si>
    <t>SwapStructure</t>
  </si>
  <si>
    <t>EUR_AB6E</t>
  </si>
  <si>
    <t>Zero Curve</t>
  </si>
  <si>
    <t>ZC dates</t>
  </si>
  <si>
    <t>ZC rates</t>
  </si>
  <si>
    <t>Volatility</t>
  </si>
  <si>
    <t>Mean reversion</t>
  </si>
  <si>
    <t>CMT:FORM</t>
  </si>
  <si>
    <t>RM:HW ZCTYPE:RATE IM:CUBR</t>
  </si>
  <si>
    <t>1Y</t>
  </si>
  <si>
    <t>2Y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</si>
</sst>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2" max="2" width="13.7109375" bestFit="1" customWidth="1"/>
    <col min="3" max="3" width="15.28515625" bestFit="1" customWidth="1"/>
    <col min="4" max="4" width="10.7109375" bestFit="1" customWidth="1"/>
    <col min="5" max="5" width="13.85546875" bestFit="1" customWidth="1"/>
    <col min="6" max="6" width="8.85546875" bestFit="1" customWidth="1"/>
    <col min="7" max="7" width="11" bestFit="1" customWidth="1"/>
    <col min="8" max="8" width="11.28515625" bestFit="1" customWidth="1"/>
    <col min="9" max="9" width="15.42578125" bestFit="1" customWidth="1"/>
    <col min="10" max="10" width="14" bestFit="1" customWidth="1"/>
    <col min="12" max="12" width="10.7109375" bestFit="1" customWidth="1"/>
  </cols>
  <sheetData>
    <row r="1" spans="1:10">
      <c r="A1" t="s">
        <v>5</v>
      </c>
    </row>
    <row r="4" spans="1:10">
      <c r="B4" t="s">
        <v>2</v>
      </c>
    </row>
    <row r="5" spans="1:10"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>
      <c r="B6" t="s">
        <v>3</v>
      </c>
      <c r="C6" s="1">
        <v>43059</v>
      </c>
      <c r="D6" s="1">
        <f>C6+30</f>
        <v>43089</v>
      </c>
      <c r="E6" s="1" t="s">
        <v>24</v>
      </c>
      <c r="F6" s="2">
        <v>0</v>
      </c>
      <c r="G6" s="1">
        <f>D6</f>
        <v>43089</v>
      </c>
      <c r="H6" s="2">
        <v>0.1</v>
      </c>
      <c r="I6" t="s">
        <v>4</v>
      </c>
      <c r="J6" t="s">
        <v>16</v>
      </c>
    </row>
    <row r="7" spans="1:10">
      <c r="B7" t="s">
        <v>3</v>
      </c>
      <c r="C7" s="1">
        <v>43059</v>
      </c>
      <c r="D7" s="1">
        <v>43791</v>
      </c>
      <c r="E7" s="1" t="s">
        <v>25</v>
      </c>
      <c r="F7" s="2">
        <v>0</v>
      </c>
      <c r="G7" s="1">
        <f>D7</f>
        <v>43791</v>
      </c>
      <c r="H7" s="2">
        <v>0.11</v>
      </c>
      <c r="I7" t="s">
        <v>4</v>
      </c>
      <c r="J7" t="s">
        <v>16</v>
      </c>
    </row>
    <row r="10" spans="1:10">
      <c r="B10" t="s">
        <v>17</v>
      </c>
    </row>
    <row r="11" spans="1:10">
      <c r="B11" s="1">
        <v>43060</v>
      </c>
      <c r="C11" s="2">
        <v>0.02</v>
      </c>
      <c r="G11" s="1"/>
    </row>
    <row r="12" spans="1:10">
      <c r="B12" s="1">
        <v>43061</v>
      </c>
      <c r="C12" s="2">
        <v>0.02</v>
      </c>
    </row>
    <row r="13" spans="1:10">
      <c r="B13" s="1">
        <v>43242</v>
      </c>
      <c r="C13" s="2">
        <v>2.1000000000000001E-2</v>
      </c>
    </row>
    <row r="14" spans="1:10">
      <c r="B14" s="1">
        <v>43791</v>
      </c>
      <c r="C14" s="2">
        <v>2.1999999999999999E-2</v>
      </c>
    </row>
    <row r="15" spans="1:10">
      <c r="B15" s="1">
        <v>46714</v>
      </c>
      <c r="C15" s="2">
        <v>2.5000000000000001E-2</v>
      </c>
    </row>
    <row r="16" spans="1:10">
      <c r="B16" s="1">
        <v>54018</v>
      </c>
      <c r="C16" s="2">
        <v>3.5000000000000003E-2</v>
      </c>
    </row>
    <row r="18" spans="1:5">
      <c r="B18" t="s">
        <v>1</v>
      </c>
      <c r="C18" t="s">
        <v>23</v>
      </c>
    </row>
    <row r="19" spans="1:5">
      <c r="B19" t="s">
        <v>0</v>
      </c>
      <c r="C19" t="s">
        <v>22</v>
      </c>
    </row>
    <row r="22" spans="1:5">
      <c r="A22" t="s">
        <v>6</v>
      </c>
    </row>
    <row r="23" spans="1:5">
      <c r="B23" t="s">
        <v>18</v>
      </c>
      <c r="C23" t="s">
        <v>19</v>
      </c>
      <c r="D23" t="s">
        <v>20</v>
      </c>
      <c r="E23" t="s">
        <v>21</v>
      </c>
    </row>
    <row r="24" spans="1:5">
      <c r="B24" s="1">
        <f t="array" ref="B24:E29">_xll.AdCalibrate(B6:J7,B11:C16,,C18,C19)</f>
        <v>43060</v>
      </c>
      <c r="C24">
        <v>0.02</v>
      </c>
      <c r="D24">
        <v>1.9831040554409676E-3</v>
      </c>
      <c r="E24">
        <v>-0.1230536700741586</v>
      </c>
    </row>
    <row r="25" spans="1:5">
      <c r="B25" s="1">
        <v>43061</v>
      </c>
      <c r="C25">
        <v>0.02</v>
      </c>
      <c r="D25">
        <v>1.9831040554409676E-3</v>
      </c>
      <c r="E25">
        <v>-0.1230536700741586</v>
      </c>
    </row>
    <row r="26" spans="1:5">
      <c r="B26" s="1">
        <v>43242</v>
      </c>
      <c r="C26">
        <v>2.1000000000000001E-2</v>
      </c>
      <c r="D26">
        <v>1.9831040554409676E-3</v>
      </c>
      <c r="E26">
        <v>-0.1230536700741586</v>
      </c>
    </row>
    <row r="27" spans="1:5">
      <c r="B27" s="1">
        <v>43791</v>
      </c>
      <c r="C27">
        <v>2.1999999999999999E-2</v>
      </c>
      <c r="D27">
        <v>1.9831040554409676E-3</v>
      </c>
      <c r="E27">
        <v>-0.1230536700741586</v>
      </c>
    </row>
    <row r="28" spans="1:5">
      <c r="B28" s="1">
        <v>46714</v>
      </c>
      <c r="C28">
        <v>2.5000000000000001E-2</v>
      </c>
      <c r="D28">
        <v>1.9831040554409676E-3</v>
      </c>
      <c r="E28">
        <v>-0.1230536700741586</v>
      </c>
    </row>
    <row r="29" spans="1:5">
      <c r="B29" s="1">
        <v>54018</v>
      </c>
      <c r="C29">
        <v>3.5000000000000003E-2</v>
      </c>
      <c r="D29">
        <v>1.9831040554409676E-3</v>
      </c>
      <c r="E29">
        <v>-0.1230536700741586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u8012418</dc:creator>
  <cp:lastModifiedBy>u8012418</cp:lastModifiedBy>
  <dcterms:created xsi:type="dcterms:W3CDTF">2017-11-20T23:23:37Z</dcterms:created>
  <dcterms:modified xsi:type="dcterms:W3CDTF">2017-11-21T00:48:58Z</dcterms:modified>
</cp:coreProperties>
</file>