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UC502416\Downloads\"/>
    </mc:Choice>
  </mc:AlternateContent>
  <xr:revisionPtr revIDLastSave="0" documentId="13_ncr:1_{A4CA571E-8E83-4B6C-BD27-3716AAF66E67}" xr6:coauthVersionLast="46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on target" sheetId="3" r:id="rId1"/>
  </sheets>
  <definedNames>
    <definedName name="_xlnm._FilterDatabase" localSheetId="0" hidden="1">'Non target'!$F$1:$AQ$657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57" i="3" l="1"/>
  <c r="AD656" i="3"/>
  <c r="AD655" i="3"/>
  <c r="AD654" i="3"/>
  <c r="AD653" i="3"/>
  <c r="AD652" i="3"/>
  <c r="AD651" i="3"/>
  <c r="AD650" i="3"/>
  <c r="AD649" i="3"/>
  <c r="AD648" i="3"/>
  <c r="AD647" i="3"/>
  <c r="AD646" i="3"/>
  <c r="AD645" i="3"/>
  <c r="AD644" i="3"/>
  <c r="AD643" i="3"/>
  <c r="AD642" i="3"/>
  <c r="AD641" i="3"/>
  <c r="AD640" i="3"/>
  <c r="AD639" i="3"/>
  <c r="AD638" i="3"/>
  <c r="AD637" i="3"/>
  <c r="AD636" i="3"/>
  <c r="AD635" i="3"/>
  <c r="AD634" i="3"/>
  <c r="AD633" i="3"/>
  <c r="AD632" i="3"/>
  <c r="AD631" i="3"/>
  <c r="AD630" i="3"/>
  <c r="AD629" i="3"/>
  <c r="AD628" i="3"/>
  <c r="AD627" i="3"/>
  <c r="AD626" i="3"/>
  <c r="AD625" i="3"/>
  <c r="AD624" i="3"/>
  <c r="AD623" i="3"/>
  <c r="AD622" i="3"/>
  <c r="AD621" i="3"/>
  <c r="AD620" i="3"/>
  <c r="AD619" i="3"/>
  <c r="AD618" i="3"/>
  <c r="AD617" i="3"/>
  <c r="AD616" i="3"/>
  <c r="AD615" i="3"/>
  <c r="AD614" i="3"/>
  <c r="AD613" i="3"/>
  <c r="AD612" i="3"/>
  <c r="AD611" i="3"/>
  <c r="AD610" i="3"/>
  <c r="AD609" i="3"/>
  <c r="AD608" i="3"/>
  <c r="AD607" i="3"/>
  <c r="AD606" i="3"/>
  <c r="AD605" i="3"/>
  <c r="AD604" i="3"/>
  <c r="AD603" i="3"/>
  <c r="AD602" i="3"/>
  <c r="AD601" i="3"/>
  <c r="AD600" i="3"/>
  <c r="AD599" i="3"/>
  <c r="AD598" i="3"/>
  <c r="AD597" i="3"/>
  <c r="AD596" i="3"/>
  <c r="AD595" i="3"/>
  <c r="AD594" i="3"/>
  <c r="AD593" i="3"/>
  <c r="AD592" i="3"/>
  <c r="AD591" i="3"/>
  <c r="AD590" i="3"/>
  <c r="AD589" i="3"/>
  <c r="AD588" i="3"/>
  <c r="AD587" i="3"/>
  <c r="AD586" i="3"/>
  <c r="AD585" i="3"/>
  <c r="AD584" i="3"/>
  <c r="AD583" i="3"/>
  <c r="AD582" i="3"/>
  <c r="AD581" i="3"/>
  <c r="AD580" i="3"/>
  <c r="AD579" i="3"/>
  <c r="AD578" i="3"/>
  <c r="AD577" i="3"/>
  <c r="AD576" i="3"/>
  <c r="AD575" i="3"/>
  <c r="AD574" i="3"/>
  <c r="AD573" i="3"/>
  <c r="AD572" i="3"/>
  <c r="AD571" i="3"/>
  <c r="AD570" i="3"/>
  <c r="AD569" i="3"/>
  <c r="AD568" i="3"/>
  <c r="AD567" i="3"/>
  <c r="AD566" i="3"/>
  <c r="AD565" i="3"/>
  <c r="AD564" i="3"/>
  <c r="AD563" i="3"/>
  <c r="AD562" i="3"/>
  <c r="AD561" i="3"/>
  <c r="AD560" i="3"/>
  <c r="AD559" i="3"/>
  <c r="AD558" i="3"/>
  <c r="AD557" i="3"/>
  <c r="AD556" i="3"/>
  <c r="AD555" i="3"/>
  <c r="AD554" i="3"/>
  <c r="AD553" i="3"/>
  <c r="AD552" i="3"/>
  <c r="AD551" i="3"/>
  <c r="AD550" i="3"/>
  <c r="AD549" i="3"/>
  <c r="AD548" i="3"/>
  <c r="AD547" i="3"/>
  <c r="AD546" i="3"/>
  <c r="AD545" i="3"/>
  <c r="AD544" i="3"/>
  <c r="AD543" i="3"/>
  <c r="AD542" i="3"/>
  <c r="AD541" i="3"/>
  <c r="AD540" i="3"/>
  <c r="AD539" i="3"/>
  <c r="AD538" i="3"/>
  <c r="AD537" i="3"/>
  <c r="AD536" i="3"/>
  <c r="AD535" i="3"/>
  <c r="AD534" i="3"/>
  <c r="AD533" i="3"/>
  <c r="AD532" i="3"/>
  <c r="AD531" i="3"/>
  <c r="AD530" i="3"/>
  <c r="AD529" i="3"/>
  <c r="AD528" i="3"/>
  <c r="AD527" i="3"/>
  <c r="AD526" i="3"/>
  <c r="AD525" i="3"/>
  <c r="AD524" i="3"/>
  <c r="AD523" i="3"/>
  <c r="AD522" i="3"/>
  <c r="AD521" i="3"/>
  <c r="AD520" i="3"/>
  <c r="AD519" i="3"/>
  <c r="AD518" i="3"/>
  <c r="AD517" i="3"/>
  <c r="AD516" i="3"/>
  <c r="AD515" i="3"/>
  <c r="AD514" i="3"/>
  <c r="AD513" i="3"/>
  <c r="AD512" i="3"/>
  <c r="AD511" i="3"/>
  <c r="AD510" i="3"/>
  <c r="AD509" i="3"/>
  <c r="AD508" i="3"/>
  <c r="AD507" i="3"/>
  <c r="AD506" i="3"/>
  <c r="AD505" i="3"/>
  <c r="AD504" i="3"/>
  <c r="AD503" i="3"/>
  <c r="AD502" i="3"/>
  <c r="AD501" i="3"/>
  <c r="AD500" i="3"/>
  <c r="AD499" i="3"/>
  <c r="AD498" i="3"/>
  <c r="AD497" i="3"/>
  <c r="AD496" i="3"/>
  <c r="AD495" i="3"/>
  <c r="AD494" i="3"/>
  <c r="AD493" i="3"/>
  <c r="AD492" i="3"/>
  <c r="AD491" i="3"/>
  <c r="AD490" i="3"/>
  <c r="AD489" i="3"/>
  <c r="AD488" i="3"/>
  <c r="AD487" i="3"/>
  <c r="AD486" i="3"/>
  <c r="AD485" i="3"/>
  <c r="AD484" i="3"/>
  <c r="AD483" i="3"/>
  <c r="AD482" i="3"/>
  <c r="AD481" i="3"/>
  <c r="AD480" i="3"/>
  <c r="AD479" i="3"/>
  <c r="AD478" i="3"/>
  <c r="AD477" i="3"/>
  <c r="AD476" i="3"/>
  <c r="AD475" i="3"/>
  <c r="AD474" i="3"/>
  <c r="AD473" i="3"/>
  <c r="AD472" i="3"/>
  <c r="AD471" i="3"/>
  <c r="AD470" i="3"/>
  <c r="AD469" i="3"/>
  <c r="AD468" i="3"/>
  <c r="AD467" i="3"/>
  <c r="AD466" i="3"/>
  <c r="AD465" i="3"/>
  <c r="AD464" i="3"/>
  <c r="AD463" i="3"/>
  <c r="AD462" i="3"/>
  <c r="AD461" i="3"/>
  <c r="AD460" i="3"/>
  <c r="AD459" i="3"/>
  <c r="AD458" i="3"/>
  <c r="AD457" i="3"/>
  <c r="AD456" i="3"/>
  <c r="AD455" i="3"/>
  <c r="AD454" i="3"/>
  <c r="AD453" i="3"/>
  <c r="AD452" i="3"/>
  <c r="AD451" i="3"/>
  <c r="AD450" i="3"/>
  <c r="AD449" i="3"/>
  <c r="AD448" i="3"/>
  <c r="AD447" i="3"/>
  <c r="AD446" i="3"/>
  <c r="AD445" i="3"/>
  <c r="AD444" i="3"/>
  <c r="AD443" i="3"/>
  <c r="AD442" i="3"/>
  <c r="AD441" i="3"/>
  <c r="AD440" i="3"/>
  <c r="AD439" i="3"/>
  <c r="AD438" i="3"/>
  <c r="AD437" i="3"/>
  <c r="AD436" i="3"/>
  <c r="AD435" i="3"/>
  <c r="AD434" i="3"/>
  <c r="AD433" i="3"/>
  <c r="AD432" i="3"/>
  <c r="AD431" i="3"/>
  <c r="AD430" i="3"/>
  <c r="AD429" i="3"/>
  <c r="AD428" i="3"/>
  <c r="AD427" i="3"/>
  <c r="AD426" i="3"/>
  <c r="AD425" i="3"/>
  <c r="AD424" i="3"/>
  <c r="AD423" i="3"/>
  <c r="AD422" i="3"/>
  <c r="AD421" i="3"/>
  <c r="AD420" i="3"/>
  <c r="AD419" i="3"/>
  <c r="AD418" i="3"/>
  <c r="AD417" i="3"/>
  <c r="AD416" i="3"/>
  <c r="AD415" i="3"/>
  <c r="AD414" i="3"/>
  <c r="AD413" i="3"/>
  <c r="AD412" i="3"/>
  <c r="AD411" i="3"/>
  <c r="AD410" i="3"/>
  <c r="AD409" i="3"/>
  <c r="AD408" i="3"/>
  <c r="AD407" i="3"/>
  <c r="AD406" i="3"/>
  <c r="AD405" i="3"/>
  <c r="AD404" i="3"/>
  <c r="AD403" i="3"/>
  <c r="AD402" i="3"/>
  <c r="AD401" i="3"/>
  <c r="AD400" i="3"/>
  <c r="AD399" i="3"/>
  <c r="AD398" i="3"/>
  <c r="AD397" i="3"/>
  <c r="AD396" i="3"/>
  <c r="AD395" i="3"/>
  <c r="AD394" i="3"/>
  <c r="AD393" i="3"/>
  <c r="AD392" i="3"/>
  <c r="AD391" i="3"/>
  <c r="AD390" i="3"/>
  <c r="AD389" i="3"/>
  <c r="AD388" i="3"/>
  <c r="AD387" i="3"/>
  <c r="AD386" i="3"/>
  <c r="AD385" i="3"/>
  <c r="AD384" i="3"/>
  <c r="AD383" i="3"/>
  <c r="AD382" i="3"/>
  <c r="AD381" i="3"/>
  <c r="AD380" i="3"/>
  <c r="AD379" i="3"/>
  <c r="AD378" i="3"/>
  <c r="AD377" i="3"/>
  <c r="AD376" i="3"/>
  <c r="AD375" i="3"/>
  <c r="AD374" i="3"/>
  <c r="AD373" i="3"/>
  <c r="AD372" i="3"/>
  <c r="AD371" i="3"/>
  <c r="AD370" i="3"/>
  <c r="AD369" i="3"/>
  <c r="AD368" i="3"/>
  <c r="AD367" i="3"/>
  <c r="AD366" i="3"/>
  <c r="AD365" i="3"/>
  <c r="AD364" i="3"/>
  <c r="AD363" i="3"/>
  <c r="AD362" i="3"/>
  <c r="AD361" i="3"/>
  <c r="AD360" i="3"/>
  <c r="AD359" i="3"/>
  <c r="AD358" i="3"/>
  <c r="AD357" i="3"/>
  <c r="AD356" i="3"/>
  <c r="AD355" i="3"/>
  <c r="AD354" i="3"/>
  <c r="AD353" i="3"/>
  <c r="AD352" i="3"/>
  <c r="AD351" i="3"/>
  <c r="AD350" i="3"/>
  <c r="AD349" i="3"/>
  <c r="AD348" i="3"/>
  <c r="AD347" i="3"/>
  <c r="AD346" i="3"/>
  <c r="AD345" i="3"/>
  <c r="AD344" i="3"/>
  <c r="AD343" i="3"/>
  <c r="AD342" i="3"/>
  <c r="AD341" i="3"/>
  <c r="AD340" i="3"/>
  <c r="AD339" i="3"/>
  <c r="AD338" i="3"/>
  <c r="AD337" i="3"/>
  <c r="AD336" i="3"/>
  <c r="AD335" i="3"/>
  <c r="AD334" i="3"/>
  <c r="AD333" i="3"/>
  <c r="AD332" i="3"/>
  <c r="AD331" i="3"/>
  <c r="AD330" i="3"/>
  <c r="AD329" i="3"/>
  <c r="AD328" i="3"/>
  <c r="AD327" i="3"/>
  <c r="AD326" i="3"/>
  <c r="AD325" i="3"/>
  <c r="AD324" i="3"/>
  <c r="AD323" i="3"/>
  <c r="AD322" i="3"/>
  <c r="AD321" i="3"/>
  <c r="AD320" i="3"/>
  <c r="AD319" i="3"/>
  <c r="AD318" i="3"/>
  <c r="AD317" i="3"/>
  <c r="AD316" i="3"/>
  <c r="AD315" i="3"/>
  <c r="AD314" i="3"/>
  <c r="AD313" i="3"/>
  <c r="AD312" i="3"/>
  <c r="AD311" i="3"/>
  <c r="AD310" i="3"/>
  <c r="AD309" i="3"/>
  <c r="AD308" i="3"/>
  <c r="AD307" i="3"/>
  <c r="AD306" i="3"/>
  <c r="AD305" i="3"/>
  <c r="AD304" i="3"/>
  <c r="AD303" i="3"/>
  <c r="AD302" i="3"/>
  <c r="AD301" i="3"/>
  <c r="AD300" i="3"/>
  <c r="AD299" i="3"/>
  <c r="AD298" i="3"/>
  <c r="AD297" i="3"/>
  <c r="AD296" i="3"/>
  <c r="AD295" i="3"/>
  <c r="AD294" i="3"/>
  <c r="AD293" i="3"/>
  <c r="AD292" i="3"/>
  <c r="AD291" i="3"/>
  <c r="AD290" i="3"/>
  <c r="AD289" i="3"/>
  <c r="AD288" i="3"/>
  <c r="AD287" i="3"/>
  <c r="AD286" i="3"/>
  <c r="AD285" i="3"/>
  <c r="AD284" i="3"/>
  <c r="AD283" i="3"/>
  <c r="AD282" i="3"/>
  <c r="AD281" i="3"/>
  <c r="AD280" i="3"/>
  <c r="AD279" i="3"/>
  <c r="AD278" i="3"/>
  <c r="AD277" i="3"/>
  <c r="AD276" i="3"/>
  <c r="AD275" i="3"/>
  <c r="AD274" i="3"/>
  <c r="AD273" i="3"/>
  <c r="AD272" i="3"/>
  <c r="AD271" i="3"/>
  <c r="AD270" i="3"/>
  <c r="AD269" i="3"/>
  <c r="AD268" i="3"/>
  <c r="AD267" i="3"/>
  <c r="AD266" i="3"/>
  <c r="AD265" i="3"/>
  <c r="AD264" i="3"/>
  <c r="AD263" i="3"/>
  <c r="AD262" i="3"/>
  <c r="AD261" i="3"/>
  <c r="AD260" i="3"/>
  <c r="AD259" i="3"/>
  <c r="AD258" i="3"/>
  <c r="AD257" i="3"/>
  <c r="AD256" i="3"/>
  <c r="AD255" i="3"/>
  <c r="AD254" i="3"/>
  <c r="AD253" i="3"/>
  <c r="AD252" i="3"/>
  <c r="AD251" i="3"/>
  <c r="AD250" i="3"/>
  <c r="AD249" i="3"/>
  <c r="AD248" i="3"/>
  <c r="AD247" i="3"/>
  <c r="AD246" i="3"/>
  <c r="AD245" i="3"/>
  <c r="AD244" i="3"/>
  <c r="AD243" i="3"/>
  <c r="AD242" i="3"/>
  <c r="AD241" i="3"/>
  <c r="AD240" i="3"/>
  <c r="AD239" i="3"/>
  <c r="AD238" i="3"/>
  <c r="AD237" i="3"/>
  <c r="AD236" i="3"/>
  <c r="AD235" i="3"/>
  <c r="AD234" i="3"/>
  <c r="AD233" i="3"/>
  <c r="AD232" i="3"/>
  <c r="AD231" i="3"/>
  <c r="AD230" i="3"/>
  <c r="AD229" i="3"/>
  <c r="AD228" i="3"/>
  <c r="AD227" i="3"/>
  <c r="AD226" i="3"/>
  <c r="AD225" i="3"/>
  <c r="AD224" i="3"/>
  <c r="AD223" i="3"/>
  <c r="AD222" i="3"/>
  <c r="AD221" i="3"/>
  <c r="AD220" i="3"/>
  <c r="AD219" i="3"/>
  <c r="AD218" i="3"/>
  <c r="AD217" i="3"/>
  <c r="AD216" i="3"/>
  <c r="AD215" i="3"/>
  <c r="AD214" i="3"/>
  <c r="AD213" i="3"/>
  <c r="AD212" i="3"/>
  <c r="AD211" i="3"/>
  <c r="AD210" i="3"/>
  <c r="AD209" i="3"/>
  <c r="AD208" i="3"/>
  <c r="AD207" i="3"/>
  <c r="AD206" i="3"/>
  <c r="AD205" i="3"/>
  <c r="AD204" i="3"/>
  <c r="AD203" i="3"/>
  <c r="AD202" i="3"/>
  <c r="AD201" i="3"/>
  <c r="AD200" i="3"/>
  <c r="AD199" i="3"/>
  <c r="AD198" i="3"/>
  <c r="AD197" i="3"/>
  <c r="AD196" i="3"/>
  <c r="AD195" i="3"/>
  <c r="AD194" i="3"/>
  <c r="AD193" i="3"/>
  <c r="AD192" i="3"/>
  <c r="AD191" i="3"/>
  <c r="AD190" i="3"/>
  <c r="AD189" i="3"/>
  <c r="AD188" i="3"/>
  <c r="AD187" i="3"/>
  <c r="AD186" i="3"/>
  <c r="AD185" i="3"/>
  <c r="AD184" i="3"/>
  <c r="AD183" i="3"/>
  <c r="AD182" i="3"/>
  <c r="AD181" i="3"/>
  <c r="AD180" i="3"/>
  <c r="AD179" i="3"/>
  <c r="AD178" i="3"/>
  <c r="AD177" i="3"/>
  <c r="AD176" i="3"/>
  <c r="AD175" i="3"/>
  <c r="AD174" i="3"/>
  <c r="AD173" i="3"/>
  <c r="AD172" i="3"/>
  <c r="AD171" i="3"/>
  <c r="AD170" i="3"/>
  <c r="AD169" i="3"/>
  <c r="AD168" i="3"/>
  <c r="AD167" i="3"/>
  <c r="AD166" i="3"/>
  <c r="AD165" i="3"/>
  <c r="AD164" i="3"/>
  <c r="AD163" i="3"/>
  <c r="AD162" i="3"/>
  <c r="AD161" i="3"/>
  <c r="AD160" i="3"/>
  <c r="AD159" i="3"/>
  <c r="AD158" i="3"/>
  <c r="AD157" i="3"/>
  <c r="AD156" i="3"/>
  <c r="AD155" i="3"/>
  <c r="AD154" i="3"/>
  <c r="AD153" i="3"/>
  <c r="AD152" i="3"/>
  <c r="AD151" i="3"/>
  <c r="AD150" i="3"/>
  <c r="AD149" i="3"/>
  <c r="AD148" i="3"/>
  <c r="AD147" i="3"/>
  <c r="AD146" i="3"/>
  <c r="AD145" i="3"/>
  <c r="AD144" i="3"/>
  <c r="AD143" i="3"/>
  <c r="AD142" i="3"/>
  <c r="AD141" i="3"/>
  <c r="AD140" i="3"/>
  <c r="AD139" i="3"/>
  <c r="AD138" i="3"/>
  <c r="AD137" i="3"/>
  <c r="AD136" i="3"/>
  <c r="AD135" i="3"/>
  <c r="AD134" i="3"/>
  <c r="AD133" i="3"/>
  <c r="AD132" i="3"/>
  <c r="AD131" i="3"/>
  <c r="AD130" i="3"/>
  <c r="AD129" i="3"/>
  <c r="AD128" i="3"/>
  <c r="AD127" i="3"/>
  <c r="AD126" i="3"/>
  <c r="AD125" i="3"/>
  <c r="AD124" i="3"/>
  <c r="AD123" i="3"/>
  <c r="AD122" i="3"/>
  <c r="AD121" i="3"/>
  <c r="AD120" i="3"/>
  <c r="AD119" i="3"/>
  <c r="AD118" i="3"/>
  <c r="AD117" i="3"/>
  <c r="AD116" i="3"/>
  <c r="AD115" i="3"/>
  <c r="AD114" i="3"/>
  <c r="AD113" i="3"/>
  <c r="AD112" i="3"/>
  <c r="AD111" i="3"/>
  <c r="AD110" i="3"/>
  <c r="AD109" i="3"/>
  <c r="AD108" i="3"/>
  <c r="AD107" i="3"/>
  <c r="AD106" i="3"/>
  <c r="AD105" i="3"/>
  <c r="AD104" i="3"/>
  <c r="AD103" i="3"/>
  <c r="AD102" i="3"/>
  <c r="AD101" i="3"/>
  <c r="AD100" i="3"/>
  <c r="AD99" i="3"/>
  <c r="AD98" i="3"/>
  <c r="AD97" i="3"/>
  <c r="AD96" i="3"/>
  <c r="AD95" i="3"/>
  <c r="AD94" i="3"/>
  <c r="AD93" i="3"/>
  <c r="AD92" i="3"/>
  <c r="AD91" i="3"/>
  <c r="AD90" i="3"/>
  <c r="AD89" i="3"/>
  <c r="AD88" i="3"/>
  <c r="AD87" i="3"/>
  <c r="AD86" i="3"/>
  <c r="AD85" i="3"/>
  <c r="AD84" i="3"/>
  <c r="AD83" i="3"/>
  <c r="AD82" i="3"/>
  <c r="AD81" i="3"/>
  <c r="AD80" i="3"/>
  <c r="AD79" i="3"/>
  <c r="AD78" i="3"/>
  <c r="AD77" i="3"/>
  <c r="AD76" i="3"/>
  <c r="AD75" i="3"/>
  <c r="AD74" i="3"/>
  <c r="AD73" i="3"/>
  <c r="AD72" i="3"/>
  <c r="AD71" i="3"/>
  <c r="AD70" i="3"/>
  <c r="AD69" i="3"/>
  <c r="AD68" i="3"/>
  <c r="AD67" i="3"/>
  <c r="AD66" i="3"/>
  <c r="AD65" i="3"/>
  <c r="AD64" i="3"/>
  <c r="AD63" i="3"/>
  <c r="AD62" i="3"/>
  <c r="AD61" i="3"/>
  <c r="AD60" i="3"/>
  <c r="AD59" i="3"/>
  <c r="AD58" i="3"/>
  <c r="AD57" i="3"/>
  <c r="AD56" i="3"/>
  <c r="AD55" i="3"/>
  <c r="AD54" i="3"/>
  <c r="AD53" i="3"/>
  <c r="AD52" i="3"/>
  <c r="AD51" i="3"/>
  <c r="AD50" i="3"/>
  <c r="AD49" i="3"/>
  <c r="AD48" i="3"/>
  <c r="AD47" i="3"/>
  <c r="AD46" i="3"/>
  <c r="AD45" i="3"/>
  <c r="AD44" i="3"/>
  <c r="AD43" i="3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  <c r="AD2" i="3"/>
  <c r="D657" i="3"/>
  <c r="C657" i="3"/>
  <c r="B657" i="3"/>
  <c r="A657" i="3"/>
  <c r="D656" i="3"/>
  <c r="C656" i="3"/>
  <c r="B656" i="3"/>
  <c r="A656" i="3"/>
  <c r="D655" i="3"/>
  <c r="C655" i="3"/>
  <c r="B655" i="3"/>
  <c r="A655" i="3"/>
  <c r="D654" i="3"/>
  <c r="C654" i="3"/>
  <c r="B654" i="3"/>
  <c r="A654" i="3"/>
  <c r="D653" i="3"/>
  <c r="C653" i="3"/>
  <c r="B653" i="3"/>
  <c r="A653" i="3"/>
  <c r="D652" i="3"/>
  <c r="C652" i="3"/>
  <c r="B652" i="3"/>
  <c r="A652" i="3"/>
  <c r="D651" i="3"/>
  <c r="C651" i="3"/>
  <c r="B651" i="3"/>
  <c r="A651" i="3"/>
  <c r="D650" i="3"/>
  <c r="C650" i="3"/>
  <c r="B650" i="3"/>
  <c r="A650" i="3"/>
  <c r="D649" i="3"/>
  <c r="C649" i="3"/>
  <c r="B649" i="3"/>
  <c r="A649" i="3"/>
  <c r="D648" i="3"/>
  <c r="C648" i="3"/>
  <c r="B648" i="3"/>
  <c r="A648" i="3"/>
  <c r="D647" i="3"/>
  <c r="C647" i="3"/>
  <c r="B647" i="3"/>
  <c r="A647" i="3"/>
  <c r="D646" i="3"/>
  <c r="C646" i="3"/>
  <c r="B646" i="3"/>
  <c r="A646" i="3"/>
  <c r="D645" i="3"/>
  <c r="C645" i="3"/>
  <c r="B645" i="3"/>
  <c r="A645" i="3"/>
  <c r="D644" i="3"/>
  <c r="C644" i="3"/>
  <c r="B644" i="3"/>
  <c r="A644" i="3"/>
  <c r="D643" i="3"/>
  <c r="C643" i="3"/>
  <c r="B643" i="3"/>
  <c r="A643" i="3"/>
  <c r="D642" i="3"/>
  <c r="C642" i="3"/>
  <c r="B642" i="3"/>
  <c r="A642" i="3"/>
  <c r="D641" i="3"/>
  <c r="C641" i="3"/>
  <c r="B641" i="3"/>
  <c r="A641" i="3"/>
  <c r="D640" i="3"/>
  <c r="C640" i="3"/>
  <c r="B640" i="3"/>
  <c r="A640" i="3"/>
  <c r="D639" i="3"/>
  <c r="C639" i="3"/>
  <c r="B639" i="3"/>
  <c r="A639" i="3"/>
  <c r="D638" i="3"/>
  <c r="C638" i="3"/>
  <c r="B638" i="3"/>
  <c r="A638" i="3"/>
  <c r="D637" i="3"/>
  <c r="C637" i="3"/>
  <c r="B637" i="3"/>
  <c r="A637" i="3"/>
  <c r="D636" i="3"/>
  <c r="C636" i="3"/>
  <c r="B636" i="3"/>
  <c r="A636" i="3"/>
  <c r="D635" i="3"/>
  <c r="C635" i="3"/>
  <c r="B635" i="3"/>
  <c r="A635" i="3"/>
  <c r="D634" i="3"/>
  <c r="C634" i="3"/>
  <c r="B634" i="3"/>
  <c r="A634" i="3"/>
  <c r="D633" i="3"/>
  <c r="C633" i="3"/>
  <c r="B633" i="3"/>
  <c r="A633" i="3"/>
  <c r="D632" i="3"/>
  <c r="C632" i="3"/>
  <c r="B632" i="3"/>
  <c r="A632" i="3"/>
  <c r="D631" i="3"/>
  <c r="C631" i="3"/>
  <c r="B631" i="3"/>
  <c r="A631" i="3"/>
  <c r="D630" i="3"/>
  <c r="C630" i="3"/>
  <c r="B630" i="3"/>
  <c r="A630" i="3"/>
  <c r="D629" i="3"/>
  <c r="C629" i="3"/>
  <c r="B629" i="3"/>
  <c r="A629" i="3"/>
  <c r="D628" i="3"/>
  <c r="C628" i="3"/>
  <c r="B628" i="3"/>
  <c r="A628" i="3"/>
  <c r="D627" i="3"/>
  <c r="C627" i="3"/>
  <c r="B627" i="3"/>
  <c r="A627" i="3"/>
  <c r="D626" i="3"/>
  <c r="C626" i="3"/>
  <c r="B626" i="3"/>
  <c r="A626" i="3"/>
  <c r="D625" i="3"/>
  <c r="C625" i="3"/>
  <c r="B625" i="3"/>
  <c r="A625" i="3"/>
  <c r="D624" i="3"/>
  <c r="C624" i="3"/>
  <c r="B624" i="3"/>
  <c r="A624" i="3"/>
  <c r="D623" i="3"/>
  <c r="C623" i="3"/>
  <c r="B623" i="3"/>
  <c r="A623" i="3"/>
  <c r="D622" i="3"/>
  <c r="C622" i="3"/>
  <c r="B622" i="3"/>
  <c r="A622" i="3"/>
  <c r="D621" i="3"/>
  <c r="C621" i="3"/>
  <c r="B621" i="3"/>
  <c r="A621" i="3"/>
  <c r="D620" i="3"/>
  <c r="C620" i="3"/>
  <c r="B620" i="3"/>
  <c r="A620" i="3"/>
  <c r="D619" i="3"/>
  <c r="C619" i="3"/>
  <c r="B619" i="3"/>
  <c r="A619" i="3"/>
  <c r="D618" i="3"/>
  <c r="C618" i="3"/>
  <c r="B618" i="3"/>
  <c r="A618" i="3"/>
  <c r="D617" i="3"/>
  <c r="C617" i="3"/>
  <c r="B617" i="3"/>
  <c r="A617" i="3"/>
  <c r="D616" i="3"/>
  <c r="C616" i="3"/>
  <c r="B616" i="3"/>
  <c r="A616" i="3"/>
  <c r="D615" i="3"/>
  <c r="C615" i="3"/>
  <c r="B615" i="3"/>
  <c r="A615" i="3"/>
  <c r="D614" i="3"/>
  <c r="C614" i="3"/>
  <c r="B614" i="3"/>
  <c r="A614" i="3"/>
  <c r="D613" i="3"/>
  <c r="C613" i="3"/>
  <c r="B613" i="3"/>
  <c r="A613" i="3"/>
  <c r="D612" i="3"/>
  <c r="C612" i="3"/>
  <c r="B612" i="3"/>
  <c r="A612" i="3"/>
  <c r="D611" i="3"/>
  <c r="C611" i="3"/>
  <c r="B611" i="3"/>
  <c r="A611" i="3"/>
  <c r="D610" i="3"/>
  <c r="C610" i="3"/>
  <c r="B610" i="3"/>
  <c r="A610" i="3"/>
  <c r="D609" i="3"/>
  <c r="C609" i="3"/>
  <c r="B609" i="3"/>
  <c r="A609" i="3"/>
  <c r="D608" i="3"/>
  <c r="C608" i="3"/>
  <c r="B608" i="3"/>
  <c r="A608" i="3"/>
  <c r="D607" i="3"/>
  <c r="C607" i="3"/>
  <c r="B607" i="3"/>
  <c r="A607" i="3"/>
  <c r="D606" i="3"/>
  <c r="C606" i="3"/>
  <c r="B606" i="3"/>
  <c r="A606" i="3"/>
  <c r="D605" i="3"/>
  <c r="C605" i="3"/>
  <c r="B605" i="3"/>
  <c r="A605" i="3"/>
  <c r="D604" i="3"/>
  <c r="C604" i="3"/>
  <c r="B604" i="3"/>
  <c r="A604" i="3"/>
  <c r="D603" i="3"/>
  <c r="C603" i="3"/>
  <c r="B603" i="3"/>
  <c r="A603" i="3"/>
  <c r="D602" i="3"/>
  <c r="C602" i="3"/>
  <c r="B602" i="3"/>
  <c r="A602" i="3"/>
  <c r="D601" i="3"/>
  <c r="C601" i="3"/>
  <c r="B601" i="3"/>
  <c r="A601" i="3"/>
  <c r="D600" i="3"/>
  <c r="C600" i="3"/>
  <c r="B600" i="3"/>
  <c r="A600" i="3"/>
  <c r="D599" i="3"/>
  <c r="C599" i="3"/>
  <c r="B599" i="3"/>
  <c r="A599" i="3"/>
  <c r="D598" i="3"/>
  <c r="C598" i="3"/>
  <c r="B598" i="3"/>
  <c r="A598" i="3"/>
  <c r="D597" i="3"/>
  <c r="C597" i="3"/>
  <c r="B597" i="3"/>
  <c r="A597" i="3"/>
  <c r="D596" i="3"/>
  <c r="C596" i="3"/>
  <c r="B596" i="3"/>
  <c r="A596" i="3"/>
  <c r="D595" i="3"/>
  <c r="C595" i="3"/>
  <c r="B595" i="3"/>
  <c r="A595" i="3"/>
  <c r="D594" i="3"/>
  <c r="C594" i="3"/>
  <c r="B594" i="3"/>
  <c r="A594" i="3"/>
  <c r="D593" i="3"/>
  <c r="C593" i="3"/>
  <c r="B593" i="3"/>
  <c r="A593" i="3"/>
  <c r="D592" i="3"/>
  <c r="C592" i="3"/>
  <c r="B592" i="3"/>
  <c r="A592" i="3"/>
  <c r="D591" i="3"/>
  <c r="C591" i="3"/>
  <c r="B591" i="3"/>
  <c r="A591" i="3"/>
  <c r="D590" i="3"/>
  <c r="C590" i="3"/>
  <c r="B590" i="3"/>
  <c r="A590" i="3"/>
  <c r="D589" i="3"/>
  <c r="C589" i="3"/>
  <c r="B589" i="3"/>
  <c r="A589" i="3"/>
  <c r="D588" i="3"/>
  <c r="C588" i="3"/>
  <c r="B588" i="3"/>
  <c r="A588" i="3"/>
  <c r="D587" i="3"/>
  <c r="C587" i="3"/>
  <c r="B587" i="3"/>
  <c r="A587" i="3"/>
  <c r="D586" i="3"/>
  <c r="C586" i="3"/>
  <c r="B586" i="3"/>
  <c r="A586" i="3"/>
  <c r="D585" i="3"/>
  <c r="C585" i="3"/>
  <c r="B585" i="3"/>
  <c r="A585" i="3"/>
  <c r="D584" i="3"/>
  <c r="C584" i="3"/>
  <c r="B584" i="3"/>
  <c r="A584" i="3"/>
  <c r="D583" i="3"/>
  <c r="C583" i="3"/>
  <c r="B583" i="3"/>
  <c r="A583" i="3"/>
  <c r="D582" i="3"/>
  <c r="C582" i="3"/>
  <c r="B582" i="3"/>
  <c r="A582" i="3"/>
  <c r="D581" i="3"/>
  <c r="C581" i="3"/>
  <c r="B581" i="3"/>
  <c r="A581" i="3"/>
  <c r="D580" i="3"/>
  <c r="C580" i="3"/>
  <c r="B580" i="3"/>
  <c r="A580" i="3"/>
  <c r="D579" i="3"/>
  <c r="C579" i="3"/>
  <c r="B579" i="3"/>
  <c r="A579" i="3"/>
  <c r="D578" i="3"/>
  <c r="C578" i="3"/>
  <c r="B578" i="3"/>
  <c r="A578" i="3"/>
  <c r="D577" i="3"/>
  <c r="C577" i="3"/>
  <c r="B577" i="3"/>
  <c r="A577" i="3"/>
  <c r="D576" i="3"/>
  <c r="C576" i="3"/>
  <c r="B576" i="3"/>
  <c r="A576" i="3"/>
  <c r="D575" i="3"/>
  <c r="C575" i="3"/>
  <c r="B575" i="3"/>
  <c r="A575" i="3"/>
  <c r="D574" i="3"/>
  <c r="C574" i="3"/>
  <c r="B574" i="3"/>
  <c r="A574" i="3"/>
  <c r="D573" i="3"/>
  <c r="C573" i="3"/>
  <c r="B573" i="3"/>
  <c r="A573" i="3"/>
  <c r="D572" i="3"/>
  <c r="C572" i="3"/>
  <c r="B572" i="3"/>
  <c r="A572" i="3"/>
  <c r="D571" i="3"/>
  <c r="C571" i="3"/>
  <c r="B571" i="3"/>
  <c r="A571" i="3"/>
  <c r="D570" i="3"/>
  <c r="C570" i="3"/>
  <c r="B570" i="3"/>
  <c r="A570" i="3"/>
  <c r="D569" i="3"/>
  <c r="C569" i="3"/>
  <c r="B569" i="3"/>
  <c r="A569" i="3"/>
  <c r="D568" i="3"/>
  <c r="C568" i="3"/>
  <c r="B568" i="3"/>
  <c r="A568" i="3"/>
  <c r="D567" i="3"/>
  <c r="C567" i="3"/>
  <c r="B567" i="3"/>
  <c r="A567" i="3"/>
  <c r="D566" i="3"/>
  <c r="C566" i="3"/>
  <c r="B566" i="3"/>
  <c r="A566" i="3"/>
  <c r="D565" i="3"/>
  <c r="C565" i="3"/>
  <c r="B565" i="3"/>
  <c r="A565" i="3"/>
  <c r="D564" i="3"/>
  <c r="C564" i="3"/>
  <c r="B564" i="3"/>
  <c r="A564" i="3"/>
  <c r="D563" i="3"/>
  <c r="C563" i="3"/>
  <c r="B563" i="3"/>
  <c r="A563" i="3"/>
  <c r="D562" i="3"/>
  <c r="C562" i="3"/>
  <c r="B562" i="3"/>
  <c r="A562" i="3"/>
  <c r="D561" i="3"/>
  <c r="C561" i="3"/>
  <c r="B561" i="3"/>
  <c r="A561" i="3"/>
  <c r="D560" i="3"/>
  <c r="C560" i="3"/>
  <c r="B560" i="3"/>
  <c r="A560" i="3"/>
  <c r="D559" i="3"/>
  <c r="C559" i="3"/>
  <c r="B559" i="3"/>
  <c r="A559" i="3"/>
  <c r="D558" i="3"/>
  <c r="C558" i="3"/>
  <c r="B558" i="3"/>
  <c r="A558" i="3"/>
  <c r="D557" i="3"/>
  <c r="C557" i="3"/>
  <c r="B557" i="3"/>
  <c r="A557" i="3"/>
  <c r="D556" i="3"/>
  <c r="C556" i="3"/>
  <c r="B556" i="3"/>
  <c r="A556" i="3"/>
  <c r="D555" i="3"/>
  <c r="C555" i="3"/>
  <c r="B555" i="3"/>
  <c r="A555" i="3"/>
  <c r="D554" i="3"/>
  <c r="C554" i="3"/>
  <c r="B554" i="3"/>
  <c r="A554" i="3"/>
  <c r="D553" i="3"/>
  <c r="C553" i="3"/>
  <c r="B553" i="3"/>
  <c r="A553" i="3"/>
  <c r="D552" i="3"/>
  <c r="C552" i="3"/>
  <c r="B552" i="3"/>
  <c r="A552" i="3"/>
  <c r="D551" i="3"/>
  <c r="C551" i="3"/>
  <c r="B551" i="3"/>
  <c r="A551" i="3"/>
  <c r="D550" i="3"/>
  <c r="C550" i="3"/>
  <c r="B550" i="3"/>
  <c r="A550" i="3"/>
  <c r="D549" i="3"/>
  <c r="C549" i="3"/>
  <c r="B549" i="3"/>
  <c r="A549" i="3"/>
  <c r="D548" i="3"/>
  <c r="C548" i="3"/>
  <c r="B548" i="3"/>
  <c r="A548" i="3"/>
  <c r="D547" i="3"/>
  <c r="C547" i="3"/>
  <c r="B547" i="3"/>
  <c r="A547" i="3"/>
  <c r="D546" i="3"/>
  <c r="C546" i="3"/>
  <c r="B546" i="3"/>
  <c r="A546" i="3"/>
  <c r="D545" i="3"/>
  <c r="C545" i="3"/>
  <c r="B545" i="3"/>
  <c r="A545" i="3"/>
  <c r="D544" i="3"/>
  <c r="C544" i="3"/>
  <c r="B544" i="3"/>
  <c r="A544" i="3"/>
  <c r="D543" i="3"/>
  <c r="C543" i="3"/>
  <c r="B543" i="3"/>
  <c r="A543" i="3"/>
  <c r="D542" i="3"/>
  <c r="C542" i="3"/>
  <c r="B542" i="3"/>
  <c r="A542" i="3"/>
  <c r="D541" i="3"/>
  <c r="C541" i="3"/>
  <c r="B541" i="3"/>
  <c r="A541" i="3"/>
  <c r="D540" i="3"/>
  <c r="C540" i="3"/>
  <c r="B540" i="3"/>
  <c r="A540" i="3"/>
  <c r="D539" i="3"/>
  <c r="C539" i="3"/>
  <c r="B539" i="3"/>
  <c r="A539" i="3"/>
  <c r="D538" i="3"/>
  <c r="C538" i="3"/>
  <c r="B538" i="3"/>
  <c r="A538" i="3"/>
  <c r="D537" i="3"/>
  <c r="C537" i="3"/>
  <c r="B537" i="3"/>
  <c r="A537" i="3"/>
  <c r="D536" i="3"/>
  <c r="C536" i="3"/>
  <c r="B536" i="3"/>
  <c r="A536" i="3"/>
  <c r="D535" i="3"/>
  <c r="C535" i="3"/>
  <c r="B535" i="3"/>
  <c r="A535" i="3"/>
  <c r="D534" i="3"/>
  <c r="C534" i="3"/>
  <c r="B534" i="3"/>
  <c r="A534" i="3"/>
  <c r="D533" i="3"/>
  <c r="C533" i="3"/>
  <c r="B533" i="3"/>
  <c r="A533" i="3"/>
  <c r="D532" i="3"/>
  <c r="C532" i="3"/>
  <c r="B532" i="3"/>
  <c r="A532" i="3"/>
  <c r="D531" i="3"/>
  <c r="C531" i="3"/>
  <c r="B531" i="3"/>
  <c r="A531" i="3"/>
  <c r="D530" i="3"/>
  <c r="C530" i="3"/>
  <c r="B530" i="3"/>
  <c r="A530" i="3"/>
  <c r="D529" i="3"/>
  <c r="C529" i="3"/>
  <c r="B529" i="3"/>
  <c r="A529" i="3"/>
  <c r="D528" i="3"/>
  <c r="C528" i="3"/>
  <c r="B528" i="3"/>
  <c r="A528" i="3"/>
  <c r="D527" i="3"/>
  <c r="C527" i="3"/>
  <c r="B527" i="3"/>
  <c r="A527" i="3"/>
  <c r="D526" i="3"/>
  <c r="C526" i="3"/>
  <c r="B526" i="3"/>
  <c r="A526" i="3"/>
  <c r="D525" i="3"/>
  <c r="C525" i="3"/>
  <c r="B525" i="3"/>
  <c r="A525" i="3"/>
  <c r="D524" i="3"/>
  <c r="C524" i="3"/>
  <c r="B524" i="3"/>
  <c r="A524" i="3"/>
  <c r="D523" i="3"/>
  <c r="C523" i="3"/>
  <c r="B523" i="3"/>
  <c r="A523" i="3"/>
  <c r="D522" i="3"/>
  <c r="C522" i="3"/>
  <c r="B522" i="3"/>
  <c r="A522" i="3"/>
  <c r="D521" i="3"/>
  <c r="C521" i="3"/>
  <c r="B521" i="3"/>
  <c r="A521" i="3"/>
  <c r="D520" i="3"/>
  <c r="C520" i="3"/>
  <c r="B520" i="3"/>
  <c r="A520" i="3"/>
  <c r="D519" i="3"/>
  <c r="C519" i="3"/>
  <c r="B519" i="3"/>
  <c r="A519" i="3"/>
  <c r="D518" i="3"/>
  <c r="C518" i="3"/>
  <c r="B518" i="3"/>
  <c r="A518" i="3"/>
  <c r="D517" i="3"/>
  <c r="C517" i="3"/>
  <c r="B517" i="3"/>
  <c r="A517" i="3"/>
  <c r="D516" i="3"/>
  <c r="C516" i="3"/>
  <c r="B516" i="3"/>
  <c r="A516" i="3"/>
  <c r="D515" i="3"/>
  <c r="C515" i="3"/>
  <c r="B515" i="3"/>
  <c r="A515" i="3"/>
  <c r="D514" i="3"/>
  <c r="C514" i="3"/>
  <c r="B514" i="3"/>
  <c r="A514" i="3"/>
  <c r="D513" i="3"/>
  <c r="C513" i="3"/>
  <c r="B513" i="3"/>
  <c r="A513" i="3"/>
  <c r="D512" i="3"/>
  <c r="C512" i="3"/>
  <c r="B512" i="3"/>
  <c r="A512" i="3"/>
  <c r="D511" i="3"/>
  <c r="C511" i="3"/>
  <c r="B511" i="3"/>
  <c r="A511" i="3"/>
  <c r="D510" i="3"/>
  <c r="C510" i="3"/>
  <c r="B510" i="3"/>
  <c r="A510" i="3"/>
  <c r="D509" i="3"/>
  <c r="C509" i="3"/>
  <c r="B509" i="3"/>
  <c r="A509" i="3"/>
  <c r="D508" i="3"/>
  <c r="C508" i="3"/>
  <c r="B508" i="3"/>
  <c r="A508" i="3"/>
  <c r="D507" i="3"/>
  <c r="C507" i="3"/>
  <c r="B507" i="3"/>
  <c r="A507" i="3"/>
  <c r="D506" i="3"/>
  <c r="C506" i="3"/>
  <c r="B506" i="3"/>
  <c r="A506" i="3"/>
  <c r="D505" i="3"/>
  <c r="C505" i="3"/>
  <c r="B505" i="3"/>
  <c r="A505" i="3"/>
  <c r="D504" i="3"/>
  <c r="C504" i="3"/>
  <c r="B504" i="3"/>
  <c r="A504" i="3"/>
  <c r="D503" i="3"/>
  <c r="C503" i="3"/>
  <c r="B503" i="3"/>
  <c r="A503" i="3"/>
  <c r="D502" i="3"/>
  <c r="C502" i="3"/>
  <c r="B502" i="3"/>
  <c r="A502" i="3"/>
  <c r="D501" i="3"/>
  <c r="C501" i="3"/>
  <c r="B501" i="3"/>
  <c r="A501" i="3"/>
  <c r="D500" i="3"/>
  <c r="C500" i="3"/>
  <c r="B500" i="3"/>
  <c r="A500" i="3"/>
  <c r="D499" i="3"/>
  <c r="C499" i="3"/>
  <c r="B499" i="3"/>
  <c r="A499" i="3"/>
  <c r="D498" i="3"/>
  <c r="C498" i="3"/>
  <c r="B498" i="3"/>
  <c r="A498" i="3"/>
  <c r="D497" i="3"/>
  <c r="C497" i="3"/>
  <c r="B497" i="3"/>
  <c r="A497" i="3"/>
  <c r="D496" i="3"/>
  <c r="C496" i="3"/>
  <c r="B496" i="3"/>
  <c r="A496" i="3"/>
  <c r="D495" i="3"/>
  <c r="C495" i="3"/>
  <c r="B495" i="3"/>
  <c r="A495" i="3"/>
  <c r="D494" i="3"/>
  <c r="C494" i="3"/>
  <c r="B494" i="3"/>
  <c r="A494" i="3"/>
  <c r="D493" i="3"/>
  <c r="C493" i="3"/>
  <c r="B493" i="3"/>
  <c r="A493" i="3"/>
  <c r="D492" i="3"/>
  <c r="C492" i="3"/>
  <c r="B492" i="3"/>
  <c r="A492" i="3"/>
  <c r="D491" i="3"/>
  <c r="C491" i="3"/>
  <c r="B491" i="3"/>
  <c r="A491" i="3"/>
  <c r="D490" i="3"/>
  <c r="C490" i="3"/>
  <c r="B490" i="3"/>
  <c r="A490" i="3"/>
  <c r="D489" i="3"/>
  <c r="C489" i="3"/>
  <c r="B489" i="3"/>
  <c r="A489" i="3"/>
  <c r="D488" i="3"/>
  <c r="C488" i="3"/>
  <c r="B488" i="3"/>
  <c r="A488" i="3"/>
  <c r="D487" i="3"/>
  <c r="C487" i="3"/>
  <c r="B487" i="3"/>
  <c r="A487" i="3"/>
  <c r="D486" i="3"/>
  <c r="C486" i="3"/>
  <c r="B486" i="3"/>
  <c r="A486" i="3"/>
  <c r="D485" i="3"/>
  <c r="C485" i="3"/>
  <c r="B485" i="3"/>
  <c r="A485" i="3"/>
  <c r="D484" i="3"/>
  <c r="C484" i="3"/>
  <c r="B484" i="3"/>
  <c r="A484" i="3"/>
  <c r="D483" i="3"/>
  <c r="C483" i="3"/>
  <c r="B483" i="3"/>
  <c r="A483" i="3"/>
  <c r="D482" i="3"/>
  <c r="C482" i="3"/>
  <c r="B482" i="3"/>
  <c r="A482" i="3"/>
  <c r="D481" i="3"/>
  <c r="C481" i="3"/>
  <c r="B481" i="3"/>
  <c r="A481" i="3"/>
  <c r="D480" i="3"/>
  <c r="C480" i="3"/>
  <c r="B480" i="3"/>
  <c r="A480" i="3"/>
  <c r="D479" i="3"/>
  <c r="C479" i="3"/>
  <c r="B479" i="3"/>
  <c r="A479" i="3"/>
  <c r="D478" i="3"/>
  <c r="C478" i="3"/>
  <c r="B478" i="3"/>
  <c r="A478" i="3"/>
  <c r="D477" i="3"/>
  <c r="C477" i="3"/>
  <c r="B477" i="3"/>
  <c r="A477" i="3"/>
  <c r="D476" i="3"/>
  <c r="C476" i="3"/>
  <c r="B476" i="3"/>
  <c r="A476" i="3"/>
  <c r="D475" i="3"/>
  <c r="C475" i="3"/>
  <c r="B475" i="3"/>
  <c r="A475" i="3"/>
  <c r="D474" i="3"/>
  <c r="C474" i="3"/>
  <c r="B474" i="3"/>
  <c r="A474" i="3"/>
  <c r="D473" i="3"/>
  <c r="C473" i="3"/>
  <c r="B473" i="3"/>
  <c r="A473" i="3"/>
  <c r="D472" i="3"/>
  <c r="C472" i="3"/>
  <c r="B472" i="3"/>
  <c r="A472" i="3"/>
  <c r="D471" i="3"/>
  <c r="C471" i="3"/>
  <c r="B471" i="3"/>
  <c r="A471" i="3"/>
  <c r="D470" i="3"/>
  <c r="C470" i="3"/>
  <c r="B470" i="3"/>
  <c r="A470" i="3"/>
  <c r="D469" i="3"/>
  <c r="C469" i="3"/>
  <c r="B469" i="3"/>
  <c r="A469" i="3"/>
  <c r="D468" i="3"/>
  <c r="C468" i="3"/>
  <c r="B468" i="3"/>
  <c r="A468" i="3"/>
  <c r="D467" i="3"/>
  <c r="C467" i="3"/>
  <c r="B467" i="3"/>
  <c r="A467" i="3"/>
  <c r="D466" i="3"/>
  <c r="C466" i="3"/>
  <c r="B466" i="3"/>
  <c r="A466" i="3"/>
  <c r="D465" i="3"/>
  <c r="C465" i="3"/>
  <c r="B465" i="3"/>
  <c r="A465" i="3"/>
  <c r="D464" i="3"/>
  <c r="C464" i="3"/>
  <c r="B464" i="3"/>
  <c r="A464" i="3"/>
  <c r="D463" i="3"/>
  <c r="C463" i="3"/>
  <c r="B463" i="3"/>
  <c r="A463" i="3"/>
  <c r="D462" i="3"/>
  <c r="C462" i="3"/>
  <c r="B462" i="3"/>
  <c r="A462" i="3"/>
  <c r="D461" i="3"/>
  <c r="C461" i="3"/>
  <c r="B461" i="3"/>
  <c r="A461" i="3"/>
  <c r="D460" i="3"/>
  <c r="C460" i="3"/>
  <c r="B460" i="3"/>
  <c r="A460" i="3"/>
  <c r="D459" i="3"/>
  <c r="C459" i="3"/>
  <c r="B459" i="3"/>
  <c r="A459" i="3"/>
  <c r="D458" i="3"/>
  <c r="C458" i="3"/>
  <c r="B458" i="3"/>
  <c r="A458" i="3"/>
  <c r="D457" i="3"/>
  <c r="C457" i="3"/>
  <c r="B457" i="3"/>
  <c r="A457" i="3"/>
  <c r="D456" i="3"/>
  <c r="C456" i="3"/>
  <c r="B456" i="3"/>
  <c r="A456" i="3"/>
  <c r="D455" i="3"/>
  <c r="C455" i="3"/>
  <c r="B455" i="3"/>
  <c r="A455" i="3"/>
  <c r="D454" i="3"/>
  <c r="C454" i="3"/>
  <c r="B454" i="3"/>
  <c r="A454" i="3"/>
  <c r="D453" i="3"/>
  <c r="C453" i="3"/>
  <c r="B453" i="3"/>
  <c r="A453" i="3"/>
  <c r="D452" i="3"/>
  <c r="C452" i="3"/>
  <c r="B452" i="3"/>
  <c r="A452" i="3"/>
  <c r="D451" i="3"/>
  <c r="C451" i="3"/>
  <c r="B451" i="3"/>
  <c r="A451" i="3"/>
  <c r="D450" i="3"/>
  <c r="C450" i="3"/>
  <c r="B450" i="3"/>
  <c r="A450" i="3"/>
  <c r="D449" i="3"/>
  <c r="C449" i="3"/>
  <c r="B449" i="3"/>
  <c r="A449" i="3"/>
  <c r="D448" i="3"/>
  <c r="C448" i="3"/>
  <c r="B448" i="3"/>
  <c r="A448" i="3"/>
  <c r="D447" i="3"/>
  <c r="C447" i="3"/>
  <c r="B447" i="3"/>
  <c r="A447" i="3"/>
  <c r="D446" i="3"/>
  <c r="C446" i="3"/>
  <c r="B446" i="3"/>
  <c r="A446" i="3"/>
  <c r="D445" i="3"/>
  <c r="C445" i="3"/>
  <c r="B445" i="3"/>
  <c r="A445" i="3"/>
  <c r="D444" i="3"/>
  <c r="C444" i="3"/>
  <c r="B444" i="3"/>
  <c r="A444" i="3"/>
  <c r="D443" i="3"/>
  <c r="C443" i="3"/>
  <c r="B443" i="3"/>
  <c r="A443" i="3"/>
  <c r="D442" i="3"/>
  <c r="C442" i="3"/>
  <c r="B442" i="3"/>
  <c r="A442" i="3"/>
  <c r="D441" i="3"/>
  <c r="C441" i="3"/>
  <c r="B441" i="3"/>
  <c r="A441" i="3"/>
  <c r="D440" i="3"/>
  <c r="C440" i="3"/>
  <c r="B440" i="3"/>
  <c r="A440" i="3"/>
  <c r="D439" i="3"/>
  <c r="C439" i="3"/>
  <c r="B439" i="3"/>
  <c r="A439" i="3"/>
  <c r="D438" i="3"/>
  <c r="C438" i="3"/>
  <c r="B438" i="3"/>
  <c r="A438" i="3"/>
  <c r="D437" i="3"/>
  <c r="C437" i="3"/>
  <c r="B437" i="3"/>
  <c r="A437" i="3"/>
  <c r="D436" i="3"/>
  <c r="C436" i="3"/>
  <c r="B436" i="3"/>
  <c r="A436" i="3"/>
  <c r="D435" i="3"/>
  <c r="C435" i="3"/>
  <c r="B435" i="3"/>
  <c r="A435" i="3"/>
  <c r="D434" i="3"/>
  <c r="C434" i="3"/>
  <c r="B434" i="3"/>
  <c r="A434" i="3"/>
  <c r="D433" i="3"/>
  <c r="C433" i="3"/>
  <c r="B433" i="3"/>
  <c r="A433" i="3"/>
  <c r="D432" i="3"/>
  <c r="C432" i="3"/>
  <c r="B432" i="3"/>
  <c r="A432" i="3"/>
  <c r="D431" i="3"/>
  <c r="C431" i="3"/>
  <c r="B431" i="3"/>
  <c r="A431" i="3"/>
  <c r="D430" i="3"/>
  <c r="C430" i="3"/>
  <c r="B430" i="3"/>
  <c r="A430" i="3"/>
  <c r="D429" i="3"/>
  <c r="C429" i="3"/>
  <c r="B429" i="3"/>
  <c r="A429" i="3"/>
  <c r="D428" i="3"/>
  <c r="C428" i="3"/>
  <c r="B428" i="3"/>
  <c r="A428" i="3"/>
  <c r="D427" i="3"/>
  <c r="C427" i="3"/>
  <c r="B427" i="3"/>
  <c r="A427" i="3"/>
  <c r="D426" i="3"/>
  <c r="C426" i="3"/>
  <c r="B426" i="3"/>
  <c r="A426" i="3"/>
  <c r="D425" i="3"/>
  <c r="C425" i="3"/>
  <c r="B425" i="3"/>
  <c r="A425" i="3"/>
  <c r="D424" i="3"/>
  <c r="C424" i="3"/>
  <c r="B424" i="3"/>
  <c r="A424" i="3"/>
  <c r="D423" i="3"/>
  <c r="C423" i="3"/>
  <c r="B423" i="3"/>
  <c r="A423" i="3"/>
  <c r="D422" i="3"/>
  <c r="C422" i="3"/>
  <c r="B422" i="3"/>
  <c r="A422" i="3"/>
  <c r="D421" i="3"/>
  <c r="C421" i="3"/>
  <c r="B421" i="3"/>
  <c r="A421" i="3"/>
  <c r="D420" i="3"/>
  <c r="C420" i="3"/>
  <c r="B420" i="3"/>
  <c r="A420" i="3"/>
  <c r="D419" i="3"/>
  <c r="C419" i="3"/>
  <c r="B419" i="3"/>
  <c r="A419" i="3"/>
  <c r="D418" i="3"/>
  <c r="C418" i="3"/>
  <c r="B418" i="3"/>
  <c r="A418" i="3"/>
  <c r="D417" i="3"/>
  <c r="C417" i="3"/>
  <c r="B417" i="3"/>
  <c r="A417" i="3"/>
  <c r="D416" i="3"/>
  <c r="C416" i="3"/>
  <c r="B416" i="3"/>
  <c r="A416" i="3"/>
  <c r="D415" i="3"/>
  <c r="C415" i="3"/>
  <c r="B415" i="3"/>
  <c r="A415" i="3"/>
  <c r="D414" i="3"/>
  <c r="C414" i="3"/>
  <c r="B414" i="3"/>
  <c r="A414" i="3"/>
  <c r="D413" i="3"/>
  <c r="C413" i="3"/>
  <c r="B413" i="3"/>
  <c r="A413" i="3"/>
  <c r="D412" i="3"/>
  <c r="C412" i="3"/>
  <c r="B412" i="3"/>
  <c r="A412" i="3"/>
  <c r="D411" i="3"/>
  <c r="C411" i="3"/>
  <c r="B411" i="3"/>
  <c r="A411" i="3"/>
  <c r="D410" i="3"/>
  <c r="C410" i="3"/>
  <c r="B410" i="3"/>
  <c r="A410" i="3"/>
  <c r="D409" i="3"/>
  <c r="C409" i="3"/>
  <c r="B409" i="3"/>
  <c r="A409" i="3"/>
  <c r="D408" i="3"/>
  <c r="C408" i="3"/>
  <c r="B408" i="3"/>
  <c r="A408" i="3"/>
  <c r="D407" i="3"/>
  <c r="C407" i="3"/>
  <c r="B407" i="3"/>
  <c r="A407" i="3"/>
  <c r="D406" i="3"/>
  <c r="C406" i="3"/>
  <c r="B406" i="3"/>
  <c r="A406" i="3"/>
  <c r="D405" i="3"/>
  <c r="C405" i="3"/>
  <c r="B405" i="3"/>
  <c r="A405" i="3"/>
  <c r="D404" i="3"/>
  <c r="C404" i="3"/>
  <c r="B404" i="3"/>
  <c r="A404" i="3"/>
  <c r="D403" i="3"/>
  <c r="C403" i="3"/>
  <c r="B403" i="3"/>
  <c r="A403" i="3"/>
  <c r="D402" i="3"/>
  <c r="C402" i="3"/>
  <c r="B402" i="3"/>
  <c r="A402" i="3"/>
  <c r="D401" i="3"/>
  <c r="C401" i="3"/>
  <c r="B401" i="3"/>
  <c r="A401" i="3"/>
  <c r="D400" i="3"/>
  <c r="C400" i="3"/>
  <c r="B400" i="3"/>
  <c r="A400" i="3"/>
  <c r="D399" i="3"/>
  <c r="C399" i="3"/>
  <c r="B399" i="3"/>
  <c r="A399" i="3"/>
  <c r="D398" i="3"/>
  <c r="C398" i="3"/>
  <c r="B398" i="3"/>
  <c r="A398" i="3"/>
  <c r="D397" i="3"/>
  <c r="C397" i="3"/>
  <c r="B397" i="3"/>
  <c r="A397" i="3"/>
  <c r="D396" i="3"/>
  <c r="C396" i="3"/>
  <c r="B396" i="3"/>
  <c r="A396" i="3"/>
  <c r="D395" i="3"/>
  <c r="C395" i="3"/>
  <c r="B395" i="3"/>
  <c r="A395" i="3"/>
  <c r="D394" i="3"/>
  <c r="C394" i="3"/>
  <c r="B394" i="3"/>
  <c r="A394" i="3"/>
  <c r="D393" i="3"/>
  <c r="C393" i="3"/>
  <c r="B393" i="3"/>
  <c r="A393" i="3"/>
  <c r="D392" i="3"/>
  <c r="C392" i="3"/>
  <c r="B392" i="3"/>
  <c r="A392" i="3"/>
  <c r="D391" i="3"/>
  <c r="C391" i="3"/>
  <c r="B391" i="3"/>
  <c r="A391" i="3"/>
  <c r="D390" i="3"/>
  <c r="C390" i="3"/>
  <c r="B390" i="3"/>
  <c r="A390" i="3"/>
  <c r="D389" i="3"/>
  <c r="C389" i="3"/>
  <c r="B389" i="3"/>
  <c r="A389" i="3"/>
  <c r="D388" i="3"/>
  <c r="C388" i="3"/>
  <c r="B388" i="3"/>
  <c r="A388" i="3"/>
  <c r="D387" i="3"/>
  <c r="C387" i="3"/>
  <c r="B387" i="3"/>
  <c r="A387" i="3"/>
  <c r="D386" i="3"/>
  <c r="C386" i="3"/>
  <c r="B386" i="3"/>
  <c r="A386" i="3"/>
  <c r="D385" i="3"/>
  <c r="C385" i="3"/>
  <c r="B385" i="3"/>
  <c r="A385" i="3"/>
  <c r="D384" i="3"/>
  <c r="C384" i="3"/>
  <c r="B384" i="3"/>
  <c r="A384" i="3"/>
  <c r="D383" i="3"/>
  <c r="C383" i="3"/>
  <c r="B383" i="3"/>
  <c r="A383" i="3"/>
  <c r="D382" i="3"/>
  <c r="C382" i="3"/>
  <c r="B382" i="3"/>
  <c r="A382" i="3"/>
  <c r="D381" i="3"/>
  <c r="C381" i="3"/>
  <c r="B381" i="3"/>
  <c r="A381" i="3"/>
  <c r="D380" i="3"/>
  <c r="C380" i="3"/>
  <c r="B380" i="3"/>
  <c r="A380" i="3"/>
  <c r="D379" i="3"/>
  <c r="C379" i="3"/>
  <c r="B379" i="3"/>
  <c r="A379" i="3"/>
  <c r="D378" i="3"/>
  <c r="C378" i="3"/>
  <c r="B378" i="3"/>
  <c r="A378" i="3"/>
  <c r="D377" i="3"/>
  <c r="C377" i="3"/>
  <c r="B377" i="3"/>
  <c r="A377" i="3"/>
  <c r="D376" i="3"/>
  <c r="C376" i="3"/>
  <c r="B376" i="3"/>
  <c r="A376" i="3"/>
  <c r="D375" i="3"/>
  <c r="C375" i="3"/>
  <c r="B375" i="3"/>
  <c r="A375" i="3"/>
  <c r="D374" i="3"/>
  <c r="C374" i="3"/>
  <c r="B374" i="3"/>
  <c r="A374" i="3"/>
  <c r="D373" i="3"/>
  <c r="C373" i="3"/>
  <c r="B373" i="3"/>
  <c r="A373" i="3"/>
  <c r="D372" i="3"/>
  <c r="C372" i="3"/>
  <c r="B372" i="3"/>
  <c r="A372" i="3"/>
  <c r="D371" i="3"/>
  <c r="C371" i="3"/>
  <c r="B371" i="3"/>
  <c r="A371" i="3"/>
  <c r="D370" i="3"/>
  <c r="C370" i="3"/>
  <c r="B370" i="3"/>
  <c r="A370" i="3"/>
  <c r="D369" i="3"/>
  <c r="C369" i="3"/>
  <c r="B369" i="3"/>
  <c r="A369" i="3"/>
  <c r="D368" i="3"/>
  <c r="C368" i="3"/>
  <c r="B368" i="3"/>
  <c r="A368" i="3"/>
  <c r="D367" i="3"/>
  <c r="C367" i="3"/>
  <c r="B367" i="3"/>
  <c r="A367" i="3"/>
  <c r="D366" i="3"/>
  <c r="C366" i="3"/>
  <c r="B366" i="3"/>
  <c r="A366" i="3"/>
  <c r="D365" i="3"/>
  <c r="C365" i="3"/>
  <c r="B365" i="3"/>
  <c r="A365" i="3"/>
  <c r="D364" i="3"/>
  <c r="C364" i="3"/>
  <c r="B364" i="3"/>
  <c r="A364" i="3"/>
  <c r="D363" i="3"/>
  <c r="C363" i="3"/>
  <c r="B363" i="3"/>
  <c r="A363" i="3"/>
  <c r="D362" i="3"/>
  <c r="C362" i="3"/>
  <c r="B362" i="3"/>
  <c r="A362" i="3"/>
  <c r="D361" i="3"/>
  <c r="C361" i="3"/>
  <c r="B361" i="3"/>
  <c r="A361" i="3"/>
  <c r="D360" i="3"/>
  <c r="C360" i="3"/>
  <c r="B360" i="3"/>
  <c r="A360" i="3"/>
  <c r="D359" i="3"/>
  <c r="C359" i="3"/>
  <c r="B359" i="3"/>
  <c r="A359" i="3"/>
  <c r="D358" i="3"/>
  <c r="C358" i="3"/>
  <c r="B358" i="3"/>
  <c r="A358" i="3"/>
  <c r="D357" i="3"/>
  <c r="C357" i="3"/>
  <c r="B357" i="3"/>
  <c r="A357" i="3"/>
  <c r="D356" i="3"/>
  <c r="C356" i="3"/>
  <c r="B356" i="3"/>
  <c r="A356" i="3"/>
  <c r="D355" i="3"/>
  <c r="C355" i="3"/>
  <c r="B355" i="3"/>
  <c r="A355" i="3"/>
  <c r="D354" i="3"/>
  <c r="C354" i="3"/>
  <c r="B354" i="3"/>
  <c r="A354" i="3"/>
  <c r="D353" i="3"/>
  <c r="C353" i="3"/>
  <c r="B353" i="3"/>
  <c r="A353" i="3"/>
  <c r="D352" i="3"/>
  <c r="C352" i="3"/>
  <c r="B352" i="3"/>
  <c r="A352" i="3"/>
  <c r="D351" i="3"/>
  <c r="C351" i="3"/>
  <c r="B351" i="3"/>
  <c r="A351" i="3"/>
  <c r="D350" i="3"/>
  <c r="C350" i="3"/>
  <c r="B350" i="3"/>
  <c r="A350" i="3"/>
  <c r="D349" i="3"/>
  <c r="C349" i="3"/>
  <c r="B349" i="3"/>
  <c r="A349" i="3"/>
  <c r="D348" i="3"/>
  <c r="C348" i="3"/>
  <c r="B348" i="3"/>
  <c r="A348" i="3"/>
  <c r="D347" i="3"/>
  <c r="C347" i="3"/>
  <c r="B347" i="3"/>
  <c r="A347" i="3"/>
  <c r="D346" i="3"/>
  <c r="C346" i="3"/>
  <c r="B346" i="3"/>
  <c r="A346" i="3"/>
  <c r="D345" i="3"/>
  <c r="C345" i="3"/>
  <c r="B345" i="3"/>
  <c r="A345" i="3"/>
  <c r="D344" i="3"/>
  <c r="C344" i="3"/>
  <c r="B344" i="3"/>
  <c r="A344" i="3"/>
  <c r="D343" i="3"/>
  <c r="C343" i="3"/>
  <c r="B343" i="3"/>
  <c r="A343" i="3"/>
  <c r="D342" i="3"/>
  <c r="C342" i="3"/>
  <c r="B342" i="3"/>
  <c r="A342" i="3"/>
  <c r="D341" i="3"/>
  <c r="C341" i="3"/>
  <c r="B341" i="3"/>
  <c r="A341" i="3"/>
  <c r="D340" i="3"/>
  <c r="C340" i="3"/>
  <c r="B340" i="3"/>
  <c r="A340" i="3"/>
  <c r="D339" i="3"/>
  <c r="C339" i="3"/>
  <c r="B339" i="3"/>
  <c r="A339" i="3"/>
  <c r="D338" i="3"/>
  <c r="C338" i="3"/>
  <c r="B338" i="3"/>
  <c r="A338" i="3"/>
  <c r="D337" i="3"/>
  <c r="C337" i="3"/>
  <c r="B337" i="3"/>
  <c r="A337" i="3"/>
  <c r="D336" i="3"/>
  <c r="C336" i="3"/>
  <c r="B336" i="3"/>
  <c r="A336" i="3"/>
  <c r="D335" i="3"/>
  <c r="C335" i="3"/>
  <c r="B335" i="3"/>
  <c r="A335" i="3"/>
  <c r="D334" i="3"/>
  <c r="C334" i="3"/>
  <c r="B334" i="3"/>
  <c r="A334" i="3"/>
  <c r="D333" i="3"/>
  <c r="C333" i="3"/>
  <c r="B333" i="3"/>
  <c r="A333" i="3"/>
  <c r="D332" i="3"/>
  <c r="C332" i="3"/>
  <c r="B332" i="3"/>
  <c r="A332" i="3"/>
  <c r="D331" i="3"/>
  <c r="C331" i="3"/>
  <c r="B331" i="3"/>
  <c r="A331" i="3"/>
  <c r="D330" i="3"/>
  <c r="C330" i="3"/>
  <c r="B330" i="3"/>
  <c r="A330" i="3"/>
  <c r="D329" i="3"/>
  <c r="C329" i="3"/>
  <c r="B329" i="3"/>
  <c r="A329" i="3"/>
  <c r="D328" i="3"/>
  <c r="C328" i="3"/>
  <c r="B328" i="3"/>
  <c r="A328" i="3"/>
  <c r="D327" i="3"/>
  <c r="C327" i="3"/>
  <c r="B327" i="3"/>
  <c r="A327" i="3"/>
  <c r="D326" i="3"/>
  <c r="C326" i="3"/>
  <c r="B326" i="3"/>
  <c r="A326" i="3"/>
  <c r="D325" i="3"/>
  <c r="C325" i="3"/>
  <c r="B325" i="3"/>
  <c r="A325" i="3"/>
  <c r="D324" i="3"/>
  <c r="C324" i="3"/>
  <c r="B324" i="3"/>
  <c r="A324" i="3"/>
  <c r="D323" i="3"/>
  <c r="C323" i="3"/>
  <c r="B323" i="3"/>
  <c r="A323" i="3"/>
  <c r="D322" i="3"/>
  <c r="C322" i="3"/>
  <c r="B322" i="3"/>
  <c r="A322" i="3"/>
  <c r="D321" i="3"/>
  <c r="C321" i="3"/>
  <c r="B321" i="3"/>
  <c r="A321" i="3"/>
  <c r="D320" i="3"/>
  <c r="C320" i="3"/>
  <c r="B320" i="3"/>
  <c r="A320" i="3"/>
  <c r="D319" i="3"/>
  <c r="C319" i="3"/>
  <c r="B319" i="3"/>
  <c r="A319" i="3"/>
  <c r="D318" i="3"/>
  <c r="C318" i="3"/>
  <c r="B318" i="3"/>
  <c r="A318" i="3"/>
  <c r="D317" i="3"/>
  <c r="C317" i="3"/>
  <c r="B317" i="3"/>
  <c r="A317" i="3"/>
  <c r="D316" i="3"/>
  <c r="C316" i="3"/>
  <c r="B316" i="3"/>
  <c r="A316" i="3"/>
  <c r="D315" i="3"/>
  <c r="C315" i="3"/>
  <c r="B315" i="3"/>
  <c r="A315" i="3"/>
  <c r="D314" i="3"/>
  <c r="C314" i="3"/>
  <c r="B314" i="3"/>
  <c r="A314" i="3"/>
  <c r="D313" i="3"/>
  <c r="C313" i="3"/>
  <c r="B313" i="3"/>
  <c r="A313" i="3"/>
  <c r="D312" i="3"/>
  <c r="C312" i="3"/>
  <c r="B312" i="3"/>
  <c r="A312" i="3"/>
  <c r="D311" i="3"/>
  <c r="C311" i="3"/>
  <c r="B311" i="3"/>
  <c r="A311" i="3"/>
  <c r="D310" i="3"/>
  <c r="C310" i="3"/>
  <c r="B310" i="3"/>
  <c r="A310" i="3"/>
  <c r="D309" i="3"/>
  <c r="C309" i="3"/>
  <c r="B309" i="3"/>
  <c r="A309" i="3"/>
  <c r="D308" i="3"/>
  <c r="C308" i="3"/>
  <c r="B308" i="3"/>
  <c r="A308" i="3"/>
  <c r="D307" i="3"/>
  <c r="C307" i="3"/>
  <c r="B307" i="3"/>
  <c r="A307" i="3"/>
  <c r="D306" i="3"/>
  <c r="C306" i="3"/>
  <c r="B306" i="3"/>
  <c r="A306" i="3"/>
  <c r="D305" i="3"/>
  <c r="C305" i="3"/>
  <c r="B305" i="3"/>
  <c r="A305" i="3"/>
  <c r="D304" i="3"/>
  <c r="C304" i="3"/>
  <c r="B304" i="3"/>
  <c r="A304" i="3"/>
  <c r="D303" i="3"/>
  <c r="C303" i="3"/>
  <c r="B303" i="3"/>
  <c r="A303" i="3"/>
  <c r="D302" i="3"/>
  <c r="C302" i="3"/>
  <c r="B302" i="3"/>
  <c r="A302" i="3"/>
  <c r="D301" i="3"/>
  <c r="C301" i="3"/>
  <c r="B301" i="3"/>
  <c r="A301" i="3"/>
  <c r="D300" i="3"/>
  <c r="C300" i="3"/>
  <c r="B300" i="3"/>
  <c r="A300" i="3"/>
  <c r="D299" i="3"/>
  <c r="C299" i="3"/>
  <c r="B299" i="3"/>
  <c r="A299" i="3"/>
  <c r="D298" i="3"/>
  <c r="C298" i="3"/>
  <c r="B298" i="3"/>
  <c r="A298" i="3"/>
  <c r="D297" i="3"/>
  <c r="C297" i="3"/>
  <c r="B297" i="3"/>
  <c r="A297" i="3"/>
  <c r="D296" i="3"/>
  <c r="C296" i="3"/>
  <c r="B296" i="3"/>
  <c r="A296" i="3"/>
  <c r="D295" i="3"/>
  <c r="C295" i="3"/>
  <c r="B295" i="3"/>
  <c r="A295" i="3"/>
  <c r="D294" i="3"/>
  <c r="C294" i="3"/>
  <c r="B294" i="3"/>
  <c r="A294" i="3"/>
  <c r="D293" i="3"/>
  <c r="C293" i="3"/>
  <c r="B293" i="3"/>
  <c r="A293" i="3"/>
  <c r="D292" i="3"/>
  <c r="C292" i="3"/>
  <c r="B292" i="3"/>
  <c r="A292" i="3"/>
  <c r="D291" i="3"/>
  <c r="C291" i="3"/>
  <c r="B291" i="3"/>
  <c r="A291" i="3"/>
  <c r="D290" i="3"/>
  <c r="C290" i="3"/>
  <c r="B290" i="3"/>
  <c r="A290" i="3"/>
  <c r="D289" i="3"/>
  <c r="C289" i="3"/>
  <c r="B289" i="3"/>
  <c r="A289" i="3"/>
  <c r="D288" i="3"/>
  <c r="C288" i="3"/>
  <c r="B288" i="3"/>
  <c r="A288" i="3"/>
  <c r="D287" i="3"/>
  <c r="C287" i="3"/>
  <c r="B287" i="3"/>
  <c r="A287" i="3"/>
  <c r="D286" i="3"/>
  <c r="C286" i="3"/>
  <c r="B286" i="3"/>
  <c r="A286" i="3"/>
  <c r="D285" i="3"/>
  <c r="C285" i="3"/>
  <c r="B285" i="3"/>
  <c r="A285" i="3"/>
  <c r="D284" i="3"/>
  <c r="C284" i="3"/>
  <c r="B284" i="3"/>
  <c r="A284" i="3"/>
  <c r="D283" i="3"/>
  <c r="C283" i="3"/>
  <c r="B283" i="3"/>
  <c r="A283" i="3"/>
  <c r="D282" i="3"/>
  <c r="C282" i="3"/>
  <c r="B282" i="3"/>
  <c r="A282" i="3"/>
  <c r="D281" i="3"/>
  <c r="C281" i="3"/>
  <c r="B281" i="3"/>
  <c r="A281" i="3"/>
  <c r="D280" i="3"/>
  <c r="C280" i="3"/>
  <c r="B280" i="3"/>
  <c r="A280" i="3"/>
  <c r="D279" i="3"/>
  <c r="C279" i="3"/>
  <c r="B279" i="3"/>
  <c r="A279" i="3"/>
  <c r="D278" i="3"/>
  <c r="C278" i="3"/>
  <c r="B278" i="3"/>
  <c r="A278" i="3"/>
  <c r="D277" i="3"/>
  <c r="C277" i="3"/>
  <c r="B277" i="3"/>
  <c r="A277" i="3"/>
  <c r="D276" i="3"/>
  <c r="C276" i="3"/>
  <c r="B276" i="3"/>
  <c r="A276" i="3"/>
  <c r="D275" i="3"/>
  <c r="C275" i="3"/>
  <c r="B275" i="3"/>
  <c r="A275" i="3"/>
  <c r="D274" i="3"/>
  <c r="C274" i="3"/>
  <c r="B274" i="3"/>
  <c r="A274" i="3"/>
  <c r="D273" i="3"/>
  <c r="C273" i="3"/>
  <c r="B273" i="3"/>
  <c r="A273" i="3"/>
  <c r="D272" i="3"/>
  <c r="C272" i="3"/>
  <c r="B272" i="3"/>
  <c r="A272" i="3"/>
  <c r="D271" i="3"/>
  <c r="C271" i="3"/>
  <c r="B271" i="3"/>
  <c r="A271" i="3"/>
  <c r="D270" i="3"/>
  <c r="C270" i="3"/>
  <c r="B270" i="3"/>
  <c r="A270" i="3"/>
  <c r="D269" i="3"/>
  <c r="C269" i="3"/>
  <c r="B269" i="3"/>
  <c r="A269" i="3"/>
  <c r="D268" i="3"/>
  <c r="C268" i="3"/>
  <c r="B268" i="3"/>
  <c r="A268" i="3"/>
  <c r="D267" i="3"/>
  <c r="C267" i="3"/>
  <c r="B267" i="3"/>
  <c r="A267" i="3"/>
  <c r="D266" i="3"/>
  <c r="C266" i="3"/>
  <c r="B266" i="3"/>
  <c r="A266" i="3"/>
  <c r="D265" i="3"/>
  <c r="C265" i="3"/>
  <c r="B265" i="3"/>
  <c r="A265" i="3"/>
  <c r="D264" i="3"/>
  <c r="C264" i="3"/>
  <c r="B264" i="3"/>
  <c r="A264" i="3"/>
  <c r="D263" i="3"/>
  <c r="C263" i="3"/>
  <c r="B263" i="3"/>
  <c r="A263" i="3"/>
  <c r="D262" i="3"/>
  <c r="C262" i="3"/>
  <c r="B262" i="3"/>
  <c r="A262" i="3"/>
  <c r="D261" i="3"/>
  <c r="C261" i="3"/>
  <c r="B261" i="3"/>
  <c r="A261" i="3"/>
  <c r="D260" i="3"/>
  <c r="C260" i="3"/>
  <c r="B260" i="3"/>
  <c r="A260" i="3"/>
  <c r="D259" i="3"/>
  <c r="C259" i="3"/>
  <c r="B259" i="3"/>
  <c r="A259" i="3"/>
  <c r="D258" i="3"/>
  <c r="C258" i="3"/>
  <c r="B258" i="3"/>
  <c r="A258" i="3"/>
  <c r="D257" i="3"/>
  <c r="C257" i="3"/>
  <c r="B257" i="3"/>
  <c r="A257" i="3"/>
  <c r="D256" i="3"/>
  <c r="C256" i="3"/>
  <c r="B256" i="3"/>
  <c r="A256" i="3"/>
  <c r="D255" i="3"/>
  <c r="C255" i="3"/>
  <c r="B255" i="3"/>
  <c r="A255" i="3"/>
  <c r="D254" i="3"/>
  <c r="C254" i="3"/>
  <c r="B254" i="3"/>
  <c r="A254" i="3"/>
  <c r="D253" i="3"/>
  <c r="C253" i="3"/>
  <c r="B253" i="3"/>
  <c r="A253" i="3"/>
  <c r="D252" i="3"/>
  <c r="C252" i="3"/>
  <c r="B252" i="3"/>
  <c r="A252" i="3"/>
  <c r="D251" i="3"/>
  <c r="C251" i="3"/>
  <c r="B251" i="3"/>
  <c r="A251" i="3"/>
  <c r="D250" i="3"/>
  <c r="C250" i="3"/>
  <c r="B250" i="3"/>
  <c r="A250" i="3"/>
  <c r="D249" i="3"/>
  <c r="C249" i="3"/>
  <c r="B249" i="3"/>
  <c r="A249" i="3"/>
  <c r="D248" i="3"/>
  <c r="C248" i="3"/>
  <c r="B248" i="3"/>
  <c r="A248" i="3"/>
  <c r="D247" i="3"/>
  <c r="C247" i="3"/>
  <c r="B247" i="3"/>
  <c r="A247" i="3"/>
  <c r="D246" i="3"/>
  <c r="C246" i="3"/>
  <c r="B246" i="3"/>
  <c r="A246" i="3"/>
  <c r="D245" i="3"/>
  <c r="C245" i="3"/>
  <c r="B245" i="3"/>
  <c r="A245" i="3"/>
  <c r="D244" i="3"/>
  <c r="C244" i="3"/>
  <c r="B244" i="3"/>
  <c r="A244" i="3"/>
  <c r="D243" i="3"/>
  <c r="C243" i="3"/>
  <c r="B243" i="3"/>
  <c r="A243" i="3"/>
  <c r="D242" i="3"/>
  <c r="C242" i="3"/>
  <c r="B242" i="3"/>
  <c r="A242" i="3"/>
  <c r="D241" i="3"/>
  <c r="C241" i="3"/>
  <c r="B241" i="3"/>
  <c r="A241" i="3"/>
  <c r="D240" i="3"/>
  <c r="C240" i="3"/>
  <c r="B240" i="3"/>
  <c r="A240" i="3"/>
  <c r="D239" i="3"/>
  <c r="C239" i="3"/>
  <c r="B239" i="3"/>
  <c r="A239" i="3"/>
  <c r="D238" i="3"/>
  <c r="C238" i="3"/>
  <c r="B238" i="3"/>
  <c r="A238" i="3"/>
  <c r="D237" i="3"/>
  <c r="C237" i="3"/>
  <c r="B237" i="3"/>
  <c r="A237" i="3"/>
  <c r="D236" i="3"/>
  <c r="C236" i="3"/>
  <c r="B236" i="3"/>
  <c r="A236" i="3"/>
  <c r="D235" i="3"/>
  <c r="C235" i="3"/>
  <c r="B235" i="3"/>
  <c r="A235" i="3"/>
  <c r="D234" i="3"/>
  <c r="C234" i="3"/>
  <c r="B234" i="3"/>
  <c r="A234" i="3"/>
  <c r="D233" i="3"/>
  <c r="C233" i="3"/>
  <c r="B233" i="3"/>
  <c r="A233" i="3"/>
  <c r="D232" i="3"/>
  <c r="C232" i="3"/>
  <c r="B232" i="3"/>
  <c r="A232" i="3"/>
  <c r="D231" i="3"/>
  <c r="C231" i="3"/>
  <c r="B231" i="3"/>
  <c r="A231" i="3"/>
  <c r="D230" i="3"/>
  <c r="C230" i="3"/>
  <c r="B230" i="3"/>
  <c r="A230" i="3"/>
  <c r="D229" i="3"/>
  <c r="C229" i="3"/>
  <c r="B229" i="3"/>
  <c r="A229" i="3"/>
  <c r="D228" i="3"/>
  <c r="C228" i="3"/>
  <c r="B228" i="3"/>
  <c r="A228" i="3"/>
  <c r="D227" i="3"/>
  <c r="C227" i="3"/>
  <c r="B227" i="3"/>
  <c r="A227" i="3"/>
  <c r="D226" i="3"/>
  <c r="C226" i="3"/>
  <c r="B226" i="3"/>
  <c r="A226" i="3"/>
  <c r="D225" i="3"/>
  <c r="C225" i="3"/>
  <c r="B225" i="3"/>
  <c r="A225" i="3"/>
  <c r="D224" i="3"/>
  <c r="C224" i="3"/>
  <c r="B224" i="3"/>
  <c r="A224" i="3"/>
  <c r="D223" i="3"/>
  <c r="C223" i="3"/>
  <c r="B223" i="3"/>
  <c r="A223" i="3"/>
  <c r="D222" i="3"/>
  <c r="C222" i="3"/>
  <c r="B222" i="3"/>
  <c r="A222" i="3"/>
  <c r="D221" i="3"/>
  <c r="C221" i="3"/>
  <c r="B221" i="3"/>
  <c r="A221" i="3"/>
  <c r="D220" i="3"/>
  <c r="C220" i="3"/>
  <c r="B220" i="3"/>
  <c r="A220" i="3"/>
  <c r="D219" i="3"/>
  <c r="C219" i="3"/>
  <c r="B219" i="3"/>
  <c r="A219" i="3"/>
  <c r="D218" i="3"/>
  <c r="C218" i="3"/>
  <c r="B218" i="3"/>
  <c r="A218" i="3"/>
  <c r="D217" i="3"/>
  <c r="C217" i="3"/>
  <c r="B217" i="3"/>
  <c r="A217" i="3"/>
  <c r="D216" i="3"/>
  <c r="C216" i="3"/>
  <c r="B216" i="3"/>
  <c r="A216" i="3"/>
  <c r="D215" i="3"/>
  <c r="C215" i="3"/>
  <c r="B215" i="3"/>
  <c r="A215" i="3"/>
  <c r="D214" i="3"/>
  <c r="C214" i="3"/>
  <c r="B214" i="3"/>
  <c r="A214" i="3"/>
  <c r="D213" i="3"/>
  <c r="C213" i="3"/>
  <c r="B213" i="3"/>
  <c r="A213" i="3"/>
  <c r="D212" i="3"/>
  <c r="C212" i="3"/>
  <c r="B212" i="3"/>
  <c r="A212" i="3"/>
  <c r="D211" i="3"/>
  <c r="C211" i="3"/>
  <c r="B211" i="3"/>
  <c r="A211" i="3"/>
  <c r="D210" i="3"/>
  <c r="C210" i="3"/>
  <c r="B210" i="3"/>
  <c r="A210" i="3"/>
  <c r="D209" i="3"/>
  <c r="C209" i="3"/>
  <c r="B209" i="3"/>
  <c r="A209" i="3"/>
  <c r="D208" i="3"/>
  <c r="C208" i="3"/>
  <c r="B208" i="3"/>
  <c r="A208" i="3"/>
  <c r="D207" i="3"/>
  <c r="C207" i="3"/>
  <c r="B207" i="3"/>
  <c r="A207" i="3"/>
  <c r="D206" i="3"/>
  <c r="C206" i="3"/>
  <c r="B206" i="3"/>
  <c r="A206" i="3"/>
  <c r="D205" i="3"/>
  <c r="C205" i="3"/>
  <c r="B205" i="3"/>
  <c r="A205" i="3"/>
  <c r="D204" i="3"/>
  <c r="C204" i="3"/>
  <c r="B204" i="3"/>
  <c r="A204" i="3"/>
  <c r="D203" i="3"/>
  <c r="C203" i="3"/>
  <c r="B203" i="3"/>
  <c r="A203" i="3"/>
  <c r="D202" i="3"/>
  <c r="C202" i="3"/>
  <c r="B202" i="3"/>
  <c r="A202" i="3"/>
  <c r="D201" i="3"/>
  <c r="C201" i="3"/>
  <c r="B201" i="3"/>
  <c r="A201" i="3"/>
  <c r="D200" i="3"/>
  <c r="C200" i="3"/>
  <c r="B200" i="3"/>
  <c r="A200" i="3"/>
  <c r="D199" i="3"/>
  <c r="C199" i="3"/>
  <c r="B199" i="3"/>
  <c r="A199" i="3"/>
  <c r="D198" i="3"/>
  <c r="C198" i="3"/>
  <c r="B198" i="3"/>
  <c r="A198" i="3"/>
  <c r="D197" i="3"/>
  <c r="C197" i="3"/>
  <c r="B197" i="3"/>
  <c r="A197" i="3"/>
  <c r="D196" i="3"/>
  <c r="C196" i="3"/>
  <c r="B196" i="3"/>
  <c r="A196" i="3"/>
  <c r="D195" i="3"/>
  <c r="C195" i="3"/>
  <c r="B195" i="3"/>
  <c r="A195" i="3"/>
  <c r="D194" i="3"/>
  <c r="C194" i="3"/>
  <c r="B194" i="3"/>
  <c r="A194" i="3"/>
  <c r="D193" i="3"/>
  <c r="C193" i="3"/>
  <c r="B193" i="3"/>
  <c r="A193" i="3"/>
  <c r="D192" i="3"/>
  <c r="C192" i="3"/>
  <c r="B192" i="3"/>
  <c r="A192" i="3"/>
  <c r="D191" i="3"/>
  <c r="C191" i="3"/>
  <c r="B191" i="3"/>
  <c r="A191" i="3"/>
  <c r="D190" i="3"/>
  <c r="C190" i="3"/>
  <c r="B190" i="3"/>
  <c r="A190" i="3"/>
  <c r="D189" i="3"/>
  <c r="C189" i="3"/>
  <c r="B189" i="3"/>
  <c r="A189" i="3"/>
  <c r="D188" i="3"/>
  <c r="C188" i="3"/>
  <c r="B188" i="3"/>
  <c r="A188" i="3"/>
  <c r="D187" i="3"/>
  <c r="C187" i="3"/>
  <c r="B187" i="3"/>
  <c r="A187" i="3"/>
  <c r="D186" i="3"/>
  <c r="C186" i="3"/>
  <c r="B186" i="3"/>
  <c r="A186" i="3"/>
  <c r="D185" i="3"/>
  <c r="C185" i="3"/>
  <c r="B185" i="3"/>
  <c r="A185" i="3"/>
  <c r="D184" i="3"/>
  <c r="C184" i="3"/>
  <c r="B184" i="3"/>
  <c r="A184" i="3"/>
  <c r="D183" i="3"/>
  <c r="C183" i="3"/>
  <c r="B183" i="3"/>
  <c r="A183" i="3"/>
  <c r="D182" i="3"/>
  <c r="C182" i="3"/>
  <c r="B182" i="3"/>
  <c r="A182" i="3"/>
  <c r="D181" i="3"/>
  <c r="C181" i="3"/>
  <c r="B181" i="3"/>
  <c r="A181" i="3"/>
  <c r="D180" i="3"/>
  <c r="C180" i="3"/>
  <c r="B180" i="3"/>
  <c r="A180" i="3"/>
  <c r="D179" i="3"/>
  <c r="C179" i="3"/>
  <c r="B179" i="3"/>
  <c r="A179" i="3"/>
  <c r="D178" i="3"/>
  <c r="C178" i="3"/>
  <c r="B178" i="3"/>
  <c r="A178" i="3"/>
  <c r="D177" i="3"/>
  <c r="C177" i="3"/>
  <c r="B177" i="3"/>
  <c r="A177" i="3"/>
  <c r="D176" i="3"/>
  <c r="C176" i="3"/>
  <c r="B176" i="3"/>
  <c r="A176" i="3"/>
  <c r="D175" i="3"/>
  <c r="C175" i="3"/>
  <c r="B175" i="3"/>
  <c r="A175" i="3"/>
  <c r="D174" i="3"/>
  <c r="C174" i="3"/>
  <c r="B174" i="3"/>
  <c r="A174" i="3"/>
  <c r="D173" i="3"/>
  <c r="C173" i="3"/>
  <c r="B173" i="3"/>
  <c r="A173" i="3"/>
  <c r="D172" i="3"/>
  <c r="C172" i="3"/>
  <c r="B172" i="3"/>
  <c r="A172" i="3"/>
  <c r="D171" i="3"/>
  <c r="C171" i="3"/>
  <c r="B171" i="3"/>
  <c r="A171" i="3"/>
  <c r="D170" i="3"/>
  <c r="C170" i="3"/>
  <c r="B170" i="3"/>
  <c r="A170" i="3"/>
  <c r="D169" i="3"/>
  <c r="C169" i="3"/>
  <c r="B169" i="3"/>
  <c r="A169" i="3"/>
  <c r="D168" i="3"/>
  <c r="C168" i="3"/>
  <c r="B168" i="3"/>
  <c r="A168" i="3"/>
  <c r="D167" i="3"/>
  <c r="C167" i="3"/>
  <c r="B167" i="3"/>
  <c r="A167" i="3"/>
  <c r="D166" i="3"/>
  <c r="C166" i="3"/>
  <c r="B166" i="3"/>
  <c r="A166" i="3"/>
  <c r="D165" i="3"/>
  <c r="C165" i="3"/>
  <c r="B165" i="3"/>
  <c r="A165" i="3"/>
  <c r="D164" i="3"/>
  <c r="C164" i="3"/>
  <c r="B164" i="3"/>
  <c r="A164" i="3"/>
  <c r="D163" i="3"/>
  <c r="C163" i="3"/>
  <c r="B163" i="3"/>
  <c r="A163" i="3"/>
  <c r="D162" i="3"/>
  <c r="C162" i="3"/>
  <c r="B162" i="3"/>
  <c r="A162" i="3"/>
  <c r="D161" i="3"/>
  <c r="C161" i="3"/>
  <c r="B161" i="3"/>
  <c r="A161" i="3"/>
  <c r="D160" i="3"/>
  <c r="C160" i="3"/>
  <c r="B160" i="3"/>
  <c r="A160" i="3"/>
  <c r="D159" i="3"/>
  <c r="C159" i="3"/>
  <c r="B159" i="3"/>
  <c r="A159" i="3"/>
  <c r="D158" i="3"/>
  <c r="C158" i="3"/>
  <c r="B158" i="3"/>
  <c r="A158" i="3"/>
  <c r="D157" i="3"/>
  <c r="C157" i="3"/>
  <c r="B157" i="3"/>
  <c r="A157" i="3"/>
  <c r="D156" i="3"/>
  <c r="C156" i="3"/>
  <c r="B156" i="3"/>
  <c r="A156" i="3"/>
  <c r="D155" i="3"/>
  <c r="C155" i="3"/>
  <c r="B155" i="3"/>
  <c r="A155" i="3"/>
  <c r="D154" i="3"/>
  <c r="C154" i="3"/>
  <c r="B154" i="3"/>
  <c r="A154" i="3"/>
  <c r="D153" i="3"/>
  <c r="C153" i="3"/>
  <c r="B153" i="3"/>
  <c r="A153" i="3"/>
  <c r="D152" i="3"/>
  <c r="C152" i="3"/>
  <c r="B152" i="3"/>
  <c r="A152" i="3"/>
  <c r="D151" i="3"/>
  <c r="C151" i="3"/>
  <c r="B151" i="3"/>
  <c r="A151" i="3"/>
  <c r="D150" i="3"/>
  <c r="C150" i="3"/>
  <c r="B150" i="3"/>
  <c r="A150" i="3"/>
  <c r="D149" i="3"/>
  <c r="C149" i="3"/>
  <c r="B149" i="3"/>
  <c r="A149" i="3"/>
  <c r="D148" i="3"/>
  <c r="C148" i="3"/>
  <c r="B148" i="3"/>
  <c r="A148" i="3"/>
  <c r="D147" i="3"/>
  <c r="C147" i="3"/>
  <c r="B147" i="3"/>
  <c r="A147" i="3"/>
  <c r="D146" i="3"/>
  <c r="C146" i="3"/>
  <c r="B146" i="3"/>
  <c r="A146" i="3"/>
  <c r="D145" i="3"/>
  <c r="C145" i="3"/>
  <c r="B145" i="3"/>
  <c r="A145" i="3"/>
  <c r="D144" i="3"/>
  <c r="C144" i="3"/>
  <c r="B144" i="3"/>
  <c r="A144" i="3"/>
  <c r="D143" i="3"/>
  <c r="C143" i="3"/>
  <c r="B143" i="3"/>
  <c r="A143" i="3"/>
  <c r="D142" i="3"/>
  <c r="C142" i="3"/>
  <c r="B142" i="3"/>
  <c r="A142" i="3"/>
  <c r="D141" i="3"/>
  <c r="C141" i="3"/>
  <c r="B141" i="3"/>
  <c r="A141" i="3"/>
  <c r="D140" i="3"/>
  <c r="C140" i="3"/>
  <c r="B140" i="3"/>
  <c r="A140" i="3"/>
  <c r="D139" i="3"/>
  <c r="C139" i="3"/>
  <c r="B139" i="3"/>
  <c r="A139" i="3"/>
  <c r="D138" i="3"/>
  <c r="C138" i="3"/>
  <c r="B138" i="3"/>
  <c r="A138" i="3"/>
  <c r="D137" i="3"/>
  <c r="C137" i="3"/>
  <c r="B137" i="3"/>
  <c r="A137" i="3"/>
  <c r="D136" i="3"/>
  <c r="C136" i="3"/>
  <c r="B136" i="3"/>
  <c r="A136" i="3"/>
  <c r="D135" i="3"/>
  <c r="C135" i="3"/>
  <c r="B135" i="3"/>
  <c r="A135" i="3"/>
  <c r="D134" i="3"/>
  <c r="C134" i="3"/>
  <c r="B134" i="3"/>
  <c r="A134" i="3"/>
  <c r="D133" i="3"/>
  <c r="C133" i="3"/>
  <c r="B133" i="3"/>
  <c r="A133" i="3"/>
  <c r="D132" i="3"/>
  <c r="C132" i="3"/>
  <c r="B132" i="3"/>
  <c r="A132" i="3"/>
  <c r="D131" i="3"/>
  <c r="C131" i="3"/>
  <c r="B131" i="3"/>
  <c r="A131" i="3"/>
  <c r="D130" i="3"/>
  <c r="C130" i="3"/>
  <c r="B130" i="3"/>
  <c r="A130" i="3"/>
  <c r="D129" i="3"/>
  <c r="C129" i="3"/>
  <c r="B129" i="3"/>
  <c r="A129" i="3"/>
  <c r="D128" i="3"/>
  <c r="C128" i="3"/>
  <c r="B128" i="3"/>
  <c r="A128" i="3"/>
  <c r="D127" i="3"/>
  <c r="C127" i="3"/>
  <c r="B127" i="3"/>
  <c r="A127" i="3"/>
  <c r="D126" i="3"/>
  <c r="C126" i="3"/>
  <c r="B126" i="3"/>
  <c r="A126" i="3"/>
  <c r="D125" i="3"/>
  <c r="C125" i="3"/>
  <c r="B125" i="3"/>
  <c r="A125" i="3"/>
  <c r="D124" i="3"/>
  <c r="C124" i="3"/>
  <c r="B124" i="3"/>
  <c r="A124" i="3"/>
  <c r="D123" i="3"/>
  <c r="C123" i="3"/>
  <c r="B123" i="3"/>
  <c r="A123" i="3"/>
  <c r="D122" i="3"/>
  <c r="C122" i="3"/>
  <c r="B122" i="3"/>
  <c r="A122" i="3"/>
  <c r="D121" i="3"/>
  <c r="C121" i="3"/>
  <c r="B121" i="3"/>
  <c r="A121" i="3"/>
  <c r="D120" i="3"/>
  <c r="C120" i="3"/>
  <c r="B120" i="3"/>
  <c r="A120" i="3"/>
  <c r="D119" i="3"/>
  <c r="C119" i="3"/>
  <c r="B119" i="3"/>
  <c r="A119" i="3"/>
  <c r="D118" i="3"/>
  <c r="C118" i="3"/>
  <c r="B118" i="3"/>
  <c r="A118" i="3"/>
  <c r="D117" i="3"/>
  <c r="C117" i="3"/>
  <c r="B117" i="3"/>
  <c r="A117" i="3"/>
  <c r="D116" i="3"/>
  <c r="C116" i="3"/>
  <c r="B116" i="3"/>
  <c r="A116" i="3"/>
  <c r="D115" i="3"/>
  <c r="C115" i="3"/>
  <c r="B115" i="3"/>
  <c r="A115" i="3"/>
  <c r="D114" i="3"/>
  <c r="C114" i="3"/>
  <c r="B114" i="3"/>
  <c r="A114" i="3"/>
  <c r="D113" i="3"/>
  <c r="C113" i="3"/>
  <c r="B113" i="3"/>
  <c r="A113" i="3"/>
  <c r="D112" i="3"/>
  <c r="C112" i="3"/>
  <c r="B112" i="3"/>
  <c r="A112" i="3"/>
  <c r="D111" i="3"/>
  <c r="C111" i="3"/>
  <c r="B111" i="3"/>
  <c r="A111" i="3"/>
  <c r="D110" i="3"/>
  <c r="C110" i="3"/>
  <c r="B110" i="3"/>
  <c r="A110" i="3"/>
  <c r="D109" i="3"/>
  <c r="C109" i="3"/>
  <c r="B109" i="3"/>
  <c r="A109" i="3"/>
  <c r="D108" i="3"/>
  <c r="C108" i="3"/>
  <c r="B108" i="3"/>
  <c r="A108" i="3"/>
  <c r="D107" i="3"/>
  <c r="C107" i="3"/>
  <c r="B107" i="3"/>
  <c r="A107" i="3"/>
  <c r="D106" i="3"/>
  <c r="C106" i="3"/>
  <c r="B106" i="3"/>
  <c r="A106" i="3"/>
  <c r="D105" i="3"/>
  <c r="C105" i="3"/>
  <c r="B105" i="3"/>
  <c r="A105" i="3"/>
  <c r="D104" i="3"/>
  <c r="C104" i="3"/>
  <c r="B104" i="3"/>
  <c r="A104" i="3"/>
  <c r="D103" i="3"/>
  <c r="C103" i="3"/>
  <c r="B103" i="3"/>
  <c r="A103" i="3"/>
  <c r="D102" i="3"/>
  <c r="C102" i="3"/>
  <c r="B102" i="3"/>
  <c r="A102" i="3"/>
  <c r="D101" i="3"/>
  <c r="C101" i="3"/>
  <c r="B101" i="3"/>
  <c r="A101" i="3"/>
  <c r="D100" i="3"/>
  <c r="C100" i="3"/>
  <c r="B100" i="3"/>
  <c r="A100" i="3"/>
  <c r="D99" i="3"/>
  <c r="C99" i="3"/>
  <c r="B99" i="3"/>
  <c r="A99" i="3"/>
  <c r="D98" i="3"/>
  <c r="C98" i="3"/>
  <c r="B98" i="3"/>
  <c r="A98" i="3"/>
  <c r="D97" i="3"/>
  <c r="C97" i="3"/>
  <c r="B97" i="3"/>
  <c r="A97" i="3"/>
  <c r="D96" i="3"/>
  <c r="C96" i="3"/>
  <c r="B96" i="3"/>
  <c r="A96" i="3"/>
  <c r="D95" i="3"/>
  <c r="C95" i="3"/>
  <c r="B95" i="3"/>
  <c r="A95" i="3"/>
  <c r="D94" i="3"/>
  <c r="C94" i="3"/>
  <c r="B94" i="3"/>
  <c r="A94" i="3"/>
  <c r="D93" i="3"/>
  <c r="C93" i="3"/>
  <c r="B93" i="3"/>
  <c r="A93" i="3"/>
  <c r="D92" i="3"/>
  <c r="C92" i="3"/>
  <c r="B92" i="3"/>
  <c r="A92" i="3"/>
  <c r="D91" i="3"/>
  <c r="C91" i="3"/>
  <c r="B91" i="3"/>
  <c r="A91" i="3"/>
  <c r="D90" i="3"/>
  <c r="C90" i="3"/>
  <c r="B90" i="3"/>
  <c r="A90" i="3"/>
  <c r="D89" i="3"/>
  <c r="C89" i="3"/>
  <c r="B89" i="3"/>
  <c r="A89" i="3"/>
  <c r="D88" i="3"/>
  <c r="C88" i="3"/>
  <c r="B88" i="3"/>
  <c r="A88" i="3"/>
  <c r="D87" i="3"/>
  <c r="C87" i="3"/>
  <c r="B87" i="3"/>
  <c r="A87" i="3"/>
  <c r="D86" i="3"/>
  <c r="C86" i="3"/>
  <c r="B86" i="3"/>
  <c r="A86" i="3"/>
  <c r="D85" i="3"/>
  <c r="C85" i="3"/>
  <c r="B85" i="3"/>
  <c r="A85" i="3"/>
  <c r="D84" i="3"/>
  <c r="C84" i="3"/>
  <c r="B84" i="3"/>
  <c r="A84" i="3"/>
  <c r="D83" i="3"/>
  <c r="C83" i="3"/>
  <c r="B83" i="3"/>
  <c r="A83" i="3"/>
  <c r="D82" i="3"/>
  <c r="C82" i="3"/>
  <c r="B82" i="3"/>
  <c r="A82" i="3"/>
  <c r="D81" i="3"/>
  <c r="C81" i="3"/>
  <c r="B81" i="3"/>
  <c r="A81" i="3"/>
  <c r="D80" i="3"/>
  <c r="C80" i="3"/>
  <c r="B80" i="3"/>
  <c r="A80" i="3"/>
  <c r="D79" i="3"/>
  <c r="C79" i="3"/>
  <c r="B79" i="3"/>
  <c r="A79" i="3"/>
  <c r="D78" i="3"/>
  <c r="C78" i="3"/>
  <c r="B78" i="3"/>
  <c r="A78" i="3"/>
  <c r="D77" i="3"/>
  <c r="C77" i="3"/>
  <c r="B77" i="3"/>
  <c r="A77" i="3"/>
  <c r="D76" i="3"/>
  <c r="C76" i="3"/>
  <c r="B76" i="3"/>
  <c r="A76" i="3"/>
  <c r="D75" i="3"/>
  <c r="C75" i="3"/>
  <c r="B75" i="3"/>
  <c r="A75" i="3"/>
  <c r="D74" i="3"/>
  <c r="C74" i="3"/>
  <c r="B74" i="3"/>
  <c r="A74" i="3"/>
  <c r="D73" i="3"/>
  <c r="C73" i="3"/>
  <c r="B73" i="3"/>
  <c r="A73" i="3"/>
  <c r="D72" i="3"/>
  <c r="C72" i="3"/>
  <c r="B72" i="3"/>
  <c r="A72" i="3"/>
  <c r="D71" i="3"/>
  <c r="C71" i="3"/>
  <c r="B71" i="3"/>
  <c r="A71" i="3"/>
  <c r="D70" i="3"/>
  <c r="C70" i="3"/>
  <c r="B70" i="3"/>
  <c r="A70" i="3"/>
  <c r="D69" i="3"/>
  <c r="C69" i="3"/>
  <c r="B69" i="3"/>
  <c r="A69" i="3"/>
  <c r="D68" i="3"/>
  <c r="C68" i="3"/>
  <c r="B68" i="3"/>
  <c r="A68" i="3"/>
  <c r="D67" i="3"/>
  <c r="C67" i="3"/>
  <c r="B67" i="3"/>
  <c r="A67" i="3"/>
  <c r="D66" i="3"/>
  <c r="C66" i="3"/>
  <c r="B66" i="3"/>
  <c r="A66" i="3"/>
  <c r="D65" i="3"/>
  <c r="C65" i="3"/>
  <c r="B65" i="3"/>
  <c r="A65" i="3"/>
  <c r="D64" i="3"/>
  <c r="C64" i="3"/>
  <c r="B64" i="3"/>
  <c r="A64" i="3"/>
  <c r="D63" i="3"/>
  <c r="C63" i="3"/>
  <c r="B63" i="3"/>
  <c r="A63" i="3"/>
  <c r="D62" i="3"/>
  <c r="C62" i="3"/>
  <c r="B62" i="3"/>
  <c r="A62" i="3"/>
  <c r="D61" i="3"/>
  <c r="C61" i="3"/>
  <c r="B61" i="3"/>
  <c r="A61" i="3"/>
  <c r="D60" i="3"/>
  <c r="C60" i="3"/>
  <c r="B60" i="3"/>
  <c r="A60" i="3"/>
  <c r="D59" i="3"/>
  <c r="C59" i="3"/>
  <c r="B59" i="3"/>
  <c r="A59" i="3"/>
  <c r="D58" i="3"/>
  <c r="C58" i="3"/>
  <c r="B58" i="3"/>
  <c r="A58" i="3"/>
  <c r="D57" i="3"/>
  <c r="C57" i="3"/>
  <c r="B57" i="3"/>
  <c r="A57" i="3"/>
  <c r="D56" i="3"/>
  <c r="C56" i="3"/>
  <c r="B56" i="3"/>
  <c r="A56" i="3"/>
  <c r="D55" i="3"/>
  <c r="C55" i="3"/>
  <c r="B55" i="3"/>
  <c r="A55" i="3"/>
  <c r="D54" i="3"/>
  <c r="C54" i="3"/>
  <c r="B54" i="3"/>
  <c r="A54" i="3"/>
  <c r="D53" i="3"/>
  <c r="C53" i="3"/>
  <c r="B53" i="3"/>
  <c r="A53" i="3"/>
  <c r="D52" i="3"/>
  <c r="C52" i="3"/>
  <c r="B52" i="3"/>
  <c r="A52" i="3"/>
  <c r="D51" i="3"/>
  <c r="C51" i="3"/>
  <c r="B51" i="3"/>
  <c r="A51" i="3"/>
  <c r="D50" i="3"/>
  <c r="C50" i="3"/>
  <c r="B50" i="3"/>
  <c r="A50" i="3"/>
  <c r="D49" i="3"/>
  <c r="C49" i="3"/>
  <c r="B49" i="3"/>
  <c r="A49" i="3"/>
  <c r="D48" i="3"/>
  <c r="C48" i="3"/>
  <c r="B48" i="3"/>
  <c r="A48" i="3"/>
  <c r="D47" i="3"/>
  <c r="C47" i="3"/>
  <c r="B47" i="3"/>
  <c r="A47" i="3"/>
  <c r="D46" i="3"/>
  <c r="C46" i="3"/>
  <c r="B46" i="3"/>
  <c r="A46" i="3"/>
  <c r="D45" i="3"/>
  <c r="C45" i="3"/>
  <c r="B45" i="3"/>
  <c r="A45" i="3"/>
  <c r="D44" i="3"/>
  <c r="C44" i="3"/>
  <c r="B44" i="3"/>
  <c r="A44" i="3"/>
  <c r="D43" i="3"/>
  <c r="C43" i="3"/>
  <c r="B43" i="3"/>
  <c r="A43" i="3"/>
  <c r="D42" i="3"/>
  <c r="C42" i="3"/>
  <c r="B42" i="3"/>
  <c r="A42" i="3"/>
  <c r="D41" i="3"/>
  <c r="C41" i="3"/>
  <c r="B41" i="3"/>
  <c r="A41" i="3"/>
  <c r="D40" i="3"/>
  <c r="C40" i="3"/>
  <c r="B40" i="3"/>
  <c r="A40" i="3"/>
  <c r="D39" i="3"/>
  <c r="C39" i="3"/>
  <c r="B39" i="3"/>
  <c r="A39" i="3"/>
  <c r="D38" i="3"/>
  <c r="C38" i="3"/>
  <c r="B38" i="3"/>
  <c r="A38" i="3"/>
  <c r="D37" i="3"/>
  <c r="C37" i="3"/>
  <c r="B37" i="3"/>
  <c r="A37" i="3"/>
  <c r="D36" i="3"/>
  <c r="C36" i="3"/>
  <c r="B36" i="3"/>
  <c r="A36" i="3"/>
  <c r="D35" i="3"/>
  <c r="C35" i="3"/>
  <c r="B35" i="3"/>
  <c r="A35" i="3"/>
  <c r="D34" i="3"/>
  <c r="C34" i="3"/>
  <c r="B34" i="3"/>
  <c r="A34" i="3"/>
  <c r="D33" i="3"/>
  <c r="C33" i="3"/>
  <c r="B33" i="3"/>
  <c r="A33" i="3"/>
  <c r="D32" i="3"/>
  <c r="C32" i="3"/>
  <c r="B32" i="3"/>
  <c r="A32" i="3"/>
  <c r="D31" i="3"/>
  <c r="C31" i="3"/>
  <c r="B31" i="3"/>
  <c r="A31" i="3"/>
  <c r="D30" i="3"/>
  <c r="C30" i="3"/>
  <c r="B30" i="3"/>
  <c r="A30" i="3"/>
  <c r="D29" i="3"/>
  <c r="C29" i="3"/>
  <c r="B29" i="3"/>
  <c r="A29" i="3"/>
  <c r="D28" i="3"/>
  <c r="C28" i="3"/>
  <c r="B28" i="3"/>
  <c r="A28" i="3"/>
  <c r="D27" i="3"/>
  <c r="C27" i="3"/>
  <c r="B27" i="3"/>
  <c r="A27" i="3"/>
  <c r="D26" i="3"/>
  <c r="C26" i="3"/>
  <c r="B26" i="3"/>
  <c r="A26" i="3"/>
  <c r="D25" i="3"/>
  <c r="C25" i="3"/>
  <c r="B25" i="3"/>
  <c r="A25" i="3"/>
  <c r="D24" i="3"/>
  <c r="C24" i="3"/>
  <c r="B24" i="3"/>
  <c r="A24" i="3"/>
  <c r="D23" i="3"/>
  <c r="C23" i="3"/>
  <c r="B23" i="3"/>
  <c r="A23" i="3"/>
  <c r="D22" i="3"/>
  <c r="C22" i="3"/>
  <c r="B22" i="3"/>
  <c r="A22" i="3"/>
  <c r="D21" i="3"/>
  <c r="C21" i="3"/>
  <c r="B21" i="3"/>
  <c r="A21" i="3"/>
  <c r="D20" i="3"/>
  <c r="C20" i="3"/>
  <c r="B20" i="3"/>
  <c r="A20" i="3"/>
  <c r="D19" i="3"/>
  <c r="C19" i="3"/>
  <c r="B19" i="3"/>
  <c r="A19" i="3"/>
  <c r="D18" i="3"/>
  <c r="C18" i="3"/>
  <c r="B18" i="3"/>
  <c r="A18" i="3"/>
  <c r="D17" i="3"/>
  <c r="C17" i="3"/>
  <c r="B17" i="3"/>
  <c r="A17" i="3"/>
  <c r="D16" i="3"/>
  <c r="C16" i="3"/>
  <c r="B16" i="3"/>
  <c r="A16" i="3"/>
  <c r="D15" i="3"/>
  <c r="C15" i="3"/>
  <c r="B15" i="3"/>
  <c r="A15" i="3"/>
  <c r="D14" i="3"/>
  <c r="C14" i="3"/>
  <c r="B14" i="3"/>
  <c r="A14" i="3"/>
  <c r="D13" i="3"/>
  <c r="C13" i="3"/>
  <c r="B13" i="3"/>
  <c r="A13" i="3"/>
  <c r="D12" i="3"/>
  <c r="C12" i="3"/>
  <c r="B12" i="3"/>
  <c r="A12" i="3"/>
  <c r="D11" i="3"/>
  <c r="C11" i="3"/>
  <c r="B11" i="3"/>
  <c r="A11" i="3"/>
  <c r="D10" i="3"/>
  <c r="C10" i="3"/>
  <c r="B10" i="3"/>
  <c r="A10" i="3"/>
  <c r="D9" i="3"/>
  <c r="C9" i="3"/>
  <c r="B9" i="3"/>
  <c r="A9" i="3"/>
  <c r="D8" i="3"/>
  <c r="C8" i="3"/>
  <c r="B8" i="3"/>
  <c r="A8" i="3"/>
  <c r="D7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  <c r="D2" i="3"/>
  <c r="C2" i="3"/>
  <c r="B2" i="3"/>
  <c r="A2" i="3"/>
</calcChain>
</file>

<file path=xl/sharedStrings.xml><?xml version="1.0" encoding="utf-8"?>
<sst xmlns="http://schemas.openxmlformats.org/spreadsheetml/2006/main" count="705" uniqueCount="700">
  <si>
    <t>AD-3</t>
  </si>
  <si>
    <t>AD-2</t>
  </si>
  <si>
    <t>AD-1</t>
  </si>
  <si>
    <t>AD-30</t>
  </si>
  <si>
    <t>Announcement Date</t>
  </si>
  <si>
    <t>Market Cap</t>
  </si>
  <si>
    <t>ROE</t>
  </si>
  <si>
    <t>Profit Margin</t>
  </si>
  <si>
    <t>Gross Profit Margin</t>
  </si>
  <si>
    <t>Net Income</t>
  </si>
  <si>
    <t>Total Capital</t>
  </si>
  <si>
    <t>Net cash flow from operating activities</t>
  </si>
  <si>
    <t>Total Assets</t>
  </si>
  <si>
    <t>Free cash Flow</t>
  </si>
  <si>
    <t>Sales-3y</t>
  </si>
  <si>
    <t>Sales-2y</t>
  </si>
  <si>
    <t>Sales-1y</t>
  </si>
  <si>
    <t>Sales</t>
  </si>
  <si>
    <t>Free cash Flow/Sales</t>
  </si>
  <si>
    <t>Current Ratio</t>
  </si>
  <si>
    <t>Price to Sales</t>
  </si>
  <si>
    <t>Shareholder equity</t>
  </si>
  <si>
    <t>Total debt to Equity</t>
  </si>
  <si>
    <t>Net debt per share</t>
  </si>
  <si>
    <t>Cash to Capital</t>
  </si>
  <si>
    <t>OPRA.OQ</t>
  </si>
  <si>
    <t>BDGI.TO</t>
  </si>
  <si>
    <t>LXFR.N</t>
  </si>
  <si>
    <t>CSGS.OQ</t>
  </si>
  <si>
    <t>NOG.A</t>
  </si>
  <si>
    <t>SAFE.N</t>
  </si>
  <si>
    <t>LOMA.N</t>
  </si>
  <si>
    <t>APX.AX</t>
  </si>
  <si>
    <t>HLIO.OQ</t>
  </si>
  <si>
    <t>OVV.N</t>
  </si>
  <si>
    <t>SFM.OQ</t>
  </si>
  <si>
    <t>CAS.TO</t>
  </si>
  <si>
    <t>KRA.N</t>
  </si>
  <si>
    <t>BBBY.OQ</t>
  </si>
  <si>
    <t>DJCO.OQ</t>
  </si>
  <si>
    <t>STOR.N</t>
  </si>
  <si>
    <t>ODFL.OQ</t>
  </si>
  <si>
    <t>ACCO.N</t>
  </si>
  <si>
    <t>BNL</t>
  </si>
  <si>
    <t>PTC.OQ</t>
  </si>
  <si>
    <t>FLGT.OQ</t>
  </si>
  <si>
    <t>GSAT.A</t>
  </si>
  <si>
    <t>KTOS.OQ</t>
  </si>
  <si>
    <t>HGV.N</t>
  </si>
  <si>
    <t>ZYXI.OQ</t>
  </si>
  <si>
    <t>ZUO.N</t>
  </si>
  <si>
    <t>THRM.OQ</t>
  </si>
  <si>
    <t>USCR.OQ</t>
  </si>
  <si>
    <t>GEI.TO</t>
  </si>
  <si>
    <t>FCN.N</t>
  </si>
  <si>
    <t>GLDD.OQ</t>
  </si>
  <si>
    <t>NOVT.O</t>
  </si>
  <si>
    <t>EPAY.OQ</t>
  </si>
  <si>
    <t>ROVIO.HE</t>
  </si>
  <si>
    <t>ELLO.A</t>
  </si>
  <si>
    <t>INGN.OQ</t>
  </si>
  <si>
    <t>EVOP.OQ</t>
  </si>
  <si>
    <t>INOV.OQ</t>
  </si>
  <si>
    <t>IPGP.OQ</t>
  </si>
  <si>
    <t>NUVR.PK</t>
  </si>
  <si>
    <t>ADUS.OQ</t>
  </si>
  <si>
    <t>SMAR.N</t>
  </si>
  <si>
    <t>RCM.O</t>
  </si>
  <si>
    <t>CDEV.OQ</t>
  </si>
  <si>
    <t>TCS.N</t>
  </si>
  <si>
    <t>ERJ.N</t>
  </si>
  <si>
    <t>IRTC.O</t>
  </si>
  <si>
    <t>ALTR.OQ</t>
  </si>
  <si>
    <t>BMI.N</t>
  </si>
  <si>
    <t>GOGL.OQ</t>
  </si>
  <si>
    <t>WSO.N</t>
  </si>
  <si>
    <t>PGTI.N</t>
  </si>
  <si>
    <t>HUN.N</t>
  </si>
  <si>
    <t>VNET.OQ</t>
  </si>
  <si>
    <t>SMTC.OQ</t>
  </si>
  <si>
    <t>MCHP.OQ</t>
  </si>
  <si>
    <t>COG.N</t>
  </si>
  <si>
    <t>FANG.OQ</t>
  </si>
  <si>
    <t>OSMT.OQ</t>
  </si>
  <si>
    <t>XEC.N</t>
  </si>
  <si>
    <t>AMSWA.OQ</t>
  </si>
  <si>
    <t>BECN.OQ</t>
  </si>
  <si>
    <t>AMPY.N</t>
  </si>
  <si>
    <t>HOLX.OQ</t>
  </si>
  <si>
    <t>ECOM.N</t>
  </si>
  <si>
    <t>MRO.N</t>
  </si>
  <si>
    <t>MRVL.OQ</t>
  </si>
  <si>
    <t>CRDb.N</t>
  </si>
  <si>
    <t>RUN.OQ</t>
  </si>
  <si>
    <t>LUMN.N</t>
  </si>
  <si>
    <t>PYXSQ.PK^H20</t>
  </si>
  <si>
    <t>ARGKF.PK</t>
  </si>
  <si>
    <t>OSPN.OQ</t>
  </si>
  <si>
    <t>GSIT.OQ</t>
  </si>
  <si>
    <t>XPER.OQ</t>
  </si>
  <si>
    <t>ADN.TO</t>
  </si>
  <si>
    <t>NBEV.O</t>
  </si>
  <si>
    <t>ESLT.TA</t>
  </si>
  <si>
    <t>BDSI.OQ</t>
  </si>
  <si>
    <t>NDLS.OQ</t>
  </si>
  <si>
    <t>WCC.N</t>
  </si>
  <si>
    <t>YORW.OQ</t>
  </si>
  <si>
    <t>PRGS.OQ</t>
  </si>
  <si>
    <t>DMRC.OQ</t>
  </si>
  <si>
    <t>PMD.OQ</t>
  </si>
  <si>
    <t>CAH.N</t>
  </si>
  <si>
    <t>SPSC.OQ</t>
  </si>
  <si>
    <t>SCHN.OQ</t>
  </si>
  <si>
    <t>JBL.N</t>
  </si>
  <si>
    <t>APOG.OQ</t>
  </si>
  <si>
    <t>BHE.N</t>
  </si>
  <si>
    <t>EIGI.OQ^B21</t>
  </si>
  <si>
    <t>TRTN.N</t>
  </si>
  <si>
    <t>GRBK.OQ</t>
  </si>
  <si>
    <t>ECVG.DE</t>
  </si>
  <si>
    <t>CFR.S</t>
  </si>
  <si>
    <t>KIM.N</t>
  </si>
  <si>
    <t>ENV.N</t>
  </si>
  <si>
    <t>PDCE.OQ</t>
  </si>
  <si>
    <t>NBLX.OQ^E21</t>
  </si>
  <si>
    <t>NCI.N^J19</t>
  </si>
  <si>
    <t>TTD.OQ</t>
  </si>
  <si>
    <t>PLUS.OQ</t>
  </si>
  <si>
    <t>VIAC.OQ</t>
  </si>
  <si>
    <t>MEDP.OQ</t>
  </si>
  <si>
    <t>GILD.OQ</t>
  </si>
  <si>
    <t>HURN.OQ</t>
  </si>
  <si>
    <t>MYGN.OQ</t>
  </si>
  <si>
    <t>ICE.TO</t>
  </si>
  <si>
    <t>QEP.N^C21</t>
  </si>
  <si>
    <t>TNC.N</t>
  </si>
  <si>
    <t>MPAA.OQ</t>
  </si>
  <si>
    <t>MTSI.OQ</t>
  </si>
  <si>
    <t>NPTN.N</t>
  </si>
  <si>
    <t>OPI.OQ</t>
  </si>
  <si>
    <t>AVNT.N</t>
  </si>
  <si>
    <t>KNX.N</t>
  </si>
  <si>
    <t>TEVA.TA</t>
  </si>
  <si>
    <t>NVMI.TA</t>
  </si>
  <si>
    <t>PBPB.OQ</t>
  </si>
  <si>
    <t>FTDR.OQ</t>
  </si>
  <si>
    <t>NEX.N</t>
  </si>
  <si>
    <t>RES.N</t>
  </si>
  <si>
    <t>AMRN.OQ</t>
  </si>
  <si>
    <t>TDOC.N</t>
  </si>
  <si>
    <t>CHKP.OQ</t>
  </si>
  <si>
    <t>GRPN.OQ</t>
  </si>
  <si>
    <t>GD.N</t>
  </si>
  <si>
    <t>BKH.N</t>
  </si>
  <si>
    <t>PKOH.OQ</t>
  </si>
  <si>
    <t>DDD.N</t>
  </si>
  <si>
    <t>ZIXI.OQ</t>
  </si>
  <si>
    <t>ROG.N</t>
  </si>
  <si>
    <t>PAGP.OQ</t>
  </si>
  <si>
    <t>VPG.N</t>
  </si>
  <si>
    <t>WES.N</t>
  </si>
  <si>
    <t>CEVA.OQ</t>
  </si>
  <si>
    <t>INN.N</t>
  </si>
  <si>
    <t>PXD.N</t>
  </si>
  <si>
    <t>VLGEA.OQ</t>
  </si>
  <si>
    <t>CENX.OQ</t>
  </si>
  <si>
    <t>MUR.N</t>
  </si>
  <si>
    <t>ALSN.N</t>
  </si>
  <si>
    <t>ICHR.O</t>
  </si>
  <si>
    <t>D_u.TO</t>
  </si>
  <si>
    <t>CIGI.TO</t>
  </si>
  <si>
    <t>JKHY.OQ</t>
  </si>
  <si>
    <t>MSB.AX</t>
  </si>
  <si>
    <t>ENTG.OQ</t>
  </si>
  <si>
    <t>DLX.N</t>
  </si>
  <si>
    <t>ABX.TO</t>
  </si>
  <si>
    <t>TCS.TO</t>
  </si>
  <si>
    <t>RP.OQ^D21</t>
  </si>
  <si>
    <t>TYL.N</t>
  </si>
  <si>
    <t>VRSK.OQ</t>
  </si>
  <si>
    <t>CHCT.N</t>
  </si>
  <si>
    <t>FIVN.OQ</t>
  </si>
  <si>
    <t>NXST.OQ</t>
  </si>
  <si>
    <t>VIAV.OQ</t>
  </si>
  <si>
    <t>DCP.N</t>
  </si>
  <si>
    <t>LITE.OQ</t>
  </si>
  <si>
    <t>LPKG.DE</t>
  </si>
  <si>
    <t>HPE.N</t>
  </si>
  <si>
    <t>REI</t>
  </si>
  <si>
    <t>PLOW.N</t>
  </si>
  <si>
    <t>ENBL.N</t>
  </si>
  <si>
    <t>CVI.N</t>
  </si>
  <si>
    <t>JNPR.N</t>
  </si>
  <si>
    <t>VTRS.OQ</t>
  </si>
  <si>
    <t>CYBR.OQ</t>
  </si>
  <si>
    <t>MGGT.L</t>
  </si>
  <si>
    <t>DO.N^D20</t>
  </si>
  <si>
    <t>AUTO.OQ</t>
  </si>
  <si>
    <t>CRTO.OQ</t>
  </si>
  <si>
    <t>TTI.N</t>
  </si>
  <si>
    <t>EE.N^G20</t>
  </si>
  <si>
    <t>CXP.N</t>
  </si>
  <si>
    <t>RYAM.N</t>
  </si>
  <si>
    <t>CY.OQ^D20</t>
  </si>
  <si>
    <t>MANT.OQ</t>
  </si>
  <si>
    <t>OFIX.OQ</t>
  </si>
  <si>
    <t>SCL.N</t>
  </si>
  <si>
    <t>VET.TO</t>
  </si>
  <si>
    <t>SON.N</t>
  </si>
  <si>
    <t>HR_u.TO</t>
  </si>
  <si>
    <t>THC.N</t>
  </si>
  <si>
    <t>KNOP.N</t>
  </si>
  <si>
    <t>SPLK.OQ</t>
  </si>
  <si>
    <t>VRA.OQ</t>
  </si>
  <si>
    <t>TTEC.OQ</t>
  </si>
  <si>
    <t>HAIN.OQ</t>
  </si>
  <si>
    <t>BEI_u.TO</t>
  </si>
  <si>
    <t>NXGN.OQ</t>
  </si>
  <si>
    <t>NFLX.OQ</t>
  </si>
  <si>
    <t>EHC.N</t>
  </si>
  <si>
    <t>INSW.N</t>
  </si>
  <si>
    <t>SHO.N</t>
  </si>
  <si>
    <t>OGE.N</t>
  </si>
  <si>
    <t>KBAL.OQ</t>
  </si>
  <si>
    <t>COHU.OQ</t>
  </si>
  <si>
    <t>EPR.N</t>
  </si>
  <si>
    <t>PINC.OQ</t>
  </si>
  <si>
    <t>FORR.OQ</t>
  </si>
  <si>
    <t>NOAH.N</t>
  </si>
  <si>
    <t>MPC.N</t>
  </si>
  <si>
    <t>DEI.N</t>
  </si>
  <si>
    <t>NWH_u.TO</t>
  </si>
  <si>
    <t>NI.N</t>
  </si>
  <si>
    <t>KBR.N</t>
  </si>
  <si>
    <t>GDEN.OQ</t>
  </si>
  <si>
    <t>NTUS.OQ</t>
  </si>
  <si>
    <t>NCR.N</t>
  </si>
  <si>
    <t>HIBB.OQ</t>
  </si>
  <si>
    <t>EXP.N</t>
  </si>
  <si>
    <t>TGE.N^D20</t>
  </si>
  <si>
    <t>PAYC.N</t>
  </si>
  <si>
    <t>CIEN.N</t>
  </si>
  <si>
    <t>KSS.N</t>
  </si>
  <si>
    <t>EPC.N</t>
  </si>
  <si>
    <t>THS.N</t>
  </si>
  <si>
    <t>PDCO.OQ</t>
  </si>
  <si>
    <t>VHI.N</t>
  </si>
  <si>
    <t>ORN.N</t>
  </si>
  <si>
    <t>SPNS.OQ</t>
  </si>
  <si>
    <t>CPB.N</t>
  </si>
  <si>
    <t>SLGN.OQ</t>
  </si>
  <si>
    <t>BEL.N^D19</t>
  </si>
  <si>
    <t>EEFT.OQ</t>
  </si>
  <si>
    <t>CVG.N^J18</t>
  </si>
  <si>
    <t>CNP.N</t>
  </si>
  <si>
    <t>HLX.N</t>
  </si>
  <si>
    <t>TNP.N</t>
  </si>
  <si>
    <t>MTZ.N</t>
  </si>
  <si>
    <t>SPN.N^I20</t>
  </si>
  <si>
    <t>SLAB.OQ</t>
  </si>
  <si>
    <t>CYH.N</t>
  </si>
  <si>
    <t>FTV.N</t>
  </si>
  <si>
    <t>STRA.OQ</t>
  </si>
  <si>
    <t>WEF.TO</t>
  </si>
  <si>
    <t>OCIP.N^G18</t>
  </si>
  <si>
    <t>DIN.N</t>
  </si>
  <si>
    <t>LHX.N</t>
  </si>
  <si>
    <t>GEPA3.SA</t>
  </si>
  <si>
    <t>NVRO.N</t>
  </si>
  <si>
    <t>ACET.OQ^D19</t>
  </si>
  <si>
    <t>DISCA.OQ</t>
  </si>
  <si>
    <t>CAMP.OQ</t>
  </si>
  <si>
    <t>MDRX.OQ</t>
  </si>
  <si>
    <t>AQN.TO</t>
  </si>
  <si>
    <t>APLE.N</t>
  </si>
  <si>
    <t>OOMA.K</t>
  </si>
  <si>
    <t>ANGO.OQ</t>
  </si>
  <si>
    <t>TARO.K</t>
  </si>
  <si>
    <t>EMPa.TO</t>
  </si>
  <si>
    <t>COR.N</t>
  </si>
  <si>
    <t>NEO.O</t>
  </si>
  <si>
    <t>LXSG.DE</t>
  </si>
  <si>
    <t>URBN.OQ</t>
  </si>
  <si>
    <t>BV.OQ^B18</t>
  </si>
  <si>
    <t>CHSP.N^I19</t>
  </si>
  <si>
    <t>BSX.N</t>
  </si>
  <si>
    <t>TRC.N</t>
  </si>
  <si>
    <t>WERN.OQ</t>
  </si>
  <si>
    <t>CBRL.OQ</t>
  </si>
  <si>
    <t>CMTL.OQ</t>
  </si>
  <si>
    <t>AAWW.OQ</t>
  </si>
  <si>
    <t>DLA.A</t>
  </si>
  <si>
    <t>IO.N</t>
  </si>
  <si>
    <t>KMP_u.TO</t>
  </si>
  <si>
    <t>ATRO.OQ</t>
  </si>
  <si>
    <t>CALL.OQ^K18</t>
  </si>
  <si>
    <t>DCO.N</t>
  </si>
  <si>
    <t>GKOS.N</t>
  </si>
  <si>
    <t>GMED.N</t>
  </si>
  <si>
    <t>ONTO.N</t>
  </si>
  <si>
    <t>UGI.N</t>
  </si>
  <si>
    <t>SSYS.OQ</t>
  </si>
  <si>
    <t>NJR.N</t>
  </si>
  <si>
    <t>SNCR.OQ^E18</t>
  </si>
  <si>
    <t>DDC.TO^K17</t>
  </si>
  <si>
    <t>VRNS.OQ</t>
  </si>
  <si>
    <t>ELGX.OQ^G20</t>
  </si>
  <si>
    <t>ENS.N</t>
  </si>
  <si>
    <t>GNTX.OQ</t>
  </si>
  <si>
    <t>VRNT.OQ</t>
  </si>
  <si>
    <t>ANIP.OQ</t>
  </si>
  <si>
    <t>WRI.N</t>
  </si>
  <si>
    <t>INAP.OQ^C20</t>
  </si>
  <si>
    <t>MXL.N</t>
  </si>
  <si>
    <t>ANET.N</t>
  </si>
  <si>
    <t>HAL.N</t>
  </si>
  <si>
    <t>ADI.OQ</t>
  </si>
  <si>
    <t>HXL.N</t>
  </si>
  <si>
    <t>LYV.N</t>
  </si>
  <si>
    <t>BATS.L</t>
  </si>
  <si>
    <t>DK.N</t>
  </si>
  <si>
    <t>COLM.OQ</t>
  </si>
  <si>
    <t>FUL.N</t>
  </si>
  <si>
    <t>QLYS.OQ</t>
  </si>
  <si>
    <t>POWI.OQ</t>
  </si>
  <si>
    <t>SEP.N^L18</t>
  </si>
  <si>
    <t>ITP.TO</t>
  </si>
  <si>
    <t>UNF.N</t>
  </si>
  <si>
    <t>LRCX.OQ</t>
  </si>
  <si>
    <t>TEX.N</t>
  </si>
  <si>
    <t>SJM.N</t>
  </si>
  <si>
    <t>CAG.N</t>
  </si>
  <si>
    <t>CNK.N</t>
  </si>
  <si>
    <t>MMSI.OQ</t>
  </si>
  <si>
    <t>FSLR.OQ</t>
  </si>
  <si>
    <t>IPAR.OQ</t>
  </si>
  <si>
    <t>MLNX.OQ^D20</t>
  </si>
  <si>
    <t>AHT.N</t>
  </si>
  <si>
    <t>MDXG.O</t>
  </si>
  <si>
    <t>TTGT.OQ</t>
  </si>
  <si>
    <t>AGYS.OQ</t>
  </si>
  <si>
    <t>HUBS.N</t>
  </si>
  <si>
    <t>NATI.OQ</t>
  </si>
  <si>
    <t>TLGT.OQ</t>
  </si>
  <si>
    <t>DHX.N</t>
  </si>
  <si>
    <t>GPRE.OQ</t>
  </si>
  <si>
    <t>BJRI.OQ</t>
  </si>
  <si>
    <t>EVT.AX</t>
  </si>
  <si>
    <t>CUZ.N</t>
  </si>
  <si>
    <t>ALRM.O</t>
  </si>
  <si>
    <t>EW.N</t>
  </si>
  <si>
    <t>AMC.N</t>
  </si>
  <si>
    <t>FCFS.OQ</t>
  </si>
  <si>
    <t>CRVL.OQ</t>
  </si>
  <si>
    <t>PEGA.OQ</t>
  </si>
  <si>
    <t>NEWR.N</t>
  </si>
  <si>
    <t>VLRS.N</t>
  </si>
  <si>
    <t>SPMYY.PK</t>
  </si>
  <si>
    <t>RPM.N</t>
  </si>
  <si>
    <t>FLDM.OQ</t>
  </si>
  <si>
    <t>NWC.TO</t>
  </si>
  <si>
    <t>GTN.N</t>
  </si>
  <si>
    <t>VNCE.N</t>
  </si>
  <si>
    <t>DAKT.OQ</t>
  </si>
  <si>
    <t>BA.N</t>
  </si>
  <si>
    <t>MTRN.N</t>
  </si>
  <si>
    <t>ARW.N</t>
  </si>
  <si>
    <t>AVA.N</t>
  </si>
  <si>
    <t>FORM.OQ</t>
  </si>
  <si>
    <t>ATO.N</t>
  </si>
  <si>
    <t>BIO.N</t>
  </si>
  <si>
    <t>MTW.N</t>
  </si>
  <si>
    <t>MG.TO</t>
  </si>
  <si>
    <t>MSM.N</t>
  </si>
  <si>
    <t>AAT.N</t>
  </si>
  <si>
    <t>SYNA.OQ</t>
  </si>
  <si>
    <t>WLDN.OQ</t>
  </si>
  <si>
    <t>BFS.N</t>
  </si>
  <si>
    <t>EVTC.N</t>
  </si>
  <si>
    <t>BGG.N^G20</t>
  </si>
  <si>
    <t>SWK.N</t>
  </si>
  <si>
    <t>TNAV.OQ^B21</t>
  </si>
  <si>
    <t>CSX.OQ</t>
  </si>
  <si>
    <t>ASH.N</t>
  </si>
  <si>
    <t>WY.N</t>
  </si>
  <si>
    <t>CMPR.OQ</t>
  </si>
  <si>
    <t>OMI.N</t>
  </si>
  <si>
    <t>JBSS.OQ</t>
  </si>
  <si>
    <t>SPH.N</t>
  </si>
  <si>
    <t>CLMT.OQ</t>
  </si>
  <si>
    <t>MANH.OQ</t>
  </si>
  <si>
    <t>MU.OQ</t>
  </si>
  <si>
    <t>NVDA.OQ</t>
  </si>
  <si>
    <t>AMD.OQ</t>
  </si>
  <si>
    <t>VMW.N</t>
  </si>
  <si>
    <t>DHC.OQ</t>
  </si>
  <si>
    <t>FIMI.MI</t>
  </si>
  <si>
    <t>FDS.N</t>
  </si>
  <si>
    <t>PNW.N</t>
  </si>
  <si>
    <t>FTI.N^A17</t>
  </si>
  <si>
    <t>ALA.TO</t>
  </si>
  <si>
    <t>LTRPA.OQ</t>
  </si>
  <si>
    <t>AGFB.BR</t>
  </si>
  <si>
    <t>ADPT.N^D17</t>
  </si>
  <si>
    <t>PAA.OQ</t>
  </si>
  <si>
    <t>STMP.OQ</t>
  </si>
  <si>
    <t>RHI.N</t>
  </si>
  <si>
    <t>ENB.TO</t>
  </si>
  <si>
    <t>AIV.N</t>
  </si>
  <si>
    <t>HMLP.N</t>
  </si>
  <si>
    <t>KBH.N</t>
  </si>
  <si>
    <t>TVTY.OQ</t>
  </si>
  <si>
    <t>S1A.PA^H16</t>
  </si>
  <si>
    <t>DISH.OQ</t>
  </si>
  <si>
    <t>XRAY.OQ</t>
  </si>
  <si>
    <t>CHS.N</t>
  </si>
  <si>
    <t>DCI.N</t>
  </si>
  <si>
    <t>AOSL.OQ</t>
  </si>
  <si>
    <t>YELP.N</t>
  </si>
  <si>
    <t>IIP_u.TO</t>
  </si>
  <si>
    <t>SM.N</t>
  </si>
  <si>
    <t>BCOR.OQ</t>
  </si>
  <si>
    <t>SIMO.OQ</t>
  </si>
  <si>
    <t>BCOV.OQ</t>
  </si>
  <si>
    <t>EXLS.OQ</t>
  </si>
  <si>
    <t>TRNO.N</t>
  </si>
  <si>
    <t>PQ.N^E18</t>
  </si>
  <si>
    <t>RPT.N</t>
  </si>
  <si>
    <t>JCOM.OQ</t>
  </si>
  <si>
    <t>DGX.N</t>
  </si>
  <si>
    <t>AMWD.OQ</t>
  </si>
  <si>
    <t>BSFT.OQ^B18</t>
  </si>
  <si>
    <t>ENGH.TO</t>
  </si>
  <si>
    <t>MTN.N</t>
  </si>
  <si>
    <t>ENDP.OQ</t>
  </si>
  <si>
    <t>TGI.N</t>
  </si>
  <si>
    <t>ESS.N</t>
  </si>
  <si>
    <t>ADTN.OQ</t>
  </si>
  <si>
    <t>POR.N</t>
  </si>
  <si>
    <t>FELE.OQ</t>
  </si>
  <si>
    <t>HBM.TO</t>
  </si>
  <si>
    <t>FTD.OQ^F19</t>
  </si>
  <si>
    <t>LDOF.MI</t>
  </si>
  <si>
    <t>INTX.OQ^A19</t>
  </si>
  <si>
    <t>JAZZ.OQ</t>
  </si>
  <si>
    <t>ENTR.OQ^E15</t>
  </si>
  <si>
    <t>PKG.N</t>
  </si>
  <si>
    <t>CVRR.N^A19</t>
  </si>
  <si>
    <t>CRL.N</t>
  </si>
  <si>
    <t>IMKTA.OQ</t>
  </si>
  <si>
    <t>FTNT.OQ</t>
  </si>
  <si>
    <t>AAP.N</t>
  </si>
  <si>
    <t>EVRG.N</t>
  </si>
  <si>
    <t>RMBS.OQ</t>
  </si>
  <si>
    <t>CDV.TO^B16</t>
  </si>
  <si>
    <t>BAYGn.DE</t>
  </si>
  <si>
    <t>BAH.N</t>
  </si>
  <si>
    <t>WSR.N</t>
  </si>
  <si>
    <t>NUVA.OQ</t>
  </si>
  <si>
    <t>IDA.N</t>
  </si>
  <si>
    <t>RTK.OQ^J17</t>
  </si>
  <si>
    <t>CEQP.N</t>
  </si>
  <si>
    <t>MPLX.N</t>
  </si>
  <si>
    <t>BDX.N</t>
  </si>
  <si>
    <t>IL.N^A17</t>
  </si>
  <si>
    <t>MRCY.OQ</t>
  </si>
  <si>
    <t>WAT.N</t>
  </si>
  <si>
    <t>SINA.OQ^C21</t>
  </si>
  <si>
    <t>ALV.N</t>
  </si>
  <si>
    <t>BCPC.OQ</t>
  </si>
  <si>
    <t>LQDT.OQ</t>
  </si>
  <si>
    <t>AGI.AX</t>
  </si>
  <si>
    <t>DSPG.OQ</t>
  </si>
  <si>
    <t>VSH.N</t>
  </si>
  <si>
    <t>DKS.N</t>
  </si>
  <si>
    <t>DIOD.OQ</t>
  </si>
  <si>
    <t>SOY.TO</t>
  </si>
  <si>
    <t>BWP.N^G18</t>
  </si>
  <si>
    <t>MYRG.OQ</t>
  </si>
  <si>
    <t>VAC.N</t>
  </si>
  <si>
    <t>LGCY.OQ^F19</t>
  </si>
  <si>
    <t>CHDN.OQ</t>
  </si>
  <si>
    <t>LONN.S</t>
  </si>
  <si>
    <t>JAZTF.PK</t>
  </si>
  <si>
    <t>SSNC.OQ</t>
  </si>
  <si>
    <t>LNT.OQ</t>
  </si>
  <si>
    <t>CTS.N</t>
  </si>
  <si>
    <t>WIN.OQ^C19</t>
  </si>
  <si>
    <t>CVLT.OQ</t>
  </si>
  <si>
    <t>CQP.A</t>
  </si>
  <si>
    <t>INAPQ.PK^E20</t>
  </si>
  <si>
    <t>EMA.TO</t>
  </si>
  <si>
    <t>MAXR.TO</t>
  </si>
  <si>
    <t>NGVC.N</t>
  </si>
  <si>
    <t>EGHT.N</t>
  </si>
  <si>
    <t>DELB.BR^G16</t>
  </si>
  <si>
    <t>RFMD.OQ^A15</t>
  </si>
  <si>
    <t>BKD.N</t>
  </si>
  <si>
    <t>PRGO.N</t>
  </si>
  <si>
    <t>KAT.TO^F20</t>
  </si>
  <si>
    <t>CCMP.OQ</t>
  </si>
  <si>
    <t>PODD.OQ</t>
  </si>
  <si>
    <t>CNR.N</t>
  </si>
  <si>
    <t>PZZA.OQ</t>
  </si>
  <si>
    <t>BFb.N</t>
  </si>
  <si>
    <t>ALML.NS</t>
  </si>
  <si>
    <t>COO.N</t>
  </si>
  <si>
    <t>FCEL.OQ</t>
  </si>
  <si>
    <t>OXM.N</t>
  </si>
  <si>
    <t>CREE.OQ</t>
  </si>
  <si>
    <t>ALE.N</t>
  </si>
  <si>
    <t>SITC.N</t>
  </si>
  <si>
    <t>MW.N^B16</t>
  </si>
  <si>
    <t>LPI.N</t>
  </si>
  <si>
    <t>ITRN.OQ</t>
  </si>
  <si>
    <t>EBF.N</t>
  </si>
  <si>
    <t>NTGR.OQ</t>
  </si>
  <si>
    <t>MMLP.OQ</t>
  </si>
  <si>
    <t>MODV.OQ</t>
  </si>
  <si>
    <t>PLCE.OQ</t>
  </si>
  <si>
    <t>CCF.A</t>
  </si>
  <si>
    <t>SRDX.OQ</t>
  </si>
  <si>
    <t>OMCL.OQ</t>
  </si>
  <si>
    <t>TRMB.OQ</t>
  </si>
  <si>
    <t>SBSA.OQ^A17</t>
  </si>
  <si>
    <t>ASRT.OQ</t>
  </si>
  <si>
    <t>VVI.N</t>
  </si>
  <si>
    <t>MPWR.OQ</t>
  </si>
  <si>
    <t>UHS.N</t>
  </si>
  <si>
    <t>CHEF.OQ</t>
  </si>
  <si>
    <t>BYD.N</t>
  </si>
  <si>
    <t>SHEN.OQ</t>
  </si>
  <si>
    <t>UNFI.N</t>
  </si>
  <si>
    <t>ASCN.S</t>
  </si>
  <si>
    <t>EXETF.PK</t>
  </si>
  <si>
    <t>FDP.N</t>
  </si>
  <si>
    <t>NVU_u.TO^K20</t>
  </si>
  <si>
    <t>SEB.A</t>
  </si>
  <si>
    <t>EDP.LS</t>
  </si>
  <si>
    <t>STNR.OQ^L15</t>
  </si>
  <si>
    <t>RETa.V</t>
  </si>
  <si>
    <t>AXW.PA</t>
  </si>
  <si>
    <t>SKX.N</t>
  </si>
  <si>
    <t>AKAM.OQ</t>
  </si>
  <si>
    <t>STNG.N</t>
  </si>
  <si>
    <t>LPSN.OQ</t>
  </si>
  <si>
    <t>AEIS.OQ</t>
  </si>
  <si>
    <t>A.N</t>
  </si>
  <si>
    <t>VEON.OQ</t>
  </si>
  <si>
    <t>MTL.TO</t>
  </si>
  <si>
    <t>STX.OQ</t>
  </si>
  <si>
    <t>IEX.N</t>
  </si>
  <si>
    <t>BEBE.OQ^L17</t>
  </si>
  <si>
    <t>OFC.N</t>
  </si>
  <si>
    <t>DR.TO</t>
  </si>
  <si>
    <t>ZEUS.OQ</t>
  </si>
  <si>
    <t>PII.N</t>
  </si>
  <si>
    <t>UI.N</t>
  </si>
  <si>
    <t>TRGP.N</t>
  </si>
  <si>
    <t>SP.OQ</t>
  </si>
  <si>
    <t>NDAQ.OQ</t>
  </si>
  <si>
    <t>RAIL.OQ</t>
  </si>
  <si>
    <t>SPT.L</t>
  </si>
  <si>
    <t>BBRG.OQ^E18</t>
  </si>
  <si>
    <t>EVRI.N</t>
  </si>
  <si>
    <t>XRTX.OQ^D14</t>
  </si>
  <si>
    <t>CSII.OQ</t>
  </si>
  <si>
    <t>MKC.N</t>
  </si>
  <si>
    <t>SYUT.OQ^E17</t>
  </si>
  <si>
    <t>GES.N</t>
  </si>
  <si>
    <t>CHE.N</t>
  </si>
  <si>
    <t>TREC.N</t>
  </si>
  <si>
    <t>AIMC.OQ</t>
  </si>
  <si>
    <t>VECO.OQ</t>
  </si>
  <si>
    <t>CGCBV.HE</t>
  </si>
  <si>
    <t>SLTM.OQ^A14</t>
  </si>
  <si>
    <t>NTCT.OQ</t>
  </si>
  <si>
    <t>ENSG.OQ</t>
  </si>
  <si>
    <t>GGG.N</t>
  </si>
  <si>
    <t>GPS.N</t>
  </si>
  <si>
    <t>MTY.TO</t>
  </si>
  <si>
    <t>ARCB.OQ</t>
  </si>
  <si>
    <t>AVAV.OQ</t>
  </si>
  <si>
    <t>NPI.TO</t>
  </si>
  <si>
    <t>CSU.TO</t>
  </si>
  <si>
    <t>NSIT.OQ</t>
  </si>
  <si>
    <t>CAPP.PA</t>
  </si>
  <si>
    <t>HVT.N</t>
  </si>
  <si>
    <t>SPRD.OQ^L13</t>
  </si>
  <si>
    <t>CAL.N</t>
  </si>
  <si>
    <t>DBI.N</t>
  </si>
  <si>
    <t>BIOX.PA</t>
  </si>
  <si>
    <t>NS.N</t>
  </si>
  <si>
    <t>QUIK.OQ</t>
  </si>
  <si>
    <t>AREX.OQ^K19</t>
  </si>
  <si>
    <t>DVA.N</t>
  </si>
  <si>
    <t>NDZ.N^H14</t>
  </si>
  <si>
    <t>TUP.N</t>
  </si>
  <si>
    <t>COLT.L^I15</t>
  </si>
  <si>
    <t>CNMD.N</t>
  </si>
  <si>
    <t>HSTM.OQ</t>
  </si>
  <si>
    <t>NAUH.OQ^A19</t>
  </si>
  <si>
    <t>MED.N</t>
  </si>
  <si>
    <t>SR.N</t>
  </si>
  <si>
    <t>AZPN.OQ</t>
  </si>
  <si>
    <t>RBC.N</t>
  </si>
  <si>
    <t>OLN.N</t>
  </si>
  <si>
    <t>LH.N</t>
  </si>
  <si>
    <t>RTLX.OQ^B13</t>
  </si>
  <si>
    <t>SUNE.N^D16</t>
  </si>
  <si>
    <t>AGCO.N</t>
  </si>
  <si>
    <t>WOR.N</t>
  </si>
  <si>
    <t>WHAIQ.PK^D16</t>
  </si>
  <si>
    <t>FST.N^L14</t>
  </si>
  <si>
    <t>AROC.N</t>
  </si>
  <si>
    <t>AIR.PA</t>
  </si>
  <si>
    <t>CBZ.N</t>
  </si>
  <si>
    <t>ACIW.OQ</t>
  </si>
  <si>
    <t>ROC.N^A15</t>
  </si>
  <si>
    <t>KFRC.OQ</t>
  </si>
  <si>
    <t>RRC.N</t>
  </si>
  <si>
    <t>ARC.N</t>
  </si>
  <si>
    <t>BIG.N</t>
  </si>
  <si>
    <t>AIQ.OQ^H17</t>
  </si>
  <si>
    <t>FRO.N</t>
  </si>
  <si>
    <t>WWW.N</t>
  </si>
  <si>
    <t>TRIB.OQ</t>
  </si>
  <si>
    <t>UTHR.OQ</t>
  </si>
  <si>
    <t>SPRT.OQ</t>
  </si>
  <si>
    <t>EKTAb.ST</t>
  </si>
  <si>
    <t>AOMOY.PK</t>
  </si>
  <si>
    <t>MASI.OQ</t>
  </si>
  <si>
    <t>CACI.N</t>
  </si>
  <si>
    <t>EMN.N</t>
  </si>
  <si>
    <t>GILT.OQ</t>
  </si>
  <si>
    <t>POOL.OQ</t>
  </si>
  <si>
    <t>NRP.N</t>
  </si>
  <si>
    <t>CNSL.OQ</t>
  </si>
  <si>
    <t>EIX.N</t>
  </si>
  <si>
    <t>DSG.TO</t>
  </si>
  <si>
    <t>STEC.OQ^I13</t>
  </si>
  <si>
    <t>SCI.N</t>
  </si>
  <si>
    <t>AOS.N</t>
  </si>
  <si>
    <t>MELI.OQ</t>
  </si>
  <si>
    <t>FFIV.OQ</t>
  </si>
  <si>
    <t>GIFI.OQ</t>
  </si>
  <si>
    <t>AHL1V.HE^D17</t>
  </si>
  <si>
    <t>TSCO.OQ</t>
  </si>
  <si>
    <t>BIIB.OQ</t>
  </si>
  <si>
    <t>NOA.TO</t>
  </si>
  <si>
    <t>SAT.V</t>
  </si>
  <si>
    <t>Asset Turnover</t>
  </si>
  <si>
    <t>EV to Sales</t>
  </si>
  <si>
    <t>EBITDA</t>
  </si>
  <si>
    <t>EV</t>
  </si>
  <si>
    <t>TDC.N</t>
  </si>
  <si>
    <t>CCRN.OQ</t>
  </si>
  <si>
    <t>MCS.N</t>
  </si>
  <si>
    <t>AVD.N</t>
  </si>
  <si>
    <t>ADES.O</t>
  </si>
  <si>
    <t>ISRG.OQ</t>
  </si>
  <si>
    <t>MMS.N</t>
  </si>
  <si>
    <t>VALU.OQ</t>
  </si>
  <si>
    <t>DVAX.OQ</t>
  </si>
  <si>
    <t>SQ.N</t>
  </si>
  <si>
    <t>CDLX.OQ</t>
  </si>
  <si>
    <t>MMP.N</t>
  </si>
  <si>
    <t>SGRY.OQ</t>
  </si>
  <si>
    <t>MGRC.OQ</t>
  </si>
  <si>
    <t>CRRX.TO</t>
  </si>
  <si>
    <t>MCRI.OQ</t>
  </si>
  <si>
    <t>IPG.N</t>
  </si>
  <si>
    <t>INWK.OQ^J20</t>
  </si>
  <si>
    <t>DGII.OQ</t>
  </si>
  <si>
    <t>BC.N</t>
  </si>
  <si>
    <t>SMCI.OQ^H18</t>
  </si>
  <si>
    <t>MYCC.N^I17</t>
  </si>
  <si>
    <t>COVS.OQ^G17</t>
  </si>
  <si>
    <t>CBST.OQ^A15</t>
  </si>
  <si>
    <t>ESVIF.PK</t>
  </si>
  <si>
    <t>Label</t>
  </si>
  <si>
    <t>CNDT.OQ</t>
  </si>
  <si>
    <t>ZEN.N</t>
  </si>
  <si>
    <t>UNAF.UAX</t>
  </si>
  <si>
    <t>TXN.OQ</t>
  </si>
  <si>
    <t>CNXN.OQ</t>
  </si>
  <si>
    <t>Abnormal return 60 day</t>
  </si>
  <si>
    <t>Sales growth, 3y</t>
  </si>
  <si>
    <t>Market to Book</t>
  </si>
  <si>
    <t>Debt to EV</t>
  </si>
  <si>
    <t>Net debt to Total Capital</t>
  </si>
  <si>
    <t>Profit to Capital</t>
  </si>
  <si>
    <t>Return on Sales</t>
  </si>
  <si>
    <t>Operating cash flow to Total Assets</t>
  </si>
  <si>
    <t>Working Capital to Total Assests</t>
  </si>
  <si>
    <t>Growth-Resource Mismatch</t>
  </si>
  <si>
    <t>Company RIC</t>
  </si>
  <si>
    <t>Return on Capital</t>
  </si>
  <si>
    <t>EV to EBIDTA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</si>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</sst>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dd/mm/yyyy;@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/>
  </cellStyleXfs>
  <cellXfs count="41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164" fontId="0" fillId="0" borderId="0" xfId="1" applyFont="1" applyFill="1"/>
    <xf numFmtId="0" fontId="3" fillId="0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NumberFormat="1" applyFont="1"/>
    <xf numFmtId="165" fontId="0" fillId="0" borderId="0" xfId="0" applyNumberFormat="1" applyFont="1" applyFill="1"/>
    <xf numFmtId="0" fontId="0" fillId="0" borderId="0" xfId="0" applyFont="1" applyFill="1"/>
    <xf numFmtId="0" fontId="4" fillId="0" borderId="0" xfId="0" applyFont="1"/>
    <xf numFmtId="164" fontId="4" fillId="0" borderId="0" xfId="1" applyFont="1"/>
    <xf numFmtId="0" fontId="4" fillId="0" borderId="0" xfId="0" applyFont="1" applyAlignment="1">
      <alignment wrapText="1"/>
    </xf>
    <xf numFmtId="0" fontId="4" fillId="2" borderId="0" xfId="0" applyFont="1" applyFill="1"/>
    <xf numFmtId="164" fontId="3" fillId="0" borderId="0" xfId="1" applyFont="1"/>
    <xf numFmtId="0" fontId="3" fillId="0" borderId="0" xfId="0" applyFont="1"/>
    <xf numFmtId="0" fontId="3" fillId="2" borderId="0" xfId="0" applyFont="1" applyFill="1"/>
    <xf numFmtId="164" fontId="3" fillId="0" borderId="0" xfId="1" applyFont="1" applyFill="1"/>
  </cellXfs>
  <cellStyles count="3">
    <cellStyle name="Comma" xfId="1" builtinId="3"/>
    <cellStyle name="Normal" xfId="0" builtinId="0"/>
    <cellStyle name="Normal 2" xfId="2" xr:uid="{EDE728FE-6D45-490F-858A-6CEF4E7F19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7251F22-9770-4F89-A2FC-B89DE16343E9}">
  <we:reference id="wa200000565" version="1.0.0.19" store="en-US" storeType="OMEX"/>
  <we:alternateReferences>
    <we:reference id="wa200000565" version="1.0.0.19" store="" storeType="OMEX"/>
  </we:alternateReferences>
  <we:properties>
    <we:property name="userSettings_GEDTC-433114" value="&quot;{\&quot;dex2RequestClickThrough\&quot;:false,\&quot;isKeepRICUpperCase\&quot;:false,\&quot;functionSeparator\&quot;:\&quot;;\&quot;,\&quot;instrumentsHeaderSetting\&quot;:{\&quot;isInclude\&quot;:true,\&quot;headerPosition\&quot;:\&quot;Row\&quot;},\&quot;fieldsHeaderSetting\&quot;:{\&quot;isInclude\&quot;:true,\&quot;headerPosition\&quot;:\&quot;Column\&quot;},\&quot;dateHeaderSetting\&quot;:{\&quot;isInclude\&quot;:false,\&quot;headerPosition\&quot;:\&quot;Column\&quot;}}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RDP.Data</we:customFunctionIds>
        <we:customFunctionIds>RDP.Price</we:customFunctionIds>
        <we:customFunctionIds>RDP.HistoricalPricing</we:customFunctionIds>
        <we:customFunctionIds>RDP.Analytics</we:customFunctionIds>
      </we:customFunctionIdList>
    </a:ext>
    <a:ext xmlns:a="http://schemas.openxmlformats.org/drawingml/2006/main" uri="{0858819E-0033-43BF-8937-05EC82904868}">
      <we:backgroundApp state="1" runtimeId="RibbonUrl"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D9E1D-254C-4E9D-9F6E-0C1D53BB4766}">
  <dimension ref="A1:AQ657"/>
  <sheetViews>
    <sheetView tabSelected="1" topLeftCell="E1" zoomScale="80" zoomScaleNormal="80" workbookViewId="0">
      <selection activeCell="L14" sqref="L14"/>
    </sheetView>
  </sheetViews>
  <sheetFormatPr defaultColWidth="8.77734375" defaultRowHeight="14.4"/>
  <cols>
    <col min="1" max="4" width="11.77734375" style="32" hidden="1" customWidth="1"/>
    <col min="5" max="5" width="12.77734375" style="32" customWidth="1"/>
    <col min="6" max="6" width="12.44140625" style="23" customWidth="1"/>
    <col min="7" max="8" width="19.5546875" style="22" customWidth="1"/>
    <col min="9" max="20" width="8.88671875" style="21" bestFit="1" customWidth="1"/>
    <col min="21" max="21" width="9.21875" style="21" bestFit="1" customWidth="1"/>
    <col min="22" max="24" width="8.88671875" style="21" bestFit="1" customWidth="1"/>
    <col min="25" max="25" width="11" style="21" bestFit="1" customWidth="1"/>
    <col min="26" max="29" width="8.88671875" style="21" bestFit="1" customWidth="1"/>
    <col min="30" max="30" width="8.88671875" style="21" customWidth="1"/>
    <col min="31" max="31" width="8.88671875" style="21" bestFit="1" customWidth="1"/>
    <col min="32" max="32" width="12.88671875" style="21" bestFit="1" customWidth="1"/>
    <col min="33" max="33" width="14.109375" style="21" bestFit="1" customWidth="1"/>
    <col min="34" max="34" width="12.88671875" style="21" bestFit="1" customWidth="1"/>
    <col min="35" max="35" width="14.109375" style="21" bestFit="1" customWidth="1"/>
    <col min="36" max="36" width="12.88671875" style="21" bestFit="1" customWidth="1"/>
    <col min="37" max="37" width="16.21875" style="21" bestFit="1" customWidth="1"/>
    <col min="38" max="38" width="14.77734375" style="21" bestFit="1" customWidth="1"/>
    <col min="39" max="39" width="16.21875" style="21" bestFit="1" customWidth="1"/>
    <col min="40" max="41" width="12.88671875" style="21" bestFit="1" customWidth="1"/>
    <col min="42" max="42" width="11.88671875" style="21" bestFit="1" customWidth="1"/>
    <col min="43" max="43" width="12.88671875" style="21" bestFit="1" customWidth="1"/>
    <col min="44" max="16384" width="8.77734375" style="21"/>
  </cols>
  <sheetData>
    <row r="1" spans="1:43" s="29" customFormat="1" ht="31.8">
      <c r="A1" s="29" t="s">
        <v>0</v>
      </c>
      <c r="B1" s="29" t="s">
        <v>1</v>
      </c>
      <c r="C1" s="29" t="s">
        <v>2</v>
      </c>
      <c r="D1" s="29" t="s">
        <v>3</v>
      </c>
      <c r="E1" s="33" t="s">
        <v>4</v>
      </c>
      <c r="F1" s="1" t="s">
        <v>696</v>
      </c>
      <c r="G1" s="34" t="s">
        <v>5</v>
      </c>
      <c r="H1" s="34" t="s">
        <v>686</v>
      </c>
      <c r="I1" s="1" t="s">
        <v>6</v>
      </c>
      <c r="J1" s="33" t="s">
        <v>7</v>
      </c>
      <c r="K1" s="33" t="s">
        <v>8</v>
      </c>
      <c r="L1" s="33" t="s">
        <v>691</v>
      </c>
      <c r="M1" s="33" t="s">
        <v>692</v>
      </c>
      <c r="N1" s="33" t="s">
        <v>697</v>
      </c>
      <c r="O1" s="33" t="s">
        <v>698</v>
      </c>
      <c r="P1" s="33" t="s">
        <v>687</v>
      </c>
      <c r="Q1" s="33" t="s">
        <v>18</v>
      </c>
      <c r="R1" s="33" t="s">
        <v>693</v>
      </c>
      <c r="S1" s="33" t="s">
        <v>651</v>
      </c>
      <c r="T1" s="33" t="s">
        <v>19</v>
      </c>
      <c r="U1" s="33" t="s">
        <v>694</v>
      </c>
      <c r="V1" s="33" t="s">
        <v>20</v>
      </c>
      <c r="W1" s="33" t="s">
        <v>652</v>
      </c>
      <c r="X1" s="33" t="s">
        <v>688</v>
      </c>
      <c r="Y1" s="33" t="s">
        <v>22</v>
      </c>
      <c r="Z1" s="35" t="s">
        <v>689</v>
      </c>
      <c r="AA1" s="33" t="s">
        <v>24</v>
      </c>
      <c r="AB1" s="35" t="s">
        <v>23</v>
      </c>
      <c r="AC1" s="35" t="s">
        <v>690</v>
      </c>
      <c r="AD1" s="35" t="s">
        <v>695</v>
      </c>
      <c r="AE1" s="35" t="s">
        <v>680</v>
      </c>
      <c r="AF1" s="36" t="s">
        <v>9</v>
      </c>
      <c r="AG1" s="36" t="s">
        <v>10</v>
      </c>
      <c r="AH1" s="36" t="s">
        <v>11</v>
      </c>
      <c r="AI1" s="36" t="s">
        <v>12</v>
      </c>
      <c r="AJ1" s="36" t="s">
        <v>13</v>
      </c>
      <c r="AK1" s="36" t="s">
        <v>14</v>
      </c>
      <c r="AL1" s="36" t="s">
        <v>15</v>
      </c>
      <c r="AM1" s="36" t="s">
        <v>16</v>
      </c>
      <c r="AN1" s="36" t="s">
        <v>17</v>
      </c>
      <c r="AO1" s="36" t="s">
        <v>21</v>
      </c>
      <c r="AP1" s="2" t="s">
        <v>653</v>
      </c>
      <c r="AQ1" s="2" t="s">
        <v>654</v>
      </c>
    </row>
    <row r="2" spans="1:43" customFormat="1">
      <c r="A2" s="30">
        <f t="shared" ref="A2:A64" si="0">E2-1096</f>
        <v>43279</v>
      </c>
      <c r="B2" s="30">
        <f t="shared" ref="B2:B64" si="1">E2-731</f>
        <v>43644</v>
      </c>
      <c r="C2" s="30">
        <f t="shared" ref="C2:C64" si="2">E2-365</f>
        <v>44010</v>
      </c>
      <c r="D2" s="30">
        <f>E2-30</f>
        <v>44345</v>
      </c>
      <c r="E2" s="30">
        <v>44375</v>
      </c>
      <c r="F2" t="s">
        <v>25</v>
      </c>
      <c r="G2" s="37">
        <v>1042124147.46</v>
      </c>
      <c r="H2" s="37">
        <v>-2.8313190907378498</v>
      </c>
      <c r="I2" s="38">
        <v>6.08376245555643</v>
      </c>
      <c r="J2" s="38">
        <v>65.461048843073399</v>
      </c>
      <c r="K2" s="38">
        <v>83.827110000000005</v>
      </c>
      <c r="L2" s="38">
        <v>0.16937273837567637</v>
      </c>
      <c r="M2" s="38">
        <v>15.3071992712973</v>
      </c>
      <c r="N2" s="38">
        <v>1.3948596688169901</v>
      </c>
      <c r="O2" s="38">
        <v>56.385043763908605</v>
      </c>
      <c r="P2" s="38">
        <v>19.955489234372056</v>
      </c>
      <c r="Q2" s="38">
        <v>0.49152312030713824</v>
      </c>
      <c r="R2" s="38">
        <v>8.2526144273854282E-2</v>
      </c>
      <c r="S2" s="38">
        <v>0.15915292913198487</v>
      </c>
      <c r="T2" s="38">
        <v>4.0536399999999997</v>
      </c>
      <c r="U2" s="38">
        <v>0.12472</v>
      </c>
      <c r="V2" s="38">
        <v>7.2622509014331804</v>
      </c>
      <c r="W2" s="38">
        <v>6.5483951754101399</v>
      </c>
      <c r="X2" s="38">
        <v>1.2968342013491401</v>
      </c>
      <c r="Y2" s="38">
        <v>8.5547171070507536E-3</v>
      </c>
      <c r="Z2" s="38">
        <v>0.73575212910370003</v>
      </c>
      <c r="AA2" s="38">
        <v>0.12656399475170815</v>
      </c>
      <c r="AB2" s="38">
        <v>-1.10187373817098</v>
      </c>
      <c r="AC2" s="38">
        <v>-0.11889</v>
      </c>
      <c r="AD2" s="29">
        <f t="shared" ref="AD2:AD65" si="3">IF(OR(AND(P2&lt;AVERAGE($Q$2:$Q$1313),U2&gt;AVERAGE($V$2:$V$1313),Y2&lt;AVERAGE($Z$2:$Z$1313)),AND(P2&gt;AVERAGE($Q$2:$Q$1313),U2&lt;AVERAGE($V$2:$V$1313),Y2&gt;AVERAGE($Z$2:$Z$1313))),1,0)</f>
        <v>0</v>
      </c>
      <c r="AE2" s="38">
        <v>0</v>
      </c>
      <c r="AF2" s="39">
        <v>179174000</v>
      </c>
      <c r="AG2" s="39">
        <v>1057868000</v>
      </c>
      <c r="AH2" s="39">
        <v>91572000</v>
      </c>
      <c r="AI2" s="39">
        <v>1109612000</v>
      </c>
      <c r="AJ2" s="39">
        <v>86802000</v>
      </c>
      <c r="AK2" s="39">
        <v>107285000</v>
      </c>
      <c r="AL2" s="39">
        <v>161334000</v>
      </c>
      <c r="AM2" s="39">
        <v>177078000</v>
      </c>
      <c r="AN2" s="39">
        <v>176598000</v>
      </c>
      <c r="AO2" s="39">
        <v>1048895000</v>
      </c>
      <c r="AP2" s="39">
        <v>21839000</v>
      </c>
      <c r="AQ2" s="39">
        <v>1231392970.76</v>
      </c>
    </row>
    <row r="3" spans="1:43" customFormat="1">
      <c r="A3" s="30">
        <f t="shared" si="0"/>
        <v>43272</v>
      </c>
      <c r="B3" s="30">
        <f t="shared" si="1"/>
        <v>43637</v>
      </c>
      <c r="C3" s="30">
        <f t="shared" si="2"/>
        <v>44003</v>
      </c>
      <c r="D3" s="30">
        <f t="shared" ref="D3:D65" si="4">E3-30</f>
        <v>44338</v>
      </c>
      <c r="E3" s="30">
        <v>44368</v>
      </c>
      <c r="F3" t="s">
        <v>26</v>
      </c>
      <c r="G3" s="37">
        <v>1325491459.1400001</v>
      </c>
      <c r="H3" s="37">
        <v>-7.5220573732396723</v>
      </c>
      <c r="I3" s="38">
        <v>1.4351498287347499</v>
      </c>
      <c r="J3" s="38">
        <v>0.89457917072793702</v>
      </c>
      <c r="K3" s="38">
        <v>15.33098</v>
      </c>
      <c r="L3" s="38">
        <v>5.2053296316160312E-2</v>
      </c>
      <c r="M3" s="38">
        <v>1.9544999500393101</v>
      </c>
      <c r="N3" s="38">
        <v>1.83700012758176</v>
      </c>
      <c r="O3" s="38">
        <v>13.475248040749499</v>
      </c>
      <c r="P3" s="38">
        <v>5.1901045960521763</v>
      </c>
      <c r="Q3" s="38">
        <v>0.12766300232534411</v>
      </c>
      <c r="R3" s="38">
        <v>0.21231366945744398</v>
      </c>
      <c r="S3" s="38">
        <v>0.89683810013084275</v>
      </c>
      <c r="T3" s="38">
        <v>1.59683</v>
      </c>
      <c r="U3" s="38">
        <v>0.11323999999999999</v>
      </c>
      <c r="V3" s="38">
        <v>2.5754430374592099</v>
      </c>
      <c r="W3" s="38">
        <v>2.79302656136587</v>
      </c>
      <c r="X3" s="38">
        <v>4.4687040969107903</v>
      </c>
      <c r="Y3" s="38">
        <v>0.44726789013725232</v>
      </c>
      <c r="Z3" s="38">
        <v>8.7013646622334999</v>
      </c>
      <c r="AA3" s="38">
        <v>3.637568224122157E-2</v>
      </c>
      <c r="AB3" s="38">
        <v>3.7195616735235899</v>
      </c>
      <c r="AC3" s="38">
        <v>0.27267000000000002</v>
      </c>
      <c r="AD3" s="29">
        <f t="shared" si="3"/>
        <v>0</v>
      </c>
      <c r="AE3" s="38">
        <v>0</v>
      </c>
      <c r="AF3" s="39">
        <v>24749000</v>
      </c>
      <c r="AG3" s="39">
        <v>475455000</v>
      </c>
      <c r="AH3" s="39">
        <v>132247000</v>
      </c>
      <c r="AI3" s="39">
        <v>622885000</v>
      </c>
      <c r="AJ3" s="39">
        <v>71316000</v>
      </c>
      <c r="AK3" s="39">
        <v>496808000</v>
      </c>
      <c r="AL3" s="39">
        <v>615442000</v>
      </c>
      <c r="AM3" s="39">
        <v>654282000</v>
      </c>
      <c r="AN3" s="39">
        <v>558627000</v>
      </c>
      <c r="AO3" s="39">
        <v>328519000</v>
      </c>
      <c r="AP3" s="39">
        <v>109940000</v>
      </c>
      <c r="AQ3" s="39">
        <v>1481468769.5999999</v>
      </c>
    </row>
    <row r="4" spans="1:43" customFormat="1">
      <c r="A4" s="30">
        <f t="shared" si="0"/>
        <v>43272</v>
      </c>
      <c r="B4" s="30">
        <f t="shared" si="1"/>
        <v>43637</v>
      </c>
      <c r="C4" s="30">
        <f t="shared" si="2"/>
        <v>44003</v>
      </c>
      <c r="D4" s="30">
        <f t="shared" si="4"/>
        <v>44338</v>
      </c>
      <c r="E4" s="30">
        <v>44368</v>
      </c>
      <c r="F4" t="s">
        <v>27</v>
      </c>
      <c r="G4" s="37">
        <v>453785632.25999999</v>
      </c>
      <c r="H4" s="37">
        <v>-4.1833236219862115</v>
      </c>
      <c r="I4" s="38">
        <v>12.733008316604501</v>
      </c>
      <c r="J4" s="38">
        <v>6.9340796019900504</v>
      </c>
      <c r="K4" s="38">
        <v>24.907640000000001</v>
      </c>
      <c r="L4" s="38">
        <v>9.0702947845804988E-2</v>
      </c>
      <c r="M4" s="38">
        <v>11.847014925373101</v>
      </c>
      <c r="N4" s="38">
        <v>12.007563819729</v>
      </c>
      <c r="O4" s="38">
        <v>13.487415896449706</v>
      </c>
      <c r="P4" s="38">
        <v>-9.6783386561124818</v>
      </c>
      <c r="Q4" s="38">
        <v>0.12561576354679804</v>
      </c>
      <c r="R4" s="38">
        <v>0.14087759815242495</v>
      </c>
      <c r="S4" s="38">
        <v>0.93764434180138567</v>
      </c>
      <c r="T4" s="38">
        <v>2.3073399999999999</v>
      </c>
      <c r="U4" s="38">
        <v>0.24682000000000001</v>
      </c>
      <c r="V4" s="38">
        <v>1.99817159810324</v>
      </c>
      <c r="W4" s="38">
        <v>2.12628105083955</v>
      </c>
      <c r="X4" s="38">
        <v>3.6359418669891701</v>
      </c>
      <c r="Y4" s="38">
        <v>0.31956912028725315</v>
      </c>
      <c r="Z4" s="38">
        <v>10.675449026911</v>
      </c>
      <c r="AA4" s="38">
        <v>6.8027210884353739E-3</v>
      </c>
      <c r="AB4" s="38">
        <v>1.7896551724137899</v>
      </c>
      <c r="AC4" s="38">
        <v>0.23537</v>
      </c>
      <c r="AD4" s="29">
        <f t="shared" si="3"/>
        <v>0</v>
      </c>
      <c r="AE4" s="38">
        <v>0</v>
      </c>
      <c r="AF4" s="39">
        <v>20000000</v>
      </c>
      <c r="AG4" s="39">
        <v>220500000</v>
      </c>
      <c r="AH4" s="39">
        <v>48800000</v>
      </c>
      <c r="AI4" s="39">
        <v>346400000</v>
      </c>
      <c r="AJ4" s="39">
        <v>40800000</v>
      </c>
      <c r="AK4" s="39">
        <v>441300000</v>
      </c>
      <c r="AL4" s="39">
        <v>401900000</v>
      </c>
      <c r="AM4" s="39">
        <v>373400000</v>
      </c>
      <c r="AN4" s="39">
        <v>324800000</v>
      </c>
      <c r="AO4" s="39">
        <v>167100000</v>
      </c>
      <c r="AP4" s="39">
        <v>50700000</v>
      </c>
      <c r="AQ4" s="39">
        <v>683811985.95000005</v>
      </c>
    </row>
    <row r="5" spans="1:43" customFormat="1">
      <c r="A5" s="30">
        <f t="shared" si="0"/>
        <v>43269</v>
      </c>
      <c r="B5" s="30">
        <f t="shared" si="1"/>
        <v>43634</v>
      </c>
      <c r="C5" s="30">
        <f t="shared" si="2"/>
        <v>44000</v>
      </c>
      <c r="D5" s="30">
        <f t="shared" si="4"/>
        <v>44335</v>
      </c>
      <c r="E5" s="30">
        <v>44365</v>
      </c>
      <c r="F5" t="s">
        <v>28</v>
      </c>
      <c r="G5" s="37">
        <v>1484871983.4200001</v>
      </c>
      <c r="H5" s="37">
        <v>-1.351785841742406</v>
      </c>
      <c r="I5" s="38">
        <v>13.9532942277048</v>
      </c>
      <c r="J5" s="38">
        <v>5.69398868777147</v>
      </c>
      <c r="K5" s="38">
        <v>43.613889999999998</v>
      </c>
      <c r="L5" s="38">
        <v>7.5892049244324022E-2</v>
      </c>
      <c r="M5" s="38">
        <v>10.941099260046</v>
      </c>
      <c r="N5" s="38">
        <v>13.942270247356699</v>
      </c>
      <c r="O5" s="38">
        <v>9.0795973113857684</v>
      </c>
      <c r="P5" s="38">
        <v>8.0364514861069321</v>
      </c>
      <c r="Q5" s="38">
        <v>0.14499567404619534</v>
      </c>
      <c r="R5" s="38">
        <v>0.12989489489489489</v>
      </c>
      <c r="S5" s="38">
        <v>0.74364339339339336</v>
      </c>
      <c r="T5" s="38">
        <v>1.6626700000000001</v>
      </c>
      <c r="U5" s="38">
        <v>0.20896000000000001</v>
      </c>
      <c r="V5" s="38">
        <v>1.47238922410537</v>
      </c>
      <c r="W5" s="38">
        <v>1.6171396587093601</v>
      </c>
      <c r="X5" s="38">
        <v>3.4433836549958601</v>
      </c>
      <c r="Y5" s="38">
        <v>0.83148948259330724</v>
      </c>
      <c r="Z5" s="38">
        <v>21.661848574398601</v>
      </c>
      <c r="AA5" s="38">
        <v>0.24391943248036482</v>
      </c>
      <c r="AB5" s="38">
        <v>3.3907009445786098</v>
      </c>
      <c r="AC5" s="38">
        <v>0.14338000000000001</v>
      </c>
      <c r="AD5" s="29">
        <f t="shared" si="3"/>
        <v>0</v>
      </c>
      <c r="AE5" s="38">
        <v>0</v>
      </c>
      <c r="AF5" s="39">
        <v>58711000</v>
      </c>
      <c r="AG5" s="39">
        <v>773612000</v>
      </c>
      <c r="AH5" s="39">
        <v>173020000</v>
      </c>
      <c r="AI5" s="39">
        <v>1332000000</v>
      </c>
      <c r="AJ5" s="39">
        <v>143623000</v>
      </c>
      <c r="AK5" s="39">
        <v>789582000</v>
      </c>
      <c r="AL5" s="39">
        <v>875059000</v>
      </c>
      <c r="AM5" s="39">
        <v>996810000</v>
      </c>
      <c r="AN5" s="39">
        <v>990533000</v>
      </c>
      <c r="AO5" s="39">
        <v>422395000</v>
      </c>
      <c r="AP5" s="39">
        <v>177757000</v>
      </c>
      <c r="AQ5" s="39">
        <v>1613961979.28</v>
      </c>
    </row>
    <row r="6" spans="1:43" customFormat="1">
      <c r="A6" s="30">
        <f t="shared" si="0"/>
        <v>43259</v>
      </c>
      <c r="B6" s="30">
        <f t="shared" si="1"/>
        <v>43624</v>
      </c>
      <c r="C6" s="30">
        <f t="shared" si="2"/>
        <v>43990</v>
      </c>
      <c r="D6" s="30">
        <f t="shared" si="4"/>
        <v>44325</v>
      </c>
      <c r="E6" s="30">
        <v>44355</v>
      </c>
      <c r="F6" t="s">
        <v>29</v>
      </c>
      <c r="G6" s="37">
        <v>402160904.04000002</v>
      </c>
      <c r="H6" s="37">
        <v>22.048508981049999</v>
      </c>
      <c r="I6" s="38">
        <v>-329.50448193643803</v>
      </c>
      <c r="J6" s="38">
        <v>-388.58076805895303</v>
      </c>
      <c r="K6" s="38">
        <v>4.88476</v>
      </c>
      <c r="L6" s="38">
        <v>-1.2557062057629595</v>
      </c>
      <c r="M6" s="38">
        <v>15.533731780168999</v>
      </c>
      <c r="N6" s="38">
        <v>4.0119385949978401</v>
      </c>
      <c r="O6" s="38">
        <v>12.246534061253168</v>
      </c>
      <c r="P6" s="38">
        <v>32.047112419881501</v>
      </c>
      <c r="Q6" s="38">
        <v>0.14737293601054097</v>
      </c>
      <c r="R6" s="38">
        <v>0.38033388794033635</v>
      </c>
      <c r="S6" s="38">
        <v>0.37160083431851565</v>
      </c>
      <c r="T6" s="38">
        <v>0.68847000000000003</v>
      </c>
      <c r="U6" s="38">
        <v>-6.5180000000000002E-2</v>
      </c>
      <c r="V6" s="38">
        <v>1.8267135971822399</v>
      </c>
      <c r="W6" s="38">
        <v>3.5351524157476302</v>
      </c>
      <c r="X6" s="38">
        <v>-3.4333313599072399</v>
      </c>
      <c r="Y6" s="38">
        <v>-4.231196037688532</v>
      </c>
      <c r="Z6" s="38">
        <v>48.400209333570402</v>
      </c>
      <c r="AA6" s="38">
        <v>1.9791030006694023E-3</v>
      </c>
      <c r="AB6" s="38">
        <v>20.549773279746798</v>
      </c>
      <c r="AC6" s="38">
        <v>1.3075000000000001</v>
      </c>
      <c r="AD6" s="29">
        <f t="shared" si="3"/>
        <v>0</v>
      </c>
      <c r="AE6" s="38">
        <v>0</v>
      </c>
      <c r="AF6" s="39">
        <v>-906041000</v>
      </c>
      <c r="AG6" s="39">
        <v>721539000</v>
      </c>
      <c r="AH6" s="39">
        <v>331685000</v>
      </c>
      <c r="AI6" s="39">
        <v>872089000</v>
      </c>
      <c r="AJ6" s="39">
        <v>47759000</v>
      </c>
      <c r="AK6" s="39">
        <v>223986324</v>
      </c>
      <c r="AL6" s="39">
        <v>493918327</v>
      </c>
      <c r="AM6" s="39">
        <v>601239000</v>
      </c>
      <c r="AN6" s="39">
        <v>324069000</v>
      </c>
      <c r="AO6" s="39">
        <v>-223304000</v>
      </c>
      <c r="AP6" s="39">
        <v>159404000</v>
      </c>
      <c r="AQ6" s="39">
        <v>1952146515.5</v>
      </c>
    </row>
    <row r="7" spans="1:43" customFormat="1">
      <c r="A7" s="30">
        <f t="shared" si="0"/>
        <v>43258</v>
      </c>
      <c r="B7" s="30">
        <f t="shared" si="1"/>
        <v>43623</v>
      </c>
      <c r="C7" s="30">
        <f t="shared" si="2"/>
        <v>43989</v>
      </c>
      <c r="D7" s="30">
        <f t="shared" si="4"/>
        <v>44324</v>
      </c>
      <c r="E7" s="30">
        <v>44354</v>
      </c>
      <c r="F7" t="s">
        <v>30</v>
      </c>
      <c r="G7" s="37">
        <v>3856877568.5</v>
      </c>
      <c r="H7" s="37">
        <v>0.64389588720351165</v>
      </c>
      <c r="I7" s="38">
        <v>4.4748418974578597</v>
      </c>
      <c r="J7" s="38">
        <v>37.191139328206397</v>
      </c>
      <c r="K7" s="38">
        <v>98.404399999999995</v>
      </c>
      <c r="L7" s="38">
        <v>1.9339021255180562E-2</v>
      </c>
      <c r="M7" s="38">
        <v>77.037708872638902</v>
      </c>
      <c r="N7" s="38">
        <v>9.2691854450932301</v>
      </c>
      <c r="O7" s="38">
        <v>42.020918786498605</v>
      </c>
      <c r="P7" s="38">
        <v>89.419983818005008</v>
      </c>
      <c r="Q7" s="38">
        <v>-0.14262644199527752</v>
      </c>
      <c r="R7" s="38">
        <v>1.112849294321854E-2</v>
      </c>
      <c r="S7" s="38">
        <v>4.8435167670623287E-2</v>
      </c>
      <c r="T7" s="38">
        <v>7.8482700000000003</v>
      </c>
      <c r="U7" s="38">
        <v>0.20863000000000001</v>
      </c>
      <c r="V7" s="38">
        <v>23.677732023253899</v>
      </c>
      <c r="W7" s="38">
        <v>34.399037819725599</v>
      </c>
      <c r="X7" s="38">
        <v>2.6746873841638901</v>
      </c>
      <c r="Y7" s="38">
        <v>1.2196643314319886</v>
      </c>
      <c r="Z7" s="38">
        <v>31.5826006792234</v>
      </c>
      <c r="AA7" s="38">
        <v>1.8573862151988779E-2</v>
      </c>
      <c r="AB7" s="38">
        <v>30.593880389429799</v>
      </c>
      <c r="AC7" s="38">
        <v>0.53090999999999999</v>
      </c>
      <c r="AD7" s="29">
        <f t="shared" si="3"/>
        <v>0</v>
      </c>
      <c r="AE7" s="38">
        <v>0</v>
      </c>
      <c r="AF7" s="39">
        <v>59294000</v>
      </c>
      <c r="AG7" s="39">
        <v>3066029000</v>
      </c>
      <c r="AH7" s="39">
        <v>35711000</v>
      </c>
      <c r="AI7" s="39">
        <v>3208970000</v>
      </c>
      <c r="AJ7" s="39">
        <v>-22168000</v>
      </c>
      <c r="AK7" s="39">
        <v>23234000</v>
      </c>
      <c r="AL7" s="39">
        <v>49724000</v>
      </c>
      <c r="AM7" s="39">
        <v>93396000</v>
      </c>
      <c r="AN7" s="39">
        <v>155427000</v>
      </c>
      <c r="AO7" s="39">
        <v>1381303000</v>
      </c>
      <c r="AP7" s="39">
        <v>129971000</v>
      </c>
      <c r="AQ7" s="39">
        <v>5461500835.6000099</v>
      </c>
    </row>
    <row r="8" spans="1:43" customFormat="1">
      <c r="A8" s="30">
        <f t="shared" si="0"/>
        <v>43258</v>
      </c>
      <c r="B8" s="30">
        <f t="shared" si="1"/>
        <v>43623</v>
      </c>
      <c r="C8" s="30">
        <f t="shared" si="2"/>
        <v>43989</v>
      </c>
      <c r="D8" s="30">
        <f t="shared" si="4"/>
        <v>44324</v>
      </c>
      <c r="E8" s="30">
        <v>44354</v>
      </c>
      <c r="F8" t="s">
        <v>31</v>
      </c>
      <c r="G8" s="37">
        <v>733111980</v>
      </c>
      <c r="H8" s="37">
        <v>0.6570595963668171</v>
      </c>
      <c r="I8" s="38">
        <v>13.889319739939999</v>
      </c>
      <c r="J8" s="38">
        <v>15.0240965056666</v>
      </c>
      <c r="K8" s="38">
        <v>30.264040000000001</v>
      </c>
      <c r="L8" s="38">
        <v>0.22879892240701299</v>
      </c>
      <c r="M8" s="38">
        <v>21.001308042823698</v>
      </c>
      <c r="N8" s="38">
        <v>14.9672852758359</v>
      </c>
      <c r="O8" s="38">
        <v>636.96054582942304</v>
      </c>
      <c r="P8" s="38">
        <v>-25.031393637033791</v>
      </c>
      <c r="Q8" s="38">
        <v>-0.16287063565788312</v>
      </c>
      <c r="R8" s="38">
        <v>4.3832173774101812E-2</v>
      </c>
      <c r="S8" s="38">
        <v>0.61922172804355646</v>
      </c>
      <c r="T8" s="38">
        <v>0.92110999999999998</v>
      </c>
      <c r="U8" s="38">
        <v>-1.6990000000000002E-2</v>
      </c>
      <c r="V8" s="38">
        <v>1.58813974755265</v>
      </c>
      <c r="W8" s="38">
        <v>2.7620107930170299</v>
      </c>
      <c r="X8" s="38">
        <v>1.2970703268638499</v>
      </c>
      <c r="Y8" s="38">
        <v>0.15359224935189275</v>
      </c>
      <c r="Z8" s="38">
        <v>6.8496992540521404</v>
      </c>
      <c r="AA8" s="38">
        <v>5.0919342497412244E-3</v>
      </c>
      <c r="AB8" s="38">
        <v>0.29257072237444298</v>
      </c>
      <c r="AC8" s="38">
        <v>4.9579999999999999E-2</v>
      </c>
      <c r="AD8" s="29">
        <f t="shared" si="3"/>
        <v>0</v>
      </c>
      <c r="AE8" s="38">
        <v>0</v>
      </c>
      <c r="AF8" s="39">
        <v>160944898.40711001</v>
      </c>
      <c r="AG8" s="39">
        <v>703433813.0352</v>
      </c>
      <c r="AH8" s="39">
        <v>41775824.980439998</v>
      </c>
      <c r="AI8" s="39">
        <v>953085858.70598996</v>
      </c>
      <c r="AJ8" s="39">
        <v>-96121602.857229993</v>
      </c>
      <c r="AK8" s="39">
        <v>1501550951.69294</v>
      </c>
      <c r="AL8" s="39">
        <v>1471252880.94473</v>
      </c>
      <c r="AM8" s="39">
        <v>992620588.65216994</v>
      </c>
      <c r="AN8" s="39">
        <v>590171472.40180004</v>
      </c>
      <c r="AO8" s="39">
        <v>609776819.69553006</v>
      </c>
      <c r="AP8" s="39">
        <v>180488226.94473001</v>
      </c>
      <c r="AQ8" s="39">
        <v>114963879550.5</v>
      </c>
    </row>
    <row r="9" spans="1:43" customFormat="1">
      <c r="A9" s="30">
        <f t="shared" si="0"/>
        <v>43257</v>
      </c>
      <c r="B9" s="30">
        <f t="shared" si="1"/>
        <v>43622</v>
      </c>
      <c r="C9" s="30">
        <f t="shared" si="2"/>
        <v>43988</v>
      </c>
      <c r="D9" s="30">
        <f t="shared" si="4"/>
        <v>44323</v>
      </c>
      <c r="E9" s="30">
        <v>44353</v>
      </c>
      <c r="F9" t="s">
        <v>32</v>
      </c>
      <c r="G9" s="37">
        <v>3020712987.4499998</v>
      </c>
      <c r="H9" s="37">
        <v>-0.98045713965956871</v>
      </c>
      <c r="I9" s="38">
        <v>10.440508694223301</v>
      </c>
      <c r="J9" s="38">
        <v>8.4210350834785093</v>
      </c>
      <c r="K9" s="38">
        <v>35.361879999999999</v>
      </c>
      <c r="L9" s="38">
        <v>9.8832147350173843E-2</v>
      </c>
      <c r="M9" s="38">
        <v>9.6051545790232602</v>
      </c>
      <c r="N9" s="38">
        <v>11.210918080346501</v>
      </c>
      <c r="O9" s="38">
        <v>14.811512507282416</v>
      </c>
      <c r="P9" s="38">
        <v>59.24934717877678</v>
      </c>
      <c r="Q9" s="38">
        <v>0.11056338615165331</v>
      </c>
      <c r="R9" s="38">
        <v>0.15585992544547825</v>
      </c>
      <c r="S9" s="38">
        <v>0.999148852533288</v>
      </c>
      <c r="T9" s="38">
        <v>2.5797500000000002</v>
      </c>
      <c r="U9" s="38">
        <v>0.20479</v>
      </c>
      <c r="V9" s="38">
        <v>2.5214498000016698</v>
      </c>
      <c r="W9" s="38">
        <v>2.4327617003776001</v>
      </c>
      <c r="X9" s="38">
        <v>3.09469890610788</v>
      </c>
      <c r="Y9" s="38">
        <v>5.194166364803899E-2</v>
      </c>
      <c r="Z9" s="38">
        <v>1.72938574378355</v>
      </c>
      <c r="AA9" s="38">
        <v>0.15346432952657849</v>
      </c>
      <c r="AB9" s="38">
        <v>-0.43483376456391698</v>
      </c>
      <c r="AC9" s="38">
        <v>-0.10409</v>
      </c>
      <c r="AD9" s="29">
        <f t="shared" si="3"/>
        <v>0</v>
      </c>
      <c r="AE9" s="38">
        <v>0</v>
      </c>
      <c r="AF9" s="39">
        <v>50514000</v>
      </c>
      <c r="AG9" s="39">
        <v>511109000</v>
      </c>
      <c r="AH9" s="39">
        <v>93573000</v>
      </c>
      <c r="AI9" s="39">
        <v>600366000</v>
      </c>
      <c r="AJ9" s="39">
        <v>66322000</v>
      </c>
      <c r="AK9" s="39">
        <v>166571000</v>
      </c>
      <c r="AL9" s="39">
        <v>364289000</v>
      </c>
      <c r="AM9" s="39">
        <v>535999000</v>
      </c>
      <c r="AN9" s="39">
        <v>599855000</v>
      </c>
      <c r="AO9" s="39">
        <v>485872000</v>
      </c>
      <c r="AP9" s="39">
        <v>98525000</v>
      </c>
      <c r="AQ9" s="39">
        <v>1459304269.78</v>
      </c>
    </row>
    <row r="10" spans="1:43" customFormat="1">
      <c r="A10" s="30">
        <f t="shared" si="0"/>
        <v>43252</v>
      </c>
      <c r="B10" s="30">
        <f t="shared" si="1"/>
        <v>43617</v>
      </c>
      <c r="C10" s="30">
        <f t="shared" si="2"/>
        <v>43983</v>
      </c>
      <c r="D10" s="30">
        <f t="shared" si="4"/>
        <v>44318</v>
      </c>
      <c r="E10" s="30">
        <v>44348</v>
      </c>
      <c r="F10" t="s">
        <v>655</v>
      </c>
      <c r="G10" s="37">
        <v>2455971000</v>
      </c>
      <c r="H10" s="37">
        <v>3.997560021698936</v>
      </c>
      <c r="I10" s="38">
        <v>38.972809667673701</v>
      </c>
      <c r="J10" s="38">
        <v>7.0261437908496696</v>
      </c>
      <c r="K10" s="38">
        <v>55.501089999999998</v>
      </c>
      <c r="L10" s="38">
        <v>0.129</v>
      </c>
      <c r="M10" s="38">
        <v>0.87145969498910703</v>
      </c>
      <c r="N10" s="38">
        <v>1.32669983416252</v>
      </c>
      <c r="O10" s="38">
        <v>29.217617021276645</v>
      </c>
      <c r="P10" s="38">
        <v>-5.064106355409729</v>
      </c>
      <c r="Q10" s="38">
        <v>0.11764705882352941</v>
      </c>
      <c r="R10" s="38">
        <v>0.12175102599179206</v>
      </c>
      <c r="S10" s="38">
        <v>0.83720930232558144</v>
      </c>
      <c r="T10" s="38">
        <v>1.0966400000000001</v>
      </c>
      <c r="U10" s="38">
        <v>4.1950000000000001E-2</v>
      </c>
      <c r="V10" s="38">
        <v>2.9531111111111099</v>
      </c>
      <c r="W10" s="38">
        <v>2.9917821350762601</v>
      </c>
      <c r="X10" s="38">
        <v>13.4558400001292</v>
      </c>
      <c r="Y10" s="38">
        <v>1.5</v>
      </c>
      <c r="Z10" s="38">
        <v>10.9231678934598</v>
      </c>
      <c r="AA10" s="38">
        <v>0.52900000000000003</v>
      </c>
      <c r="AB10" s="38">
        <v>0.65257352941176505</v>
      </c>
      <c r="AC10" s="38">
        <v>7.0999999999999994E-2</v>
      </c>
      <c r="AD10" s="29">
        <f t="shared" si="3"/>
        <v>0</v>
      </c>
      <c r="AE10" s="38">
        <v>0</v>
      </c>
      <c r="AF10" s="39">
        <v>129000000</v>
      </c>
      <c r="AG10" s="39">
        <v>1000000000</v>
      </c>
      <c r="AH10" s="39">
        <v>267000000</v>
      </c>
      <c r="AI10" s="39">
        <v>2193000000</v>
      </c>
      <c r="AJ10" s="39">
        <v>216000000</v>
      </c>
      <c r="AK10" s="39">
        <v>2156000000</v>
      </c>
      <c r="AL10" s="39">
        <v>2164000000</v>
      </c>
      <c r="AM10" s="39">
        <v>1899000000</v>
      </c>
      <c r="AN10" s="39">
        <v>1836000000</v>
      </c>
      <c r="AO10" s="39">
        <v>400000000</v>
      </c>
      <c r="AP10" s="39">
        <v>188000000</v>
      </c>
      <c r="AQ10" s="39">
        <v>5492912000.0000095</v>
      </c>
    </row>
    <row r="11" spans="1:43" customFormat="1">
      <c r="A11" s="30">
        <f t="shared" si="0"/>
        <v>43248</v>
      </c>
      <c r="B11" s="30">
        <f t="shared" si="1"/>
        <v>43613</v>
      </c>
      <c r="C11" s="30">
        <f t="shared" si="2"/>
        <v>43979</v>
      </c>
      <c r="D11" s="30">
        <f t="shared" si="4"/>
        <v>44314</v>
      </c>
      <c r="E11" s="30">
        <v>44344</v>
      </c>
      <c r="F11" t="s">
        <v>33</v>
      </c>
      <c r="G11" s="37">
        <v>1711241232.5599999</v>
      </c>
      <c r="H11" s="37">
        <v>-20.571440403052716</v>
      </c>
      <c r="I11" s="38">
        <v>2.3988000938059399</v>
      </c>
      <c r="J11" s="38">
        <v>2.71833894157235</v>
      </c>
      <c r="K11" s="38">
        <v>33.288849999999996</v>
      </c>
      <c r="L11" s="38">
        <v>1.3280477940283619E-2</v>
      </c>
      <c r="M11" s="38">
        <v>12.8638345059651</v>
      </c>
      <c r="N11" s="38">
        <v>6.3646704646768502</v>
      </c>
      <c r="O11" s="38">
        <v>24.463415854324072</v>
      </c>
      <c r="P11" s="38">
        <v>17.220782007412009</v>
      </c>
      <c r="Q11" s="38">
        <v>0.17801888956867543</v>
      </c>
      <c r="R11" s="38">
        <v>8.3699119260990343E-2</v>
      </c>
      <c r="S11" s="38">
        <v>0.40327561201839041</v>
      </c>
      <c r="T11" s="38">
        <v>1.98434</v>
      </c>
      <c r="U11" s="38">
        <v>9.715E-2</v>
      </c>
      <c r="V11" s="38">
        <v>4.4790613264759802</v>
      </c>
      <c r="W11" s="38">
        <v>5.3142823420771004</v>
      </c>
      <c r="X11" s="38">
        <v>3.84105411408847</v>
      </c>
      <c r="Y11" s="38">
        <v>0.7614537916056533</v>
      </c>
      <c r="Z11" s="38">
        <v>16.623721147092301</v>
      </c>
      <c r="AA11" s="38">
        <v>2.3553279768053995E-2</v>
      </c>
      <c r="AB11" s="38">
        <v>13.6231126054606</v>
      </c>
      <c r="AC11" s="38">
        <v>0.40872999999999998</v>
      </c>
      <c r="AD11" s="29">
        <f t="shared" si="3"/>
        <v>0</v>
      </c>
      <c r="AE11" s="38">
        <v>0</v>
      </c>
      <c r="AF11" s="39">
        <v>14218000</v>
      </c>
      <c r="AG11" s="39">
        <v>1070594000</v>
      </c>
      <c r="AH11" s="39">
        <v>108556000</v>
      </c>
      <c r="AI11" s="39">
        <v>1296979000</v>
      </c>
      <c r="AJ11" s="39">
        <v>93111000</v>
      </c>
      <c r="AK11" s="39">
        <v>342839000</v>
      </c>
      <c r="AL11" s="39">
        <v>508045000</v>
      </c>
      <c r="AM11" s="39">
        <v>554665000</v>
      </c>
      <c r="AN11" s="39">
        <v>523040000</v>
      </c>
      <c r="AO11" s="39">
        <v>607790000</v>
      </c>
      <c r="AP11" s="39">
        <v>113622000</v>
      </c>
      <c r="AQ11" s="39">
        <v>2779582236.2000098</v>
      </c>
    </row>
    <row r="12" spans="1:43" customFormat="1">
      <c r="A12" s="30">
        <f t="shared" si="0"/>
        <v>43244</v>
      </c>
      <c r="B12" s="30">
        <f t="shared" si="1"/>
        <v>43609</v>
      </c>
      <c r="C12" s="30">
        <f t="shared" si="2"/>
        <v>43975</v>
      </c>
      <c r="D12" s="30">
        <f t="shared" si="4"/>
        <v>44310</v>
      </c>
      <c r="E12" s="30">
        <v>44340</v>
      </c>
      <c r="F12" t="s">
        <v>34</v>
      </c>
      <c r="G12" s="37">
        <v>3731600772.0799999</v>
      </c>
      <c r="H12" s="37">
        <v>-28.213568871409425</v>
      </c>
      <c r="I12" s="38">
        <v>-88.574126534466501</v>
      </c>
      <c r="J12" s="38">
        <v>-109.26523297491001</v>
      </c>
      <c r="K12" s="38">
        <v>28.88889</v>
      </c>
      <c r="L12" s="38">
        <v>-0.56229825693996127</v>
      </c>
      <c r="M12" s="38">
        <v>-3.6738351254480301</v>
      </c>
      <c r="N12" s="38">
        <v>-1.31828558567249</v>
      </c>
      <c r="O12" s="38">
        <v>8.2349499162406996</v>
      </c>
      <c r="P12" s="38">
        <v>15.496719881341072</v>
      </c>
      <c r="Q12" s="38">
        <v>2.849462365591398E-2</v>
      </c>
      <c r="R12" s="38">
        <v>0.13096965927154605</v>
      </c>
      <c r="S12" s="38">
        <v>0.38565208376529131</v>
      </c>
      <c r="T12" s="38">
        <v>0.51465000000000005</v>
      </c>
      <c r="U12" s="38">
        <v>-8.1280000000000005E-2</v>
      </c>
      <c r="V12" s="38">
        <v>0.96792482471003705</v>
      </c>
      <c r="W12" s="38">
        <v>2.2038333191319399</v>
      </c>
      <c r="X12" s="38">
        <v>1.5281954652054299</v>
      </c>
      <c r="Y12" s="38">
        <v>1.8259056554599948</v>
      </c>
      <c r="Z12" s="38">
        <v>52.226158985166002</v>
      </c>
      <c r="AA12" s="38">
        <v>9.2225398874850131E-4</v>
      </c>
      <c r="AB12" s="38">
        <v>26.928406466512701</v>
      </c>
      <c r="AC12" s="38">
        <v>0.64520999999999995</v>
      </c>
      <c r="AD12" s="29">
        <f t="shared" si="3"/>
        <v>0</v>
      </c>
      <c r="AE12" s="38">
        <v>0</v>
      </c>
      <c r="AF12" s="39">
        <v>-6097000000</v>
      </c>
      <c r="AG12" s="39">
        <v>10843000000</v>
      </c>
      <c r="AH12" s="39">
        <v>1895000000</v>
      </c>
      <c r="AI12" s="39">
        <v>14469000000</v>
      </c>
      <c r="AJ12" s="39">
        <v>159000000</v>
      </c>
      <c r="AK12" s="39">
        <v>3961000000</v>
      </c>
      <c r="AL12" s="39">
        <v>5524000000</v>
      </c>
      <c r="AM12" s="39">
        <v>7087000000</v>
      </c>
      <c r="AN12" s="39">
        <v>5580000000</v>
      </c>
      <c r="AO12" s="39">
        <v>3837000000</v>
      </c>
      <c r="AP12" s="39">
        <v>1629000000</v>
      </c>
      <c r="AQ12" s="39">
        <v>13414733413.556101</v>
      </c>
    </row>
    <row r="13" spans="1:43" customFormat="1">
      <c r="A13" s="30">
        <f t="shared" si="0"/>
        <v>43238</v>
      </c>
      <c r="B13" s="30">
        <f t="shared" si="1"/>
        <v>43603</v>
      </c>
      <c r="C13" s="30">
        <f t="shared" si="2"/>
        <v>43969</v>
      </c>
      <c r="D13" s="30">
        <f t="shared" si="4"/>
        <v>44304</v>
      </c>
      <c r="E13" s="30">
        <v>44334</v>
      </c>
      <c r="F13" t="s">
        <v>35</v>
      </c>
      <c r="G13" s="37">
        <v>2370800547.5999999</v>
      </c>
      <c r="H13" s="37">
        <v>6.0078385597986745</v>
      </c>
      <c r="I13" s="38">
        <v>39.289387628182602</v>
      </c>
      <c r="J13" s="38">
        <v>4.4436653150936696</v>
      </c>
      <c r="K13" s="38">
        <v>34.862409999999997</v>
      </c>
      <c r="L13" s="38">
        <v>0.25155091707352079</v>
      </c>
      <c r="M13" s="38">
        <v>6.0490118738385501</v>
      </c>
      <c r="N13" s="38">
        <v>16.952272561363799</v>
      </c>
      <c r="O13" s="38">
        <v>6.3276260373153494</v>
      </c>
      <c r="P13" s="38">
        <v>11.547971692926616</v>
      </c>
      <c r="Q13" s="38">
        <v>5.7517523840353302E-2</v>
      </c>
      <c r="R13" s="38">
        <v>0.1760384463534117</v>
      </c>
      <c r="S13" s="38">
        <v>2.3049992089520965</v>
      </c>
      <c r="T13" s="38">
        <v>0.93918999999999997</v>
      </c>
      <c r="U13" s="38">
        <v>-1.0749999999999999E-2</v>
      </c>
      <c r="V13" s="38">
        <v>0.49232669589329298</v>
      </c>
      <c r="W13" s="38">
        <v>0.50650576795332802</v>
      </c>
      <c r="X13" s="38">
        <v>3.6137163009490898</v>
      </c>
      <c r="Y13" s="38">
        <v>0.29663006514292067</v>
      </c>
      <c r="Z13" s="38">
        <v>7.97866298380176</v>
      </c>
      <c r="AA13" s="38">
        <v>0.14850386493172815</v>
      </c>
      <c r="AB13" s="38">
        <v>0.77760346699525995</v>
      </c>
      <c r="AC13" s="38">
        <v>8.0269999999999994E-2</v>
      </c>
      <c r="AD13" s="29">
        <f t="shared" si="3"/>
        <v>0</v>
      </c>
      <c r="AE13" s="38">
        <v>0</v>
      </c>
      <c r="AF13" s="39">
        <v>287450000</v>
      </c>
      <c r="AG13" s="39">
        <v>1142711000</v>
      </c>
      <c r="AH13" s="39">
        <v>494035000</v>
      </c>
      <c r="AI13" s="39">
        <v>2806404000</v>
      </c>
      <c r="AJ13" s="39">
        <v>372067000</v>
      </c>
      <c r="AK13" s="39">
        <v>4664612000</v>
      </c>
      <c r="AL13" s="39">
        <v>5207336000</v>
      </c>
      <c r="AM13" s="39">
        <v>5634835000</v>
      </c>
      <c r="AN13" s="39">
        <v>6468759000</v>
      </c>
      <c r="AO13" s="39">
        <v>881293000</v>
      </c>
      <c r="AP13" s="39">
        <v>517803000</v>
      </c>
      <c r="AQ13" s="39">
        <v>3276463745</v>
      </c>
    </row>
    <row r="14" spans="1:43" customFormat="1">
      <c r="A14" s="30">
        <f t="shared" si="0"/>
        <v>43224</v>
      </c>
      <c r="B14" s="30">
        <f t="shared" si="1"/>
        <v>43589</v>
      </c>
      <c r="C14" s="30">
        <f t="shared" si="2"/>
        <v>43955</v>
      </c>
      <c r="D14" s="30">
        <f t="shared" si="4"/>
        <v>44290</v>
      </c>
      <c r="E14" s="30">
        <v>44320</v>
      </c>
      <c r="F14" t="s">
        <v>36</v>
      </c>
      <c r="G14" s="37">
        <v>1490886556.5</v>
      </c>
      <c r="H14" s="37">
        <v>-29.946620831419661</v>
      </c>
      <c r="I14" s="38">
        <v>12.9067843353558</v>
      </c>
      <c r="J14" s="38">
        <v>4.5375218150087298</v>
      </c>
      <c r="K14" s="38">
        <v>15.97828</v>
      </c>
      <c r="L14" s="38">
        <v>4.9253731343283584E-2</v>
      </c>
      <c r="M14" s="38">
        <v>7.2910606942020504</v>
      </c>
      <c r="N14" s="38">
        <v>8.8242196667449004</v>
      </c>
      <c r="O14" s="38">
        <v>5.3132422892307698</v>
      </c>
      <c r="P14" s="38">
        <v>6.0924614212009596</v>
      </c>
      <c r="Q14" s="38">
        <v>6.2827225130890049E-2</v>
      </c>
      <c r="R14" s="38">
        <v>0.10846267553584626</v>
      </c>
      <c r="S14" s="38">
        <v>0.95288248337028825</v>
      </c>
      <c r="T14" s="38">
        <v>1.5906899999999999</v>
      </c>
      <c r="U14" s="38">
        <v>0.11253000000000001</v>
      </c>
      <c r="V14" s="38">
        <v>0.31892178354857498</v>
      </c>
      <c r="W14" s="38">
        <v>0.68308699588132704</v>
      </c>
      <c r="X14" s="38">
        <v>0.93816416337553399</v>
      </c>
      <c r="Y14" s="38">
        <v>1.054164537557486</v>
      </c>
      <c r="Z14" s="38">
        <v>58.563372549875602</v>
      </c>
      <c r="AA14" s="38">
        <v>9.5522388059701493E-2</v>
      </c>
      <c r="AB14" s="38">
        <v>16.3674394333854</v>
      </c>
      <c r="AC14" s="38">
        <v>0.41642000000000001</v>
      </c>
      <c r="AD14" s="29">
        <f t="shared" si="3"/>
        <v>0</v>
      </c>
      <c r="AE14" s="38">
        <v>0</v>
      </c>
      <c r="AF14" s="39">
        <v>198000000</v>
      </c>
      <c r="AG14" s="39">
        <v>4020000000</v>
      </c>
      <c r="AH14" s="39">
        <v>587000000</v>
      </c>
      <c r="AI14" s="39">
        <v>5412000000</v>
      </c>
      <c r="AJ14" s="39">
        <v>324000000</v>
      </c>
      <c r="AK14" s="39">
        <v>4321000000</v>
      </c>
      <c r="AL14" s="39">
        <v>4649000000</v>
      </c>
      <c r="AM14" s="39">
        <v>4996000000</v>
      </c>
      <c r="AN14" s="39">
        <v>5157000000</v>
      </c>
      <c r="AO14" s="39">
        <v>1957000000</v>
      </c>
      <c r="AP14" s="39">
        <v>663000000</v>
      </c>
      <c r="AQ14" s="39">
        <v>3522679637.7600002</v>
      </c>
    </row>
    <row r="15" spans="1:43" customFormat="1">
      <c r="A15" s="30">
        <f t="shared" si="0"/>
        <v>43231</v>
      </c>
      <c r="B15" s="30">
        <f t="shared" si="1"/>
        <v>43596</v>
      </c>
      <c r="C15" s="30">
        <f t="shared" si="2"/>
        <v>43962</v>
      </c>
      <c r="D15" s="30">
        <f t="shared" si="4"/>
        <v>44297</v>
      </c>
      <c r="E15" s="30">
        <v>44327</v>
      </c>
      <c r="F15" t="s">
        <v>37</v>
      </c>
      <c r="G15" s="37">
        <v>885719962.04999995</v>
      </c>
      <c r="H15" s="37">
        <v>-50.611050983959451</v>
      </c>
      <c r="I15" s="38">
        <v>-30.823328212008899</v>
      </c>
      <c r="J15" s="38">
        <v>-14.1820042862169</v>
      </c>
      <c r="K15" s="38">
        <v>17.391100000000002</v>
      </c>
      <c r="L15" s="38">
        <v>-0.14216836340835548</v>
      </c>
      <c r="M15" s="38">
        <v>4.4245273966030103</v>
      </c>
      <c r="N15" s="38">
        <v>3.0782370792665401</v>
      </c>
      <c r="O15" s="38">
        <v>10.66064683314206</v>
      </c>
      <c r="P15" s="38">
        <v>-7.0187033546583608</v>
      </c>
      <c r="Q15" s="38">
        <v>4.1814924991203657E-2</v>
      </c>
      <c r="R15" s="38">
        <v>6.1492744489237319E-2</v>
      </c>
      <c r="S15" s="38">
        <v>0.63517972886157703</v>
      </c>
      <c r="T15" s="38">
        <v>1.4925200000000001</v>
      </c>
      <c r="U15" s="38">
        <v>8.6669999999999997E-2</v>
      </c>
      <c r="V15" s="38">
        <v>0.75756433578351401</v>
      </c>
      <c r="W15" s="38">
        <v>1.33115036399578</v>
      </c>
      <c r="X15" s="38">
        <v>1.9428742659664699</v>
      </c>
      <c r="Y15" s="38">
        <v>1.4450849149925578</v>
      </c>
      <c r="Z15" s="38">
        <v>45.072498450475102</v>
      </c>
      <c r="AA15" s="38">
        <v>5.4132519149392037E-2</v>
      </c>
      <c r="AB15" s="38">
        <v>26.729896777836998</v>
      </c>
      <c r="AC15" s="38">
        <v>0.53688000000000002</v>
      </c>
      <c r="AD15" s="29">
        <f t="shared" si="3"/>
        <v>0</v>
      </c>
      <c r="AE15" s="38">
        <v>0</v>
      </c>
      <c r="AF15" s="39">
        <v>-225602000</v>
      </c>
      <c r="AG15" s="39">
        <v>1586865000</v>
      </c>
      <c r="AH15" s="39">
        <v>151331000</v>
      </c>
      <c r="AI15" s="39">
        <v>2460957000</v>
      </c>
      <c r="AJ15" s="39">
        <v>65363000</v>
      </c>
      <c r="AK15" s="39">
        <v>1960362000</v>
      </c>
      <c r="AL15" s="39">
        <v>2011675000</v>
      </c>
      <c r="AM15" s="39">
        <v>1804436000</v>
      </c>
      <c r="AN15" s="39">
        <v>1563150000</v>
      </c>
      <c r="AO15" s="39">
        <v>649002000</v>
      </c>
      <c r="AP15" s="39">
        <v>195184000</v>
      </c>
      <c r="AQ15" s="39">
        <v>2080787691.48</v>
      </c>
    </row>
    <row r="16" spans="1:43" customFormat="1">
      <c r="A16" s="30">
        <f t="shared" si="0"/>
        <v>43226</v>
      </c>
      <c r="B16" s="30">
        <f t="shared" si="1"/>
        <v>43591</v>
      </c>
      <c r="C16" s="30">
        <f t="shared" si="2"/>
        <v>43957</v>
      </c>
      <c r="D16" s="30">
        <f t="shared" si="4"/>
        <v>44292</v>
      </c>
      <c r="E16" s="30">
        <v>44322</v>
      </c>
      <c r="F16" t="s">
        <v>38</v>
      </c>
      <c r="G16" s="37">
        <v>1372444604.8800001</v>
      </c>
      <c r="H16" s="37">
        <v>-56.944306636793897</v>
      </c>
      <c r="I16" s="38">
        <v>-16.5598781342321</v>
      </c>
      <c r="J16" s="38">
        <v>-2.7667323443176799</v>
      </c>
      <c r="K16" s="38">
        <v>31.739339999999999</v>
      </c>
      <c r="L16" s="38">
        <v>-0.18283090399155508</v>
      </c>
      <c r="M16" s="38">
        <v>-2.1650375502445298</v>
      </c>
      <c r="N16" s="38">
        <v>-4.3858457242291902</v>
      </c>
      <c r="O16" s="38">
        <v>18.748387906351162</v>
      </c>
      <c r="P16" s="38">
        <v>-3.2765894833856293</v>
      </c>
      <c r="Q16" s="38">
        <v>2.8098557343317877E-2</v>
      </c>
      <c r="R16" s="38">
        <v>7.5853906962505047E-2</v>
      </c>
      <c r="S16" s="38">
        <v>1.4323289281902416</v>
      </c>
      <c r="T16" s="38">
        <v>1.5512900000000001</v>
      </c>
      <c r="U16" s="38">
        <v>0.17454</v>
      </c>
      <c r="V16" s="38">
        <v>0.32038334229735799</v>
      </c>
      <c r="W16" s="38">
        <v>0.292532596019488</v>
      </c>
      <c r="X16" s="38">
        <v>2.4711267258643899</v>
      </c>
      <c r="Y16" s="38">
        <v>0.90221622892627773</v>
      </c>
      <c r="Z16" s="38">
        <v>41.914222831799798</v>
      </c>
      <c r="AA16" s="38">
        <v>0.29796073497418152</v>
      </c>
      <c r="AB16" s="38">
        <v>1.63103028578655</v>
      </c>
      <c r="AC16" s="38">
        <v>6.1469999999999997E-2</v>
      </c>
      <c r="AD16" s="29">
        <f t="shared" si="3"/>
        <v>0</v>
      </c>
      <c r="AE16" s="38">
        <v>0</v>
      </c>
      <c r="AF16" s="39">
        <v>-613816000</v>
      </c>
      <c r="AG16" s="39">
        <v>3357288000</v>
      </c>
      <c r="AH16" s="39">
        <v>590941000</v>
      </c>
      <c r="AI16" s="39">
        <v>7790515000</v>
      </c>
      <c r="AJ16" s="39">
        <v>313540000</v>
      </c>
      <c r="AK16" s="39">
        <v>12349301000</v>
      </c>
      <c r="AL16" s="39">
        <v>12028797000</v>
      </c>
      <c r="AM16" s="39">
        <v>11158580000</v>
      </c>
      <c r="AN16" s="39">
        <v>11158580000</v>
      </c>
      <c r="AO16" s="39">
        <v>1764935000</v>
      </c>
      <c r="AP16" s="39">
        <v>151673000</v>
      </c>
      <c r="AQ16" s="39">
        <v>2843624238.9200001</v>
      </c>
    </row>
    <row r="17" spans="1:43" customFormat="1">
      <c r="A17" s="30">
        <f t="shared" si="0"/>
        <v>43223</v>
      </c>
      <c r="B17" s="30">
        <f t="shared" si="1"/>
        <v>43588</v>
      </c>
      <c r="C17" s="30">
        <f t="shared" si="2"/>
        <v>43954</v>
      </c>
      <c r="D17" s="30">
        <f t="shared" si="4"/>
        <v>44289</v>
      </c>
      <c r="E17" s="30">
        <v>44319</v>
      </c>
      <c r="F17" t="s">
        <v>39</v>
      </c>
      <c r="G17" s="37">
        <v>334140532</v>
      </c>
      <c r="H17" s="37">
        <v>-21.046686590521674</v>
      </c>
      <c r="I17" s="38">
        <v>27.825490690551099</v>
      </c>
      <c r="J17" s="38">
        <v>100.854472630174</v>
      </c>
      <c r="K17" s="38">
        <v>90.687200000000004</v>
      </c>
      <c r="L17" s="38">
        <v>2.3366080153576611E-2</v>
      </c>
      <c r="M17" s="38">
        <v>-0.164321659648762</v>
      </c>
      <c r="N17" s="38">
        <v>-3.1730229588043002E-2</v>
      </c>
      <c r="O17" s="38">
        <v>-255.06873480895916</v>
      </c>
      <c r="P17" s="38">
        <v>6.8454115494041892</v>
      </c>
      <c r="Q17" s="38">
        <v>4.3089984381882981E-2</v>
      </c>
      <c r="R17" s="38">
        <v>9.791470187572043E-3</v>
      </c>
      <c r="S17" s="38">
        <v>0.20933459079953892</v>
      </c>
      <c r="T17" s="38">
        <v>7.7280499999999996</v>
      </c>
      <c r="U17" s="38">
        <v>0.78935</v>
      </c>
      <c r="V17" s="38">
        <v>9.1837972624011499</v>
      </c>
      <c r="W17" s="38">
        <v>3.9765260289616902</v>
      </c>
      <c r="X17" s="38">
        <v>2.2243283452143201</v>
      </c>
      <c r="Y17" s="38">
        <v>0.22013390620921258</v>
      </c>
      <c r="Z17" s="38">
        <v>8.6189276548479494</v>
      </c>
      <c r="AA17" s="38">
        <v>0.15566978715530549</v>
      </c>
      <c r="AB17" s="38">
        <v>-126.80681312855501</v>
      </c>
      <c r="AC17" s="38">
        <v>-1.0124</v>
      </c>
      <c r="AD17" s="29">
        <f t="shared" si="3"/>
        <v>0</v>
      </c>
      <c r="AE17" s="38">
        <v>0</v>
      </c>
      <c r="AF17" s="39">
        <v>4041000</v>
      </c>
      <c r="AG17" s="39">
        <v>172943000</v>
      </c>
      <c r="AH17" s="39">
        <v>2336000</v>
      </c>
      <c r="AI17" s="39">
        <v>238575000</v>
      </c>
      <c r="AJ17" s="39">
        <v>2152000</v>
      </c>
      <c r="AK17" s="39">
        <v>41384000</v>
      </c>
      <c r="AL17" s="39">
        <v>40703000</v>
      </c>
      <c r="AM17" s="39">
        <v>48655000</v>
      </c>
      <c r="AN17" s="39">
        <v>49942000</v>
      </c>
      <c r="AO17" s="39">
        <v>141741000</v>
      </c>
      <c r="AP17" s="39">
        <v>-759000</v>
      </c>
      <c r="AQ17" s="39">
        <v>193597169.72</v>
      </c>
    </row>
    <row r="18" spans="1:43" customFormat="1">
      <c r="A18" s="30">
        <f t="shared" si="0"/>
        <v>43219</v>
      </c>
      <c r="B18" s="30">
        <f t="shared" si="1"/>
        <v>43584</v>
      </c>
      <c r="C18" s="30">
        <f t="shared" si="2"/>
        <v>43950</v>
      </c>
      <c r="D18" s="30">
        <f t="shared" si="4"/>
        <v>44285</v>
      </c>
      <c r="E18" s="30">
        <v>44315</v>
      </c>
      <c r="F18" t="s">
        <v>40</v>
      </c>
      <c r="G18" s="37">
        <v>8922931071.6800003</v>
      </c>
      <c r="H18" s="37">
        <v>-6.3952486209550861</v>
      </c>
      <c r="I18" s="38">
        <v>4.4755363106600701</v>
      </c>
      <c r="J18" s="38">
        <v>30.624196995972699</v>
      </c>
      <c r="K18" s="38">
        <v>96.827590000000001</v>
      </c>
      <c r="L18" s="38">
        <v>2.4332045780602114E-2</v>
      </c>
      <c r="M18" s="38">
        <v>54.681045360005101</v>
      </c>
      <c r="N18" s="38">
        <v>7.9912953814180403</v>
      </c>
      <c r="O18" s="38">
        <v>19.99233390505665</v>
      </c>
      <c r="P18" s="38">
        <v>15.603255087521633</v>
      </c>
      <c r="Q18" s="38">
        <v>-0.69922853998744006</v>
      </c>
      <c r="R18" s="38">
        <v>4.7930886661321094E-2</v>
      </c>
      <c r="S18" s="38">
        <v>7.7103707767587626E-2</v>
      </c>
      <c r="T18" s="38">
        <v>2.2144499999999998</v>
      </c>
      <c r="U18" s="38">
        <v>5.0360000000000002E-2</v>
      </c>
      <c r="V18" s="38">
        <v>12.7990115730525</v>
      </c>
      <c r="W18" s="38">
        <v>17.920758506513302</v>
      </c>
      <c r="X18" s="38">
        <v>1.76885754337529</v>
      </c>
      <c r="Y18" s="38">
        <v>0.74210740587003654</v>
      </c>
      <c r="Z18" s="38">
        <v>29.917240733224901</v>
      </c>
      <c r="AA18" s="38">
        <v>1.9041032617900799E-2</v>
      </c>
      <c r="AB18" s="38">
        <v>13.3622533636842</v>
      </c>
      <c r="AC18" s="38">
        <v>0.40694000000000002</v>
      </c>
      <c r="AD18" s="29">
        <f t="shared" si="3"/>
        <v>0</v>
      </c>
      <c r="AE18" s="38">
        <v>0</v>
      </c>
      <c r="AF18" s="39">
        <v>212614000</v>
      </c>
      <c r="AG18" s="39">
        <v>8738024000</v>
      </c>
      <c r="AH18" s="39">
        <v>431586000</v>
      </c>
      <c r="AI18" s="39">
        <v>9004340000</v>
      </c>
      <c r="AJ18" s="39">
        <v>-485452000</v>
      </c>
      <c r="AK18" s="39">
        <v>452847000</v>
      </c>
      <c r="AL18" s="39">
        <v>540756000</v>
      </c>
      <c r="AM18" s="39">
        <v>665714000</v>
      </c>
      <c r="AN18" s="39">
        <v>694268000</v>
      </c>
      <c r="AO18" s="39">
        <v>5015778000</v>
      </c>
      <c r="AP18" s="39">
        <v>622329000</v>
      </c>
      <c r="AQ18" s="39">
        <v>12441809166.799999</v>
      </c>
    </row>
    <row r="19" spans="1:43" customFormat="1">
      <c r="A19" s="30">
        <f t="shared" si="0"/>
        <v>43210</v>
      </c>
      <c r="B19" s="30">
        <f t="shared" si="1"/>
        <v>43575</v>
      </c>
      <c r="C19" s="30">
        <f t="shared" si="2"/>
        <v>43941</v>
      </c>
      <c r="D19" s="30">
        <f t="shared" si="4"/>
        <v>44276</v>
      </c>
      <c r="E19" s="30">
        <v>44306</v>
      </c>
      <c r="F19" t="s">
        <v>41</v>
      </c>
      <c r="G19" s="37">
        <v>22900751825.459999</v>
      </c>
      <c r="H19" s="37">
        <v>8.4698298253926207</v>
      </c>
      <c r="I19" s="38">
        <v>20.998329172522901</v>
      </c>
      <c r="J19" s="38">
        <v>16.753683381032101</v>
      </c>
      <c r="K19" s="38">
        <v>84.192539999999994</v>
      </c>
      <c r="L19" s="38">
        <v>0.19615614645356702</v>
      </c>
      <c r="M19" s="38">
        <v>22.586621749886501</v>
      </c>
      <c r="N19" s="38">
        <v>23.784688823924899</v>
      </c>
      <c r="O19" s="38">
        <v>22.35231801288192</v>
      </c>
      <c r="P19" s="38">
        <v>6.5820982011465397</v>
      </c>
      <c r="Q19" s="38">
        <v>0.17631886796165205</v>
      </c>
      <c r="R19" s="38">
        <v>0.21353546588669867</v>
      </c>
      <c r="S19" s="38">
        <v>0.91891788593883383</v>
      </c>
      <c r="T19" s="38">
        <v>3.3321900000000002</v>
      </c>
      <c r="U19" s="38">
        <v>0.19916</v>
      </c>
      <c r="V19" s="38">
        <v>6.6604612042178601</v>
      </c>
      <c r="W19" s="38">
        <v>6.5031130841449896</v>
      </c>
      <c r="X19" s="38">
        <v>8.1155558980426292</v>
      </c>
      <c r="Y19" s="38">
        <v>3.0974768270215929E-2</v>
      </c>
      <c r="Z19" s="38">
        <v>0.38271847211854598</v>
      </c>
      <c r="AA19" s="38">
        <v>0.11705822642921233</v>
      </c>
      <c r="AB19" s="38">
        <v>-5.3706250975587304</v>
      </c>
      <c r="AC19" s="38">
        <v>-0.18332000000000001</v>
      </c>
      <c r="AD19" s="29">
        <f t="shared" si="3"/>
        <v>0</v>
      </c>
      <c r="AE19" s="38">
        <v>0</v>
      </c>
      <c r="AF19" s="39">
        <v>672682000</v>
      </c>
      <c r="AG19" s="39">
        <v>3429319000</v>
      </c>
      <c r="AH19" s="39">
        <v>933024000</v>
      </c>
      <c r="AI19" s="39">
        <v>4369410000</v>
      </c>
      <c r="AJ19" s="39">
        <v>707943000</v>
      </c>
      <c r="AK19" s="39">
        <v>3358112000</v>
      </c>
      <c r="AL19" s="39">
        <v>4043695000</v>
      </c>
      <c r="AM19" s="39">
        <v>4109111000</v>
      </c>
      <c r="AN19" s="39">
        <v>4015129000</v>
      </c>
      <c r="AO19" s="39">
        <v>3326288000</v>
      </c>
      <c r="AP19" s="39">
        <v>1168149000</v>
      </c>
      <c r="AQ19" s="39">
        <v>26110837934.43</v>
      </c>
    </row>
    <row r="20" spans="1:43" customFormat="1">
      <c r="A20" s="30">
        <f t="shared" si="0"/>
        <v>43209</v>
      </c>
      <c r="B20" s="30">
        <f t="shared" si="1"/>
        <v>43574</v>
      </c>
      <c r="C20" s="30">
        <f t="shared" si="2"/>
        <v>43940</v>
      </c>
      <c r="D20" s="30">
        <f t="shared" si="4"/>
        <v>44275</v>
      </c>
      <c r="E20" s="30">
        <v>44305</v>
      </c>
      <c r="F20" t="s">
        <v>42</v>
      </c>
      <c r="G20" s="37">
        <v>798498272.64999998</v>
      </c>
      <c r="H20" s="37">
        <v>-1.6945466590263476</v>
      </c>
      <c r="I20" s="38">
        <v>8.1772619361645997</v>
      </c>
      <c r="J20" s="38">
        <v>3.7457709038182698</v>
      </c>
      <c r="K20" s="38">
        <v>28.159739999999999</v>
      </c>
      <c r="L20" s="38">
        <v>3.3087842886113779E-2</v>
      </c>
      <c r="M20" s="38">
        <v>7.7513291445142602</v>
      </c>
      <c r="N20" s="38">
        <v>5.4693494756586203</v>
      </c>
      <c r="O20" s="38">
        <v>9.7075063185427144</v>
      </c>
      <c r="P20" s="38">
        <v>-5.002788423135355</v>
      </c>
      <c r="Q20" s="38">
        <v>6.2771870468825514E-2</v>
      </c>
      <c r="R20" s="38">
        <v>3.9098632203890184E-2</v>
      </c>
      <c r="S20" s="38">
        <v>0.54291993308623343</v>
      </c>
      <c r="T20" s="38">
        <v>1.3076000000000001</v>
      </c>
      <c r="U20" s="38">
        <v>5.6189999999999997E-2</v>
      </c>
      <c r="V20" s="38">
        <v>0.505856547480668</v>
      </c>
      <c r="W20" s="38">
        <v>1.16710594332407</v>
      </c>
      <c r="X20" s="38">
        <v>1.1262206028061501</v>
      </c>
      <c r="Y20" s="38">
        <v>1.522956779318702</v>
      </c>
      <c r="Z20" s="38">
        <v>58.551799107592203</v>
      </c>
      <c r="AA20" s="38">
        <v>1.9532500800512328E-2</v>
      </c>
      <c r="AB20" s="38">
        <v>11.5280222311247</v>
      </c>
      <c r="AC20" s="38">
        <v>0.58411000000000002</v>
      </c>
      <c r="AD20" s="29">
        <f t="shared" si="3"/>
        <v>0</v>
      </c>
      <c r="AE20" s="38">
        <v>0</v>
      </c>
      <c r="AF20" s="39">
        <v>62000000</v>
      </c>
      <c r="AG20" s="39">
        <v>1873800000</v>
      </c>
      <c r="AH20" s="39">
        <v>119200000</v>
      </c>
      <c r="AI20" s="39">
        <v>3048700000</v>
      </c>
      <c r="AJ20" s="39">
        <v>103900000</v>
      </c>
      <c r="AK20" s="39">
        <v>1948800000</v>
      </c>
      <c r="AL20" s="39">
        <v>1941200000</v>
      </c>
      <c r="AM20" s="39">
        <v>1955700000</v>
      </c>
      <c r="AN20" s="39">
        <v>1655200000</v>
      </c>
      <c r="AO20" s="39">
        <v>742700000</v>
      </c>
      <c r="AP20" s="39">
        <v>199000000</v>
      </c>
      <c r="AQ20" s="39">
        <v>1931793757.3900001</v>
      </c>
    </row>
    <row r="21" spans="1:43" customFormat="1">
      <c r="A21" s="30">
        <f t="shared" si="0"/>
        <v>43205</v>
      </c>
      <c r="B21" s="30">
        <f t="shared" si="1"/>
        <v>43570</v>
      </c>
      <c r="C21" s="30">
        <f t="shared" si="2"/>
        <v>43936</v>
      </c>
      <c r="D21" s="30">
        <f t="shared" si="4"/>
        <v>44271</v>
      </c>
      <c r="E21" s="30">
        <v>44301</v>
      </c>
      <c r="F21" t="s">
        <v>43</v>
      </c>
      <c r="G21" s="37">
        <v>2834918730.1599998</v>
      </c>
      <c r="H21" s="37">
        <v>-4.0180214379857748</v>
      </c>
      <c r="I21" s="38">
        <v>2.6432440188713202</v>
      </c>
      <c r="J21" s="38">
        <v>17.496743222950101</v>
      </c>
      <c r="K21" s="38">
        <v>82.498900000000006</v>
      </c>
      <c r="L21" s="38">
        <v>1.2730771823407398E-2</v>
      </c>
      <c r="M21" s="38">
        <v>43.449603124018701</v>
      </c>
      <c r="N21" s="38">
        <v>6.5639589103217597</v>
      </c>
      <c r="O21" s="38">
        <v>24.205730265837229</v>
      </c>
      <c r="P21" s="38">
        <v>21.420831011136826</v>
      </c>
      <c r="Q21" s="38">
        <v>0.22429011587597197</v>
      </c>
      <c r="R21" s="38">
        <v>4.204032280978931E-2</v>
      </c>
      <c r="S21" s="38">
        <v>7.5528539153496679E-2</v>
      </c>
      <c r="T21" s="38">
        <v>1.28426</v>
      </c>
      <c r="U21" s="38">
        <v>1.1610000000000001E-2</v>
      </c>
      <c r="V21" s="38">
        <v>8.4139931643436494</v>
      </c>
      <c r="W21" s="38">
        <v>13.452803997674399</v>
      </c>
      <c r="X21" s="38">
        <v>1.1773587156744101</v>
      </c>
      <c r="Y21" s="38">
        <v>0.62167311193139718</v>
      </c>
      <c r="Z21" s="38">
        <v>35.618365284818402</v>
      </c>
      <c r="AA21" s="38">
        <v>2.4994907044546134E-2</v>
      </c>
      <c r="AB21" s="38">
        <v>9.8942510421745897</v>
      </c>
      <c r="AC21" s="38">
        <v>0.35836000000000001</v>
      </c>
      <c r="AD21" s="29">
        <f t="shared" si="3"/>
        <v>0</v>
      </c>
      <c r="AE21" s="38">
        <v>0</v>
      </c>
      <c r="AF21" s="39">
        <v>51181000</v>
      </c>
      <c r="AG21" s="39">
        <v>4020259000</v>
      </c>
      <c r="AH21" s="39">
        <v>179028000</v>
      </c>
      <c r="AI21" s="39">
        <v>4258483000</v>
      </c>
      <c r="AJ21" s="39">
        <v>72140000</v>
      </c>
      <c r="AK21" s="39">
        <v>181563000</v>
      </c>
      <c r="AL21" s="39">
        <v>237479000</v>
      </c>
      <c r="AM21" s="39">
        <v>298815000</v>
      </c>
      <c r="AN21" s="39">
        <v>321637000</v>
      </c>
      <c r="AO21" s="39">
        <v>2479081000</v>
      </c>
      <c r="AP21" s="39">
        <v>178756000</v>
      </c>
      <c r="AQ21" s="39">
        <v>4326919519.3999996</v>
      </c>
    </row>
    <row r="22" spans="1:43" customFormat="1">
      <c r="A22" s="30">
        <f t="shared" si="0"/>
        <v>43202</v>
      </c>
      <c r="B22" s="30">
        <f t="shared" si="1"/>
        <v>43567</v>
      </c>
      <c r="C22" s="30">
        <f t="shared" si="2"/>
        <v>43933</v>
      </c>
      <c r="D22" s="30">
        <f t="shared" si="4"/>
        <v>44268</v>
      </c>
      <c r="E22" s="30">
        <v>44298</v>
      </c>
      <c r="F22" t="s">
        <v>44</v>
      </c>
      <c r="G22" s="37">
        <v>9605278643.8400002</v>
      </c>
      <c r="H22" s="37">
        <v>-12.868232904740315</v>
      </c>
      <c r="I22" s="38">
        <v>8.6595696429782407</v>
      </c>
      <c r="J22" s="38">
        <v>7.75489680707609</v>
      </c>
      <c r="K22" s="38">
        <v>75.111059999999995</v>
      </c>
      <c r="L22" s="38">
        <v>5.2232829049438045E-2</v>
      </c>
      <c r="M22" s="38">
        <v>19.2708418361516</v>
      </c>
      <c r="N22" s="38">
        <v>10.960331218494501</v>
      </c>
      <c r="O22" s="38">
        <v>48.139704847565739</v>
      </c>
      <c r="P22" s="38">
        <v>7.9813787143716963</v>
      </c>
      <c r="Q22" s="38">
        <v>0.13889187919762208</v>
      </c>
      <c r="R22" s="38">
        <v>6.9117974847593869E-2</v>
      </c>
      <c r="S22" s="38">
        <v>0.43113448336820648</v>
      </c>
      <c r="T22" s="38">
        <v>1.2242900000000001</v>
      </c>
      <c r="U22" s="38">
        <v>4.514E-2</v>
      </c>
      <c r="V22" s="38">
        <v>10.083337407341901</v>
      </c>
      <c r="W22" s="38">
        <v>10.4680685767964</v>
      </c>
      <c r="X22" s="38">
        <v>10.316084683621</v>
      </c>
      <c r="Y22" s="38">
        <v>0.73972917049076381</v>
      </c>
      <c r="Z22" s="38">
        <v>6.1624249285361401</v>
      </c>
      <c r="AA22" s="38">
        <v>0.11008799590114469</v>
      </c>
      <c r="AB22" s="38">
        <v>6.5474876210979502</v>
      </c>
      <c r="AC22" s="38">
        <v>0.30386999999999997</v>
      </c>
      <c r="AD22" s="29">
        <f t="shared" si="3"/>
        <v>0</v>
      </c>
      <c r="AE22" s="38">
        <v>0</v>
      </c>
      <c r="AF22" s="39">
        <v>130695000</v>
      </c>
      <c r="AG22" s="39">
        <v>2502162000</v>
      </c>
      <c r="AH22" s="39">
        <v>233808000</v>
      </c>
      <c r="AI22" s="39">
        <v>3382738000</v>
      </c>
      <c r="AJ22" s="39">
        <v>202562000</v>
      </c>
      <c r="AK22" s="39">
        <v>1164039000</v>
      </c>
      <c r="AL22" s="39">
        <v>1241824000</v>
      </c>
      <c r="AM22" s="39">
        <v>1255631000</v>
      </c>
      <c r="AN22" s="39">
        <v>1458415000</v>
      </c>
      <c r="AO22" s="39">
        <v>1438248000</v>
      </c>
      <c r="AP22" s="39">
        <v>332996000</v>
      </c>
      <c r="AQ22" s="39">
        <v>16030329155.42</v>
      </c>
    </row>
    <row r="23" spans="1:43" customFormat="1">
      <c r="A23" s="30">
        <f t="shared" si="0"/>
        <v>43201</v>
      </c>
      <c r="B23" s="30">
        <f t="shared" si="1"/>
        <v>43566</v>
      </c>
      <c r="C23" s="30">
        <f t="shared" si="2"/>
        <v>43932</v>
      </c>
      <c r="D23" s="30">
        <f t="shared" si="4"/>
        <v>44267</v>
      </c>
      <c r="E23" s="30">
        <v>44297</v>
      </c>
      <c r="F23" t="s">
        <v>45</v>
      </c>
      <c r="G23" s="37">
        <v>1264652684.4000001</v>
      </c>
      <c r="H23" s="37">
        <v>-126.71913570439311</v>
      </c>
      <c r="I23" s="38">
        <v>65.722732318864601</v>
      </c>
      <c r="J23" s="38">
        <v>50.934761164017203</v>
      </c>
      <c r="K23" s="38">
        <v>78.704189999999997</v>
      </c>
      <c r="L23" s="38">
        <v>0.36671423633569811</v>
      </c>
      <c r="M23" s="38">
        <v>68.804776719656999</v>
      </c>
      <c r="N23" s="38">
        <v>88.546627218754296</v>
      </c>
      <c r="O23" s="38">
        <v>8.4461081123489716</v>
      </c>
      <c r="P23" s="38">
        <v>420.93362169842698</v>
      </c>
      <c r="Q23" s="38">
        <v>0.25016599005956675</v>
      </c>
      <c r="R23" s="38">
        <v>0.2007649248138012</v>
      </c>
      <c r="S23" s="38">
        <v>0.60204922186959731</v>
      </c>
      <c r="T23" s="38">
        <v>4.0242599999999999</v>
      </c>
      <c r="U23" s="38">
        <v>0.56176999999999999</v>
      </c>
      <c r="V23" s="38">
        <v>6.5456808485411901</v>
      </c>
      <c r="W23" s="38">
        <v>5.8714102562886499</v>
      </c>
      <c r="X23" s="38">
        <v>4.7310823745494499</v>
      </c>
      <c r="Y23" s="38">
        <v>2.637749017803357E-2</v>
      </c>
      <c r="Z23" s="38">
        <v>0.60657237986694801</v>
      </c>
      <c r="AA23" s="38">
        <v>0.14959805340807589</v>
      </c>
      <c r="AB23" s="38">
        <v>-10.091134927958</v>
      </c>
      <c r="AC23" s="38">
        <v>-0.48655999999999999</v>
      </c>
      <c r="AD23" s="29">
        <f t="shared" si="3"/>
        <v>0</v>
      </c>
      <c r="AE23" s="38">
        <v>0</v>
      </c>
      <c r="AF23" s="39">
        <v>214310000</v>
      </c>
      <c r="AG23" s="39">
        <v>584406000</v>
      </c>
      <c r="AH23" s="39">
        <v>140628000</v>
      </c>
      <c r="AI23" s="39">
        <v>700461000</v>
      </c>
      <c r="AJ23" s="39">
        <v>105498000</v>
      </c>
      <c r="AK23" s="39">
        <v>18730000</v>
      </c>
      <c r="AL23" s="39">
        <v>21351000</v>
      </c>
      <c r="AM23" s="39">
        <v>32528000</v>
      </c>
      <c r="AN23" s="39">
        <v>421712000</v>
      </c>
      <c r="AO23" s="39">
        <v>569387000</v>
      </c>
      <c r="AP23" s="39">
        <v>293158000</v>
      </c>
      <c r="AQ23" s="39">
        <v>2476044162</v>
      </c>
    </row>
    <row r="24" spans="1:43">
      <c r="A24" s="30">
        <f t="shared" si="0"/>
        <v>43198</v>
      </c>
      <c r="B24" s="30">
        <f t="shared" si="1"/>
        <v>43563</v>
      </c>
      <c r="C24" s="30">
        <f t="shared" si="2"/>
        <v>43929</v>
      </c>
      <c r="D24" s="30">
        <f t="shared" si="4"/>
        <v>44264</v>
      </c>
      <c r="E24" s="31">
        <v>44294</v>
      </c>
      <c r="F24" s="21" t="s">
        <v>46</v>
      </c>
      <c r="G24" s="40">
        <v>565599226.11500001</v>
      </c>
      <c r="H24" s="40">
        <v>-11.237094031483384</v>
      </c>
      <c r="I24" s="38">
        <v>-26.406055818344701</v>
      </c>
      <c r="J24" s="38">
        <v>-85.330811677445993</v>
      </c>
      <c r="K24" s="38">
        <v>-13.237920000000001</v>
      </c>
      <c r="L24" s="38">
        <v>-0.13560875453775223</v>
      </c>
      <c r="M24" s="38">
        <v>-45.7221353133002</v>
      </c>
      <c r="N24" s="38">
        <v>-7.0086756923135596</v>
      </c>
      <c r="O24" s="38">
        <v>79.855185117684144</v>
      </c>
      <c r="P24" s="38">
        <v>4.7574401736319016</v>
      </c>
      <c r="Q24" s="38">
        <v>5.9764801108283326E-2</v>
      </c>
      <c r="R24" s="38">
        <v>2.5014272153929824E-2</v>
      </c>
      <c r="S24" s="38">
        <v>0.14467741554093996</v>
      </c>
      <c r="T24" s="38">
        <v>0.59963</v>
      </c>
      <c r="U24" s="38">
        <v>-5.1490000000000001E-2</v>
      </c>
      <c r="V24" s="38">
        <v>20.763401644213101</v>
      </c>
      <c r="W24" s="38">
        <v>23.659414470413299</v>
      </c>
      <c r="X24" s="38">
        <v>6.2938865335428202</v>
      </c>
      <c r="Y24" s="38">
        <v>0.91104203845744747</v>
      </c>
      <c r="Z24" s="38">
        <v>12.6789221018402</v>
      </c>
      <c r="AA24" s="38">
        <v>1.6487424164651605E-2</v>
      </c>
      <c r="AB24" s="38">
        <v>0.22219321256917099</v>
      </c>
      <c r="AC24" s="38">
        <v>0.46023999999999998</v>
      </c>
      <c r="AD24" s="29">
        <f t="shared" si="3"/>
        <v>0</v>
      </c>
      <c r="AE24" s="38">
        <v>0</v>
      </c>
      <c r="AF24" s="38">
        <v>-109639000</v>
      </c>
      <c r="AG24" s="38">
        <v>808495000</v>
      </c>
      <c r="AH24" s="38">
        <v>22215000</v>
      </c>
      <c r="AI24" s="38">
        <v>888093000</v>
      </c>
      <c r="AJ24" s="38">
        <v>7679000</v>
      </c>
      <c r="AK24" s="38">
        <v>112660000</v>
      </c>
      <c r="AL24" s="38">
        <v>130113000</v>
      </c>
      <c r="AM24" s="38">
        <v>131718000</v>
      </c>
      <c r="AN24" s="38">
        <v>128487000</v>
      </c>
      <c r="AO24" s="38">
        <v>423065000</v>
      </c>
      <c r="AP24" s="38">
        <v>38068000</v>
      </c>
      <c r="AQ24" s="38">
        <v>3039927187.0599999</v>
      </c>
    </row>
    <row r="25" spans="1:43" customFormat="1">
      <c r="A25" s="30">
        <f t="shared" si="0"/>
        <v>43181</v>
      </c>
      <c r="B25" s="30">
        <f t="shared" si="1"/>
        <v>43546</v>
      </c>
      <c r="C25" s="30">
        <f t="shared" si="2"/>
        <v>43912</v>
      </c>
      <c r="D25" s="30">
        <f t="shared" si="4"/>
        <v>44247</v>
      </c>
      <c r="E25" s="30">
        <v>44277</v>
      </c>
      <c r="F25" s="24" t="s">
        <v>681</v>
      </c>
      <c r="G25" s="37">
        <v>1004571518.4</v>
      </c>
      <c r="H25" s="37">
        <v>4.0881774260231003</v>
      </c>
      <c r="I25" s="38">
        <v>-8.5075702956020205</v>
      </c>
      <c r="J25" s="38">
        <v>-2.83449435503243</v>
      </c>
      <c r="K25" s="38">
        <v>11.890459999999999</v>
      </c>
      <c r="L25" s="38">
        <v>-4.1520056298381423E-2</v>
      </c>
      <c r="M25" s="38">
        <v>0.60052846504924295</v>
      </c>
      <c r="N25" s="38">
        <v>0.76911244423934799</v>
      </c>
      <c r="O25" s="38">
        <v>4.9250421483471074</v>
      </c>
      <c r="P25" s="38">
        <v>-11.473634411009336</v>
      </c>
      <c r="Q25" s="38">
        <v>5.2846504924333416E-3</v>
      </c>
      <c r="R25" s="38">
        <v>3.7828947368421052E-2</v>
      </c>
      <c r="S25" s="38">
        <v>0.97814849624060152</v>
      </c>
      <c r="T25" s="38">
        <v>1.44414</v>
      </c>
      <c r="U25" s="38">
        <v>0.11396000000000001</v>
      </c>
      <c r="V25" s="38">
        <v>0.25617313995721402</v>
      </c>
      <c r="W25" s="38">
        <v>0.56660812926075599</v>
      </c>
      <c r="X25" s="38">
        <v>0.80234478490841399</v>
      </c>
      <c r="Y25" s="38">
        <v>1.1336336336336337</v>
      </c>
      <c r="Z25" s="38">
        <v>69.303430055748393</v>
      </c>
      <c r="AA25" s="38">
        <v>0.15833919774806474</v>
      </c>
      <c r="AB25" s="38">
        <v>4.9982553259711198</v>
      </c>
      <c r="AC25" s="38">
        <v>0.37297999999999998</v>
      </c>
      <c r="AD25" s="29">
        <f t="shared" si="3"/>
        <v>0</v>
      </c>
      <c r="AE25" s="38">
        <v>0</v>
      </c>
      <c r="AF25" s="39">
        <v>-118000000</v>
      </c>
      <c r="AG25" s="39">
        <v>2842000000</v>
      </c>
      <c r="AH25" s="39">
        <v>161000000</v>
      </c>
      <c r="AI25" s="39">
        <v>4256000000</v>
      </c>
      <c r="AJ25" s="39">
        <v>22000000</v>
      </c>
      <c r="AK25" s="39">
        <v>6022000000</v>
      </c>
      <c r="AL25" s="39">
        <v>5393000000</v>
      </c>
      <c r="AM25" s="39">
        <v>4467000000</v>
      </c>
      <c r="AN25" s="39">
        <v>4163000000</v>
      </c>
      <c r="AO25" s="39">
        <v>1332000000</v>
      </c>
      <c r="AP25" s="39">
        <v>484000000</v>
      </c>
      <c r="AQ25" s="39">
        <v>2383720399.8000002</v>
      </c>
    </row>
    <row r="26" spans="1:43" customFormat="1">
      <c r="A26" s="30">
        <f t="shared" si="0"/>
        <v>43174</v>
      </c>
      <c r="B26" s="30">
        <f t="shared" si="1"/>
        <v>43539</v>
      </c>
      <c r="C26" s="30">
        <f t="shared" si="2"/>
        <v>43905</v>
      </c>
      <c r="D26" s="30">
        <f t="shared" si="4"/>
        <v>44240</v>
      </c>
      <c r="E26" s="30">
        <v>44270</v>
      </c>
      <c r="F26" t="s">
        <v>48</v>
      </c>
      <c r="G26" s="37">
        <v>2941565879.3899999</v>
      </c>
      <c r="H26" s="37">
        <v>9.6840656955601077</v>
      </c>
      <c r="I26" s="38">
        <v>4.9212598425196896</v>
      </c>
      <c r="J26" s="38">
        <v>2.4875621890547301</v>
      </c>
      <c r="K26" s="38">
        <v>15.4491</v>
      </c>
      <c r="L26" s="38">
        <v>0.10069930069930071</v>
      </c>
      <c r="M26" s="38">
        <v>5.3731343283582103</v>
      </c>
      <c r="N26" s="38">
        <v>10.629921259842501</v>
      </c>
      <c r="O26" s="38">
        <v>12.314740585027321</v>
      </c>
      <c r="P26" s="38">
        <v>2.5618255108119268</v>
      </c>
      <c r="Q26" s="38">
        <v>4.9101796407185629E-2</v>
      </c>
      <c r="R26" s="38">
        <v>4.7093212081844756E-2</v>
      </c>
      <c r="S26" s="38">
        <v>0.54238389087366023</v>
      </c>
      <c r="T26" s="38">
        <v>1.60145</v>
      </c>
      <c r="U26" s="38">
        <v>0.10783</v>
      </c>
      <c r="V26" s="38">
        <v>2.6375609166260898</v>
      </c>
      <c r="W26" s="38">
        <v>3.9193000470608701</v>
      </c>
      <c r="X26" s="38">
        <v>5.8093575516982501</v>
      </c>
      <c r="Y26" s="38">
        <v>2.763157894736842</v>
      </c>
      <c r="Z26" s="38">
        <v>46.569983654941097</v>
      </c>
      <c r="AA26" s="38">
        <v>3.1235431235431235E-2</v>
      </c>
      <c r="AB26" s="38">
        <v>17.630106591647799</v>
      </c>
      <c r="AC26" s="38">
        <v>0.70303000000000004</v>
      </c>
      <c r="AD26" s="29">
        <f t="shared" si="3"/>
        <v>0</v>
      </c>
      <c r="AE26" s="38">
        <v>0</v>
      </c>
      <c r="AF26" s="39">
        <v>216000000</v>
      </c>
      <c r="AG26" s="39">
        <v>2145000000</v>
      </c>
      <c r="AH26" s="39">
        <v>145000000</v>
      </c>
      <c r="AI26" s="39">
        <v>3079000000</v>
      </c>
      <c r="AJ26" s="39">
        <v>82000000</v>
      </c>
      <c r="AK26" s="39">
        <v>1576000000</v>
      </c>
      <c r="AL26" s="39">
        <v>1852000000</v>
      </c>
      <c r="AM26" s="39">
        <v>1670000000</v>
      </c>
      <c r="AN26" s="39">
        <v>1670000000</v>
      </c>
      <c r="AO26" s="39">
        <v>570000000</v>
      </c>
      <c r="AP26" s="39">
        <v>366000000</v>
      </c>
      <c r="AQ26" s="39">
        <v>4507195054.1199999</v>
      </c>
    </row>
    <row r="27" spans="1:43" customFormat="1">
      <c r="A27" s="30">
        <f t="shared" si="0"/>
        <v>43174</v>
      </c>
      <c r="B27" s="30">
        <f t="shared" si="1"/>
        <v>43539</v>
      </c>
      <c r="C27" s="30">
        <f t="shared" si="2"/>
        <v>43905</v>
      </c>
      <c r="D27" s="30">
        <f t="shared" si="4"/>
        <v>44240</v>
      </c>
      <c r="E27" s="30">
        <v>44270</v>
      </c>
      <c r="F27" t="s">
        <v>49</v>
      </c>
      <c r="G27" s="37">
        <v>257689377.5</v>
      </c>
      <c r="H27" s="37">
        <v>19.575112364708659</v>
      </c>
      <c r="I27" s="38">
        <v>28.9857535332937</v>
      </c>
      <c r="J27" s="38">
        <v>14.901207064750499</v>
      </c>
      <c r="K27" s="38">
        <v>80.616640000000004</v>
      </c>
      <c r="L27" s="38">
        <v>0.47835508743637556</v>
      </c>
      <c r="M27" s="38">
        <v>17.0110222921126</v>
      </c>
      <c r="N27" s="38">
        <v>30.0044943820225</v>
      </c>
      <c r="O27" s="38">
        <v>53.481733987864565</v>
      </c>
      <c r="P27" s="38">
        <v>26.226898188066958</v>
      </c>
      <c r="Q27" s="38">
        <v>0.13509412385643912</v>
      </c>
      <c r="R27" s="38">
        <v>0.22290200516320685</v>
      </c>
      <c r="S27" s="38">
        <v>1.608091381688298</v>
      </c>
      <c r="T27" s="38">
        <v>4.3421200000000004</v>
      </c>
      <c r="U27" s="38">
        <v>0.61424000000000001</v>
      </c>
      <c r="V27" s="38">
        <v>9.8387025946795905</v>
      </c>
      <c r="W27" s="38">
        <v>9.2402955124565196</v>
      </c>
      <c r="X27" s="38">
        <v>12.545083472873699</v>
      </c>
      <c r="Y27" s="38">
        <v>9.6677352058209941E-3</v>
      </c>
      <c r="Z27" s="38">
        <v>3.466672834613E-2</v>
      </c>
      <c r="AA27" s="38">
        <v>0.70755430126492969</v>
      </c>
      <c r="AB27" s="38">
        <v>-0.42236342680373201</v>
      </c>
      <c r="AC27" s="38">
        <v>-0.69798000000000004</v>
      </c>
      <c r="AD27" s="29">
        <f t="shared" si="3"/>
        <v>0</v>
      </c>
      <c r="AE27" s="38">
        <v>0</v>
      </c>
      <c r="AF27" s="39">
        <v>9492000</v>
      </c>
      <c r="AG27" s="39">
        <v>19843000</v>
      </c>
      <c r="AH27" s="39">
        <v>6303000</v>
      </c>
      <c r="AI27" s="39">
        <v>28277000</v>
      </c>
      <c r="AJ27" s="39">
        <v>6143000</v>
      </c>
      <c r="AK27" s="39">
        <v>23432000</v>
      </c>
      <c r="AL27" s="39">
        <v>31917000</v>
      </c>
      <c r="AM27" s="39">
        <v>45472000</v>
      </c>
      <c r="AN27" s="39">
        <v>45472000</v>
      </c>
      <c r="AO27" s="39">
        <v>19653000</v>
      </c>
      <c r="AP27" s="39">
        <v>11866000</v>
      </c>
      <c r="AQ27" s="39">
        <v>634614255.50000095</v>
      </c>
    </row>
    <row r="28" spans="1:43" customFormat="1">
      <c r="A28" s="30">
        <f t="shared" si="0"/>
        <v>43169</v>
      </c>
      <c r="B28" s="30">
        <f t="shared" si="1"/>
        <v>43534</v>
      </c>
      <c r="C28" s="30">
        <f t="shared" si="2"/>
        <v>43900</v>
      </c>
      <c r="D28" s="30">
        <f t="shared" si="4"/>
        <v>44235</v>
      </c>
      <c r="E28" s="30">
        <v>44265</v>
      </c>
      <c r="F28" t="s">
        <v>50</v>
      </c>
      <c r="G28" s="37">
        <v>1669700000</v>
      </c>
      <c r="H28" s="37">
        <v>1.9131841597997354</v>
      </c>
      <c r="I28" s="38">
        <v>-46.504222786979902</v>
      </c>
      <c r="J28" s="38">
        <v>-26.3501345581838</v>
      </c>
      <c r="K28" s="38">
        <v>51.393729999999998</v>
      </c>
      <c r="L28" s="38">
        <v>-0.47603390701258669</v>
      </c>
      <c r="M28" s="38">
        <v>-25.786271692870098</v>
      </c>
      <c r="N28" s="38">
        <v>-36.403238361394799</v>
      </c>
      <c r="O28" s="38">
        <v>-24.213349774387186</v>
      </c>
      <c r="P28" s="38">
        <v>35.407472777503479</v>
      </c>
      <c r="Q28" s="38">
        <v>-9.0611721492300498E-2</v>
      </c>
      <c r="R28" s="38">
        <v>-8.9253083457848433E-3</v>
      </c>
      <c r="S28" s="38">
        <v>0.68632140557446419</v>
      </c>
      <c r="T28" s="38">
        <v>1.6108199999999999</v>
      </c>
      <c r="U28" s="38">
        <v>0.25151000000000001</v>
      </c>
      <c r="V28" s="38">
        <v>6.6046687305666296</v>
      </c>
      <c r="W28" s="38">
        <v>6.0261865738586096</v>
      </c>
      <c r="X28" s="38">
        <v>11.6259937841905</v>
      </c>
      <c r="Y28" s="38">
        <v>6.3926053237296471E-2</v>
      </c>
      <c r="Z28" s="38">
        <v>0.404158885591473</v>
      </c>
      <c r="AA28" s="38">
        <v>0.30981533807118189</v>
      </c>
      <c r="AB28" s="38">
        <v>-1.40992470432033</v>
      </c>
      <c r="AC28" s="38">
        <v>-0.92137000000000002</v>
      </c>
      <c r="AD28" s="29">
        <f t="shared" si="3"/>
        <v>0</v>
      </c>
      <c r="AE28" s="38">
        <v>0</v>
      </c>
      <c r="AF28" s="39">
        <v>-83394000</v>
      </c>
      <c r="AG28" s="39">
        <v>175185000</v>
      </c>
      <c r="AH28" s="39">
        <v>-3590000</v>
      </c>
      <c r="AI28" s="39">
        <v>402227000</v>
      </c>
      <c r="AJ28" s="39">
        <v>-25014000</v>
      </c>
      <c r="AK28" s="39">
        <v>113008000</v>
      </c>
      <c r="AL28" s="39">
        <v>171106000</v>
      </c>
      <c r="AM28" s="39">
        <v>234989000</v>
      </c>
      <c r="AN28" s="39">
        <v>276057000</v>
      </c>
      <c r="AO28" s="39">
        <v>164659000</v>
      </c>
      <c r="AP28" s="39">
        <v>-73799000</v>
      </c>
      <c r="AQ28" s="39">
        <v>1786921000</v>
      </c>
    </row>
    <row r="29" spans="1:43" customFormat="1">
      <c r="A29" s="30">
        <f t="shared" si="0"/>
        <v>43160</v>
      </c>
      <c r="B29" s="30">
        <f t="shared" si="1"/>
        <v>43525</v>
      </c>
      <c r="C29" s="30">
        <f t="shared" si="2"/>
        <v>43891</v>
      </c>
      <c r="D29" s="30">
        <f t="shared" si="4"/>
        <v>44226</v>
      </c>
      <c r="E29" s="30">
        <v>44256</v>
      </c>
      <c r="F29" s="14" t="s">
        <v>673</v>
      </c>
      <c r="G29" s="37">
        <v>453830648.10000002</v>
      </c>
      <c r="H29" s="37">
        <v>9.0881590341607694</v>
      </c>
      <c r="I29" s="38">
        <v>2.3348388153420401</v>
      </c>
      <c r="J29" s="38">
        <v>3.0117699295666198</v>
      </c>
      <c r="K29" s="38">
        <v>51.552790000000002</v>
      </c>
      <c r="L29" s="38">
        <v>1.944955740752731E-2</v>
      </c>
      <c r="M29" s="38">
        <v>5.0868153155895204</v>
      </c>
      <c r="N29" s="38">
        <v>3.45774329067339</v>
      </c>
      <c r="O29" s="38">
        <v>16.581223155349949</v>
      </c>
      <c r="P29" s="38">
        <v>15.672712248642975</v>
      </c>
      <c r="Q29" s="38">
        <v>0.12023804834730423</v>
      </c>
      <c r="R29" s="38">
        <v>6.521500637434223E-2</v>
      </c>
      <c r="S29" s="38">
        <v>0.52824003843520306</v>
      </c>
      <c r="T29" s="38">
        <v>2.7773599999999998</v>
      </c>
      <c r="U29" s="38">
        <v>0.20585000000000001</v>
      </c>
      <c r="V29" s="38">
        <v>1.9648688256926099</v>
      </c>
      <c r="W29" s="38">
        <v>1.98930029190285</v>
      </c>
      <c r="X29" s="38">
        <v>1.44974584790898</v>
      </c>
      <c r="Y29" s="38">
        <v>0.16406998654104979</v>
      </c>
      <c r="Z29" s="38">
        <v>10.971393053779201</v>
      </c>
      <c r="AA29" s="38">
        <v>0.12516764866389796</v>
      </c>
      <c r="AB29" s="38">
        <v>0.233986924921747</v>
      </c>
      <c r="AC29" s="38">
        <v>1.5779999999999999E-2</v>
      </c>
      <c r="AD29" s="29">
        <f t="shared" si="3"/>
        <v>0</v>
      </c>
      <c r="AE29" s="38">
        <v>0</v>
      </c>
      <c r="AF29" s="39">
        <v>8411000</v>
      </c>
      <c r="AG29" s="39">
        <v>432452000</v>
      </c>
      <c r="AH29" s="39">
        <v>34478000</v>
      </c>
      <c r="AI29" s="39">
        <v>528682000</v>
      </c>
      <c r="AJ29" s="39">
        <v>33579000</v>
      </c>
      <c r="AK29" s="39">
        <v>181340000</v>
      </c>
      <c r="AL29" s="39">
        <v>226893000</v>
      </c>
      <c r="AM29" s="39">
        <v>254203000</v>
      </c>
      <c r="AN29" s="39">
        <v>279271000</v>
      </c>
      <c r="AO29" s="39">
        <v>371500000</v>
      </c>
      <c r="AP29" s="39">
        <v>33505000</v>
      </c>
      <c r="AQ29" s="39">
        <v>555553881.82000005</v>
      </c>
    </row>
    <row r="30" spans="1:43" customFormat="1">
      <c r="A30" s="30">
        <f t="shared" si="0"/>
        <v>43153</v>
      </c>
      <c r="B30" s="30">
        <f t="shared" si="1"/>
        <v>43518</v>
      </c>
      <c r="C30" s="30">
        <f t="shared" si="2"/>
        <v>43884</v>
      </c>
      <c r="D30" s="30">
        <f t="shared" si="4"/>
        <v>44219</v>
      </c>
      <c r="E30" s="30">
        <v>44249</v>
      </c>
      <c r="F30" t="s">
        <v>51</v>
      </c>
      <c r="G30" s="37">
        <v>1449757202.55</v>
      </c>
      <c r="H30" s="37">
        <v>-4.9651956803883381</v>
      </c>
      <c r="I30" s="38">
        <v>9.8633054768115507</v>
      </c>
      <c r="J30" s="38">
        <v>5.5594755410457601</v>
      </c>
      <c r="K30" s="38">
        <v>29.673739999999999</v>
      </c>
      <c r="L30" s="38">
        <v>8.6531378382207105E-2</v>
      </c>
      <c r="M30" s="38">
        <v>8.6387119044693694</v>
      </c>
      <c r="N30" s="38">
        <v>11.375197705423</v>
      </c>
      <c r="O30" s="38">
        <v>15.546744885678207</v>
      </c>
      <c r="P30" s="38">
        <v>-0.61412069079333786</v>
      </c>
      <c r="Q30" s="38">
        <v>9.7844566752153986E-2</v>
      </c>
      <c r="R30" s="38">
        <v>0.16079839530502199</v>
      </c>
      <c r="S30" s="38">
        <v>1.315162310241029</v>
      </c>
      <c r="T30" s="38">
        <v>2.3857900000000001</v>
      </c>
      <c r="U30" s="38">
        <v>0.29392000000000001</v>
      </c>
      <c r="V30" s="38">
        <v>2.6149316820248201</v>
      </c>
      <c r="W30" s="38">
        <v>2.57868995348674</v>
      </c>
      <c r="X30" s="38">
        <v>4.3650311522466696</v>
      </c>
      <c r="Y30" s="38">
        <v>0.16654547858276045</v>
      </c>
      <c r="Z30" s="38">
        <v>8.8740684342281693</v>
      </c>
      <c r="AA30" s="38">
        <v>8.9323912735514946E-2</v>
      </c>
      <c r="AB30" s="38">
        <v>0.92369079431532097</v>
      </c>
      <c r="AC30" s="38">
        <v>5.3440000000000001E-2</v>
      </c>
      <c r="AD30" s="29">
        <f t="shared" si="3"/>
        <v>0</v>
      </c>
      <c r="AE30" s="38">
        <v>0</v>
      </c>
      <c r="AF30" s="39">
        <v>48866000</v>
      </c>
      <c r="AG30" s="39">
        <v>564720000</v>
      </c>
      <c r="AH30" s="39">
        <v>118803000</v>
      </c>
      <c r="AI30" s="39">
        <v>738832000</v>
      </c>
      <c r="AJ30" s="39">
        <v>95074000</v>
      </c>
      <c r="AK30" s="39">
        <v>993991000</v>
      </c>
      <c r="AL30" s="39">
        <v>1048505000</v>
      </c>
      <c r="AM30" s="39">
        <v>971684000</v>
      </c>
      <c r="AN30" s="39">
        <v>971684000</v>
      </c>
      <c r="AO30" s="39">
        <v>484096000</v>
      </c>
      <c r="AP30" s="39">
        <v>141749000</v>
      </c>
      <c r="AQ30" s="39">
        <v>2203735540.8000002</v>
      </c>
    </row>
    <row r="31" spans="1:43" customFormat="1">
      <c r="A31" s="30">
        <f t="shared" si="0"/>
        <v>43153</v>
      </c>
      <c r="B31" s="30">
        <f t="shared" si="1"/>
        <v>43518</v>
      </c>
      <c r="C31" s="30">
        <f t="shared" si="2"/>
        <v>43884</v>
      </c>
      <c r="D31" s="30">
        <f t="shared" si="4"/>
        <v>44219</v>
      </c>
      <c r="E31" s="30">
        <v>44249</v>
      </c>
      <c r="F31" t="s">
        <v>52</v>
      </c>
      <c r="G31" s="37">
        <v>695661134.74000001</v>
      </c>
      <c r="H31" s="37">
        <v>14.386211347014484</v>
      </c>
      <c r="I31" s="38">
        <v>8.4172003659652308</v>
      </c>
      <c r="J31" s="38">
        <v>2.2991788646911799</v>
      </c>
      <c r="K31" s="38">
        <v>13.383380000000001</v>
      </c>
      <c r="L31" s="38">
        <v>1.4097833286025168E-2</v>
      </c>
      <c r="M31" s="38">
        <v>5.2838272045697998</v>
      </c>
      <c r="N31" s="38">
        <v>6.1380225613802297</v>
      </c>
      <c r="O31" s="38">
        <v>9.5900107327858493</v>
      </c>
      <c r="P31" s="38">
        <v>8.427870663523219</v>
      </c>
      <c r="Q31" s="38">
        <v>6.4989517819706494E-2</v>
      </c>
      <c r="R31" s="38">
        <v>9.6839461382822858E-2</v>
      </c>
      <c r="S31" s="38">
        <v>1.0316751552361683</v>
      </c>
      <c r="T31" s="38">
        <v>1.42275</v>
      </c>
      <c r="U31" s="38">
        <v>7.2349999999999998E-2</v>
      </c>
      <c r="V31" s="38">
        <v>0.56915294466262001</v>
      </c>
      <c r="W31" s="38">
        <v>1.08396908175652</v>
      </c>
      <c r="X31" s="38">
        <v>2.11235776660213</v>
      </c>
      <c r="Y31" s="38">
        <v>1.8595779220779221</v>
      </c>
      <c r="Z31" s="38">
        <v>72.643498128707606</v>
      </c>
      <c r="AA31" s="38">
        <v>3.8414230296149113E-2</v>
      </c>
      <c r="AB31" s="38">
        <v>36.106303388978802</v>
      </c>
      <c r="AC31" s="38">
        <v>0.61187999999999998</v>
      </c>
      <c r="AD31" s="29">
        <f t="shared" si="3"/>
        <v>0</v>
      </c>
      <c r="AE31" s="38">
        <v>0</v>
      </c>
      <c r="AF31" s="39">
        <v>14900000</v>
      </c>
      <c r="AG31" s="39">
        <v>1056900000</v>
      </c>
      <c r="AH31" s="39">
        <v>138800000</v>
      </c>
      <c r="AI31" s="39">
        <v>1433300000</v>
      </c>
      <c r="AJ31" s="39">
        <v>96100000</v>
      </c>
      <c r="AK31" s="39">
        <v>1168160000</v>
      </c>
      <c r="AL31" s="39">
        <v>1336039000</v>
      </c>
      <c r="AM31" s="39">
        <v>1506400000</v>
      </c>
      <c r="AN31" s="39">
        <v>1478700000</v>
      </c>
      <c r="AO31" s="39">
        <v>369600000</v>
      </c>
      <c r="AP31" s="39">
        <v>158300000</v>
      </c>
      <c r="AQ31" s="39">
        <v>1518098699</v>
      </c>
    </row>
    <row r="32" spans="1:43" customFormat="1">
      <c r="A32" s="30">
        <f t="shared" si="0"/>
        <v>43148</v>
      </c>
      <c r="B32" s="30">
        <f t="shared" si="1"/>
        <v>43513</v>
      </c>
      <c r="C32" s="30">
        <f t="shared" si="2"/>
        <v>43879</v>
      </c>
      <c r="D32" s="30">
        <f t="shared" si="4"/>
        <v>44214</v>
      </c>
      <c r="E32" s="30">
        <v>44244</v>
      </c>
      <c r="F32" t="s">
        <v>53</v>
      </c>
      <c r="G32" s="37">
        <v>3868504142.79</v>
      </c>
      <c r="H32" s="37">
        <v>-0.47267393066921959</v>
      </c>
      <c r="I32" s="38">
        <v>19.3497363912347</v>
      </c>
      <c r="J32" s="38">
        <v>2.7689769957514598</v>
      </c>
      <c r="K32" s="38">
        <v>4.5878699999999997</v>
      </c>
      <c r="L32" s="38">
        <v>8.561762786634923E-2</v>
      </c>
      <c r="M32" s="38">
        <v>5.1995510165999299</v>
      </c>
      <c r="N32" s="38">
        <v>11.5493079121131</v>
      </c>
      <c r="O32" s="38">
        <v>9.9940948416503623</v>
      </c>
      <c r="P32" s="38">
        <v>17.105534928239511</v>
      </c>
      <c r="Q32" s="38">
        <v>3.5654105694924512E-3</v>
      </c>
      <c r="R32" s="38">
        <v>9.9969429131014656E-2</v>
      </c>
      <c r="S32" s="38">
        <v>2.4645905351245845</v>
      </c>
      <c r="T32" s="38">
        <v>1.1626300000000001</v>
      </c>
      <c r="U32" s="38">
        <v>3.2190000000000003E-2</v>
      </c>
      <c r="V32" s="38">
        <v>0.58366218364072198</v>
      </c>
      <c r="W32" s="38">
        <v>0.84776241799249297</v>
      </c>
      <c r="X32" s="38">
        <v>4.1678195440265799</v>
      </c>
      <c r="Y32" s="38">
        <v>1.8086062502465126</v>
      </c>
      <c r="Z32" s="38">
        <v>32.362551387779398</v>
      </c>
      <c r="AA32" s="38">
        <v>2.2109262288098699E-2</v>
      </c>
      <c r="AB32" s="38">
        <v>9.0676687039736006</v>
      </c>
      <c r="AC32" s="38">
        <v>0.61834</v>
      </c>
      <c r="AD32" s="29">
        <f t="shared" si="3"/>
        <v>0</v>
      </c>
      <c r="AE32" s="38">
        <v>0</v>
      </c>
      <c r="AF32" s="39">
        <v>182901000</v>
      </c>
      <c r="AG32" s="39">
        <v>2136254000</v>
      </c>
      <c r="AH32" s="39">
        <v>297578000</v>
      </c>
      <c r="AI32" s="39">
        <v>2976690000</v>
      </c>
      <c r="AJ32" s="39">
        <v>26157000</v>
      </c>
      <c r="AK32" s="39">
        <v>4594181000</v>
      </c>
      <c r="AL32" s="39">
        <v>5659646000</v>
      </c>
      <c r="AM32" s="39">
        <v>6846589000</v>
      </c>
      <c r="AN32" s="39">
        <v>7336322000</v>
      </c>
      <c r="AO32" s="39">
        <v>760610000</v>
      </c>
      <c r="AP32" s="39">
        <v>448217000</v>
      </c>
      <c r="AQ32" s="39">
        <v>4479523207.6400003</v>
      </c>
    </row>
    <row r="33" spans="1:43" customFormat="1">
      <c r="A33" s="30">
        <f t="shared" si="0"/>
        <v>43147</v>
      </c>
      <c r="B33" s="30">
        <f t="shared" si="1"/>
        <v>43512</v>
      </c>
      <c r="C33" s="30">
        <f t="shared" si="2"/>
        <v>43878</v>
      </c>
      <c r="D33" s="30">
        <f t="shared" si="4"/>
        <v>44213</v>
      </c>
      <c r="E33" s="30">
        <v>44243</v>
      </c>
      <c r="F33" t="s">
        <v>54</v>
      </c>
      <c r="G33" s="37">
        <v>4164226873.1799998</v>
      </c>
      <c r="H33" s="37">
        <v>-5.2473575725471076</v>
      </c>
      <c r="I33" s="38">
        <v>12.4715786289684</v>
      </c>
      <c r="J33" s="38">
        <v>7.5122121767220102</v>
      </c>
      <c r="K33" s="38">
        <v>34.414209999999997</v>
      </c>
      <c r="L33" s="38">
        <v>0.1228082602021475</v>
      </c>
      <c r="M33" s="38">
        <v>10.957638191284699</v>
      </c>
      <c r="N33" s="38">
        <v>12.334933627000201</v>
      </c>
      <c r="O33" s="38">
        <v>11.930075116196569</v>
      </c>
      <c r="P33" s="38">
        <v>9.3498832863051504</v>
      </c>
      <c r="Q33" s="38">
        <v>7.4728069716842274E-2</v>
      </c>
      <c r="R33" s="38">
        <v>7.8287776908256931E-2</v>
      </c>
      <c r="S33" s="38">
        <v>0.84534565609659873</v>
      </c>
      <c r="T33" s="38">
        <v>1.9242300000000001</v>
      </c>
      <c r="U33" s="38">
        <v>0.20341000000000001</v>
      </c>
      <c r="V33" s="38">
        <v>1.6820290730481899</v>
      </c>
      <c r="W33" s="38">
        <v>1.6835867821488799</v>
      </c>
      <c r="X33" s="38">
        <v>2.8084548968217602</v>
      </c>
      <c r="Y33" s="38">
        <v>0.18507905894803853</v>
      </c>
      <c r="Z33" s="38">
        <v>7.5182203899680697</v>
      </c>
      <c r="AA33" s="38">
        <v>0.20930601540953936</v>
      </c>
      <c r="AB33" s="38">
        <v>-2.50772933939556</v>
      </c>
      <c r="AC33" s="38">
        <v>-5.3129999999999997E-2</v>
      </c>
      <c r="AD33" s="29">
        <f t="shared" si="3"/>
        <v>0</v>
      </c>
      <c r="AE33" s="38">
        <v>0</v>
      </c>
      <c r="AF33" s="39">
        <v>216726000</v>
      </c>
      <c r="AG33" s="39">
        <v>1764751000</v>
      </c>
      <c r="AH33" s="39">
        <v>217886000</v>
      </c>
      <c r="AI33" s="39">
        <v>2783142000</v>
      </c>
      <c r="AJ33" s="39">
        <v>175814000</v>
      </c>
      <c r="AK33" s="39">
        <v>1810394000</v>
      </c>
      <c r="AL33" s="39">
        <v>1807732000</v>
      </c>
      <c r="AM33" s="39">
        <v>2027877000</v>
      </c>
      <c r="AN33" s="39">
        <v>2352717000</v>
      </c>
      <c r="AO33" s="39">
        <v>1489142000</v>
      </c>
      <c r="AP33" s="39">
        <v>343900000</v>
      </c>
      <c r="AQ33" s="39">
        <v>4102752832.46</v>
      </c>
    </row>
    <row r="34" spans="1:43" customFormat="1">
      <c r="A34" s="30">
        <f t="shared" si="0"/>
        <v>43147</v>
      </c>
      <c r="B34" s="30">
        <f t="shared" si="1"/>
        <v>43512</v>
      </c>
      <c r="C34" s="30">
        <f t="shared" si="2"/>
        <v>43878</v>
      </c>
      <c r="D34" s="30">
        <f t="shared" si="4"/>
        <v>44213</v>
      </c>
      <c r="E34" s="30">
        <v>44243</v>
      </c>
      <c r="F34" t="s">
        <v>55</v>
      </c>
      <c r="G34" s="37">
        <v>724213260.10000002</v>
      </c>
      <c r="H34" s="37">
        <v>15.585795153189526</v>
      </c>
      <c r="I34" s="38">
        <v>23.643275945271998</v>
      </c>
      <c r="J34" s="38">
        <v>9.6873445575686397</v>
      </c>
      <c r="K34" s="38">
        <v>21.88729</v>
      </c>
      <c r="L34" s="38">
        <v>8.1925538238781084E-2</v>
      </c>
      <c r="M34" s="38">
        <v>15.842761498089599</v>
      </c>
      <c r="N34" s="38">
        <v>15.953385406368801</v>
      </c>
      <c r="O34" s="38">
        <v>7.5349105925975763</v>
      </c>
      <c r="P34" s="38">
        <v>4.1140718197252939</v>
      </c>
      <c r="Q34" s="38">
        <v>0.21415480704634318</v>
      </c>
      <c r="R34" s="38">
        <v>0.22481928623634062</v>
      </c>
      <c r="S34" s="38">
        <v>0.79273178601351235</v>
      </c>
      <c r="T34" s="38">
        <v>1.4745600000000001</v>
      </c>
      <c r="U34" s="38">
        <v>0.10783</v>
      </c>
      <c r="V34" s="38">
        <v>1.2595716509381301</v>
      </c>
      <c r="W34" s="38">
        <v>1.3887991683649099</v>
      </c>
      <c r="X34" s="38">
        <v>2.7322255398594999</v>
      </c>
      <c r="Y34" s="38">
        <v>1.1554908929523728</v>
      </c>
      <c r="Z34" s="38">
        <v>32.096915867481897</v>
      </c>
      <c r="AA34" s="38">
        <v>0.31049810541277428</v>
      </c>
      <c r="AB34" s="38">
        <v>2.1717610947691499</v>
      </c>
      <c r="AC34" s="38">
        <v>0.22556999999999999</v>
      </c>
      <c r="AD34" s="29">
        <f t="shared" si="3"/>
        <v>0</v>
      </c>
      <c r="AE34" s="38">
        <v>0</v>
      </c>
      <c r="AF34" s="39">
        <v>49339000</v>
      </c>
      <c r="AG34" s="39">
        <v>602242000</v>
      </c>
      <c r="AH34" s="39">
        <v>201787000</v>
      </c>
      <c r="AI34" s="39">
        <v>897552000</v>
      </c>
      <c r="AJ34" s="39">
        <v>152375000</v>
      </c>
      <c r="AK34" s="39">
        <v>637468000</v>
      </c>
      <c r="AL34" s="39">
        <v>592159000</v>
      </c>
      <c r="AM34" s="39">
        <v>620795000</v>
      </c>
      <c r="AN34" s="39">
        <v>711518000</v>
      </c>
      <c r="AO34" s="39">
        <v>279399000</v>
      </c>
      <c r="AP34" s="39">
        <v>133767000</v>
      </c>
      <c r="AQ34" s="39">
        <v>1007922385.24</v>
      </c>
    </row>
    <row r="35" spans="1:43" customFormat="1">
      <c r="A35" s="30">
        <f t="shared" si="0"/>
        <v>43143</v>
      </c>
      <c r="B35" s="30">
        <f t="shared" si="1"/>
        <v>43508</v>
      </c>
      <c r="C35" s="30">
        <f t="shared" si="2"/>
        <v>43874</v>
      </c>
      <c r="D35" s="30">
        <f t="shared" si="4"/>
        <v>44209</v>
      </c>
      <c r="E35" s="30">
        <v>44239</v>
      </c>
      <c r="F35" t="s">
        <v>56</v>
      </c>
      <c r="G35" s="37">
        <v>3101929525.1999998</v>
      </c>
      <c r="H35" s="37">
        <v>8.2233035977560061</v>
      </c>
      <c r="I35" s="38">
        <v>9.6196579895706193</v>
      </c>
      <c r="J35" s="38">
        <v>6.81489050755855</v>
      </c>
      <c r="K35" s="38">
        <v>39.327330000000003</v>
      </c>
      <c r="L35" s="38">
        <v>6.2373697584019311E-2</v>
      </c>
      <c r="M35" s="38">
        <v>10.293500457013399</v>
      </c>
      <c r="N35" s="38">
        <v>11.013277626817199</v>
      </c>
      <c r="O35" s="38">
        <v>42.689388034611753</v>
      </c>
      <c r="P35" s="38">
        <v>18.416373370525395</v>
      </c>
      <c r="Q35" s="38">
        <v>8.3860539627119673E-2</v>
      </c>
      <c r="R35" s="38">
        <v>7.2720917611781052E-2</v>
      </c>
      <c r="S35" s="38">
        <v>0.71987246704747188</v>
      </c>
      <c r="T35" s="38">
        <v>2.2582200000000001</v>
      </c>
      <c r="U35" s="38">
        <v>0.19508</v>
      </c>
      <c r="V35" s="38">
        <v>7.6296523556177798</v>
      </c>
      <c r="W35" s="38">
        <v>7.7993162890514203</v>
      </c>
      <c r="X35" s="38">
        <v>10.1923319498006</v>
      </c>
      <c r="Y35" s="38">
        <v>0.56695319916005871</v>
      </c>
      <c r="Z35" s="38">
        <v>4.4433021092585099</v>
      </c>
      <c r="AA35" s="38">
        <v>0.12076690903472447</v>
      </c>
      <c r="AB35" s="38">
        <v>4.49540682414698</v>
      </c>
      <c r="AC35" s="38">
        <v>0.24104999999999999</v>
      </c>
      <c r="AD35" s="29">
        <f t="shared" si="3"/>
        <v>0</v>
      </c>
      <c r="AE35" s="38">
        <v>0</v>
      </c>
      <c r="AF35" s="39">
        <v>40773000</v>
      </c>
      <c r="AG35" s="39">
        <v>653689000</v>
      </c>
      <c r="AH35" s="39">
        <v>63248000</v>
      </c>
      <c r="AI35" s="39">
        <v>869736000</v>
      </c>
      <c r="AJ35" s="39">
        <v>52505000</v>
      </c>
      <c r="AK35" s="39">
        <v>384758000</v>
      </c>
      <c r="AL35" s="39">
        <v>521290000</v>
      </c>
      <c r="AM35" s="39">
        <v>614337000</v>
      </c>
      <c r="AN35" s="39">
        <v>626099000</v>
      </c>
      <c r="AO35" s="39">
        <v>417172000</v>
      </c>
      <c r="AP35" s="39">
        <v>110136000</v>
      </c>
      <c r="AQ35" s="39">
        <v>4701638440.5799999</v>
      </c>
    </row>
    <row r="36" spans="1:43" customFormat="1">
      <c r="A36" s="30">
        <f t="shared" si="0"/>
        <v>43141</v>
      </c>
      <c r="B36" s="30">
        <f t="shared" si="1"/>
        <v>43506</v>
      </c>
      <c r="C36" s="30">
        <f t="shared" si="2"/>
        <v>43872</v>
      </c>
      <c r="D36" s="30">
        <f t="shared" si="4"/>
        <v>44207</v>
      </c>
      <c r="E36" s="30">
        <v>44237</v>
      </c>
      <c r="F36" t="s">
        <v>57</v>
      </c>
      <c r="G36" s="37">
        <v>2230042752.6300001</v>
      </c>
      <c r="H36" s="37">
        <v>-7.1661504153682891</v>
      </c>
      <c r="I36" s="38">
        <v>-1.8739527837140899</v>
      </c>
      <c r="J36" s="38">
        <v>-1.6735736206626199</v>
      </c>
      <c r="K36" s="38">
        <v>52.635449999999999</v>
      </c>
      <c r="L36" s="38">
        <v>-1.6125199621200209E-2</v>
      </c>
      <c r="M36" s="38">
        <v>3.44974350933E-2</v>
      </c>
      <c r="N36" s="38">
        <v>2.4911314104170999E-2</v>
      </c>
      <c r="O36" s="38">
        <v>54.995681885442607</v>
      </c>
      <c r="P36" s="38">
        <v>8.220116923157379</v>
      </c>
      <c r="Q36" s="38">
        <v>0.11424378308583265</v>
      </c>
      <c r="R36" s="38">
        <v>0.12251477361414233</v>
      </c>
      <c r="S36" s="38">
        <v>0.55755941281266663</v>
      </c>
      <c r="T36" s="38">
        <v>2.0643099999999999</v>
      </c>
      <c r="U36" s="38">
        <v>0.20127999999999999</v>
      </c>
      <c r="V36" s="38">
        <v>5.4965799800183701</v>
      </c>
      <c r="W36" s="38">
        <v>5.4415431304854298</v>
      </c>
      <c r="X36" s="38">
        <v>5.4928729025637004</v>
      </c>
      <c r="Y36" s="38">
        <v>0.45879276330881341</v>
      </c>
      <c r="Z36" s="38">
        <v>7.4099711083576603</v>
      </c>
      <c r="AA36" s="38">
        <v>0.35143115733120872</v>
      </c>
      <c r="AB36" s="38">
        <v>-0.74326567390685805</v>
      </c>
      <c r="AC36" s="38">
        <v>-5.4769999999999999E-2</v>
      </c>
      <c r="AD36" s="29">
        <f t="shared" si="3"/>
        <v>0</v>
      </c>
      <c r="AE36" s="38">
        <v>0</v>
      </c>
      <c r="AF36" s="39">
        <v>-9229000</v>
      </c>
      <c r="AG36" s="39">
        <v>572334000</v>
      </c>
      <c r="AH36" s="39">
        <v>97171000</v>
      </c>
      <c r="AI36" s="39">
        <v>793137000</v>
      </c>
      <c r="AJ36" s="39">
        <v>50521000</v>
      </c>
      <c r="AK36" s="39">
        <v>349412000</v>
      </c>
      <c r="AL36" s="39">
        <v>394096000</v>
      </c>
      <c r="AM36" s="39">
        <v>421962000</v>
      </c>
      <c r="AN36" s="39">
        <v>442221000</v>
      </c>
      <c r="AO36" s="39">
        <v>392334000</v>
      </c>
      <c r="AP36" s="39">
        <v>44170000</v>
      </c>
      <c r="AQ36" s="39">
        <v>2429159268.8800001</v>
      </c>
    </row>
    <row r="37" spans="1:43" customFormat="1">
      <c r="A37" s="30">
        <f t="shared" si="0"/>
        <v>43139</v>
      </c>
      <c r="B37" s="30">
        <f t="shared" si="1"/>
        <v>43504</v>
      </c>
      <c r="C37" s="30">
        <f t="shared" si="2"/>
        <v>43870</v>
      </c>
      <c r="D37" s="30">
        <f t="shared" si="4"/>
        <v>44205</v>
      </c>
      <c r="E37" s="30">
        <v>44235</v>
      </c>
      <c r="F37" t="s">
        <v>58</v>
      </c>
      <c r="G37" s="37">
        <v>358879978.176</v>
      </c>
      <c r="H37" s="37">
        <v>37.653378075091148</v>
      </c>
      <c r="I37" s="38">
        <v>17.055023923444999</v>
      </c>
      <c r="J37" s="38">
        <v>10.3549952066932</v>
      </c>
      <c r="K37" s="38">
        <v>72.185590000000005</v>
      </c>
      <c r="L37" s="38">
        <v>7.4774392486350386E-2</v>
      </c>
      <c r="M37" s="38">
        <v>14.332350463353</v>
      </c>
      <c r="N37" s="38">
        <v>22.3810603912674</v>
      </c>
      <c r="O37" s="38">
        <v>12.307831737599667</v>
      </c>
      <c r="P37" s="38">
        <v>17.482111105770475</v>
      </c>
      <c r="Q37" s="38">
        <v>2.573646414191031E-2</v>
      </c>
      <c r="R37" s="38">
        <v>4.8383978790584641E-2</v>
      </c>
      <c r="S37" s="38">
        <v>1.3305778276919111</v>
      </c>
      <c r="T37" s="38">
        <v>4.1422699999999999</v>
      </c>
      <c r="U37" s="38">
        <v>0.60184000000000004</v>
      </c>
      <c r="V37" s="38">
        <v>1.8907854288661901</v>
      </c>
      <c r="W37" s="38">
        <v>1.4476067479403201</v>
      </c>
      <c r="X37" s="38">
        <v>2.9166083177525999</v>
      </c>
      <c r="Y37" s="38">
        <v>5.2360509910628697E-2</v>
      </c>
      <c r="Z37" s="38">
        <v>1.1794140277637399</v>
      </c>
      <c r="AA37" s="38">
        <v>0.70573990777674045</v>
      </c>
      <c r="AB37" s="38">
        <v>-1.5131356080540299</v>
      </c>
      <c r="AC37" s="38">
        <v>-0.68156000000000005</v>
      </c>
      <c r="AD37" s="29">
        <f t="shared" si="3"/>
        <v>0</v>
      </c>
      <c r="AE37" s="38">
        <v>0</v>
      </c>
      <c r="AF37" s="39">
        <v>13216000</v>
      </c>
      <c r="AG37" s="39">
        <v>176745000</v>
      </c>
      <c r="AH37" s="39">
        <v>10512000</v>
      </c>
      <c r="AI37" s="39">
        <v>217262000</v>
      </c>
      <c r="AJ37" s="39">
        <v>7440000</v>
      </c>
      <c r="AK37" s="39">
        <v>191700000</v>
      </c>
      <c r="AL37" s="39">
        <v>297158000</v>
      </c>
      <c r="AM37" s="39">
        <v>281171000</v>
      </c>
      <c r="AN37" s="39">
        <v>289084000</v>
      </c>
      <c r="AO37" s="39">
        <v>167951000</v>
      </c>
      <c r="AP37" s="39">
        <v>32378000</v>
      </c>
      <c r="AQ37" s="39">
        <v>398502976.00000203</v>
      </c>
    </row>
    <row r="38" spans="1:43" customFormat="1">
      <c r="A38" s="30">
        <f t="shared" si="0"/>
        <v>43114</v>
      </c>
      <c r="B38" s="30">
        <f t="shared" si="1"/>
        <v>43479</v>
      </c>
      <c r="C38" s="30">
        <f t="shared" si="2"/>
        <v>43845</v>
      </c>
      <c r="D38" s="30">
        <f t="shared" si="4"/>
        <v>44180</v>
      </c>
      <c r="E38" s="30">
        <v>44210</v>
      </c>
      <c r="F38" t="s">
        <v>59</v>
      </c>
      <c r="G38" s="37">
        <v>166979959.137683</v>
      </c>
      <c r="H38" s="37">
        <v>-17.391868304293943</v>
      </c>
      <c r="I38" s="38">
        <v>10.4389124070681</v>
      </c>
      <c r="J38" s="38">
        <v>76.850918675866296</v>
      </c>
      <c r="K38" s="38">
        <v>31.25132</v>
      </c>
      <c r="L38" s="38">
        <v>4.186090101597726E-2</v>
      </c>
      <c r="M38" s="38">
        <v>-56.895883401814103</v>
      </c>
      <c r="N38" s="38">
        <v>-2.4121095194350799</v>
      </c>
      <c r="O38" s="38">
        <v>206.98993047998189</v>
      </c>
      <c r="P38" s="38">
        <v>18.299172611402586</v>
      </c>
      <c r="Q38" s="38">
        <v>-3.7326206024857806</v>
      </c>
      <c r="R38" s="38">
        <v>1.1967553486452677E-2</v>
      </c>
      <c r="S38" s="38">
        <v>6.1217646982964294E-2</v>
      </c>
      <c r="T38" s="38">
        <v>2.2056499999999999</v>
      </c>
      <c r="U38" s="38">
        <v>0.14649000000000001</v>
      </c>
      <c r="V38" s="38">
        <v>26.6304168044623</v>
      </c>
      <c r="W38" s="38">
        <v>35.463814742286999</v>
      </c>
      <c r="X38" s="38">
        <v>2.9658408937545602</v>
      </c>
      <c r="Y38" s="38">
        <v>1.6783277243738728</v>
      </c>
      <c r="Z38" s="38">
        <v>38.943682948982499</v>
      </c>
      <c r="AA38" s="38">
        <v>0.15449310475291309</v>
      </c>
      <c r="AB38" s="38">
        <v>10.72799676923</v>
      </c>
      <c r="AC38" s="38">
        <v>0.43706</v>
      </c>
      <c r="AD38" s="29">
        <f t="shared" si="3"/>
        <v>0</v>
      </c>
      <c r="AE38" s="38">
        <v>0</v>
      </c>
      <c r="AF38" s="39">
        <v>12060000</v>
      </c>
      <c r="AG38" s="39">
        <v>288097000</v>
      </c>
      <c r="AH38" s="39">
        <v>3712000</v>
      </c>
      <c r="AI38" s="39">
        <v>310172000</v>
      </c>
      <c r="AJ38" s="39">
        <v>-70875000</v>
      </c>
      <c r="AK38" s="39">
        <v>11632000</v>
      </c>
      <c r="AL38" s="39">
        <v>13636000</v>
      </c>
      <c r="AM38" s="39">
        <v>18117000</v>
      </c>
      <c r="AN38" s="39">
        <v>18988000</v>
      </c>
      <c r="AO38" s="39">
        <v>107566000</v>
      </c>
      <c r="AP38" s="39">
        <v>2210000</v>
      </c>
      <c r="AQ38" s="39">
        <v>457447746.36075997</v>
      </c>
    </row>
    <row r="39" spans="1:43" customFormat="1">
      <c r="A39" s="30">
        <f t="shared" si="0"/>
        <v>43112</v>
      </c>
      <c r="B39" s="30">
        <f t="shared" si="1"/>
        <v>43477</v>
      </c>
      <c r="C39" s="30">
        <f t="shared" si="2"/>
        <v>43843</v>
      </c>
      <c r="D39" s="30">
        <f t="shared" si="4"/>
        <v>44178</v>
      </c>
      <c r="E39" s="30">
        <v>44208</v>
      </c>
      <c r="F39" t="s">
        <v>60</v>
      </c>
      <c r="G39" s="37">
        <v>1503156480.05</v>
      </c>
      <c r="H39" s="37">
        <v>43.43159778784608</v>
      </c>
      <c r="I39" s="38">
        <v>-0.59886781495185804</v>
      </c>
      <c r="J39" s="38">
        <v>-0.66459068488255602</v>
      </c>
      <c r="K39" s="38">
        <v>47.482889999999998</v>
      </c>
      <c r="L39" s="38">
        <v>6.0791420139805756E-2</v>
      </c>
      <c r="M39" s="38">
        <v>-4.0596504438049204</v>
      </c>
      <c r="N39" s="38">
        <v>-3.1689224443340298</v>
      </c>
      <c r="O39" s="38">
        <v>18.741209993754335</v>
      </c>
      <c r="P39" s="38">
        <v>22.538884604045393</v>
      </c>
      <c r="Q39" s="38">
        <v>0.10276756284829379</v>
      </c>
      <c r="R39" s="38">
        <v>9.0743261821571566E-2</v>
      </c>
      <c r="S39" s="38">
        <v>0.8091022691962918</v>
      </c>
      <c r="T39" s="38">
        <v>5.8232999999999997</v>
      </c>
      <c r="U39" s="38">
        <v>0.54105999999999999</v>
      </c>
      <c r="V39" s="38">
        <v>2.7140208649569599</v>
      </c>
      <c r="W39" s="38">
        <v>2.01047680671036</v>
      </c>
      <c r="X39" s="38">
        <v>2.41302840680182</v>
      </c>
      <c r="Y39" s="38">
        <v>0</v>
      </c>
      <c r="Z39" s="38">
        <v>0</v>
      </c>
      <c r="AA39" s="38">
        <v>0.57465157375783837</v>
      </c>
      <c r="AB39" s="38">
        <v>-9.4907225638304595</v>
      </c>
      <c r="AC39" s="38">
        <v>-0.60673999999999995</v>
      </c>
      <c r="AD39" s="29">
        <f t="shared" si="3"/>
        <v>0</v>
      </c>
      <c r="AE39" s="38">
        <v>0</v>
      </c>
      <c r="AF39" s="39">
        <v>20950000</v>
      </c>
      <c r="AG39" s="39">
        <v>344621000</v>
      </c>
      <c r="AH39" s="39">
        <v>40593000</v>
      </c>
      <c r="AI39" s="39">
        <v>447339000</v>
      </c>
      <c r="AJ39" s="39">
        <v>37196000</v>
      </c>
      <c r="AK39" s="39">
        <v>202829000</v>
      </c>
      <c r="AL39" s="39">
        <v>249438000</v>
      </c>
      <c r="AM39" s="39">
        <v>358111000</v>
      </c>
      <c r="AN39" s="39">
        <v>361943000</v>
      </c>
      <c r="AO39" s="39">
        <v>344621000</v>
      </c>
      <c r="AP39" s="39">
        <v>33623000</v>
      </c>
      <c r="AQ39" s="39">
        <v>630135703.62000203</v>
      </c>
    </row>
    <row r="40" spans="1:43" customFormat="1">
      <c r="A40" s="30">
        <f t="shared" si="0"/>
        <v>43107</v>
      </c>
      <c r="B40" s="30">
        <f t="shared" si="1"/>
        <v>43472</v>
      </c>
      <c r="C40" s="30">
        <f t="shared" si="2"/>
        <v>43838</v>
      </c>
      <c r="D40" s="30">
        <f t="shared" si="4"/>
        <v>44173</v>
      </c>
      <c r="E40" s="30">
        <v>44203</v>
      </c>
      <c r="F40" t="s">
        <v>61</v>
      </c>
      <c r="G40" s="37">
        <v>2167885159.29</v>
      </c>
      <c r="H40" s="37">
        <v>-4.0311894752378823</v>
      </c>
      <c r="I40" s="38">
        <v>-4.8862223191883896</v>
      </c>
      <c r="J40" s="38">
        <v>-2.5745449394433</v>
      </c>
      <c r="K40" s="38">
        <v>61.211910000000003</v>
      </c>
      <c r="L40" s="38">
        <v>-1.116800413785329E-2</v>
      </c>
      <c r="M40" s="38">
        <v>3.2387651391741601</v>
      </c>
      <c r="N40" s="38">
        <v>1.4026353210470499</v>
      </c>
      <c r="O40" s="38">
        <v>26.78444022817256</v>
      </c>
      <c r="P40" s="38">
        <v>6.1018705920355174</v>
      </c>
      <c r="Q40" s="38">
        <v>-3.4855427788001929E-2</v>
      </c>
      <c r="R40" s="38">
        <v>1.6343726339131882E-2</v>
      </c>
      <c r="S40" s="38">
        <v>0.28467936080787432</v>
      </c>
      <c r="T40" s="38">
        <v>1.10639</v>
      </c>
      <c r="U40" s="38">
        <v>3.9230000000000001E-2</v>
      </c>
      <c r="V40" s="38">
        <v>4.7558880984843199</v>
      </c>
      <c r="W40" s="38">
        <v>7.2020886969686204</v>
      </c>
      <c r="X40" s="38">
        <v>-5.2009982738875902</v>
      </c>
      <c r="Y40" s="38">
        <v>4.3286906437535704</v>
      </c>
      <c r="Z40" s="38">
        <v>18.481658090038302</v>
      </c>
      <c r="AA40" s="38">
        <v>0.33607790304558821</v>
      </c>
      <c r="AB40" s="38">
        <v>10.450780441768901</v>
      </c>
      <c r="AC40" s="38">
        <v>0.47626000000000002</v>
      </c>
      <c r="AD40" s="29">
        <f t="shared" si="3"/>
        <v>0</v>
      </c>
      <c r="AE40" s="38">
        <v>0</v>
      </c>
      <c r="AF40" s="39">
        <v>-10105000</v>
      </c>
      <c r="AG40" s="39">
        <v>904817000</v>
      </c>
      <c r="AH40" s="39">
        <v>27889000</v>
      </c>
      <c r="AI40" s="39">
        <v>1706404000</v>
      </c>
      <c r="AJ40" s="39">
        <v>-16932000</v>
      </c>
      <c r="AK40" s="39">
        <v>419221000</v>
      </c>
      <c r="AL40" s="39">
        <v>504750000</v>
      </c>
      <c r="AM40" s="39">
        <v>564754000</v>
      </c>
      <c r="AN40" s="39">
        <v>485778000</v>
      </c>
      <c r="AO40" s="39">
        <v>169801000</v>
      </c>
      <c r="AP40" s="39">
        <v>121487000</v>
      </c>
      <c r="AQ40" s="39">
        <v>3253961290</v>
      </c>
    </row>
    <row r="41" spans="1:43" customFormat="1">
      <c r="A41" s="30">
        <f t="shared" si="0"/>
        <v>43106</v>
      </c>
      <c r="B41" s="30">
        <f t="shared" si="1"/>
        <v>43471</v>
      </c>
      <c r="C41" s="30">
        <f t="shared" si="2"/>
        <v>43837</v>
      </c>
      <c r="D41" s="30">
        <f t="shared" si="4"/>
        <v>44172</v>
      </c>
      <c r="E41" s="30">
        <v>44202</v>
      </c>
      <c r="F41" t="s">
        <v>62</v>
      </c>
      <c r="G41" s="37">
        <v>2916738900.6599998</v>
      </c>
      <c r="H41" s="37">
        <v>-12.138987069275156</v>
      </c>
      <c r="I41" s="38">
        <v>0.86826537282730798</v>
      </c>
      <c r="J41" s="38">
        <v>0.90346831104860104</v>
      </c>
      <c r="K41" s="38">
        <v>57.026820000000001</v>
      </c>
      <c r="L41" s="38">
        <v>4.8694334234152424E-3</v>
      </c>
      <c r="M41" s="38">
        <v>9.4678381250115198</v>
      </c>
      <c r="N41" s="38">
        <v>3.4299538137452901</v>
      </c>
      <c r="O41" s="38">
        <v>20.445282220639459</v>
      </c>
      <c r="P41" s="38">
        <v>14.754493833149686</v>
      </c>
      <c r="Q41" s="38">
        <v>7.4004140657835338E-2</v>
      </c>
      <c r="R41" s="38">
        <v>5.5788590164484127E-2</v>
      </c>
      <c r="S41" s="38">
        <v>0.33658103125062216</v>
      </c>
      <c r="T41" s="38">
        <v>1.9732799999999999</v>
      </c>
      <c r="U41" s="38">
        <v>6.6479999999999997E-2</v>
      </c>
      <c r="V41" s="38">
        <v>4.4143047854339601</v>
      </c>
      <c r="W41" s="38">
        <v>5.6417687480422902</v>
      </c>
      <c r="X41" s="38">
        <v>4.22050691001433</v>
      </c>
      <c r="Y41" s="38">
        <v>1.3202413977002407</v>
      </c>
      <c r="Z41" s="38">
        <v>25.025260236746401</v>
      </c>
      <c r="AA41" s="38">
        <v>5.8304184581275696E-2</v>
      </c>
      <c r="AB41" s="38">
        <v>5.2583051600107398</v>
      </c>
      <c r="AC41" s="38">
        <v>0.51071</v>
      </c>
      <c r="AD41" s="29">
        <f t="shared" si="3"/>
        <v>0</v>
      </c>
      <c r="AE41" s="38">
        <v>0</v>
      </c>
      <c r="AF41" s="39">
        <v>7775000</v>
      </c>
      <c r="AG41" s="39">
        <v>1596695000</v>
      </c>
      <c r="AH41" s="39">
        <v>106480000</v>
      </c>
      <c r="AI41" s="39">
        <v>1908634000</v>
      </c>
      <c r="AJ41" s="39">
        <v>47541000</v>
      </c>
      <c r="AK41" s="39">
        <v>427588000</v>
      </c>
      <c r="AL41" s="39">
        <v>449358000</v>
      </c>
      <c r="AM41" s="39">
        <v>527676000</v>
      </c>
      <c r="AN41" s="39">
        <v>642410000</v>
      </c>
      <c r="AO41" s="39">
        <v>688159000</v>
      </c>
      <c r="AP41" s="39">
        <v>179714000</v>
      </c>
      <c r="AQ41" s="39">
        <v>3674303449</v>
      </c>
    </row>
    <row r="42" spans="1:43" customFormat="1">
      <c r="A42" s="30">
        <f t="shared" si="0"/>
        <v>43104</v>
      </c>
      <c r="B42" s="30">
        <f t="shared" si="1"/>
        <v>43469</v>
      </c>
      <c r="C42" s="30">
        <f t="shared" si="2"/>
        <v>43835</v>
      </c>
      <c r="D42" s="30">
        <f t="shared" si="4"/>
        <v>44170</v>
      </c>
      <c r="E42" s="30">
        <v>44200</v>
      </c>
      <c r="F42" t="s">
        <v>63</v>
      </c>
      <c r="G42" s="37">
        <v>7682336005</v>
      </c>
      <c r="H42" s="37">
        <v>-1.7672758314107362</v>
      </c>
      <c r="I42" s="38">
        <v>4.3843706188344198</v>
      </c>
      <c r="J42" s="38">
        <v>9.0849143391123892</v>
      </c>
      <c r="K42" s="38">
        <v>46.114240000000002</v>
      </c>
      <c r="L42" s="38">
        <v>7.3740943174132864E-2</v>
      </c>
      <c r="M42" s="38">
        <v>18.015223097561201</v>
      </c>
      <c r="N42" s="38">
        <v>8.2404800473858497</v>
      </c>
      <c r="O42" s="38">
        <v>25.93810208814428</v>
      </c>
      <c r="P42" s="38">
        <v>11.230301065579795</v>
      </c>
      <c r="Q42" s="38">
        <v>0.14452133417415891</v>
      </c>
      <c r="R42" s="38">
        <v>0.11848693761728896</v>
      </c>
      <c r="S42" s="38">
        <v>0.48145461017947316</v>
      </c>
      <c r="T42" s="38">
        <v>9.8832400000000007</v>
      </c>
      <c r="U42" s="38">
        <v>0.62434000000000001</v>
      </c>
      <c r="V42" s="38">
        <v>9.6551364212310204</v>
      </c>
      <c r="W42" s="38">
        <v>8.5772997718500203</v>
      </c>
      <c r="X42" s="38">
        <v>4.5710811777774296</v>
      </c>
      <c r="Y42" s="38">
        <v>1.7360661626519339E-2</v>
      </c>
      <c r="Z42" s="38">
        <v>0.38747712776534898</v>
      </c>
      <c r="AA42" s="38">
        <v>0.27824385645567723</v>
      </c>
      <c r="AB42" s="38">
        <v>-21.5221499362159</v>
      </c>
      <c r="AC42" s="38">
        <v>-0.46678999999999998</v>
      </c>
      <c r="AD42" s="29">
        <f t="shared" si="3"/>
        <v>0</v>
      </c>
      <c r="AE42" s="38">
        <v>0</v>
      </c>
      <c r="AF42" s="39">
        <v>180234000</v>
      </c>
      <c r="AG42" s="39">
        <v>2444151000</v>
      </c>
      <c r="AH42" s="39">
        <v>323521000</v>
      </c>
      <c r="AI42" s="39">
        <v>2730436000</v>
      </c>
      <c r="AJ42" s="39">
        <v>189985000</v>
      </c>
      <c r="AK42" s="39">
        <v>1006173000</v>
      </c>
      <c r="AL42" s="39">
        <v>1408889000</v>
      </c>
      <c r="AM42" s="39">
        <v>1459874000</v>
      </c>
      <c r="AN42" s="39">
        <v>1314581000</v>
      </c>
      <c r="AO42" s="39">
        <v>2402443000</v>
      </c>
      <c r="AP42" s="39">
        <v>387138000</v>
      </c>
      <c r="AQ42" s="39">
        <v>10041624966.200001</v>
      </c>
    </row>
    <row r="43" spans="1:43" customFormat="1">
      <c r="A43" s="30">
        <f t="shared" si="0"/>
        <v>43104</v>
      </c>
      <c r="B43" s="30">
        <f t="shared" si="1"/>
        <v>43469</v>
      </c>
      <c r="C43" s="30">
        <f t="shared" si="2"/>
        <v>43835</v>
      </c>
      <c r="D43" s="30">
        <f t="shared" si="4"/>
        <v>44170</v>
      </c>
      <c r="E43" s="30">
        <v>44200</v>
      </c>
      <c r="F43" t="s">
        <v>64</v>
      </c>
      <c r="G43" s="37">
        <v>98521137</v>
      </c>
      <c r="H43" s="37">
        <v>4.9811375287843216</v>
      </c>
      <c r="I43" s="38">
        <v>10.9445076165826</v>
      </c>
      <c r="J43" s="38">
        <v>13.888615731421</v>
      </c>
      <c r="K43" s="38">
        <v>38.494590000000002</v>
      </c>
      <c r="L43" s="38">
        <v>6.0953356361857239E-2</v>
      </c>
      <c r="M43" s="38">
        <v>21.559578956514802</v>
      </c>
      <c r="N43" s="38">
        <v>9.1133926376293104</v>
      </c>
      <c r="O43" s="38">
        <v>5.665248297326519</v>
      </c>
      <c r="P43" s="38">
        <v>15.407585364485138</v>
      </c>
      <c r="Q43" s="38">
        <v>0.15287671685128892</v>
      </c>
      <c r="R43" s="38">
        <v>0.14160440214123041</v>
      </c>
      <c r="S43" s="38">
        <v>0.40026612648414678</v>
      </c>
      <c r="T43" s="38">
        <v>0.80747999999999998</v>
      </c>
      <c r="U43" s="38">
        <v>-1.323E-2</v>
      </c>
      <c r="V43" s="38">
        <v>1.5445051267538701</v>
      </c>
      <c r="W43" s="38">
        <v>2.2916262939574801</v>
      </c>
      <c r="X43" s="38">
        <v>1.1727483194013499</v>
      </c>
      <c r="Y43" s="38">
        <v>0.69223405640465219</v>
      </c>
      <c r="Z43" s="38">
        <v>37.228846179520801</v>
      </c>
      <c r="AA43" s="38">
        <v>2.1900822990194659E-2</v>
      </c>
      <c r="AB43" s="38">
        <v>10.1962330354978</v>
      </c>
      <c r="AC43" s="38">
        <v>0.38716</v>
      </c>
      <c r="AD43" s="29">
        <f t="shared" si="3"/>
        <v>0</v>
      </c>
      <c r="AE43" s="38">
        <v>0</v>
      </c>
      <c r="AF43" s="39">
        <v>8329979</v>
      </c>
      <c r="AG43" s="39">
        <v>136661531</v>
      </c>
      <c r="AH43" s="39">
        <v>22974664</v>
      </c>
      <c r="AI43" s="39">
        <v>162245408</v>
      </c>
      <c r="AJ43" s="39">
        <v>9928019</v>
      </c>
      <c r="AK43" s="39">
        <v>42319146</v>
      </c>
      <c r="AL43" s="39">
        <v>46889181</v>
      </c>
      <c r="AM43" s="39">
        <v>56354698</v>
      </c>
      <c r="AN43" s="39">
        <v>64941341</v>
      </c>
      <c r="AO43" s="39">
        <v>80758055</v>
      </c>
      <c r="AP43" s="39">
        <v>26293356</v>
      </c>
      <c r="AQ43" s="39">
        <v>148958390.31</v>
      </c>
    </row>
    <row r="44" spans="1:43" customFormat="1">
      <c r="A44" s="30">
        <f t="shared" si="0"/>
        <v>43104</v>
      </c>
      <c r="B44" s="30">
        <f t="shared" si="1"/>
        <v>43469</v>
      </c>
      <c r="C44" s="30">
        <f t="shared" si="2"/>
        <v>43835</v>
      </c>
      <c r="D44" s="30">
        <f t="shared" si="4"/>
        <v>44170</v>
      </c>
      <c r="E44" s="30">
        <v>44200</v>
      </c>
      <c r="F44" t="s">
        <v>65</v>
      </c>
      <c r="G44" s="37">
        <v>1512671257.2</v>
      </c>
      <c r="H44" s="37">
        <v>1.137395185391729</v>
      </c>
      <c r="I44" s="38">
        <v>7.2466110467804397</v>
      </c>
      <c r="J44" s="38">
        <v>4.6535856691475503</v>
      </c>
      <c r="K44" s="38">
        <v>25.996659999999999</v>
      </c>
      <c r="L44" s="38">
        <v>4.7129325992933499E-2</v>
      </c>
      <c r="M44" s="38">
        <v>6.6242749505685401</v>
      </c>
      <c r="N44" s="38">
        <v>8.8109167924844805</v>
      </c>
      <c r="O44" s="38">
        <v>33.984826555829954</v>
      </c>
      <c r="P44" s="38">
        <v>17.703102892419921</v>
      </c>
      <c r="Q44" s="38">
        <v>1.1402747572022424E-2</v>
      </c>
      <c r="R44" s="38">
        <v>1.8875599138120574E-2</v>
      </c>
      <c r="S44" s="38">
        <v>1.0189132906581568</v>
      </c>
      <c r="T44" s="38">
        <v>3.0777199999999998</v>
      </c>
      <c r="U44" s="38">
        <v>0.28560999999999998</v>
      </c>
      <c r="V44" s="38">
        <v>2.1743663577576302</v>
      </c>
      <c r="W44" s="38">
        <v>2.0311507640932498</v>
      </c>
      <c r="X44" s="38">
        <v>3.2489171985787499</v>
      </c>
      <c r="Y44" s="38">
        <v>0.12593147067234101</v>
      </c>
      <c r="Z44" s="38">
        <v>4.0003118085004203</v>
      </c>
      <c r="AA44" s="38">
        <v>0.20862247985000484</v>
      </c>
      <c r="AB44" s="38">
        <v>-3.3183069731702601</v>
      </c>
      <c r="AC44" s="38">
        <v>-9.6780000000000005E-2</v>
      </c>
      <c r="AD44" s="29">
        <f t="shared" si="3"/>
        <v>0</v>
      </c>
      <c r="AE44" s="38">
        <v>0</v>
      </c>
      <c r="AF44" s="39">
        <v>25237000</v>
      </c>
      <c r="AG44" s="39">
        <v>535484000</v>
      </c>
      <c r="AH44" s="39">
        <v>12019000</v>
      </c>
      <c r="AI44" s="39">
        <v>636748000</v>
      </c>
      <c r="AJ44" s="39">
        <v>7398000</v>
      </c>
      <c r="AK44" s="39">
        <v>400929000</v>
      </c>
      <c r="AL44" s="39">
        <v>425994000</v>
      </c>
      <c r="AM44" s="39">
        <v>516647000</v>
      </c>
      <c r="AN44" s="39">
        <v>648791000</v>
      </c>
      <c r="AO44" s="39">
        <v>475592000</v>
      </c>
      <c r="AP44" s="39">
        <v>45352000</v>
      </c>
      <c r="AQ44" s="39">
        <v>1541279853.96</v>
      </c>
    </row>
    <row r="45" spans="1:43" customFormat="1">
      <c r="A45" s="30">
        <f t="shared" si="0"/>
        <v>43090</v>
      </c>
      <c r="B45" s="30">
        <f t="shared" si="1"/>
        <v>43455</v>
      </c>
      <c r="C45" s="30">
        <f t="shared" si="2"/>
        <v>43821</v>
      </c>
      <c r="D45" s="30">
        <f t="shared" si="4"/>
        <v>44156</v>
      </c>
      <c r="E45" s="30">
        <v>44186</v>
      </c>
      <c r="F45" t="s">
        <v>66</v>
      </c>
      <c r="G45" s="37">
        <v>5730052828.3199997</v>
      </c>
      <c r="H45" s="37">
        <v>20.856665452707009</v>
      </c>
      <c r="I45" s="38">
        <v>-21.360435652452502</v>
      </c>
      <c r="J45" s="38">
        <v>-34.080482811175401</v>
      </c>
      <c r="K45" s="38">
        <v>80.471199999999996</v>
      </c>
      <c r="L45" s="38">
        <v>-0.18514480237905476</v>
      </c>
      <c r="M45" s="38">
        <v>-35.953151156990103</v>
      </c>
      <c r="N45" s="38">
        <v>-20.439149954895001</v>
      </c>
      <c r="O45" s="38">
        <v>-90.847842487370272</v>
      </c>
      <c r="P45" s="38">
        <v>59.434424414330387</v>
      </c>
      <c r="Q45" s="38">
        <v>-8.3881542516667768E-2</v>
      </c>
      <c r="R45" s="38">
        <v>-1.3626437545285653E-2</v>
      </c>
      <c r="S45" s="38">
        <v>0.33957282935989591</v>
      </c>
      <c r="T45" s="38">
        <v>2.7052</v>
      </c>
      <c r="U45" s="38">
        <v>0.49858000000000002</v>
      </c>
      <c r="V45" s="38">
        <v>20.0989869509385</v>
      </c>
      <c r="W45" s="38">
        <v>18.436590584264</v>
      </c>
      <c r="X45" s="38">
        <v>12.801049619471</v>
      </c>
      <c r="Y45" s="38">
        <v>8.0321363264988527E-3</v>
      </c>
      <c r="Z45" s="38">
        <v>4.6180319202407998E-2</v>
      </c>
      <c r="AA45" s="38">
        <v>0.99562900794883724</v>
      </c>
      <c r="AB45" s="38">
        <v>-4.7576547331750998</v>
      </c>
      <c r="AC45" s="38">
        <v>-1.08518</v>
      </c>
      <c r="AD45" s="29">
        <f t="shared" si="3"/>
        <v>0</v>
      </c>
      <c r="AE45" s="38">
        <v>0</v>
      </c>
      <c r="AF45" s="39">
        <v>-95940000</v>
      </c>
      <c r="AG45" s="39">
        <v>518189000</v>
      </c>
      <c r="AH45" s="39">
        <v>-10870000</v>
      </c>
      <c r="AI45" s="39">
        <v>797714000</v>
      </c>
      <c r="AJ45" s="39">
        <v>-22722000</v>
      </c>
      <c r="AK45" s="39">
        <v>66964000</v>
      </c>
      <c r="AL45" s="39">
        <v>111253000</v>
      </c>
      <c r="AM45" s="39">
        <v>177722000</v>
      </c>
      <c r="AN45" s="39">
        <v>270882000</v>
      </c>
      <c r="AO45" s="39">
        <v>514060000</v>
      </c>
      <c r="AP45" s="39">
        <v>-66311000</v>
      </c>
      <c r="AQ45" s="39">
        <v>6024211283.1800098</v>
      </c>
    </row>
    <row r="46" spans="1:43" customFormat="1">
      <c r="A46" s="30">
        <f t="shared" si="0"/>
        <v>43090</v>
      </c>
      <c r="B46" s="30">
        <f t="shared" si="1"/>
        <v>43455</v>
      </c>
      <c r="C46" s="30">
        <f t="shared" si="2"/>
        <v>43821</v>
      </c>
      <c r="D46" s="30">
        <f t="shared" si="4"/>
        <v>44156</v>
      </c>
      <c r="E46" s="30">
        <v>44186</v>
      </c>
      <c r="F46" t="s">
        <v>67</v>
      </c>
      <c r="G46" s="37">
        <v>1464987414.4400001</v>
      </c>
      <c r="H46" s="37">
        <v>6.7743070375795886</v>
      </c>
      <c r="I46" s="38">
        <v>16.934893928310199</v>
      </c>
      <c r="J46" s="38">
        <v>3.68513212352754</v>
      </c>
      <c r="K46" s="38">
        <v>16.71866</v>
      </c>
      <c r="L46" s="38">
        <v>1.9652800524074681E-2</v>
      </c>
      <c r="M46" s="38">
        <v>10.362941738299901</v>
      </c>
      <c r="N46" s="38">
        <v>15.6659848393695</v>
      </c>
      <c r="O46" s="38">
        <v>20.63576343625337</v>
      </c>
      <c r="P46" s="38">
        <v>35.187640645686812</v>
      </c>
      <c r="Q46" s="38">
        <v>4.4599949414046033E-2</v>
      </c>
      <c r="R46" s="38">
        <v>0.12259175546227533</v>
      </c>
      <c r="S46" s="38">
        <v>1.2766117748358627</v>
      </c>
      <c r="T46" s="38">
        <v>0.93203999999999998</v>
      </c>
      <c r="U46" s="38">
        <v>-1.7010000000000001E-2</v>
      </c>
      <c r="V46" s="38">
        <v>1.8821611699617899</v>
      </c>
      <c r="W46" s="38">
        <v>2.4373983555714802</v>
      </c>
      <c r="X46" s="38">
        <v>7.6616278976587804</v>
      </c>
      <c r="Y46" s="38">
        <v>1.4700647249190939</v>
      </c>
      <c r="Z46" s="38">
        <v>18.227847674383899</v>
      </c>
      <c r="AA46" s="38">
        <v>0.15067147068457254</v>
      </c>
      <c r="AB46" s="38">
        <v>2.38025743966389</v>
      </c>
      <c r="AC46" s="38">
        <v>0.44447999999999999</v>
      </c>
      <c r="AD46" s="29">
        <f t="shared" si="3"/>
        <v>0</v>
      </c>
      <c r="AE46" s="38">
        <v>0</v>
      </c>
      <c r="AF46" s="39">
        <v>12000000</v>
      </c>
      <c r="AG46" s="39">
        <v>610600000</v>
      </c>
      <c r="AH46" s="39">
        <v>113900000</v>
      </c>
      <c r="AI46" s="39">
        <v>929100000</v>
      </c>
      <c r="AJ46" s="39">
        <v>52900000</v>
      </c>
      <c r="AK46" s="39">
        <v>592557000</v>
      </c>
      <c r="AL46" s="39">
        <v>449800000</v>
      </c>
      <c r="AM46" s="39">
        <v>868500000</v>
      </c>
      <c r="AN46" s="39">
        <v>1186100000</v>
      </c>
      <c r="AO46" s="39">
        <v>247200000</v>
      </c>
      <c r="AP46" s="39">
        <v>148400000</v>
      </c>
      <c r="AQ46" s="39">
        <v>3062347293.9400001</v>
      </c>
    </row>
    <row r="47" spans="1:43" customFormat="1">
      <c r="A47" s="30">
        <f t="shared" si="0"/>
        <v>43090</v>
      </c>
      <c r="B47" s="30">
        <f t="shared" si="1"/>
        <v>43455</v>
      </c>
      <c r="C47" s="30">
        <f t="shared" si="2"/>
        <v>43821</v>
      </c>
      <c r="D47" s="30">
        <f t="shared" si="4"/>
        <v>44156</v>
      </c>
      <c r="E47" s="30">
        <v>44186</v>
      </c>
      <c r="F47" t="s">
        <v>68</v>
      </c>
      <c r="G47" s="37">
        <v>1278555164.04</v>
      </c>
      <c r="H47" s="37">
        <v>56.445427204449274</v>
      </c>
      <c r="I47" s="38">
        <v>-19.754892464820699</v>
      </c>
      <c r="J47" s="38">
        <v>-85.207129800761095</v>
      </c>
      <c r="K47" s="38">
        <v>30.806069999999998</v>
      </c>
      <c r="L47" s="38">
        <v>3.6501089395091137E-3</v>
      </c>
      <c r="M47" s="38">
        <v>-7.47200448334788</v>
      </c>
      <c r="N47" s="38">
        <v>-1.2612465129774999</v>
      </c>
      <c r="O47" s="38">
        <v>2.3977520292982892</v>
      </c>
      <c r="P47" s="38">
        <v>149.40841923475708</v>
      </c>
      <c r="Q47" s="38">
        <v>-0.31751294568635963</v>
      </c>
      <c r="R47" s="38">
        <v>0.12033667726897324</v>
      </c>
      <c r="S47" s="38">
        <v>0.20142320608290276</v>
      </c>
      <c r="T47" s="38">
        <v>0.47208</v>
      </c>
      <c r="U47" s="38">
        <v>-2.8649999999999998E-2</v>
      </c>
      <c r="V47" s="38">
        <v>0.41219544493017202</v>
      </c>
      <c r="W47" s="38">
        <v>1.99046166113266</v>
      </c>
      <c r="X47" s="38">
        <v>0.10561841884666</v>
      </c>
      <c r="Y47" s="38">
        <v>0.32329124551586952</v>
      </c>
      <c r="Z47" s="38">
        <v>79.669080466232103</v>
      </c>
      <c r="AA47" s="38">
        <v>2.3620118805292864E-3</v>
      </c>
      <c r="AB47" s="38">
        <v>3.7824928791952601</v>
      </c>
      <c r="AC47" s="38">
        <v>0.24195</v>
      </c>
      <c r="AD47" s="29">
        <f t="shared" si="3"/>
        <v>0</v>
      </c>
      <c r="AE47" s="38">
        <v>0</v>
      </c>
      <c r="AF47" s="39">
        <v>15798000</v>
      </c>
      <c r="AG47" s="39">
        <v>4328090000</v>
      </c>
      <c r="AH47" s="39">
        <v>564173000</v>
      </c>
      <c r="AI47" s="39">
        <v>4688288000</v>
      </c>
      <c r="AJ47" s="39">
        <v>-299837000</v>
      </c>
      <c r="AK47" s="39">
        <v>98833000</v>
      </c>
      <c r="AL47" s="39">
        <v>429902000</v>
      </c>
      <c r="AM47" s="39">
        <v>891045000</v>
      </c>
      <c r="AN47" s="39">
        <v>944330000</v>
      </c>
      <c r="AO47" s="39">
        <v>3270701000</v>
      </c>
      <c r="AP47" s="39">
        <v>571774000</v>
      </c>
      <c r="AQ47" s="39">
        <v>1370972268.8</v>
      </c>
    </row>
    <row r="48" spans="1:43" customFormat="1">
      <c r="A48" s="30">
        <f t="shared" si="0"/>
        <v>43090</v>
      </c>
      <c r="B48" s="30">
        <f t="shared" si="1"/>
        <v>43455</v>
      </c>
      <c r="C48" s="30">
        <f t="shared" si="2"/>
        <v>43821</v>
      </c>
      <c r="D48" s="30">
        <f t="shared" si="4"/>
        <v>44156</v>
      </c>
      <c r="E48" s="30">
        <v>44186</v>
      </c>
      <c r="F48" t="s">
        <v>69</v>
      </c>
      <c r="G48" s="37">
        <v>156990612.06</v>
      </c>
      <c r="H48" s="37">
        <v>-47.838094281920434</v>
      </c>
      <c r="I48" s="38">
        <v>6.7329757237402097</v>
      </c>
      <c r="J48" s="38">
        <v>2.1231642158891302</v>
      </c>
      <c r="K48" s="38">
        <v>54.02319</v>
      </c>
      <c r="L48" s="38">
        <v>2.393773907583506E-2</v>
      </c>
      <c r="M48" s="38">
        <v>5.7802484803340004</v>
      </c>
      <c r="N48" s="38">
        <v>5.5838538630243502</v>
      </c>
      <c r="O48" s="38">
        <v>9.1466666805932721</v>
      </c>
      <c r="P48" s="38">
        <v>3.7655178556042253</v>
      </c>
      <c r="Q48" s="38">
        <v>-3.1344403042514188E-3</v>
      </c>
      <c r="R48" s="38">
        <v>2.6352100677571575E-2</v>
      </c>
      <c r="S48" s="38">
        <v>0.78500343670884987</v>
      </c>
      <c r="T48" s="38">
        <v>1.22201</v>
      </c>
      <c r="U48" s="38">
        <v>3.771E-2</v>
      </c>
      <c r="V48" s="38">
        <v>0.64506670414103395</v>
      </c>
      <c r="W48" s="38">
        <v>0.85564160229352304</v>
      </c>
      <c r="X48" s="38">
        <v>1.8635998133278999</v>
      </c>
      <c r="Y48" s="38">
        <v>1.2273727678242818</v>
      </c>
      <c r="Z48" s="38">
        <v>32.919073455313303</v>
      </c>
      <c r="AA48" s="38">
        <v>0.11195565065805237</v>
      </c>
      <c r="AB48" s="38">
        <v>5.4998121865425098</v>
      </c>
      <c r="AC48" s="38">
        <v>0.43908000000000003</v>
      </c>
      <c r="AD48" s="29">
        <f t="shared" si="3"/>
        <v>0</v>
      </c>
      <c r="AE48" s="38">
        <v>0</v>
      </c>
      <c r="AF48" s="39">
        <v>14487000</v>
      </c>
      <c r="AG48" s="39">
        <v>605195000</v>
      </c>
      <c r="AH48" s="39">
        <v>30748000</v>
      </c>
      <c r="AI48" s="39">
        <v>1166814000</v>
      </c>
      <c r="AJ48" s="39">
        <v>-2871000</v>
      </c>
      <c r="AK48" s="39">
        <v>819930000</v>
      </c>
      <c r="AL48" s="39">
        <v>857228000</v>
      </c>
      <c r="AM48" s="39">
        <v>895093000</v>
      </c>
      <c r="AN48" s="39">
        <v>915953000</v>
      </c>
      <c r="AO48" s="39">
        <v>271708000</v>
      </c>
      <c r="AP48" s="39">
        <v>81379000</v>
      </c>
      <c r="AQ48" s="39">
        <v>744346587.79999995</v>
      </c>
    </row>
    <row r="49" spans="1:43" customFormat="1">
      <c r="A49" s="30">
        <f t="shared" si="0"/>
        <v>43089</v>
      </c>
      <c r="B49" s="30">
        <f t="shared" si="1"/>
        <v>43454</v>
      </c>
      <c r="C49" s="30">
        <f t="shared" si="2"/>
        <v>43820</v>
      </c>
      <c r="D49" s="30">
        <f t="shared" si="4"/>
        <v>44155</v>
      </c>
      <c r="E49" s="30">
        <v>44185</v>
      </c>
      <c r="F49" t="s">
        <v>70</v>
      </c>
      <c r="G49" s="37">
        <v>3586548952.1849999</v>
      </c>
      <c r="H49" s="37">
        <v>47.635823891752274</v>
      </c>
      <c r="I49" s="38">
        <v>-27.457195279038299</v>
      </c>
      <c r="J49" s="38">
        <v>-22.709558246318799</v>
      </c>
      <c r="K49" s="38">
        <v>14.77481</v>
      </c>
      <c r="L49" s="38">
        <v>-8.8896389666899472E-2</v>
      </c>
      <c r="M49" s="38">
        <v>-11.799628968536901</v>
      </c>
      <c r="N49" s="38">
        <v>-7.6881429506077898</v>
      </c>
      <c r="O49" s="38">
        <v>117.98331593134465</v>
      </c>
      <c r="P49" s="38">
        <v>29.389625144123471</v>
      </c>
      <c r="Q49" s="38">
        <v>6.8718917809429278E-2</v>
      </c>
      <c r="R49" s="38">
        <v>8.9644966596046177E-2</v>
      </c>
      <c r="S49" s="38">
        <v>0.52123960695119764</v>
      </c>
      <c r="T49" s="38">
        <v>1.34222</v>
      </c>
      <c r="U49" s="38">
        <v>0.20671</v>
      </c>
      <c r="V49" s="38">
        <v>0.30476967605163902</v>
      </c>
      <c r="W49" s="38">
        <v>0.87262801460064299</v>
      </c>
      <c r="X49" s="38">
        <v>0.365173619913438</v>
      </c>
      <c r="Y49" s="38">
        <v>3.5826633516252981E-2</v>
      </c>
      <c r="Z49" s="38">
        <v>127.442849171164</v>
      </c>
      <c r="AA49" s="38">
        <v>0.22840533729847146</v>
      </c>
      <c r="AB49" s="38">
        <v>-6.1884467996456101</v>
      </c>
      <c r="AC49" s="38">
        <v>-0.30326999999999998</v>
      </c>
      <c r="AD49" s="29">
        <f t="shared" si="3"/>
        <v>0</v>
      </c>
      <c r="AE49" s="38">
        <v>0</v>
      </c>
      <c r="AF49" s="39">
        <v>-333810035.22013003</v>
      </c>
      <c r="AG49" s="39">
        <v>3755046031.3510799</v>
      </c>
      <c r="AH49" s="39">
        <v>950532324.86240005</v>
      </c>
      <c r="AI49" s="39">
        <v>10603298332.9186</v>
      </c>
      <c r="AJ49" s="39">
        <v>379799773.17486</v>
      </c>
      <c r="AK49" s="39">
        <v>6151224319.4667501</v>
      </c>
      <c r="AL49" s="39">
        <v>5881376956.8390999</v>
      </c>
      <c r="AM49" s="39">
        <v>2160428200.0128999</v>
      </c>
      <c r="AN49" s="39">
        <v>5526859055.43678</v>
      </c>
      <c r="AO49" s="39">
        <v>3625168449.8631501</v>
      </c>
      <c r="AP49" s="39">
        <v>140657343.93544999</v>
      </c>
      <c r="AQ49" s="39">
        <v>16595219847.6</v>
      </c>
    </row>
    <row r="50" spans="1:43" customFormat="1">
      <c r="A50" s="30">
        <f t="shared" si="0"/>
        <v>43087</v>
      </c>
      <c r="B50" s="30">
        <f t="shared" si="1"/>
        <v>43452</v>
      </c>
      <c r="C50" s="30">
        <f t="shared" si="2"/>
        <v>43818</v>
      </c>
      <c r="D50" s="30">
        <f t="shared" si="4"/>
        <v>44153</v>
      </c>
      <c r="E50" s="30">
        <v>44183</v>
      </c>
      <c r="F50" t="s">
        <v>71</v>
      </c>
      <c r="G50" s="37">
        <v>1812858664.3199999</v>
      </c>
      <c r="H50" s="37">
        <v>-28.480084030784496</v>
      </c>
      <c r="I50" s="38">
        <v>-21.5785601857771</v>
      </c>
      <c r="J50" s="38">
        <v>-20.972374430153899</v>
      </c>
      <c r="K50" s="38">
        <v>75.537400000000005</v>
      </c>
      <c r="L50" s="38">
        <v>-0.32034377898580502</v>
      </c>
      <c r="M50" s="38">
        <v>-21.110481909549801</v>
      </c>
      <c r="N50" s="38">
        <v>-14.680401389337501</v>
      </c>
      <c r="O50" s="38">
        <v>-117.21092178678639</v>
      </c>
      <c r="P50" s="38">
        <v>49.65509742969806</v>
      </c>
      <c r="Q50" s="38">
        <v>-0.19724821954584437</v>
      </c>
      <c r="R50" s="38">
        <v>-7.1398246966154169E-2</v>
      </c>
      <c r="S50" s="38">
        <v>0.70066489882826277</v>
      </c>
      <c r="T50" s="38">
        <v>3.3187099999999998</v>
      </c>
      <c r="U50" s="38">
        <v>0.39426</v>
      </c>
      <c r="V50" s="38">
        <v>25.6919974940214</v>
      </c>
      <c r="W50" s="38">
        <v>24.501213622041799</v>
      </c>
      <c r="X50" s="38">
        <v>18.8400233204991</v>
      </c>
      <c r="Y50" s="38">
        <v>0.25798137494553536</v>
      </c>
      <c r="Z50" s="38">
        <v>0.58106855854308603</v>
      </c>
      <c r="AA50" s="38">
        <v>0.12012304657688649</v>
      </c>
      <c r="AB50" s="38">
        <v>-3.9582921081508902</v>
      </c>
      <c r="AC50" s="38">
        <v>-0.62002999999999997</v>
      </c>
      <c r="AD50" s="29">
        <f t="shared" si="3"/>
        <v>0</v>
      </c>
      <c r="AE50" s="38">
        <v>0</v>
      </c>
      <c r="AF50" s="39">
        <v>-54568000</v>
      </c>
      <c r="AG50" s="39">
        <v>170342000</v>
      </c>
      <c r="AH50" s="39">
        <v>-21863000</v>
      </c>
      <c r="AI50" s="39">
        <v>306212000</v>
      </c>
      <c r="AJ50" s="39">
        <v>-42320000</v>
      </c>
      <c r="AK50" s="39">
        <v>64072000</v>
      </c>
      <c r="AL50" s="39">
        <v>99129000</v>
      </c>
      <c r="AM50" s="39">
        <v>147277000</v>
      </c>
      <c r="AN50" s="39">
        <v>214552000</v>
      </c>
      <c r="AO50" s="39">
        <v>135409000</v>
      </c>
      <c r="AP50" s="39">
        <v>-51310000</v>
      </c>
      <c r="AQ50" s="39">
        <v>6014092396.8800097</v>
      </c>
    </row>
    <row r="51" spans="1:43" customFormat="1">
      <c r="A51" s="30">
        <f t="shared" si="0"/>
        <v>43082</v>
      </c>
      <c r="B51" s="30">
        <f t="shared" si="1"/>
        <v>43447</v>
      </c>
      <c r="C51" s="30">
        <f t="shared" si="2"/>
        <v>43813</v>
      </c>
      <c r="D51" s="30">
        <f t="shared" si="4"/>
        <v>44148</v>
      </c>
      <c r="E51" s="30">
        <v>44178</v>
      </c>
      <c r="F51" t="s">
        <v>72</v>
      </c>
      <c r="G51" s="37">
        <v>2577398307.1199999</v>
      </c>
      <c r="H51" s="37">
        <v>6.0800650573862871</v>
      </c>
      <c r="I51" s="38">
        <v>-4.02305037879003</v>
      </c>
      <c r="J51" s="38">
        <v>-3.0845626329131499</v>
      </c>
      <c r="K51" s="38">
        <v>67.95899</v>
      </c>
      <c r="L51" s="38">
        <v>-1.4078065880569767E-2</v>
      </c>
      <c r="M51" s="38">
        <v>1.8548648114398201</v>
      </c>
      <c r="N51" s="38">
        <v>1.41884038585679</v>
      </c>
      <c r="O51" s="38">
        <v>120.37233507916233</v>
      </c>
      <c r="P51" s="38">
        <v>13.701736290442083</v>
      </c>
      <c r="Q51" s="38">
        <v>4.6326661800115493E-2</v>
      </c>
      <c r="R51" s="38">
        <v>4.2243438359943215E-2</v>
      </c>
      <c r="S51" s="38">
        <v>0.61753089908429715</v>
      </c>
      <c r="T51" s="38">
        <v>2.30566</v>
      </c>
      <c r="U51" s="38">
        <v>0.26857999999999999</v>
      </c>
      <c r="V51" s="38">
        <v>7.8416220369999996</v>
      </c>
      <c r="W51" s="38">
        <v>7.7786513429999999</v>
      </c>
      <c r="X51" s="38">
        <v>9.994263836</v>
      </c>
      <c r="Y51" s="38">
        <v>0.5003878910768248</v>
      </c>
      <c r="Z51" s="38">
        <v>6.0423798550000001</v>
      </c>
      <c r="AA51" s="38">
        <v>0.41647518232233954</v>
      </c>
      <c r="AB51" s="38">
        <v>-0.61391950498604997</v>
      </c>
      <c r="AC51" s="38">
        <v>-8.2970000000000002E-2</v>
      </c>
      <c r="AD51" s="29">
        <f t="shared" si="3"/>
        <v>0</v>
      </c>
      <c r="AE51" s="38">
        <v>0</v>
      </c>
      <c r="AF51" s="39">
        <v>-7542000</v>
      </c>
      <c r="AG51" s="39">
        <v>535727000</v>
      </c>
      <c r="AH51" s="39">
        <v>31393000</v>
      </c>
      <c r="AI51" s="39">
        <v>743145000</v>
      </c>
      <c r="AJ51" s="39">
        <v>21260000</v>
      </c>
      <c r="AK51" s="39">
        <v>313240000</v>
      </c>
      <c r="AL51" s="39">
        <v>333333000</v>
      </c>
      <c r="AM51" s="39">
        <v>396379000</v>
      </c>
      <c r="AN51" s="39">
        <v>458915000</v>
      </c>
      <c r="AO51" s="39">
        <v>357059000</v>
      </c>
      <c r="AP51" s="39">
        <v>29749000</v>
      </c>
      <c r="AQ51" s="39">
        <v>3580956596.27</v>
      </c>
    </row>
    <row r="52" spans="1:43" customFormat="1">
      <c r="A52" s="30">
        <f t="shared" si="0"/>
        <v>43078</v>
      </c>
      <c r="B52" s="30">
        <f t="shared" si="1"/>
        <v>43443</v>
      </c>
      <c r="C52" s="30">
        <f t="shared" si="2"/>
        <v>43809</v>
      </c>
      <c r="D52" s="30">
        <f t="shared" si="4"/>
        <v>44144</v>
      </c>
      <c r="E52" s="30">
        <v>44174</v>
      </c>
      <c r="F52" t="s">
        <v>73</v>
      </c>
      <c r="G52" s="37">
        <v>1890198786.76</v>
      </c>
      <c r="H52" s="37">
        <v>12.640486770474814</v>
      </c>
      <c r="I52" s="38">
        <v>14.373309715010199</v>
      </c>
      <c r="J52" s="38">
        <v>11.5319533236685</v>
      </c>
      <c r="K52" s="38">
        <v>38.511159999999997</v>
      </c>
      <c r="L52" s="38">
        <v>0.14059687436670759</v>
      </c>
      <c r="M52" s="38">
        <v>15.337833020414999</v>
      </c>
      <c r="N52" s="38">
        <v>17.276924168338699</v>
      </c>
      <c r="O52" s="38">
        <v>24.349624117783389</v>
      </c>
      <c r="P52" s="38">
        <v>2.6266714179385726</v>
      </c>
      <c r="Q52" s="38">
        <v>0.1724297909920518</v>
      </c>
      <c r="R52" s="38">
        <v>0.19131391134718992</v>
      </c>
      <c r="S52" s="38">
        <v>1.0064755755606278</v>
      </c>
      <c r="T52" s="38">
        <v>3.4952700000000001</v>
      </c>
      <c r="U52" s="38">
        <v>0.33859</v>
      </c>
      <c r="V52" s="38">
        <v>5.2169295900000003</v>
      </c>
      <c r="W52" s="38">
        <v>4.9937649159999999</v>
      </c>
      <c r="X52" s="38">
        <v>6.2442648959999998</v>
      </c>
      <c r="Y52" s="38">
        <v>1.3531963222057099E-2</v>
      </c>
      <c r="Z52" s="38">
        <v>0</v>
      </c>
      <c r="AA52" s="38">
        <v>0.14564533241145827</v>
      </c>
      <c r="AB52" s="38">
        <v>-1.5244930616694601</v>
      </c>
      <c r="AC52" s="38">
        <v>-0.13228999999999999</v>
      </c>
      <c r="AD52" s="29">
        <f t="shared" si="3"/>
        <v>0</v>
      </c>
      <c r="AE52" s="38">
        <v>0</v>
      </c>
      <c r="AF52" s="39">
        <v>47177000</v>
      </c>
      <c r="AG52" s="39">
        <v>335548000</v>
      </c>
      <c r="AH52" s="39">
        <v>80714000</v>
      </c>
      <c r="AI52" s="39">
        <v>421893000</v>
      </c>
      <c r="AJ52" s="39">
        <v>73218000</v>
      </c>
      <c r="AK52" s="39">
        <v>393761000</v>
      </c>
      <c r="AL52" s="39">
        <v>402440000</v>
      </c>
      <c r="AM52" s="39">
        <v>433732000</v>
      </c>
      <c r="AN52" s="39">
        <v>424625000</v>
      </c>
      <c r="AO52" s="39">
        <v>331068000</v>
      </c>
      <c r="AP52" s="39">
        <v>86294000</v>
      </c>
      <c r="AQ52" s="39">
        <v>2101226463.6199999</v>
      </c>
    </row>
    <row r="53" spans="1:43" customFormat="1">
      <c r="A53" s="30">
        <f t="shared" si="0"/>
        <v>43076</v>
      </c>
      <c r="B53" s="30">
        <f t="shared" si="1"/>
        <v>43441</v>
      </c>
      <c r="C53" s="30">
        <f t="shared" si="2"/>
        <v>43807</v>
      </c>
      <c r="D53" s="30">
        <f t="shared" si="4"/>
        <v>44142</v>
      </c>
      <c r="E53" s="30">
        <v>44172</v>
      </c>
      <c r="F53" t="s">
        <v>74</v>
      </c>
      <c r="G53" s="37">
        <v>832443419.57000005</v>
      </c>
      <c r="H53" s="37">
        <v>2.9606862245691441</v>
      </c>
      <c r="I53" s="38">
        <v>-8.9559773610614002</v>
      </c>
      <c r="J53" s="38">
        <v>-17.328655172846201</v>
      </c>
      <c r="K53" s="38">
        <v>32.820250000000001</v>
      </c>
      <c r="L53" s="38">
        <v>1.3300934309357507E-2</v>
      </c>
      <c r="M53" s="38">
        <v>7.4406997175546703</v>
      </c>
      <c r="N53" s="38">
        <v>2.25374998944854</v>
      </c>
      <c r="O53" s="38">
        <v>8.650884655965779</v>
      </c>
      <c r="P53" s="38">
        <v>43.096453187764048</v>
      </c>
      <c r="Q53" s="38">
        <v>0.16196254174347088</v>
      </c>
      <c r="R53" s="38">
        <v>5.3414684882994494E-2</v>
      </c>
      <c r="S53" s="38">
        <v>0.23795867712589475</v>
      </c>
      <c r="T53" s="38">
        <v>1.4224000000000001</v>
      </c>
      <c r="U53" s="38">
        <v>3.3230000000000003E-2</v>
      </c>
      <c r="V53" s="38">
        <v>0.70075623099999995</v>
      </c>
      <c r="W53" s="38">
        <v>2.3445722440000001</v>
      </c>
      <c r="X53" s="38">
        <v>0.38567940099999998</v>
      </c>
      <c r="Y53" s="38">
        <v>0.84748620812466835</v>
      </c>
      <c r="Z53" s="38">
        <v>74.291676758999998</v>
      </c>
      <c r="AA53" s="38">
        <v>5.4743096221739222E-2</v>
      </c>
      <c r="AB53" s="38">
        <v>7.8834181707987696</v>
      </c>
      <c r="AC53" s="38">
        <v>0.40398000000000001</v>
      </c>
      <c r="AD53" s="29">
        <f t="shared" si="3"/>
        <v>0</v>
      </c>
      <c r="AE53" s="38">
        <v>0</v>
      </c>
      <c r="AF53" s="39">
        <v>37189000</v>
      </c>
      <c r="AG53" s="39">
        <v>2795969000</v>
      </c>
      <c r="AH53" s="39">
        <v>158431000</v>
      </c>
      <c r="AI53" s="39">
        <v>2966057000</v>
      </c>
      <c r="AJ53" s="39">
        <v>114313000</v>
      </c>
      <c r="AK53" s="39">
        <v>256863000</v>
      </c>
      <c r="AL53" s="39">
        <v>460023000</v>
      </c>
      <c r="AM53" s="39">
        <v>656070000</v>
      </c>
      <c r="AN53" s="39">
        <v>705799000</v>
      </c>
      <c r="AO53" s="39">
        <v>1513391000</v>
      </c>
      <c r="AP53" s="39">
        <v>194501000</v>
      </c>
      <c r="AQ53" s="39">
        <v>1682605716.47</v>
      </c>
    </row>
    <row r="54" spans="1:43" customFormat="1">
      <c r="A54" s="30">
        <f t="shared" si="0"/>
        <v>43070</v>
      </c>
      <c r="B54" s="30">
        <f t="shared" si="1"/>
        <v>43435</v>
      </c>
      <c r="C54" s="30">
        <f t="shared" si="2"/>
        <v>43801</v>
      </c>
      <c r="D54" s="30">
        <f t="shared" si="4"/>
        <v>44136</v>
      </c>
      <c r="E54" s="30">
        <v>44166</v>
      </c>
      <c r="F54" t="s">
        <v>341</v>
      </c>
      <c r="G54" s="37">
        <v>6787195704</v>
      </c>
      <c r="H54" s="37">
        <v>10.922389320350533</v>
      </c>
      <c r="I54" s="38">
        <v>-10.7972367925619</v>
      </c>
      <c r="J54" s="38">
        <v>-9.4973386045315902</v>
      </c>
      <c r="K54" s="38">
        <v>80.74297</v>
      </c>
      <c r="L54" s="38">
        <v>-5.4258745141588009E-2</v>
      </c>
      <c r="M54" s="38">
        <v>-6.4837574864044498</v>
      </c>
      <c r="N54" s="38">
        <v>-3.7053208845665599</v>
      </c>
      <c r="O54" s="38">
        <v>-758.64546889582334</v>
      </c>
      <c r="P54" s="38">
        <v>35.582553732275407</v>
      </c>
      <c r="Q54" s="38">
        <v>9.6504460184334534E-2</v>
      </c>
      <c r="R54" s="38">
        <v>7.5814328718867646E-2</v>
      </c>
      <c r="S54" s="38">
        <v>0.43004764004618712</v>
      </c>
      <c r="T54" s="38">
        <v>3.4411200000000002</v>
      </c>
      <c r="U54" s="38">
        <v>0.50165999999999999</v>
      </c>
      <c r="V54" s="38">
        <v>17.459233867999998</v>
      </c>
      <c r="W54" s="38">
        <v>16.582305866999999</v>
      </c>
      <c r="X54" s="38">
        <v>18.279186791000001</v>
      </c>
      <c r="Y54" s="38">
        <v>0.52402155216183199</v>
      </c>
      <c r="Z54" s="38">
        <v>3.6981528379999999</v>
      </c>
      <c r="AA54" s="38">
        <v>0.27224269345313212</v>
      </c>
      <c r="AB54" s="38">
        <v>-14.4549412175533</v>
      </c>
      <c r="AC54" s="38">
        <v>-0.62683999999999995</v>
      </c>
      <c r="AD54" s="29">
        <f t="shared" si="3"/>
        <v>0</v>
      </c>
      <c r="AE54" s="38">
        <v>0</v>
      </c>
      <c r="AF54" s="39">
        <v>-53746000</v>
      </c>
      <c r="AG54" s="39">
        <v>990550000</v>
      </c>
      <c r="AH54" s="39">
        <v>118973000</v>
      </c>
      <c r="AI54" s="39">
        <v>1569268000</v>
      </c>
      <c r="AJ54" s="39">
        <v>65127000</v>
      </c>
      <c r="AK54" s="39">
        <v>270967000</v>
      </c>
      <c r="AL54" s="39">
        <v>375612000</v>
      </c>
      <c r="AM54" s="39">
        <v>512980000</v>
      </c>
      <c r="AN54" s="39">
        <v>674860000</v>
      </c>
      <c r="AO54" s="39">
        <v>649958000</v>
      </c>
      <c r="AP54" s="39">
        <v>-16664000</v>
      </c>
      <c r="AQ54" s="39">
        <v>12642068093.68</v>
      </c>
    </row>
    <row r="55" spans="1:43" customFormat="1">
      <c r="A55" s="30">
        <f t="shared" si="0"/>
        <v>43069</v>
      </c>
      <c r="B55" s="30">
        <f t="shared" si="1"/>
        <v>43434</v>
      </c>
      <c r="C55" s="30">
        <f t="shared" si="2"/>
        <v>43800</v>
      </c>
      <c r="D55" s="30">
        <f t="shared" si="4"/>
        <v>44135</v>
      </c>
      <c r="E55" s="30">
        <v>44165</v>
      </c>
      <c r="F55" t="s">
        <v>662</v>
      </c>
      <c r="G55" s="37">
        <v>297926016.57999998</v>
      </c>
      <c r="H55" s="37">
        <v>18.182261257339768</v>
      </c>
      <c r="I55" s="38">
        <v>32.235551531613098</v>
      </c>
      <c r="J55" s="38">
        <v>41.672762740794902</v>
      </c>
      <c r="K55" s="38">
        <v>87.729219999999998</v>
      </c>
      <c r="L55" s="38">
        <v>0.28034723465187039</v>
      </c>
      <c r="M55" s="38">
        <v>22.655449890270699</v>
      </c>
      <c r="N55" s="38">
        <v>11.560715218933099</v>
      </c>
      <c r="O55" s="38">
        <v>24.179772082086362</v>
      </c>
      <c r="P55" s="38">
        <v>5.3251403569943756</v>
      </c>
      <c r="Q55" s="38">
        <v>0.34102583190649893</v>
      </c>
      <c r="R55" s="38">
        <v>0.12526428988043162</v>
      </c>
      <c r="S55" s="38">
        <v>0.3672626859142607</v>
      </c>
      <c r="T55" s="38">
        <v>1.5107200000000001</v>
      </c>
      <c r="U55" s="38">
        <v>0.12485</v>
      </c>
      <c r="V55" s="38">
        <v>6.3969019170000001</v>
      </c>
      <c r="W55" s="38">
        <v>5.5163605850000001</v>
      </c>
      <c r="X55" s="38">
        <v>4.6257039960000004</v>
      </c>
      <c r="Y55" s="38">
        <v>4.3538355217691775E-2</v>
      </c>
      <c r="Z55" s="38">
        <v>1.030385782</v>
      </c>
      <c r="AA55" s="38">
        <v>5.0814390549489885E-2</v>
      </c>
      <c r="AB55" s="38">
        <v>-3.3095480257771901</v>
      </c>
      <c r="AC55" s="38">
        <v>-0.56966000000000006</v>
      </c>
      <c r="AD55" s="29">
        <f t="shared" si="3"/>
        <v>0</v>
      </c>
      <c r="AE55" s="38">
        <v>0</v>
      </c>
      <c r="AF55" s="39">
        <v>15663000</v>
      </c>
      <c r="AG55" s="39">
        <v>55870000</v>
      </c>
      <c r="AH55" s="39">
        <v>13745000</v>
      </c>
      <c r="AI55" s="39">
        <v>109728000</v>
      </c>
      <c r="AJ55" s="39">
        <v>13743000</v>
      </c>
      <c r="AK55" s="39">
        <v>34574000</v>
      </c>
      <c r="AL55" s="39">
        <v>35868000</v>
      </c>
      <c r="AM55" s="39">
        <v>36257000</v>
      </c>
      <c r="AN55" s="39">
        <v>40299000</v>
      </c>
      <c r="AO55" s="39">
        <v>53539000</v>
      </c>
      <c r="AP55" s="39">
        <v>9356000</v>
      </c>
      <c r="AQ55" s="39">
        <v>226225947.59999999</v>
      </c>
    </row>
    <row r="56" spans="1:43" customFormat="1">
      <c r="A56" s="30">
        <f t="shared" si="0"/>
        <v>43055</v>
      </c>
      <c r="B56" s="30">
        <f t="shared" si="1"/>
        <v>43420</v>
      </c>
      <c r="C56" s="30">
        <f t="shared" si="2"/>
        <v>43786</v>
      </c>
      <c r="D56" s="30">
        <f t="shared" si="4"/>
        <v>44121</v>
      </c>
      <c r="E56" s="30">
        <v>44151</v>
      </c>
      <c r="F56" t="s">
        <v>75</v>
      </c>
      <c r="G56" s="37">
        <v>6871284006.1499996</v>
      </c>
      <c r="H56" s="37">
        <v>-14.158877942210726</v>
      </c>
      <c r="I56" s="38">
        <v>16.8900269599376</v>
      </c>
      <c r="J56" s="38">
        <v>5.8903640847392698</v>
      </c>
      <c r="K56" s="38">
        <v>24.253</v>
      </c>
      <c r="L56" s="38">
        <v>0.13126448339059976</v>
      </c>
      <c r="M56" s="38">
        <v>7.0564305366576097</v>
      </c>
      <c r="N56" s="38">
        <v>16.834473928862899</v>
      </c>
      <c r="O56" s="38">
        <v>25.002312575720211</v>
      </c>
      <c r="P56" s="38">
        <v>4.1691789248690503</v>
      </c>
      <c r="Q56" s="38">
        <v>6.665448030988004E-2</v>
      </c>
      <c r="R56" s="38">
        <v>0.13135753186125601</v>
      </c>
      <c r="S56" s="38">
        <v>1.8662212591460396</v>
      </c>
      <c r="T56" s="38">
        <v>3.3499500000000002</v>
      </c>
      <c r="U56" s="38">
        <v>0.42447000000000001</v>
      </c>
      <c r="V56" s="38">
        <v>1.907515898</v>
      </c>
      <c r="W56" s="38">
        <v>1.972641927</v>
      </c>
      <c r="X56" s="38">
        <v>6.412333082</v>
      </c>
      <c r="Y56" s="38">
        <v>9.2683729043071164E-2</v>
      </c>
      <c r="Z56" s="38">
        <v>1.107049822</v>
      </c>
      <c r="AA56" s="38">
        <v>3.973639295126536E-2</v>
      </c>
      <c r="AB56" s="38">
        <v>1.9615566294086899</v>
      </c>
      <c r="AC56" s="38">
        <v>4.5089999999999998E-2</v>
      </c>
      <c r="AD56" s="29">
        <f t="shared" si="3"/>
        <v>0</v>
      </c>
      <c r="AE56" s="38">
        <v>0</v>
      </c>
      <c r="AF56" s="39">
        <v>245950000</v>
      </c>
      <c r="AG56" s="39">
        <v>1873698000</v>
      </c>
      <c r="AH56" s="39">
        <v>335771000</v>
      </c>
      <c r="AI56" s="39">
        <v>2556161000</v>
      </c>
      <c r="AJ56" s="39">
        <v>317966000</v>
      </c>
      <c r="AK56" s="39">
        <v>4220702000</v>
      </c>
      <c r="AL56" s="39">
        <v>4341955000</v>
      </c>
      <c r="AM56" s="39">
        <v>4546653000</v>
      </c>
      <c r="AN56" s="39">
        <v>4770362000</v>
      </c>
      <c r="AO56" s="39">
        <v>1714767000</v>
      </c>
      <c r="AP56" s="39">
        <v>381140000</v>
      </c>
      <c r="AQ56" s="39">
        <v>9529381415.1100006</v>
      </c>
    </row>
    <row r="57" spans="1:43" customFormat="1">
      <c r="A57" s="30">
        <f t="shared" si="0"/>
        <v>43054</v>
      </c>
      <c r="B57" s="30">
        <f t="shared" si="1"/>
        <v>43419</v>
      </c>
      <c r="C57" s="30">
        <f t="shared" si="2"/>
        <v>43785</v>
      </c>
      <c r="D57" s="30">
        <f t="shared" si="4"/>
        <v>44120</v>
      </c>
      <c r="E57" s="30">
        <v>44150</v>
      </c>
      <c r="F57" t="s">
        <v>76</v>
      </c>
      <c r="G57" s="37">
        <v>864390063.20000005</v>
      </c>
      <c r="H57" s="37">
        <v>-21.979137174907883</v>
      </c>
      <c r="I57" s="38">
        <v>8.3627518387769602</v>
      </c>
      <c r="J57" s="38">
        <v>4.5479339798601401</v>
      </c>
      <c r="K57" s="38">
        <v>34.950789999999998</v>
      </c>
      <c r="L57" s="38">
        <v>5.278897821040917E-2</v>
      </c>
      <c r="M57" s="38">
        <v>11.020994525134601</v>
      </c>
      <c r="N57" s="38">
        <v>9.7977421627392598</v>
      </c>
      <c r="O57" s="38">
        <v>11.497044087411112</v>
      </c>
      <c r="P57" s="38">
        <v>18.259170373963006</v>
      </c>
      <c r="Q57" s="38">
        <v>6.7048255198964776E-2</v>
      </c>
      <c r="R57" s="38">
        <v>8.8016793590345199E-2</v>
      </c>
      <c r="S57" s="38">
        <v>0.80733646677858062</v>
      </c>
      <c r="T57" s="38">
        <v>4.16439</v>
      </c>
      <c r="U57" s="38">
        <v>0.19238</v>
      </c>
      <c r="V57" s="38">
        <v>1.3739572710000001</v>
      </c>
      <c r="W57" s="38">
        <v>1.780082685</v>
      </c>
      <c r="X57" s="38">
        <v>2.4238354360000001</v>
      </c>
      <c r="Y57" s="38">
        <v>0.91774032089130297</v>
      </c>
      <c r="Z57" s="38">
        <v>29.759347225999999</v>
      </c>
      <c r="AA57" s="38">
        <v>0.11750042593194514</v>
      </c>
      <c r="AB57" s="38">
        <v>5.1073583454405602</v>
      </c>
      <c r="AC57" s="38">
        <v>0.36104999999999998</v>
      </c>
      <c r="AD57" s="29">
        <f t="shared" si="3"/>
        <v>0</v>
      </c>
      <c r="AE57" s="38">
        <v>0</v>
      </c>
      <c r="AF57" s="39">
        <v>43688000</v>
      </c>
      <c r="AG57" s="39">
        <v>827597000</v>
      </c>
      <c r="AH57" s="39">
        <v>81216000</v>
      </c>
      <c r="AI57" s="39">
        <v>922733000</v>
      </c>
      <c r="AJ57" s="39">
        <v>49948000</v>
      </c>
      <c r="AK57" s="39">
        <v>458550000</v>
      </c>
      <c r="AL57" s="39">
        <v>511081000</v>
      </c>
      <c r="AM57" s="39">
        <v>698493000</v>
      </c>
      <c r="AN57" s="39">
        <v>744956000</v>
      </c>
      <c r="AO57" s="39">
        <v>431548000</v>
      </c>
      <c r="AP57" s="39">
        <v>123188000</v>
      </c>
      <c r="AQ57" s="39">
        <v>1416297867.04</v>
      </c>
    </row>
    <row r="58" spans="1:43" customFormat="1">
      <c r="A58" s="30">
        <f t="shared" si="0"/>
        <v>43048</v>
      </c>
      <c r="B58" s="30">
        <f t="shared" si="1"/>
        <v>43413</v>
      </c>
      <c r="C58" s="30">
        <f t="shared" si="2"/>
        <v>43779</v>
      </c>
      <c r="D58" s="30">
        <f t="shared" si="4"/>
        <v>44114</v>
      </c>
      <c r="E58" s="30">
        <v>44144</v>
      </c>
      <c r="F58" t="s">
        <v>77</v>
      </c>
      <c r="G58" s="37">
        <v>5447181417.1199999</v>
      </c>
      <c r="H58" s="37">
        <v>-3.1143288624685459</v>
      </c>
      <c r="I58" s="38">
        <v>1.3671875</v>
      </c>
      <c r="J58" s="38">
        <v>0.77648363838047696</v>
      </c>
      <c r="K58" s="38">
        <v>20.3325</v>
      </c>
      <c r="L58" s="38">
        <v>0.1078074045655093</v>
      </c>
      <c r="M58" s="38">
        <v>1.5899426881124099</v>
      </c>
      <c r="N58" s="38">
        <v>1.32828789867943</v>
      </c>
      <c r="O58" s="38">
        <v>9.302163481719198</v>
      </c>
      <c r="P58" s="38">
        <v>-2.8254328542728611</v>
      </c>
      <c r="Q58" s="38">
        <v>9.1658084449021626E-2</v>
      </c>
      <c r="R58" s="38">
        <v>0.10781250000000001</v>
      </c>
      <c r="S58" s="38">
        <v>0.8169471153846154</v>
      </c>
      <c r="T58" s="38">
        <v>1.87002</v>
      </c>
      <c r="U58" s="38">
        <v>0.20998</v>
      </c>
      <c r="V58" s="38">
        <v>0.87336838800000005</v>
      </c>
      <c r="W58" s="38">
        <v>1.0499531230000001</v>
      </c>
      <c r="X58" s="38">
        <v>1.7050418540000001</v>
      </c>
      <c r="Y58" s="38">
        <v>0.84596317280453259</v>
      </c>
      <c r="Z58" s="38">
        <v>33.528879394000001</v>
      </c>
      <c r="AA58" s="38">
        <v>0.10070976405140994</v>
      </c>
      <c r="AB58" s="38">
        <v>8.3104518002088206</v>
      </c>
      <c r="AC58" s="38">
        <v>0.35757</v>
      </c>
      <c r="AD58" s="29">
        <f t="shared" si="3"/>
        <v>0</v>
      </c>
      <c r="AE58" s="38">
        <v>0</v>
      </c>
      <c r="AF58" s="39">
        <v>562000000</v>
      </c>
      <c r="AG58" s="39">
        <v>5213000000</v>
      </c>
      <c r="AH58" s="39">
        <v>897000000</v>
      </c>
      <c r="AI58" s="39">
        <v>8320000000</v>
      </c>
      <c r="AJ58" s="39">
        <v>623000000</v>
      </c>
      <c r="AK58" s="39">
        <v>7518000000</v>
      </c>
      <c r="AL58" s="39">
        <v>6845000000</v>
      </c>
      <c r="AM58" s="39">
        <v>7604000000</v>
      </c>
      <c r="AN58" s="39">
        <v>6797000000</v>
      </c>
      <c r="AO58" s="39">
        <v>2824000000</v>
      </c>
      <c r="AP58" s="39">
        <v>698000000</v>
      </c>
      <c r="AQ58" s="39">
        <v>6492910110.2399998</v>
      </c>
    </row>
    <row r="59" spans="1:43" customFormat="1">
      <c r="A59" s="30">
        <f t="shared" si="0"/>
        <v>43041</v>
      </c>
      <c r="B59" s="30">
        <f t="shared" si="1"/>
        <v>43406</v>
      </c>
      <c r="C59" s="30">
        <f t="shared" si="2"/>
        <v>43772</v>
      </c>
      <c r="D59" s="30">
        <f t="shared" si="4"/>
        <v>44107</v>
      </c>
      <c r="E59" s="30">
        <v>44137</v>
      </c>
      <c r="F59" t="s">
        <v>78</v>
      </c>
      <c r="G59" s="37">
        <v>821550048</v>
      </c>
      <c r="H59" s="37">
        <v>-6.8468878484464346</v>
      </c>
      <c r="I59" s="38">
        <v>-37.692220364232497</v>
      </c>
      <c r="J59" s="38">
        <v>-43.273719956490503</v>
      </c>
      <c r="K59" s="38">
        <v>24.794329999999999</v>
      </c>
      <c r="L59" s="38">
        <v>-1.8991948924878547E-2</v>
      </c>
      <c r="M59" s="38">
        <v>5.54564061766379</v>
      </c>
      <c r="N59" s="38">
        <v>2.02602101843364</v>
      </c>
      <c r="O59" s="38">
        <v>185.9978992723421</v>
      </c>
      <c r="P59" s="38">
        <v>0.21627987140827573</v>
      </c>
      <c r="Q59" s="38">
        <v>-0.13114049291007804</v>
      </c>
      <c r="R59" s="38">
        <v>5.6695127950223953E-2</v>
      </c>
      <c r="S59" s="38">
        <v>0.26754276114513109</v>
      </c>
      <c r="T59" s="38">
        <v>1.16987</v>
      </c>
      <c r="U59" s="38">
        <v>5.3190000000000001E-2</v>
      </c>
      <c r="V59" s="38">
        <v>4.9078624273725104</v>
      </c>
      <c r="W59" s="38">
        <v>6.3567137965033496</v>
      </c>
      <c r="X59" s="38">
        <v>4.1393177220000004</v>
      </c>
      <c r="Y59" s="38">
        <v>0.8491423702144012</v>
      </c>
      <c r="Z59" s="38">
        <v>29.913438173981401</v>
      </c>
      <c r="AA59" s="38">
        <v>0.18694214662459147</v>
      </c>
      <c r="AB59" s="38">
        <v>2.8775268993960199</v>
      </c>
      <c r="AC59" s="38">
        <v>0.23465</v>
      </c>
      <c r="AD59" s="29">
        <f t="shared" si="3"/>
        <v>0</v>
      </c>
      <c r="AE59" s="38">
        <v>0</v>
      </c>
      <c r="AF59" s="39">
        <v>-26390960.484069999</v>
      </c>
      <c r="AG59" s="39">
        <v>1389586744.80738</v>
      </c>
      <c r="AH59" s="39">
        <v>116241430.08904</v>
      </c>
      <c r="AI59" s="39">
        <v>2050289580.2809601</v>
      </c>
      <c r="AJ59" s="39">
        <v>-71935823.744589999</v>
      </c>
      <c r="AK59" s="39">
        <v>548376092.81860995</v>
      </c>
      <c r="AL59" s="39">
        <v>502116134.26431</v>
      </c>
      <c r="AM59" s="39">
        <v>514236302.30247998</v>
      </c>
      <c r="AN59" s="39">
        <v>548540135.45545995</v>
      </c>
      <c r="AO59" s="39">
        <v>751476342.32526004</v>
      </c>
      <c r="AP59" s="39">
        <v>145725755.35414001</v>
      </c>
      <c r="AQ59" s="39">
        <v>27104684365.7453</v>
      </c>
    </row>
    <row r="60" spans="1:43" customFormat="1">
      <c r="A60" s="30">
        <f t="shared" si="0"/>
        <v>43037</v>
      </c>
      <c r="B60" s="30">
        <f t="shared" si="1"/>
        <v>43402</v>
      </c>
      <c r="C60" s="30">
        <f t="shared" si="2"/>
        <v>43768</v>
      </c>
      <c r="D60" s="30">
        <f t="shared" si="4"/>
        <v>44103</v>
      </c>
      <c r="E60" s="30">
        <v>44133</v>
      </c>
      <c r="F60" t="s">
        <v>79</v>
      </c>
      <c r="G60" s="37">
        <v>3479263028.8000002</v>
      </c>
      <c r="H60" s="37">
        <v>-10.503271487523802</v>
      </c>
      <c r="I60" s="38">
        <v>6.2430838610870003</v>
      </c>
      <c r="J60" s="38">
        <v>7.6481794250361004</v>
      </c>
      <c r="K60" s="38">
        <v>58.471409999999999</v>
      </c>
      <c r="L60" s="38">
        <v>3.6551701200651876E-2</v>
      </c>
      <c r="M60" s="38">
        <v>11.223247757367099</v>
      </c>
      <c r="N60" s="38">
        <v>6.5691238217290904</v>
      </c>
      <c r="O60" s="38">
        <v>36.976560966387012</v>
      </c>
      <c r="P60" s="38">
        <v>0.66501845688098804</v>
      </c>
      <c r="Q60" s="38">
        <v>0.17453498736100762</v>
      </c>
      <c r="R60" s="38">
        <v>0.11270646207407027</v>
      </c>
      <c r="S60" s="38">
        <v>0.52023454224639476</v>
      </c>
      <c r="T60" s="38">
        <v>4.6708400000000001</v>
      </c>
      <c r="U60" s="38">
        <v>0.34405999999999998</v>
      </c>
      <c r="V60" s="38">
        <v>6.2724750433761702</v>
      </c>
      <c r="W60" s="38">
        <v>6.1027497771591701</v>
      </c>
      <c r="X60" s="38">
        <v>5.1305954009999999</v>
      </c>
      <c r="Y60" s="38">
        <v>0.28757088009450682</v>
      </c>
      <c r="Z60" s="38">
        <v>5.5160218370000003</v>
      </c>
      <c r="AA60" s="38">
        <v>0.3364027235725271</v>
      </c>
      <c r="AB60" s="38">
        <v>-1.49914577082996</v>
      </c>
      <c r="AC60" s="38">
        <v>-0.11305999999999999</v>
      </c>
      <c r="AD60" s="29">
        <f t="shared" si="3"/>
        <v>0</v>
      </c>
      <c r="AE60" s="38">
        <v>0</v>
      </c>
      <c r="AF60" s="39">
        <v>31871000</v>
      </c>
      <c r="AG60" s="39">
        <v>871943000</v>
      </c>
      <c r="AH60" s="39">
        <v>118616000</v>
      </c>
      <c r="AI60" s="39">
        <v>1052433000</v>
      </c>
      <c r="AJ60" s="39">
        <v>95560000</v>
      </c>
      <c r="AK60" s="39">
        <v>544272000</v>
      </c>
      <c r="AL60" s="39">
        <v>587847000</v>
      </c>
      <c r="AM60" s="39">
        <v>627196000</v>
      </c>
      <c r="AN60" s="39">
        <v>547512000</v>
      </c>
      <c r="AO60" s="39">
        <v>677200000</v>
      </c>
      <c r="AP60" s="39">
        <v>91661000</v>
      </c>
      <c r="AQ60" s="39">
        <v>3389308554.7399998</v>
      </c>
    </row>
    <row r="61" spans="1:43" customFormat="1">
      <c r="A61" s="30">
        <f t="shared" si="0"/>
        <v>43035</v>
      </c>
      <c r="B61" s="30">
        <f t="shared" si="1"/>
        <v>43400</v>
      </c>
      <c r="C61" s="30">
        <f t="shared" si="2"/>
        <v>43766</v>
      </c>
      <c r="D61" s="30">
        <f t="shared" si="4"/>
        <v>44101</v>
      </c>
      <c r="E61" s="30">
        <v>44131</v>
      </c>
      <c r="F61" t="s">
        <v>80</v>
      </c>
      <c r="G61" s="37">
        <v>16240681552.799999</v>
      </c>
      <c r="H61" s="37">
        <v>2.661454108091093</v>
      </c>
      <c r="I61" s="38">
        <v>11.9281530362571</v>
      </c>
      <c r="J61" s="38">
        <v>12.2308174785699</v>
      </c>
      <c r="K61" s="38">
        <v>42.626370000000001</v>
      </c>
      <c r="L61" s="38">
        <v>3.7869084199977435E-2</v>
      </c>
      <c r="M61" s="38">
        <v>13.9262159542318</v>
      </c>
      <c r="N61" s="38">
        <v>4.8462360150671797</v>
      </c>
      <c r="O61" s="38">
        <v>17.781199623310989</v>
      </c>
      <c r="P61" s="38">
        <v>16.596351692356631</v>
      </c>
      <c r="Q61" s="38">
        <v>0.27989078912441695</v>
      </c>
      <c r="R61" s="38">
        <v>8.8591251054452799E-2</v>
      </c>
      <c r="S61" s="38">
        <v>0.30266095110208252</v>
      </c>
      <c r="T61" s="38">
        <v>1.3541000000000001</v>
      </c>
      <c r="U61" s="38">
        <v>3.3270000000000001E-2</v>
      </c>
      <c r="V61" s="38">
        <v>4.7526889859999999</v>
      </c>
      <c r="W61" s="38">
        <v>6.4530482129999998</v>
      </c>
      <c r="X61" s="38">
        <v>4.5453215519999999</v>
      </c>
      <c r="Y61" s="38">
        <v>1.6976456897323426</v>
      </c>
      <c r="Z61" s="38">
        <v>27.469541176</v>
      </c>
      <c r="AA61" s="38">
        <v>2.6613219004891258E-2</v>
      </c>
      <c r="AB61" s="38">
        <v>37.008768789816202</v>
      </c>
      <c r="AC61" s="38">
        <v>0.60255999999999998</v>
      </c>
      <c r="AD61" s="29">
        <f t="shared" si="3"/>
        <v>0</v>
      </c>
      <c r="AE61" s="38">
        <v>0</v>
      </c>
      <c r="AF61" s="39">
        <v>570600000</v>
      </c>
      <c r="AG61" s="39">
        <v>15067700000</v>
      </c>
      <c r="AH61" s="39">
        <v>1543800000</v>
      </c>
      <c r="AI61" s="39">
        <v>17426100000</v>
      </c>
      <c r="AJ61" s="39">
        <v>1476200000</v>
      </c>
      <c r="AK61" s="39">
        <v>3407807000</v>
      </c>
      <c r="AL61" s="39">
        <v>3980800000</v>
      </c>
      <c r="AM61" s="39">
        <v>5349500000</v>
      </c>
      <c r="AN61" s="39">
        <v>5274200000</v>
      </c>
      <c r="AO61" s="39">
        <v>5585500000</v>
      </c>
      <c r="AP61" s="39">
        <v>1909400000</v>
      </c>
      <c r="AQ61" s="39">
        <v>33951422560.75</v>
      </c>
    </row>
    <row r="62" spans="1:43" customFormat="1">
      <c r="A62" s="30">
        <f t="shared" si="0"/>
        <v>43028</v>
      </c>
      <c r="B62" s="30">
        <f t="shared" si="1"/>
        <v>43393</v>
      </c>
      <c r="C62" s="30">
        <f t="shared" si="2"/>
        <v>43759</v>
      </c>
      <c r="D62" s="30">
        <f t="shared" si="4"/>
        <v>44094</v>
      </c>
      <c r="E62" s="30">
        <v>44124</v>
      </c>
      <c r="F62" t="s">
        <v>81</v>
      </c>
      <c r="G62" s="37">
        <v>7101968556.9300003</v>
      </c>
      <c r="H62" s="37">
        <v>-11.96032322561601</v>
      </c>
      <c r="I62" s="38">
        <v>14.258367117194499</v>
      </c>
      <c r="J62" s="38">
        <v>20.877257447352701</v>
      </c>
      <c r="K62" s="38">
        <v>46.744669999999999</v>
      </c>
      <c r="L62" s="38">
        <v>0.20200728931114587</v>
      </c>
      <c r="M62" s="38">
        <v>22.734762189793699</v>
      </c>
      <c r="N62" s="38">
        <v>8.26300983284343</v>
      </c>
      <c r="O62" s="38">
        <v>7.3497782553940825</v>
      </c>
      <c r="P62" s="38">
        <v>20.522859113988865</v>
      </c>
      <c r="Q62" s="38">
        <v>0.33111723225091905</v>
      </c>
      <c r="R62" s="38">
        <v>0.32220014730642077</v>
      </c>
      <c r="S62" s="38">
        <v>0.44246948851689621</v>
      </c>
      <c r="T62" s="38">
        <v>1.73228</v>
      </c>
      <c r="U62" s="38">
        <v>5.3530000000000001E-2</v>
      </c>
      <c r="V62" s="38">
        <v>4.802423868</v>
      </c>
      <c r="W62" s="38">
        <v>5.4880275279999999</v>
      </c>
      <c r="X62" s="38">
        <v>3.5681005730000002</v>
      </c>
      <c r="Y62" s="38">
        <v>0.56706129295691765</v>
      </c>
      <c r="Z62" s="38">
        <v>13.819331346</v>
      </c>
      <c r="AA62" s="38">
        <v>5.9387894808026781E-2</v>
      </c>
      <c r="AB62" s="38">
        <v>2.5627915763846101</v>
      </c>
      <c r="AC62" s="38">
        <v>0.30247000000000002</v>
      </c>
      <c r="AD62" s="29">
        <f t="shared" si="3"/>
        <v>0</v>
      </c>
      <c r="AE62" s="38">
        <v>0</v>
      </c>
      <c r="AF62" s="39">
        <v>681070000</v>
      </c>
      <c r="AG62" s="39">
        <v>3371512000</v>
      </c>
      <c r="AH62" s="39">
        <v>1445791000</v>
      </c>
      <c r="AI62" s="39">
        <v>4487245000</v>
      </c>
      <c r="AJ62" s="39">
        <v>657423000</v>
      </c>
      <c r="AK62" s="39">
        <v>1194627000</v>
      </c>
      <c r="AL62" s="39">
        <v>1747293000</v>
      </c>
      <c r="AM62" s="39">
        <v>2143716000</v>
      </c>
      <c r="AN62" s="39">
        <v>1985469000</v>
      </c>
      <c r="AO62" s="39">
        <v>2151487000</v>
      </c>
      <c r="AP62" s="39">
        <v>1201641000</v>
      </c>
      <c r="AQ62" s="39">
        <v>8831794892.5900002</v>
      </c>
    </row>
    <row r="63" spans="1:43" customFormat="1">
      <c r="A63" s="30">
        <f t="shared" si="0"/>
        <v>43027</v>
      </c>
      <c r="B63" s="30">
        <f t="shared" si="1"/>
        <v>43392</v>
      </c>
      <c r="C63" s="30">
        <f t="shared" si="2"/>
        <v>43758</v>
      </c>
      <c r="D63" s="30">
        <f t="shared" si="4"/>
        <v>44093</v>
      </c>
      <c r="E63" s="30">
        <v>44123</v>
      </c>
      <c r="F63" t="s">
        <v>82</v>
      </c>
      <c r="G63" s="37">
        <v>14767965399.24</v>
      </c>
      <c r="H63" s="37">
        <v>-27.238133210851405</v>
      </c>
      <c r="I63" s="38">
        <v>-22.532527029503399</v>
      </c>
      <c r="J63" s="38">
        <v>-90.332059947105506</v>
      </c>
      <c r="K63" s="38">
        <v>40.36327</v>
      </c>
      <c r="L63" s="38">
        <v>1.1836070424619026E-2</v>
      </c>
      <c r="M63" s="38">
        <v>24.507787246547199</v>
      </c>
      <c r="N63" s="38">
        <v>4.0419705818208298</v>
      </c>
      <c r="O63" s="38">
        <v>4.2026946076080298</v>
      </c>
      <c r="P63" s="38">
        <v>97.120201924177891</v>
      </c>
      <c r="Q63" s="38">
        <v>-0.24419778002018164</v>
      </c>
      <c r="R63" s="38">
        <v>0.11618715736687774</v>
      </c>
      <c r="S63" s="38">
        <v>0.16845862904253964</v>
      </c>
      <c r="T63" s="38">
        <v>0.68803999999999998</v>
      </c>
      <c r="U63" s="38">
        <v>-1.6740000000000001E-2</v>
      </c>
      <c r="V63" s="38">
        <v>1.5661826190000001</v>
      </c>
      <c r="W63" s="38">
        <v>3.6296560250000001</v>
      </c>
      <c r="X63" s="38">
        <v>0.49745375400000003</v>
      </c>
      <c r="Y63" s="38">
        <v>0.36032470146249834</v>
      </c>
      <c r="Z63" s="38">
        <v>48.187622972</v>
      </c>
      <c r="AA63" s="38">
        <v>6.0659860926172513E-3</v>
      </c>
      <c r="AB63" s="38">
        <v>33.0058039775491</v>
      </c>
      <c r="AC63" s="38">
        <v>0.25881999999999999</v>
      </c>
      <c r="AD63" s="29">
        <f t="shared" si="3"/>
        <v>0</v>
      </c>
      <c r="AE63" s="38">
        <v>0</v>
      </c>
      <c r="AF63" s="39">
        <v>240000000</v>
      </c>
      <c r="AG63" s="39">
        <v>20277000000</v>
      </c>
      <c r="AH63" s="39">
        <v>2734000000</v>
      </c>
      <c r="AI63" s="39">
        <v>23531000000</v>
      </c>
      <c r="AJ63" s="39">
        <v>-968000000</v>
      </c>
      <c r="AK63" s="39">
        <v>527107000</v>
      </c>
      <c r="AL63" s="39">
        <v>1205111000</v>
      </c>
      <c r="AM63" s="39">
        <v>2176256000</v>
      </c>
      <c r="AN63" s="39">
        <v>3964000000</v>
      </c>
      <c r="AO63" s="39">
        <v>14906000000</v>
      </c>
      <c r="AP63" s="39">
        <v>2939000000</v>
      </c>
      <c r="AQ63" s="39">
        <v>12351719451.76</v>
      </c>
    </row>
    <row r="64" spans="1:43" customFormat="1">
      <c r="A64" s="30">
        <f t="shared" si="0"/>
        <v>43009</v>
      </c>
      <c r="B64" s="30">
        <f t="shared" si="1"/>
        <v>43374</v>
      </c>
      <c r="C64" s="30">
        <f t="shared" si="2"/>
        <v>43740</v>
      </c>
      <c r="D64" s="30">
        <f t="shared" si="4"/>
        <v>44075</v>
      </c>
      <c r="E64" s="30">
        <v>44105</v>
      </c>
      <c r="F64" t="s">
        <v>83</v>
      </c>
      <c r="G64" s="37">
        <v>362963599.76999998</v>
      </c>
      <c r="H64" s="37">
        <v>-3.6807011289552669</v>
      </c>
      <c r="I64" s="38">
        <v>-79.947174559521699</v>
      </c>
      <c r="J64" s="38">
        <v>-73.469059762801805</v>
      </c>
      <c r="K64" s="38">
        <v>53.493510000000001</v>
      </c>
      <c r="L64" s="38">
        <v>-0.707629254837016</v>
      </c>
      <c r="M64" s="38">
        <v>4.2254186894064398</v>
      </c>
      <c r="N64" s="38">
        <v>1.8824129750415699</v>
      </c>
      <c r="O64" s="38">
        <v>15.10443456473606</v>
      </c>
      <c r="P64" s="38">
        <v>3.6068835972065152</v>
      </c>
      <c r="Q64" s="38">
        <v>0.12302577583728769</v>
      </c>
      <c r="R64" s="38">
        <v>7.2459012854691265E-2</v>
      </c>
      <c r="S64" s="38">
        <v>0.51814011721406139</v>
      </c>
      <c r="T64" s="38">
        <v>2.2733300000000001</v>
      </c>
      <c r="U64" s="38">
        <v>0.20873</v>
      </c>
      <c r="V64" s="38">
        <v>1.7095047080000001</v>
      </c>
      <c r="W64" s="38">
        <v>4.2886506599496199</v>
      </c>
      <c r="X64" s="38">
        <v>2.5450378690000002</v>
      </c>
      <c r="Y64" s="38">
        <v>2.3374219757994212</v>
      </c>
      <c r="Z64" s="38">
        <v>29.608122204906699</v>
      </c>
      <c r="AA64" s="38">
        <v>0.25041206387185921</v>
      </c>
      <c r="AB64" s="38">
        <v>3.3224714963091899</v>
      </c>
      <c r="AC64" s="38">
        <v>0.44996000000000003</v>
      </c>
      <c r="AD64" s="29">
        <f t="shared" si="3"/>
        <v>0</v>
      </c>
      <c r="AE64" s="38">
        <v>0</v>
      </c>
      <c r="AF64" s="39">
        <v>-270901000</v>
      </c>
      <c r="AG64" s="39">
        <v>382829000</v>
      </c>
      <c r="AH64" s="39">
        <v>33567000</v>
      </c>
      <c r="AI64" s="39">
        <v>463255000</v>
      </c>
      <c r="AJ64" s="39">
        <v>29530000</v>
      </c>
      <c r="AK64" s="39">
        <v>218459652</v>
      </c>
      <c r="AL64" s="39">
        <v>245749032</v>
      </c>
      <c r="AM64" s="39">
        <v>263701000</v>
      </c>
      <c r="AN64" s="39">
        <v>240031000</v>
      </c>
      <c r="AO64" s="39">
        <v>114708000</v>
      </c>
      <c r="AP64" s="39">
        <v>60067000</v>
      </c>
      <c r="AQ64" s="39">
        <v>907278071.00000095</v>
      </c>
    </row>
    <row r="65" spans="1:43" customFormat="1">
      <c r="A65" s="30">
        <f t="shared" ref="A65:A125" si="5">E65-1096</f>
        <v>43006</v>
      </c>
      <c r="B65" s="30">
        <f t="shared" ref="B65:B125" si="6">E65-731</f>
        <v>43371</v>
      </c>
      <c r="C65" s="30">
        <f t="shared" ref="C65:C125" si="7">E65-365</f>
        <v>43737</v>
      </c>
      <c r="D65" s="30">
        <f t="shared" si="4"/>
        <v>44072</v>
      </c>
      <c r="E65" s="30">
        <v>44102</v>
      </c>
      <c r="F65" t="s">
        <v>84</v>
      </c>
      <c r="G65" s="37">
        <v>5344014248.6000004</v>
      </c>
      <c r="H65" s="37">
        <v>5.8824109577044972</v>
      </c>
      <c r="I65" s="38">
        <v>-66.701146021599797</v>
      </c>
      <c r="J65" s="38">
        <v>-99.893514096001496</v>
      </c>
      <c r="K65" s="38">
        <v>37.211750000000002</v>
      </c>
      <c r="L65" s="38">
        <v>-2.1982210882745785E-2</v>
      </c>
      <c r="M65" s="38">
        <v>12.267696081379899</v>
      </c>
      <c r="N65" s="38">
        <v>4.3182658250106796</v>
      </c>
      <c r="O65" s="38">
        <v>3.3684278274560566</v>
      </c>
      <c r="P65" s="38">
        <v>25.174160437439735</v>
      </c>
      <c r="Q65" s="38">
        <v>8.665369710732557E-3</v>
      </c>
      <c r="R65" s="38">
        <v>0.18822976769422084</v>
      </c>
      <c r="S65" s="38">
        <v>0.33094669503443191</v>
      </c>
      <c r="T65" s="38">
        <v>0.81923000000000001</v>
      </c>
      <c r="U65" s="38">
        <v>-1.9210000000000001E-2</v>
      </c>
      <c r="V65" s="38">
        <v>1.4939770939999999</v>
      </c>
      <c r="W65" s="38">
        <v>2.5257276329999998</v>
      </c>
      <c r="X65" s="38">
        <v>1.518152492</v>
      </c>
      <c r="Y65" s="38">
        <v>0.54987819051053366</v>
      </c>
      <c r="Z65" s="38">
        <v>40.087194973000003</v>
      </c>
      <c r="AA65" s="38">
        <v>1.6708519401017873E-2</v>
      </c>
      <c r="AB65" s="38">
        <v>18.763609936923</v>
      </c>
      <c r="AC65" s="38">
        <v>0.33807999999999999</v>
      </c>
      <c r="AD65" s="29">
        <f t="shared" si="3"/>
        <v>0</v>
      </c>
      <c r="AE65" s="38">
        <v>0</v>
      </c>
      <c r="AF65" s="39">
        <v>-124619000</v>
      </c>
      <c r="AG65" s="39">
        <v>5669084000</v>
      </c>
      <c r="AH65" s="39">
        <v>1343966000</v>
      </c>
      <c r="AI65" s="39">
        <v>7140029000</v>
      </c>
      <c r="AJ65" s="39">
        <v>20476000</v>
      </c>
      <c r="AK65" s="39">
        <v>1257345000</v>
      </c>
      <c r="AL65" s="39">
        <v>1918249000</v>
      </c>
      <c r="AM65" s="39">
        <v>2339017000</v>
      </c>
      <c r="AN65" s="39">
        <v>2362969000</v>
      </c>
      <c r="AO65" s="39">
        <v>3657761000</v>
      </c>
      <c r="AP65" s="39">
        <v>1470976000</v>
      </c>
      <c r="AQ65" s="39">
        <v>4954876491.9200001</v>
      </c>
    </row>
    <row r="66" spans="1:43" customFormat="1">
      <c r="A66" s="30">
        <f t="shared" si="5"/>
        <v>43006</v>
      </c>
      <c r="B66" s="30">
        <f t="shared" si="6"/>
        <v>43371</v>
      </c>
      <c r="C66" s="30">
        <f t="shared" si="7"/>
        <v>43737</v>
      </c>
      <c r="D66" s="30">
        <f t="shared" ref="D66:D125" si="8">E66-30</f>
        <v>44072</v>
      </c>
      <c r="E66" s="30">
        <v>44102</v>
      </c>
      <c r="F66" t="s">
        <v>85</v>
      </c>
      <c r="G66" s="37">
        <v>530492089.92000002</v>
      </c>
      <c r="H66" s="37">
        <v>-21.331626270743278</v>
      </c>
      <c r="I66" s="38">
        <v>6.48804129063004</v>
      </c>
      <c r="J66" s="38">
        <v>6.6088192716776</v>
      </c>
      <c r="K66" s="38">
        <v>54.451529999999998</v>
      </c>
      <c r="L66" s="38">
        <v>5.6455259499924637E-2</v>
      </c>
      <c r="M66" s="38">
        <v>5.3189552795138697</v>
      </c>
      <c r="N66" s="38">
        <v>5.0140755298241899</v>
      </c>
      <c r="O66" s="38">
        <v>27.334982471910109</v>
      </c>
      <c r="P66" s="38">
        <v>2.9032007710043728</v>
      </c>
      <c r="Q66" s="38">
        <v>0.1939272166698422</v>
      </c>
      <c r="R66" s="38">
        <v>0.15168162154904169</v>
      </c>
      <c r="S66" s="38">
        <v>0.67408475536069778</v>
      </c>
      <c r="T66" s="38">
        <v>2.6479400000000002</v>
      </c>
      <c r="U66" s="38">
        <v>0.45656999999999998</v>
      </c>
      <c r="V66" s="38">
        <v>4.1639299620000001</v>
      </c>
      <c r="W66" s="38">
        <v>3.3500540160000001</v>
      </c>
      <c r="X66" s="38">
        <v>4.0001168290000004</v>
      </c>
      <c r="Y66" s="38">
        <v>0</v>
      </c>
      <c r="Z66" s="38">
        <v>0</v>
      </c>
      <c r="AA66" s="38">
        <v>0.66833581752105975</v>
      </c>
      <c r="AB66" s="38">
        <v>-2.9154357049245898</v>
      </c>
      <c r="AC66" s="38">
        <v>-0.78691999999999995</v>
      </c>
      <c r="AD66" s="29">
        <f t="shared" ref="AD66:AD129" si="9">IF(OR(AND(P66&lt;AVERAGE($Q$2:$Q$1313),U66&gt;AVERAGE($V$2:$V$1313),Y66&lt;AVERAGE($Z$2:$Z$1313)),AND(P66&gt;AVERAGE($Q$2:$Q$1313),U66&lt;AVERAGE($V$2:$V$1313),Y66&gt;AVERAGE($Z$2:$Z$1313))),1,0)</f>
        <v>0</v>
      </c>
      <c r="AE66" s="38">
        <v>0</v>
      </c>
      <c r="AF66" s="39">
        <v>6742000</v>
      </c>
      <c r="AG66" s="39">
        <v>119422000</v>
      </c>
      <c r="AH66" s="39">
        <v>25982000</v>
      </c>
      <c r="AI66" s="39">
        <v>171293000</v>
      </c>
      <c r="AJ66" s="39">
        <v>22392000</v>
      </c>
      <c r="AK66" s="39">
        <v>106286000</v>
      </c>
      <c r="AL66" s="39">
        <v>112703000</v>
      </c>
      <c r="AM66" s="39">
        <v>108706000</v>
      </c>
      <c r="AN66" s="39">
        <v>115466000</v>
      </c>
      <c r="AO66" s="39">
        <v>119422000</v>
      </c>
      <c r="AP66" s="39">
        <v>14151000</v>
      </c>
      <c r="AQ66" s="39">
        <v>386817336.95999998</v>
      </c>
    </row>
    <row r="67" spans="1:43" customFormat="1">
      <c r="A67" s="30">
        <f t="shared" si="5"/>
        <v>42974</v>
      </c>
      <c r="B67" s="30">
        <f t="shared" si="6"/>
        <v>43339</v>
      </c>
      <c r="C67" s="30">
        <f t="shared" si="7"/>
        <v>43705</v>
      </c>
      <c r="D67" s="30">
        <f t="shared" si="8"/>
        <v>44040</v>
      </c>
      <c r="E67" s="30">
        <v>44070</v>
      </c>
      <c r="F67" t="s">
        <v>86</v>
      </c>
      <c r="G67" s="37">
        <v>2296963161.0100002</v>
      </c>
      <c r="H67" s="37">
        <v>-4.0182596862411062</v>
      </c>
      <c r="I67" s="38">
        <v>-4.0436398479908098</v>
      </c>
      <c r="J67" s="38">
        <v>-1.32379627854466</v>
      </c>
      <c r="K67" s="38">
        <v>20.531490000000002</v>
      </c>
      <c r="L67" s="38">
        <v>-2.1833459179537613E-3</v>
      </c>
      <c r="M67" s="38">
        <v>0.116157477744224</v>
      </c>
      <c r="N67" s="38">
        <v>0.13580065147994799</v>
      </c>
      <c r="O67" s="38">
        <v>12.081720019411907</v>
      </c>
      <c r="P67" s="38">
        <v>21.132181215141454</v>
      </c>
      <c r="Q67" s="38">
        <v>2.1902673549927094E-2</v>
      </c>
      <c r="R67" s="38">
        <v>3.3264391319500715E-2</v>
      </c>
      <c r="S67" s="38">
        <v>1.1114295242844621</v>
      </c>
      <c r="T67" s="38">
        <v>1.7450699999999999</v>
      </c>
      <c r="U67" s="38">
        <v>0.16792000000000001</v>
      </c>
      <c r="V67" s="38">
        <v>0.306401055011637</v>
      </c>
      <c r="W67" s="38">
        <v>0.78285923958636505</v>
      </c>
      <c r="X67" s="38">
        <v>0.96115457900000001</v>
      </c>
      <c r="Y67" s="38">
        <v>1.1491606634040048</v>
      </c>
      <c r="Z67" s="38">
        <v>68.291417722000006</v>
      </c>
      <c r="AA67" s="38">
        <v>1.4872552428488837E-2</v>
      </c>
      <c r="AB67" s="38">
        <v>36.844700838986398</v>
      </c>
      <c r="AC67" s="38">
        <v>0.51983000000000001</v>
      </c>
      <c r="AD67" s="29">
        <f t="shared" si="9"/>
        <v>0</v>
      </c>
      <c r="AE67" s="38">
        <v>0</v>
      </c>
      <c r="AF67" s="39">
        <v>-10612000</v>
      </c>
      <c r="AG67" s="39">
        <v>4860430000</v>
      </c>
      <c r="AH67" s="39">
        <v>212653000</v>
      </c>
      <c r="AI67" s="39">
        <v>6392812000</v>
      </c>
      <c r="AJ67" s="39">
        <v>155622000</v>
      </c>
      <c r="AK67" s="39">
        <v>4127109000</v>
      </c>
      <c r="AL67" s="39">
        <v>4376670000</v>
      </c>
      <c r="AM67" s="39">
        <v>6418311000</v>
      </c>
      <c r="AN67" s="39">
        <v>7105160000</v>
      </c>
      <c r="AO67" s="39">
        <v>2261548000</v>
      </c>
      <c r="AP67" s="39">
        <v>425512000</v>
      </c>
      <c r="AQ67" s="39">
        <v>5140916848.8999996</v>
      </c>
    </row>
    <row r="68" spans="1:43" customFormat="1">
      <c r="A68" s="30">
        <f t="shared" si="5"/>
        <v>42959</v>
      </c>
      <c r="B68" s="30">
        <f t="shared" si="6"/>
        <v>43324</v>
      </c>
      <c r="C68" s="30">
        <f t="shared" si="7"/>
        <v>43690</v>
      </c>
      <c r="D68" s="30">
        <f t="shared" si="8"/>
        <v>44025</v>
      </c>
      <c r="E68" s="30">
        <v>44055</v>
      </c>
      <c r="F68" t="s">
        <v>87</v>
      </c>
      <c r="G68" s="37">
        <v>260638599.33000001</v>
      </c>
      <c r="H68" s="37">
        <v>-34.857461949549673</v>
      </c>
      <c r="I68" s="38">
        <v>-138.494338601126</v>
      </c>
      <c r="J68" s="38">
        <v>-138.11607262544899</v>
      </c>
      <c r="K68" s="38">
        <v>34.76876</v>
      </c>
      <c r="L68" s="38">
        <v>-4.8938622677476722E-2</v>
      </c>
      <c r="M68" s="38">
        <v>1.02064373910842</v>
      </c>
      <c r="N68" s="38">
        <v>0.55006416746353404</v>
      </c>
      <c r="O68" s="38">
        <v>4.3776247258264842</v>
      </c>
      <c r="P68" s="38">
        <v>6.1972181604255496</v>
      </c>
      <c r="Q68" s="38">
        <v>-9.2265263539871176E-2</v>
      </c>
      <c r="R68" s="38">
        <v>5.3881365956384847E-2</v>
      </c>
      <c r="S68" s="38">
        <v>0.31403162708438032</v>
      </c>
      <c r="T68" s="38">
        <v>0.86084000000000005</v>
      </c>
      <c r="U68" s="38">
        <v>-9.6900000000000007E-3</v>
      </c>
      <c r="V68" s="38">
        <v>0.160865497</v>
      </c>
      <c r="W68" s="38">
        <v>1.2336622319999999</v>
      </c>
      <c r="X68" s="38">
        <v>0.69575148200000003</v>
      </c>
      <c r="Y68" s="38">
        <v>0.65636896687524615</v>
      </c>
      <c r="Z68" s="38">
        <v>87.532003454999995</v>
      </c>
      <c r="AA68" s="38">
        <v>0</v>
      </c>
      <c r="AB68" s="38">
        <v>7.5865384461811001</v>
      </c>
      <c r="AC68" s="38">
        <v>0.39627000000000001</v>
      </c>
      <c r="AD68" s="29">
        <f t="shared" si="9"/>
        <v>0</v>
      </c>
      <c r="AE68" s="38">
        <v>0</v>
      </c>
      <c r="AF68" s="39">
        <v>-35197000</v>
      </c>
      <c r="AG68" s="39">
        <v>719207000</v>
      </c>
      <c r="AH68" s="39">
        <v>47283000</v>
      </c>
      <c r="AI68" s="39">
        <v>877539000</v>
      </c>
      <c r="AJ68" s="39">
        <v>-25426000</v>
      </c>
      <c r="AK68" s="39">
        <v>241753000</v>
      </c>
      <c r="AL68" s="39">
        <v>225094000</v>
      </c>
      <c r="AM68" s="39">
        <v>205082000</v>
      </c>
      <c r="AN68" s="39">
        <v>275575000</v>
      </c>
      <c r="AO68" s="39">
        <v>434207000</v>
      </c>
      <c r="AP68" s="39">
        <v>75682000</v>
      </c>
      <c r="AQ68" s="39">
        <v>331307394.5</v>
      </c>
    </row>
    <row r="69" spans="1:43" customFormat="1">
      <c r="A69" s="30">
        <f t="shared" si="5"/>
        <v>42957</v>
      </c>
      <c r="B69" s="30">
        <f t="shared" si="6"/>
        <v>43322</v>
      </c>
      <c r="C69" s="30">
        <f t="shared" si="7"/>
        <v>43688</v>
      </c>
      <c r="D69" s="30">
        <f t="shared" si="8"/>
        <v>44023</v>
      </c>
      <c r="E69" s="30">
        <v>44053</v>
      </c>
      <c r="F69" s="3" t="s">
        <v>663</v>
      </c>
      <c r="G69" s="37">
        <v>479708480.68000001</v>
      </c>
      <c r="H69" s="37">
        <v>27.032357488708612</v>
      </c>
      <c r="I69" s="38">
        <v>-456.58840005092497</v>
      </c>
      <c r="J69" s="38">
        <v>-310.96989966555202</v>
      </c>
      <c r="K69" s="38">
        <v>44.947330000000001</v>
      </c>
      <c r="L69" s="38">
        <v>-0.8165187194674971</v>
      </c>
      <c r="M69" s="38">
        <v>-259.051158181593</v>
      </c>
      <c r="N69" s="38">
        <v>-43.180006854886997</v>
      </c>
      <c r="O69" s="38">
        <v>-8.842642713553504</v>
      </c>
      <c r="P69" s="38">
        <v>879.8665242195666</v>
      </c>
      <c r="Q69" s="38">
        <v>-4.2776058377580286</v>
      </c>
      <c r="R69" s="38">
        <v>-0.43448908509753897</v>
      </c>
      <c r="S69" s="38">
        <v>0.12620221594736766</v>
      </c>
      <c r="T69" s="38">
        <v>3.93336</v>
      </c>
      <c r="U69" s="38">
        <v>0.55759000000000003</v>
      </c>
      <c r="V69" s="38">
        <v>21.797377689000001</v>
      </c>
      <c r="W69" s="38">
        <v>23.037313275999999</v>
      </c>
      <c r="X69" s="38">
        <v>64.158266239</v>
      </c>
      <c r="Y69" s="38">
        <v>21.544149577804586</v>
      </c>
      <c r="Z69" s="38">
        <v>19.312052676</v>
      </c>
      <c r="AA69" s="38">
        <v>0.21340781525060062</v>
      </c>
      <c r="AB69" s="38">
        <v>0.32843295060271099</v>
      </c>
      <c r="AC69" s="38">
        <v>0.14738999999999999</v>
      </c>
      <c r="AD69" s="29">
        <f t="shared" si="9"/>
        <v>0</v>
      </c>
      <c r="AE69" s="38">
        <v>0</v>
      </c>
      <c r="AF69" s="39">
        <v>-152600000</v>
      </c>
      <c r="AG69" s="39">
        <v>186891000</v>
      </c>
      <c r="AH69" s="39">
        <v>-121252000</v>
      </c>
      <c r="AI69" s="39">
        <v>279068000</v>
      </c>
      <c r="AJ69" s="39">
        <v>-150653000</v>
      </c>
      <c r="AK69" s="39">
        <v>11043000</v>
      </c>
      <c r="AL69" s="39">
        <v>327000</v>
      </c>
      <c r="AM69" s="39">
        <v>8198000</v>
      </c>
      <c r="AN69" s="39">
        <v>35219000</v>
      </c>
      <c r="AO69" s="39">
        <v>8290000</v>
      </c>
      <c r="AP69" s="39">
        <v>-105161000</v>
      </c>
      <c r="AQ69" s="39">
        <v>929901150.39999998</v>
      </c>
    </row>
    <row r="70" spans="1:43" customFormat="1">
      <c r="A70" s="30">
        <f t="shared" si="5"/>
        <v>42949</v>
      </c>
      <c r="B70" s="30">
        <f t="shared" si="6"/>
        <v>43314</v>
      </c>
      <c r="C70" s="30">
        <f t="shared" si="7"/>
        <v>43680</v>
      </c>
      <c r="D70" s="30">
        <f t="shared" si="8"/>
        <v>44015</v>
      </c>
      <c r="E70" s="30">
        <v>44045</v>
      </c>
      <c r="F70" t="s">
        <v>88</v>
      </c>
      <c r="G70" s="37">
        <v>13261055670.610001</v>
      </c>
      <c r="H70" s="37">
        <v>20.239955614627259</v>
      </c>
      <c r="I70" s="38">
        <v>21.223241590214101</v>
      </c>
      <c r="J70" s="38">
        <v>13.5677333974976</v>
      </c>
      <c r="K70" s="38">
        <v>50.414279999999998</v>
      </c>
      <c r="L70" s="38">
        <v>-3.9216441627983128E-2</v>
      </c>
      <c r="M70" s="38">
        <v>18.620668912415798</v>
      </c>
      <c r="N70" s="38">
        <v>11.442565382127301</v>
      </c>
      <c r="O70" s="38">
        <v>17.182857101793854</v>
      </c>
      <c r="P70" s="38">
        <v>5.9419832601552622</v>
      </c>
      <c r="Q70" s="38">
        <v>0.15914827903661688</v>
      </c>
      <c r="R70" s="38">
        <v>0.10082116080160196</v>
      </c>
      <c r="S70" s="38">
        <v>0.52270222442992187</v>
      </c>
      <c r="T70" s="38">
        <v>1.67564</v>
      </c>
      <c r="U70" s="38">
        <v>0.11223</v>
      </c>
      <c r="V70" s="38">
        <v>4.4933022129999998</v>
      </c>
      <c r="W70" s="38">
        <v>5.3296882700000001</v>
      </c>
      <c r="X70" s="38">
        <v>7.1614543209999999</v>
      </c>
      <c r="Y70" s="38">
        <v>1.4538923287800727</v>
      </c>
      <c r="Z70" s="38">
        <v>20.177554660999999</v>
      </c>
      <c r="AA70" s="38">
        <v>0.11591578866267312</v>
      </c>
      <c r="AB70" s="38">
        <v>9.2429534714309707</v>
      </c>
      <c r="AC70" s="38">
        <v>0.47656999999999999</v>
      </c>
      <c r="AD70" s="29">
        <f t="shared" si="9"/>
        <v>0</v>
      </c>
      <c r="AE70" s="38">
        <v>0</v>
      </c>
      <c r="AF70" s="39">
        <v>-203600000</v>
      </c>
      <c r="AG70" s="39">
        <v>5191700000</v>
      </c>
      <c r="AH70" s="39">
        <v>649500000</v>
      </c>
      <c r="AI70" s="39">
        <v>6442100000</v>
      </c>
      <c r="AJ70" s="39">
        <v>535900000</v>
      </c>
      <c r="AK70" s="39">
        <v>2832700000</v>
      </c>
      <c r="AL70" s="39">
        <v>3058800000</v>
      </c>
      <c r="AM70" s="39">
        <v>3217900000</v>
      </c>
      <c r="AN70" s="39">
        <v>3367300000</v>
      </c>
      <c r="AO70" s="39">
        <v>2115700000</v>
      </c>
      <c r="AP70" s="39">
        <v>1031300000</v>
      </c>
      <c r="AQ70" s="39">
        <v>17720680529.080002</v>
      </c>
    </row>
    <row r="71" spans="1:43" customFormat="1">
      <c r="A71" s="30">
        <f t="shared" si="5"/>
        <v>42936</v>
      </c>
      <c r="B71" s="30">
        <f t="shared" si="6"/>
        <v>43301</v>
      </c>
      <c r="C71" s="30">
        <f t="shared" si="7"/>
        <v>43667</v>
      </c>
      <c r="D71" s="30">
        <f t="shared" si="8"/>
        <v>44002</v>
      </c>
      <c r="E71" s="30">
        <v>44032</v>
      </c>
      <c r="F71" t="s">
        <v>89</v>
      </c>
      <c r="G71" s="37">
        <v>253820319.75999999</v>
      </c>
      <c r="H71" s="37">
        <v>-17.019191174098356</v>
      </c>
      <c r="I71" s="38">
        <v>8.1199821356238502</v>
      </c>
      <c r="J71" s="38">
        <v>5.9946172661539503</v>
      </c>
      <c r="K71" s="38">
        <v>77.862250000000003</v>
      </c>
      <c r="L71" s="38">
        <v>3.444319148515243E-2</v>
      </c>
      <c r="M71" s="38">
        <v>7.1915471142565801</v>
      </c>
      <c r="N71" s="38">
        <v>8.6068770590340495</v>
      </c>
      <c r="O71" s="38">
        <v>24.413398847597595</v>
      </c>
      <c r="P71" s="38">
        <v>4.7910443539007206</v>
      </c>
      <c r="Q71" s="38">
        <v>7.1568725521125892E-2</v>
      </c>
      <c r="R71" s="38">
        <v>8.8569930617497461E-2</v>
      </c>
      <c r="S71" s="38">
        <v>0.88487543151286541</v>
      </c>
      <c r="T71" s="38">
        <v>2.3165800000000001</v>
      </c>
      <c r="U71" s="38">
        <v>0.32645999999999997</v>
      </c>
      <c r="V71" s="38">
        <v>2.9253584479999999</v>
      </c>
      <c r="W71" s="38">
        <v>2.4934362289999998</v>
      </c>
      <c r="X71" s="38">
        <v>3.699779779</v>
      </c>
      <c r="Y71" s="38">
        <v>1.4500898152515328E-2</v>
      </c>
      <c r="Z71" s="38">
        <v>5.8428009999999999E-3</v>
      </c>
      <c r="AA71" s="38">
        <v>0.51224602844877043</v>
      </c>
      <c r="AB71" s="38">
        <v>-1.79289664606165</v>
      </c>
      <c r="AC71" s="38">
        <v>-0.49795</v>
      </c>
      <c r="AD71" s="29">
        <f t="shared" si="9"/>
        <v>0</v>
      </c>
      <c r="AE71" s="38">
        <v>0</v>
      </c>
      <c r="AF71" s="39">
        <v>3482000</v>
      </c>
      <c r="AG71" s="39">
        <v>101094000</v>
      </c>
      <c r="AH71" s="39">
        <v>13008000</v>
      </c>
      <c r="AI71" s="39">
        <v>146867000</v>
      </c>
      <c r="AJ71" s="39">
        <v>9301000</v>
      </c>
      <c r="AK71" s="39">
        <v>113200000</v>
      </c>
      <c r="AL71" s="39">
        <v>122535000</v>
      </c>
      <c r="AM71" s="39">
        <v>131218000</v>
      </c>
      <c r="AN71" s="39">
        <v>129959000</v>
      </c>
      <c r="AO71" s="39">
        <v>99649000</v>
      </c>
      <c r="AP71" s="39">
        <v>13320000</v>
      </c>
      <c r="AQ71" s="39">
        <v>325186472.64999998</v>
      </c>
    </row>
    <row r="72" spans="1:43" customFormat="1">
      <c r="A72" s="30">
        <f t="shared" si="5"/>
        <v>42936</v>
      </c>
      <c r="B72" s="30">
        <f t="shared" si="6"/>
        <v>43301</v>
      </c>
      <c r="C72" s="30">
        <f t="shared" si="7"/>
        <v>43667</v>
      </c>
      <c r="D72" s="30">
        <f t="shared" si="8"/>
        <v>44002</v>
      </c>
      <c r="E72" s="30">
        <v>44032</v>
      </c>
      <c r="F72" t="s">
        <v>90</v>
      </c>
      <c r="G72" s="37">
        <v>10863029586.780001</v>
      </c>
      <c r="H72" s="37">
        <v>-2.1062426434042933</v>
      </c>
      <c r="I72" s="38">
        <v>2.1517834974757899</v>
      </c>
      <c r="J72" s="38">
        <v>5.28347896768949</v>
      </c>
      <c r="K72" s="38">
        <v>39.336590000000001</v>
      </c>
      <c r="L72" s="38">
        <v>2.7189305539821004E-2</v>
      </c>
      <c r="M72" s="38">
        <v>7.9861816703921997</v>
      </c>
      <c r="N72" s="38">
        <v>2.0779907468605399</v>
      </c>
      <c r="O72" s="38">
        <v>3.1812791468716579</v>
      </c>
      <c r="P72" s="38">
        <v>19.59313575571792</v>
      </c>
      <c r="Q72" s="38">
        <v>2.4E-2</v>
      </c>
      <c r="R72" s="38">
        <v>0.13578661397876018</v>
      </c>
      <c r="S72" s="38">
        <v>0.25314892566065694</v>
      </c>
      <c r="T72" s="38">
        <v>1.2235</v>
      </c>
      <c r="U72" s="38">
        <v>1.9259999999999999E-2</v>
      </c>
      <c r="V72" s="38">
        <v>0.96549888699999997</v>
      </c>
      <c r="W72" s="38">
        <v>1.8283494440000001</v>
      </c>
      <c r="X72" s="38">
        <v>0.42070245899999997</v>
      </c>
      <c r="Y72" s="38">
        <v>0.45264543734057433</v>
      </c>
      <c r="Z72" s="38">
        <v>57.803910264000002</v>
      </c>
      <c r="AA72" s="38">
        <v>4.8600883652430045E-2</v>
      </c>
      <c r="AB72" s="38">
        <v>5.8216080402010002</v>
      </c>
      <c r="AC72" s="38">
        <v>0.26249</v>
      </c>
      <c r="AD72" s="29">
        <f t="shared" si="9"/>
        <v>0</v>
      </c>
      <c r="AE72" s="38">
        <v>0</v>
      </c>
      <c r="AF72" s="39">
        <v>480000000</v>
      </c>
      <c r="AG72" s="39">
        <v>17654000000</v>
      </c>
      <c r="AH72" s="39">
        <v>2749000000</v>
      </c>
      <c r="AI72" s="39">
        <v>20245000000</v>
      </c>
      <c r="AJ72" s="39">
        <v>123000000</v>
      </c>
      <c r="AK72" s="39">
        <v>3223000000</v>
      </c>
      <c r="AL72" s="39">
        <v>4487000000</v>
      </c>
      <c r="AM72" s="39">
        <v>6052000000</v>
      </c>
      <c r="AN72" s="39">
        <v>5125000000</v>
      </c>
      <c r="AO72" s="39">
        <v>12153000000</v>
      </c>
      <c r="AP72" s="39">
        <v>2992000000</v>
      </c>
      <c r="AQ72" s="39">
        <v>9518387207.4400005</v>
      </c>
    </row>
    <row r="73" spans="1:43" customFormat="1">
      <c r="A73" s="30">
        <f t="shared" si="5"/>
        <v>42929</v>
      </c>
      <c r="B73" s="30">
        <f t="shared" si="6"/>
        <v>43294</v>
      </c>
      <c r="C73" s="30">
        <f t="shared" si="7"/>
        <v>43660</v>
      </c>
      <c r="D73" s="30">
        <f t="shared" si="8"/>
        <v>43995</v>
      </c>
      <c r="E73" s="30">
        <v>44025</v>
      </c>
      <c r="F73" t="s">
        <v>91</v>
      </c>
      <c r="G73" s="37">
        <v>15950083240</v>
      </c>
      <c r="H73" s="37">
        <v>23.499754962313673</v>
      </c>
      <c r="I73" s="38">
        <v>19.279864445430299</v>
      </c>
      <c r="J73" s="38">
        <v>55.663486366216802</v>
      </c>
      <c r="K73" s="38">
        <v>50.2727</v>
      </c>
      <c r="L73" s="38">
        <v>0.15319937497703542</v>
      </c>
      <c r="M73" s="38">
        <v>-7.0575200981559103</v>
      </c>
      <c r="N73" s="38">
        <v>-1.9571154112567799</v>
      </c>
      <c r="O73" s="38">
        <v>59.457680387285158</v>
      </c>
      <c r="P73" s="38">
        <v>5.9467900183647124</v>
      </c>
      <c r="Q73" s="38">
        <v>0.10138854258786341</v>
      </c>
      <c r="R73" s="38">
        <v>3.2362291822637355E-2</v>
      </c>
      <c r="S73" s="38">
        <v>0.24244175210529553</v>
      </c>
      <c r="T73" s="38">
        <v>2.1649799999999999</v>
      </c>
      <c r="U73" s="38">
        <v>7.4310000000000001E-2</v>
      </c>
      <c r="V73" s="38">
        <v>8.2189349350815704</v>
      </c>
      <c r="W73" s="38">
        <v>8.5017939092057802</v>
      </c>
      <c r="X73" s="38">
        <v>2.6287447820000001</v>
      </c>
      <c r="Y73" s="38">
        <v>0.1916719094598425</v>
      </c>
      <c r="Z73" s="38">
        <v>6.2028168594210698</v>
      </c>
      <c r="AA73" s="38">
        <v>6.2618714719174781E-2</v>
      </c>
      <c r="AB73" s="38">
        <v>1.5310702190416901</v>
      </c>
      <c r="AC73" s="38">
        <v>9.8220000000000002E-2</v>
      </c>
      <c r="AD73" s="29">
        <f t="shared" si="9"/>
        <v>0</v>
      </c>
      <c r="AE73" s="38">
        <v>0</v>
      </c>
      <c r="AF73" s="39">
        <v>1584391000</v>
      </c>
      <c r="AG73" s="39">
        <v>10342020000</v>
      </c>
      <c r="AH73" s="39">
        <v>360297000</v>
      </c>
      <c r="AI73" s="39">
        <v>11133235000</v>
      </c>
      <c r="AJ73" s="39">
        <v>273664000</v>
      </c>
      <c r="AK73" s="39">
        <v>2300992000</v>
      </c>
      <c r="AL73" s="39">
        <v>2409170000</v>
      </c>
      <c r="AM73" s="39">
        <v>2865791000</v>
      </c>
      <c r="AN73" s="39">
        <v>2699161000</v>
      </c>
      <c r="AO73" s="39">
        <v>8678580000</v>
      </c>
      <c r="AP73" s="39">
        <v>390410000</v>
      </c>
      <c r="AQ73" s="39">
        <v>23212873000</v>
      </c>
    </row>
    <row r="74" spans="1:43" customFormat="1">
      <c r="A74" s="30">
        <f t="shared" si="5"/>
        <v>42929</v>
      </c>
      <c r="B74" s="30">
        <f t="shared" si="6"/>
        <v>43294</v>
      </c>
      <c r="C74" s="30">
        <f t="shared" si="7"/>
        <v>43660</v>
      </c>
      <c r="D74" s="30">
        <f t="shared" si="8"/>
        <v>43995</v>
      </c>
      <c r="E74" s="30">
        <v>44025</v>
      </c>
      <c r="F74" t="s">
        <v>92</v>
      </c>
      <c r="G74" s="37">
        <v>579370090.74000001</v>
      </c>
      <c r="H74" s="37">
        <v>41.151254966451354</v>
      </c>
      <c r="I74" s="38">
        <v>-6.0597662330129003</v>
      </c>
      <c r="J74" s="38">
        <v>-0.94371533964015997</v>
      </c>
      <c r="K74" s="38">
        <v>29.31531</v>
      </c>
      <c r="L74" s="38">
        <v>3.6523896311335131E-2</v>
      </c>
      <c r="M74" s="38">
        <v>5.7209103912072496</v>
      </c>
      <c r="N74" s="38">
        <v>10.3675650701315</v>
      </c>
      <c r="O74" s="38">
        <v>4.8074911082317078</v>
      </c>
      <c r="P74" s="38">
        <v>-3.1829593939832361</v>
      </c>
      <c r="Q74" s="38">
        <v>5.3779968622054836E-2</v>
      </c>
      <c r="R74" s="38">
        <v>9.8966728200701834E-2</v>
      </c>
      <c r="S74" s="38">
        <v>1.3234010470873525</v>
      </c>
      <c r="T74" s="38">
        <v>1.33413</v>
      </c>
      <c r="U74" s="38">
        <v>0.10387</v>
      </c>
      <c r="V74" s="38">
        <v>0.33484958599999998</v>
      </c>
      <c r="W74" s="38">
        <v>0.48645156899999997</v>
      </c>
      <c r="X74" s="38">
        <v>2.4628973470000002</v>
      </c>
      <c r="Y74" s="38">
        <v>1.0884988958398691</v>
      </c>
      <c r="Z74" s="38">
        <v>45.005069415000001</v>
      </c>
      <c r="AA74" s="38">
        <v>0.15154272140326652</v>
      </c>
      <c r="AB74" s="38">
        <v>2.34890486289672</v>
      </c>
      <c r="AC74" s="38">
        <v>0.36612</v>
      </c>
      <c r="AD74" s="29">
        <f t="shared" si="9"/>
        <v>0</v>
      </c>
      <c r="AE74" s="38">
        <v>0</v>
      </c>
      <c r="AF74" s="39">
        <v>12485000</v>
      </c>
      <c r="AG74" s="39">
        <v>341831000</v>
      </c>
      <c r="AH74" s="39">
        <v>75216000</v>
      </c>
      <c r="AI74" s="39">
        <v>760013000</v>
      </c>
      <c r="AJ74" s="39">
        <v>54092000</v>
      </c>
      <c r="AK74" s="39">
        <v>1109286000</v>
      </c>
      <c r="AL74" s="39">
        <v>1105832000</v>
      </c>
      <c r="AM74" s="39">
        <v>1070971000</v>
      </c>
      <c r="AN74" s="39">
        <v>1005802000</v>
      </c>
      <c r="AO74" s="39">
        <v>162567000</v>
      </c>
      <c r="AP74" s="39">
        <v>104960000</v>
      </c>
      <c r="AQ74" s="39">
        <v>504594266.72000003</v>
      </c>
    </row>
    <row r="75" spans="1:43" customFormat="1">
      <c r="A75" s="30">
        <f t="shared" si="5"/>
        <v>42922</v>
      </c>
      <c r="B75" s="30">
        <f t="shared" si="6"/>
        <v>43287</v>
      </c>
      <c r="C75" s="30">
        <f t="shared" si="7"/>
        <v>43653</v>
      </c>
      <c r="D75" s="30">
        <f t="shared" si="8"/>
        <v>43988</v>
      </c>
      <c r="E75" s="30">
        <v>44018</v>
      </c>
      <c r="F75" t="s">
        <v>93</v>
      </c>
      <c r="G75" s="37">
        <v>1630375690.77</v>
      </c>
      <c r="H75" s="37">
        <v>24.84927389991261</v>
      </c>
      <c r="I75" s="38">
        <v>-28.159153179830199</v>
      </c>
      <c r="J75" s="38">
        <v>-47.2865381427861</v>
      </c>
      <c r="K75" s="38">
        <v>24.22541</v>
      </c>
      <c r="L75" s="38">
        <v>6.3696285661212675E-3</v>
      </c>
      <c r="M75" s="38">
        <v>-26.8158046650396</v>
      </c>
      <c r="N75" s="38">
        <v>-4.9317372976271896</v>
      </c>
      <c r="O75" s="38">
        <v>-801.84686425686084</v>
      </c>
      <c r="P75" s="38">
        <v>22.433593837693849</v>
      </c>
      <c r="Q75" s="38">
        <v>-1.2171520816978771</v>
      </c>
      <c r="R75" s="38">
        <v>-3.5217876456102047E-2</v>
      </c>
      <c r="S75" s="38">
        <v>0.14786902801609481</v>
      </c>
      <c r="T75" s="38">
        <v>1.3843399999999999</v>
      </c>
      <c r="U75" s="38">
        <v>3.5090000000000003E-2</v>
      </c>
      <c r="V75" s="38">
        <v>2.6141057280000002</v>
      </c>
      <c r="W75" s="38">
        <v>5.945072058</v>
      </c>
      <c r="X75" s="38">
        <v>2.5732588519999999</v>
      </c>
      <c r="Y75" s="38">
        <v>1.4696122580645161</v>
      </c>
      <c r="Z75" s="38">
        <v>47.271382088999999</v>
      </c>
      <c r="AA75" s="38">
        <v>6.5202405922508935E-2</v>
      </c>
      <c r="AB75" s="38">
        <v>16.954875855839099</v>
      </c>
      <c r="AC75" s="38">
        <v>0.48575000000000002</v>
      </c>
      <c r="AD75" s="29">
        <f t="shared" si="9"/>
        <v>0</v>
      </c>
      <c r="AE75" s="38">
        <v>0</v>
      </c>
      <c r="AF75" s="39">
        <v>26335000</v>
      </c>
      <c r="AG75" s="39">
        <v>4134464000</v>
      </c>
      <c r="AH75" s="39">
        <v>-204487000</v>
      </c>
      <c r="AI75" s="39">
        <v>5806341000</v>
      </c>
      <c r="AJ75" s="39">
        <v>-1045020000</v>
      </c>
      <c r="AK75" s="39">
        <v>477107000</v>
      </c>
      <c r="AL75" s="39">
        <v>532542000</v>
      </c>
      <c r="AM75" s="39">
        <v>759981000</v>
      </c>
      <c r="AN75" s="39">
        <v>858578000</v>
      </c>
      <c r="AO75" s="39">
        <v>1550000000</v>
      </c>
      <c r="AP75" s="39">
        <v>-6486000</v>
      </c>
      <c r="AQ75" s="39">
        <v>5200778761.5699997</v>
      </c>
    </row>
    <row r="76" spans="1:43" customFormat="1">
      <c r="A76" s="30">
        <f t="shared" si="5"/>
        <v>42916</v>
      </c>
      <c r="B76" s="30">
        <f t="shared" si="6"/>
        <v>43281</v>
      </c>
      <c r="C76" s="30">
        <f t="shared" si="7"/>
        <v>43647</v>
      </c>
      <c r="D76" s="30">
        <f t="shared" si="8"/>
        <v>43982</v>
      </c>
      <c r="E76" s="30">
        <v>44012</v>
      </c>
      <c r="F76" t="s">
        <v>94</v>
      </c>
      <c r="G76" s="37">
        <v>14401926411</v>
      </c>
      <c r="H76" s="37">
        <v>-7.0056662394821263</v>
      </c>
      <c r="I76" s="38">
        <v>9.0184094805097992</v>
      </c>
      <c r="J76" s="38">
        <v>5.6917070417235101</v>
      </c>
      <c r="K76" s="38">
        <v>34.928699999999999</v>
      </c>
      <c r="L76" s="38">
        <v>-0.10939706004484677</v>
      </c>
      <c r="M76" s="38">
        <v>17.653699609577099</v>
      </c>
      <c r="N76" s="38">
        <v>6.3735479926635401</v>
      </c>
      <c r="O76" s="38">
        <v>5.0917000649622493</v>
      </c>
      <c r="P76" s="38">
        <v>7.9947398910427028</v>
      </c>
      <c r="Q76" s="38">
        <v>0.14223133563239818</v>
      </c>
      <c r="R76" s="38">
        <v>0.10317877112230082</v>
      </c>
      <c r="S76" s="38">
        <v>0.33143863334466034</v>
      </c>
      <c r="T76" s="38">
        <v>0.65693000000000001</v>
      </c>
      <c r="U76" s="38">
        <v>-3.8460000000000001E-2</v>
      </c>
      <c r="V76" s="38">
        <v>0.507476638565315</v>
      </c>
      <c r="W76" s="38">
        <v>2.0619241666710599</v>
      </c>
      <c r="X76" s="38">
        <v>0.81186510599999995</v>
      </c>
      <c r="Y76" s="38">
        <v>2.5756495916852264</v>
      </c>
      <c r="Z76" s="38">
        <v>78.956170932610604</v>
      </c>
      <c r="AA76" s="38">
        <v>3.5088447803338592E-2</v>
      </c>
      <c r="AB76" s="38">
        <v>30.277287997519402</v>
      </c>
      <c r="AC76" s="38">
        <v>0.68523999999999996</v>
      </c>
      <c r="AD76" s="29">
        <f t="shared" si="9"/>
        <v>0</v>
      </c>
      <c r="AE76" s="38">
        <v>0</v>
      </c>
      <c r="AF76" s="39">
        <v>-5269000000</v>
      </c>
      <c r="AG76" s="39">
        <v>48164000000</v>
      </c>
      <c r="AH76" s="39">
        <v>6680000000</v>
      </c>
      <c r="AI76" s="39">
        <v>64742000000</v>
      </c>
      <c r="AJ76" s="39">
        <v>3052000000</v>
      </c>
      <c r="AK76" s="39">
        <v>17470000000</v>
      </c>
      <c r="AL76" s="39">
        <v>17656000000</v>
      </c>
      <c r="AM76" s="39">
        <v>22580000000</v>
      </c>
      <c r="AN76" s="39">
        <v>21458000000</v>
      </c>
      <c r="AO76" s="39">
        <v>13470000000</v>
      </c>
      <c r="AP76" s="39">
        <v>8609000000</v>
      </c>
      <c r="AQ76" s="39">
        <v>43834445859.260002</v>
      </c>
    </row>
    <row r="77" spans="1:43" customFormat="1">
      <c r="A77" s="30">
        <f t="shared" si="5"/>
        <v>42691</v>
      </c>
      <c r="B77" s="30">
        <f t="shared" si="6"/>
        <v>43056</v>
      </c>
      <c r="C77" s="30">
        <f t="shared" si="7"/>
        <v>43422</v>
      </c>
      <c r="D77" s="30">
        <f t="shared" si="8"/>
        <v>43757</v>
      </c>
      <c r="E77" s="30">
        <v>43787</v>
      </c>
      <c r="F77" t="s">
        <v>95</v>
      </c>
      <c r="G77" s="37">
        <v>216944707.75999999</v>
      </c>
      <c r="H77" s="37">
        <v>-36.840519685844178</v>
      </c>
      <c r="I77" s="38">
        <v>-63.248453320044199</v>
      </c>
      <c r="J77" s="38">
        <v>-7.8326546461258904</v>
      </c>
      <c r="K77" s="38">
        <v>14.027200000000001</v>
      </c>
      <c r="L77" s="38">
        <v>-4.6369081225348718E-2</v>
      </c>
      <c r="M77" s="38">
        <v>3.36361408491367</v>
      </c>
      <c r="N77" s="38">
        <v>4.8191660390562703</v>
      </c>
      <c r="O77" s="38">
        <v>12.478125168096829</v>
      </c>
      <c r="P77" s="38">
        <v>-1.5730606656056061</v>
      </c>
      <c r="Q77" s="38">
        <v>-0.1659226029408418</v>
      </c>
      <c r="R77" s="38">
        <v>-0.13353645910368289</v>
      </c>
      <c r="S77" s="38">
        <v>0.96897607938578212</v>
      </c>
      <c r="T77" s="38">
        <v>1.9147000000000001</v>
      </c>
      <c r="U77" s="38">
        <v>0.31822</v>
      </c>
      <c r="V77" s="38">
        <v>6.5340385000000001E-2</v>
      </c>
      <c r="W77" s="38">
        <v>0.77293826499999996</v>
      </c>
      <c r="X77" s="38">
        <v>1.033829777</v>
      </c>
      <c r="Y77" s="38">
        <v>6.9143105630172013</v>
      </c>
      <c r="Z77" s="38">
        <v>102.85067648899999</v>
      </c>
      <c r="AA77" s="38">
        <v>0.12636918650942489</v>
      </c>
      <c r="AB77" s="38">
        <v>114.931282258881</v>
      </c>
      <c r="AC77" s="38">
        <v>0.74728000000000006</v>
      </c>
      <c r="AD77" s="29">
        <f t="shared" si="9"/>
        <v>0</v>
      </c>
      <c r="AE77" s="38">
        <v>0</v>
      </c>
      <c r="AF77" s="39">
        <v>-70467000</v>
      </c>
      <c r="AG77" s="39">
        <v>1519698000</v>
      </c>
      <c r="AH77" s="39">
        <v>-248281000</v>
      </c>
      <c r="AI77" s="39">
        <v>1859275000</v>
      </c>
      <c r="AJ77" s="39">
        <v>-298925000</v>
      </c>
      <c r="AK77" s="39">
        <v>1904592000</v>
      </c>
      <c r="AL77" s="39">
        <v>1714750000</v>
      </c>
      <c r="AM77" s="39">
        <v>1845966000</v>
      </c>
      <c r="AN77" s="39">
        <v>1801593000</v>
      </c>
      <c r="AO77" s="39">
        <v>192019000</v>
      </c>
      <c r="AP77" s="39">
        <v>110710000</v>
      </c>
      <c r="AQ77" s="39">
        <v>1381453237.3599999</v>
      </c>
    </row>
    <row r="78" spans="1:43" customFormat="1">
      <c r="A78" s="30">
        <f t="shared" si="5"/>
        <v>42796</v>
      </c>
      <c r="B78" s="30">
        <f t="shared" si="6"/>
        <v>43161</v>
      </c>
      <c r="C78" s="30">
        <f t="shared" si="7"/>
        <v>43527</v>
      </c>
      <c r="D78" s="30">
        <f t="shared" si="8"/>
        <v>43862</v>
      </c>
      <c r="E78" s="30">
        <v>43892</v>
      </c>
      <c r="F78" t="s">
        <v>96</v>
      </c>
      <c r="G78" s="37">
        <v>1876395200.526</v>
      </c>
      <c r="H78" s="37">
        <v>-27.52136713413962</v>
      </c>
      <c r="I78" s="38">
        <v>9.2515983452425701</v>
      </c>
      <c r="J78" s="38">
        <v>7.3608617594254904</v>
      </c>
      <c r="K78" s="38">
        <v>53.181820000000002</v>
      </c>
      <c r="L78" s="38">
        <v>5.8465855940130963E-2</v>
      </c>
      <c r="M78" s="38">
        <v>12.8067025733094</v>
      </c>
      <c r="N78" s="38">
        <v>10.607187112763301</v>
      </c>
      <c r="O78" s="38">
        <v>5.3975459406078432</v>
      </c>
      <c r="P78" s="38">
        <v>4.261244499913758</v>
      </c>
      <c r="Q78" s="38">
        <v>5.909090909090909E-2</v>
      </c>
      <c r="R78" s="38">
        <v>0.12672811059907835</v>
      </c>
      <c r="S78" s="38">
        <v>0.67588325652841785</v>
      </c>
      <c r="T78" s="38">
        <v>1.9859899999999999</v>
      </c>
      <c r="U78" s="38">
        <v>0.21621000000000001</v>
      </c>
      <c r="V78" s="38">
        <v>1.1817764390000001</v>
      </c>
      <c r="W78" s="38">
        <v>1.6473659060000001</v>
      </c>
      <c r="X78" s="38">
        <v>1.450954021</v>
      </c>
      <c r="Y78" s="38">
        <v>0.56400877834674468</v>
      </c>
      <c r="Z78" s="38">
        <v>30.987212299999999</v>
      </c>
      <c r="AA78" s="38">
        <v>3.9756782039289056E-2</v>
      </c>
      <c r="AB78" s="38">
        <v>2.6783462239677398</v>
      </c>
      <c r="AC78" s="38">
        <v>0.32085999999999998</v>
      </c>
      <c r="AD78" s="29">
        <f t="shared" si="9"/>
        <v>0</v>
      </c>
      <c r="AE78" s="38">
        <v>0</v>
      </c>
      <c r="AF78" s="39">
        <v>125000000</v>
      </c>
      <c r="AG78" s="39">
        <v>2138000000</v>
      </c>
      <c r="AH78" s="39">
        <v>330000000</v>
      </c>
      <c r="AI78" s="39">
        <v>2604000000</v>
      </c>
      <c r="AJ78" s="39">
        <v>104000000</v>
      </c>
      <c r="AK78" s="39">
        <v>1561000000</v>
      </c>
      <c r="AL78" s="39">
        <v>1515000000</v>
      </c>
      <c r="AM78" s="39">
        <v>1698000000</v>
      </c>
      <c r="AN78" s="39">
        <v>1760000000</v>
      </c>
      <c r="AO78" s="39">
        <v>1367000000</v>
      </c>
      <c r="AP78" s="39">
        <v>510000000</v>
      </c>
      <c r="AQ78" s="39">
        <v>2752748429.71</v>
      </c>
    </row>
    <row r="79" spans="1:43" customFormat="1">
      <c r="A79" s="30">
        <f t="shared" si="5"/>
        <v>42788</v>
      </c>
      <c r="B79" s="30">
        <f t="shared" si="6"/>
        <v>43153</v>
      </c>
      <c r="C79" s="30">
        <f t="shared" si="7"/>
        <v>43519</v>
      </c>
      <c r="D79" s="30">
        <f t="shared" si="8"/>
        <v>43854</v>
      </c>
      <c r="E79" s="30">
        <v>43884</v>
      </c>
      <c r="F79" t="s">
        <v>97</v>
      </c>
      <c r="G79" s="37">
        <v>521320121</v>
      </c>
      <c r="H79" s="37">
        <v>2.3147260366970182</v>
      </c>
      <c r="I79" s="38">
        <v>1.3675932779178901</v>
      </c>
      <c r="J79" s="38">
        <v>1.3962270266766099</v>
      </c>
      <c r="K79" s="38">
        <v>64.906589999999994</v>
      </c>
      <c r="L79" s="38">
        <v>1.2058263118906992E-2</v>
      </c>
      <c r="M79" s="38">
        <v>4.84019966937863</v>
      </c>
      <c r="N79" s="38">
        <v>4.1890214395421701</v>
      </c>
      <c r="O79" s="38">
        <v>59.941205577813299</v>
      </c>
      <c r="P79" s="38">
        <v>3.2829715775804185</v>
      </c>
      <c r="Q79" s="38">
        <v>-1.1635499867509558E-2</v>
      </c>
      <c r="R79" s="38">
        <v>3.4748006099323747E-3</v>
      </c>
      <c r="S79" s="38">
        <v>0.59898080073463977</v>
      </c>
      <c r="T79" s="38">
        <v>2.6528999999999998</v>
      </c>
      <c r="U79" s="38">
        <v>0.33896999999999999</v>
      </c>
      <c r="V79" s="38">
        <v>3.0573547901607698</v>
      </c>
      <c r="W79" s="38">
        <v>2.72786790156721</v>
      </c>
      <c r="X79" s="38">
        <v>2.9692909969999999</v>
      </c>
      <c r="Y79" s="38">
        <v>0</v>
      </c>
      <c r="Z79" s="38">
        <v>0</v>
      </c>
      <c r="AA79" s="38">
        <v>0.3038650615391319</v>
      </c>
      <c r="AB79" s="38">
        <v>-2.4735114978247399</v>
      </c>
      <c r="AC79" s="38">
        <v>-0.39413999999999999</v>
      </c>
      <c r="AD79" s="29">
        <f t="shared" si="9"/>
        <v>0</v>
      </c>
      <c r="AE79" s="38">
        <v>0</v>
      </c>
      <c r="AF79" s="39">
        <v>3044000</v>
      </c>
      <c r="AG79" s="39">
        <v>252441000</v>
      </c>
      <c r="AH79" s="39">
        <v>1226000</v>
      </c>
      <c r="AI79" s="39">
        <v>352826000</v>
      </c>
      <c r="AJ79" s="39">
        <v>-2459000</v>
      </c>
      <c r="AK79" s="39">
        <v>192304000</v>
      </c>
      <c r="AL79" s="39">
        <v>193291000</v>
      </c>
      <c r="AM79" s="39">
        <v>211336000</v>
      </c>
      <c r="AN79" s="39">
        <v>211336000</v>
      </c>
      <c r="AO79" s="39">
        <v>252441000</v>
      </c>
      <c r="AP79" s="39">
        <v>11232000</v>
      </c>
      <c r="AQ79" s="39">
        <v>673259621.049999</v>
      </c>
    </row>
    <row r="80" spans="1:43" customFormat="1">
      <c r="A80" s="30">
        <f t="shared" si="5"/>
        <v>42785</v>
      </c>
      <c r="B80" s="30">
        <f t="shared" si="6"/>
        <v>43150</v>
      </c>
      <c r="C80" s="30">
        <f t="shared" si="7"/>
        <v>43516</v>
      </c>
      <c r="D80" s="30">
        <f t="shared" si="8"/>
        <v>43851</v>
      </c>
      <c r="E80" s="30">
        <v>43881</v>
      </c>
      <c r="F80" t="s">
        <v>98</v>
      </c>
      <c r="G80" s="37">
        <v>171282524.91</v>
      </c>
      <c r="H80" s="37">
        <v>11.531854438140789</v>
      </c>
      <c r="I80" s="38">
        <v>0.29039099461634699</v>
      </c>
      <c r="J80" s="38">
        <v>0.51201411394711105</v>
      </c>
      <c r="K80" s="38">
        <v>61.430289999999999</v>
      </c>
      <c r="L80" s="38">
        <v>1.7497718855670657E-3</v>
      </c>
      <c r="M80" s="38">
        <v>-0.53886129595182897</v>
      </c>
      <c r="N80" s="38">
        <v>-0.28961010852649299</v>
      </c>
      <c r="O80" s="38">
        <v>99.208858396887166</v>
      </c>
      <c r="P80" s="38">
        <v>0.20190126284556933</v>
      </c>
      <c r="Q80" s="38">
        <v>1.7791244221730181E-2</v>
      </c>
      <c r="R80" s="38">
        <v>2.8298955969987667E-2</v>
      </c>
      <c r="S80" s="38">
        <v>0.48469728778136562</v>
      </c>
      <c r="T80" s="38">
        <v>8.8589300000000009</v>
      </c>
      <c r="U80" s="38">
        <v>0.64610999999999996</v>
      </c>
      <c r="V80" s="38">
        <v>3.7501559640000002</v>
      </c>
      <c r="W80" s="38">
        <v>2.4446925620000002</v>
      </c>
      <c r="X80" s="38">
        <v>2.0412131859999998</v>
      </c>
      <c r="Y80" s="38">
        <v>0</v>
      </c>
      <c r="Z80" s="38">
        <v>0</v>
      </c>
      <c r="AA80" s="38">
        <v>0.45617519188449357</v>
      </c>
      <c r="AB80" s="38">
        <v>-2.77063475721227</v>
      </c>
      <c r="AC80" s="38">
        <v>-0.66385000000000005</v>
      </c>
      <c r="AD80" s="29">
        <f t="shared" si="9"/>
        <v>0</v>
      </c>
      <c r="AE80" s="38">
        <v>0</v>
      </c>
      <c r="AF80" s="39">
        <v>163000</v>
      </c>
      <c r="AG80" s="39">
        <v>93155000</v>
      </c>
      <c r="AH80" s="39">
        <v>3006000</v>
      </c>
      <c r="AI80" s="39">
        <v>106223000</v>
      </c>
      <c r="AJ80" s="39">
        <v>916000</v>
      </c>
      <c r="AK80" s="39">
        <v>52736000</v>
      </c>
      <c r="AL80" s="39">
        <v>48180000</v>
      </c>
      <c r="AM80" s="39">
        <v>42643000</v>
      </c>
      <c r="AN80" s="39">
        <v>51486000</v>
      </c>
      <c r="AO80" s="39">
        <v>93155000</v>
      </c>
      <c r="AP80" s="39">
        <v>1285000</v>
      </c>
      <c r="AQ80" s="39">
        <v>127483383.04000001</v>
      </c>
    </row>
    <row r="81" spans="1:43" customFormat="1">
      <c r="A81" s="30">
        <f t="shared" si="5"/>
        <v>42771</v>
      </c>
      <c r="B81" s="30">
        <f t="shared" si="6"/>
        <v>43136</v>
      </c>
      <c r="C81" s="30">
        <f t="shared" si="7"/>
        <v>43502</v>
      </c>
      <c r="D81" s="30">
        <f t="shared" si="8"/>
        <v>43837</v>
      </c>
      <c r="E81" s="30">
        <v>43867</v>
      </c>
      <c r="F81" t="s">
        <v>99</v>
      </c>
      <c r="G81" s="37">
        <v>890409980.78999996</v>
      </c>
      <c r="H81" s="37">
        <v>-14.591025552941948</v>
      </c>
      <c r="I81" s="38">
        <v>4.9494509711985</v>
      </c>
      <c r="J81" s="38">
        <v>6.94206398175867</v>
      </c>
      <c r="K81" s="38">
        <v>70.024349999999998</v>
      </c>
      <c r="L81" s="38">
        <v>-2.6264609120817204E-4</v>
      </c>
      <c r="M81" s="38">
        <v>12.3281305940873</v>
      </c>
      <c r="N81" s="38">
        <v>4.62622058588122</v>
      </c>
      <c r="O81" s="38">
        <v>6.9957965435849632</v>
      </c>
      <c r="P81" s="38">
        <v>15.875980572522133</v>
      </c>
      <c r="Q81" s="38">
        <v>0.3144167058574408</v>
      </c>
      <c r="R81" s="38">
        <v>0.10940995395540629</v>
      </c>
      <c r="S81" s="38">
        <v>0.32882414236175489</v>
      </c>
      <c r="T81" s="38">
        <v>7.34124</v>
      </c>
      <c r="U81" s="38">
        <v>0.27800999999999998</v>
      </c>
      <c r="V81" s="38">
        <v>2.2769042229999998</v>
      </c>
      <c r="W81" s="38">
        <v>2.9350367720000001</v>
      </c>
      <c r="X81" s="38">
        <v>1.5858865900000001</v>
      </c>
      <c r="Y81" s="38">
        <v>0.78006202408165048</v>
      </c>
      <c r="Z81" s="38">
        <v>33.226246795000002</v>
      </c>
      <c r="AA81" s="38">
        <v>0.10326353672501228</v>
      </c>
      <c r="AB81" s="38">
        <v>6.7722070732110398</v>
      </c>
      <c r="AC81" s="38">
        <v>0.29792999999999997</v>
      </c>
      <c r="AD81" s="29">
        <f t="shared" si="9"/>
        <v>0</v>
      </c>
      <c r="AE81" s="38">
        <v>0</v>
      </c>
      <c r="AF81" s="39">
        <v>-289000</v>
      </c>
      <c r="AG81" s="39">
        <v>1100340000</v>
      </c>
      <c r="AH81" s="39">
        <v>135133000</v>
      </c>
      <c r="AI81" s="39">
        <v>1235107000</v>
      </c>
      <c r="AJ81" s="39">
        <v>127695000</v>
      </c>
      <c r="AK81" s="39">
        <v>273300000</v>
      </c>
      <c r="AL81" s="39">
        <v>259565000</v>
      </c>
      <c r="AM81" s="39">
        <v>373732000</v>
      </c>
      <c r="AN81" s="39">
        <v>406133000</v>
      </c>
      <c r="AO81" s="39">
        <v>618147000</v>
      </c>
      <c r="AP81" s="39">
        <v>165229000</v>
      </c>
      <c r="AQ81" s="39">
        <v>1155908467.0999999</v>
      </c>
    </row>
    <row r="82" spans="1:43" customFormat="1">
      <c r="A82" s="30">
        <f t="shared" si="5"/>
        <v>42749</v>
      </c>
      <c r="B82" s="30">
        <f t="shared" si="6"/>
        <v>43114</v>
      </c>
      <c r="C82" s="30">
        <f t="shared" si="7"/>
        <v>43480</v>
      </c>
      <c r="D82" s="30">
        <f t="shared" si="8"/>
        <v>43815</v>
      </c>
      <c r="E82" s="30">
        <v>43845</v>
      </c>
      <c r="F82" t="s">
        <v>100</v>
      </c>
      <c r="G82" s="37">
        <v>253143298.08000001</v>
      </c>
      <c r="H82" s="37">
        <v>-0.84986980988074601</v>
      </c>
      <c r="I82" s="38">
        <v>6.4049843326589198</v>
      </c>
      <c r="J82" s="38">
        <v>17.8267940638341</v>
      </c>
      <c r="K82" s="38">
        <v>30.83287</v>
      </c>
      <c r="L82" s="38">
        <v>6.7864405553387921E-2</v>
      </c>
      <c r="M82" s="38">
        <v>20.794877007521901</v>
      </c>
      <c r="N82" s="38">
        <v>4.5052445203955997</v>
      </c>
      <c r="O82" s="38">
        <v>17.179706561738804</v>
      </c>
      <c r="P82" s="38">
        <v>6.5643081557554623</v>
      </c>
      <c r="Q82" s="38">
        <v>0.16003325054082204</v>
      </c>
      <c r="R82" s="38">
        <v>3.2902832774901004E-2</v>
      </c>
      <c r="S82" s="38">
        <v>0.20275764036958066</v>
      </c>
      <c r="T82" s="38">
        <v>2.4246500000000002</v>
      </c>
      <c r="U82" s="38">
        <v>3.8550000000000001E-2</v>
      </c>
      <c r="V82" s="38">
        <v>2.7952874130000001</v>
      </c>
      <c r="W82" s="38">
        <v>3.7279159960000001</v>
      </c>
      <c r="X82" s="38">
        <v>1.0092129679999999</v>
      </c>
      <c r="Y82" s="38">
        <v>0.3326136661019517</v>
      </c>
      <c r="Z82" s="38">
        <v>28.534784487</v>
      </c>
      <c r="AA82" s="38">
        <v>5.7673375416982121E-2</v>
      </c>
      <c r="AB82" s="38">
        <v>4.4506920249351403</v>
      </c>
      <c r="AC82" s="38">
        <v>0.19192000000000001</v>
      </c>
      <c r="AD82" s="29">
        <f t="shared" si="9"/>
        <v>0</v>
      </c>
      <c r="AE82" s="38">
        <v>0</v>
      </c>
      <c r="AF82" s="39">
        <v>26264000</v>
      </c>
      <c r="AG82" s="39">
        <v>387007000</v>
      </c>
      <c r="AH82" s="39">
        <v>16203000</v>
      </c>
      <c r="AI82" s="39">
        <v>492450000</v>
      </c>
      <c r="AJ82" s="39">
        <v>15979000</v>
      </c>
      <c r="AK82" s="39">
        <v>84422000</v>
      </c>
      <c r="AL82" s="39">
        <v>77168000</v>
      </c>
      <c r="AM82" s="39">
        <v>95383000</v>
      </c>
      <c r="AN82" s="39">
        <v>99848000</v>
      </c>
      <c r="AO82" s="39">
        <v>290412000</v>
      </c>
      <c r="AP82" s="39">
        <v>21348000</v>
      </c>
      <c r="AQ82" s="39">
        <v>366752375.68000001</v>
      </c>
    </row>
    <row r="83" spans="1:43" customFormat="1">
      <c r="A83" s="30">
        <f t="shared" si="5"/>
        <v>42747</v>
      </c>
      <c r="B83" s="30">
        <f t="shared" si="6"/>
        <v>43112</v>
      </c>
      <c r="C83" s="30">
        <f t="shared" si="7"/>
        <v>43478</v>
      </c>
      <c r="D83" s="30">
        <f t="shared" si="8"/>
        <v>43813</v>
      </c>
      <c r="E83" s="30">
        <v>43843</v>
      </c>
      <c r="F83" t="s">
        <v>101</v>
      </c>
      <c r="G83" s="37">
        <v>389232178.39999998</v>
      </c>
      <c r="H83" s="37">
        <v>-5.3120576441713068</v>
      </c>
      <c r="I83" s="38">
        <v>-22.199264721657901</v>
      </c>
      <c r="J83" s="38">
        <v>-12.7576398582111</v>
      </c>
      <c r="K83" s="38">
        <v>13.391489999999999</v>
      </c>
      <c r="L83" s="38">
        <v>-7.6210513094266158E-2</v>
      </c>
      <c r="M83" s="38">
        <v>-17.293348490735301</v>
      </c>
      <c r="N83" s="38">
        <v>-22.0744550066225</v>
      </c>
      <c r="O83" s="38">
        <v>-8.0028522243333544</v>
      </c>
      <c r="P83" s="38">
        <v>350.32703219052945</v>
      </c>
      <c r="Q83" s="38">
        <v>-0.43280291411042943</v>
      </c>
      <c r="R83" s="38">
        <v>-7.6084229015934091E-2</v>
      </c>
      <c r="S83" s="38">
        <v>0.18178523134401181</v>
      </c>
      <c r="T83" s="38">
        <v>1.74291</v>
      </c>
      <c r="U83" s="38">
        <v>0.14257</v>
      </c>
      <c r="V83" s="38">
        <v>0.71445146199999998</v>
      </c>
      <c r="W83" s="38">
        <v>0.58589689899999997</v>
      </c>
      <c r="X83" s="38">
        <v>0.99116010300000001</v>
      </c>
      <c r="Y83" s="38">
        <v>3.0374799399492676E-2</v>
      </c>
      <c r="Z83" s="38">
        <v>34.034252520999999</v>
      </c>
      <c r="AA83" s="38">
        <v>0.26701626577906173</v>
      </c>
      <c r="AB83" s="38">
        <v>-0.50385655481103597</v>
      </c>
      <c r="AC83" s="38">
        <v>-0.23754</v>
      </c>
      <c r="AD83" s="29">
        <f t="shared" si="9"/>
        <v>0</v>
      </c>
      <c r="AE83" s="38">
        <v>0</v>
      </c>
      <c r="AF83" s="39">
        <v>-12135000</v>
      </c>
      <c r="AG83" s="39">
        <v>159230000</v>
      </c>
      <c r="AH83" s="39">
        <v>-21831000</v>
      </c>
      <c r="AI83" s="39">
        <v>286932000</v>
      </c>
      <c r="AJ83" s="39">
        <v>-22575000</v>
      </c>
      <c r="AK83" s="39">
        <v>2421752</v>
      </c>
      <c r="AL83" s="39">
        <v>25301806</v>
      </c>
      <c r="AM83" s="39">
        <v>52188000</v>
      </c>
      <c r="AN83" s="39">
        <v>52160000</v>
      </c>
      <c r="AO83" s="39">
        <v>154536000</v>
      </c>
      <c r="AP83" s="39">
        <v>-15263000</v>
      </c>
      <c r="AQ83" s="39">
        <v>122147533.5</v>
      </c>
    </row>
    <row r="84" spans="1:43" customFormat="1">
      <c r="A84" s="30">
        <f t="shared" si="5"/>
        <v>42746</v>
      </c>
      <c r="B84" s="30">
        <f t="shared" si="6"/>
        <v>43111</v>
      </c>
      <c r="C84" s="30">
        <f t="shared" si="7"/>
        <v>43477</v>
      </c>
      <c r="D84" s="30">
        <f t="shared" si="8"/>
        <v>43812</v>
      </c>
      <c r="E84" s="30">
        <v>43842</v>
      </c>
      <c r="F84" t="s">
        <v>102</v>
      </c>
      <c r="G84" s="37">
        <v>4906814589.9611797</v>
      </c>
      <c r="H84" s="37">
        <v>-5.7024242977023469</v>
      </c>
      <c r="I84" s="38">
        <v>8.8483629722441908</v>
      </c>
      <c r="J84" s="38">
        <v>4.3512444152437197</v>
      </c>
      <c r="K84" s="38">
        <v>26.500070000000001</v>
      </c>
      <c r="L84" s="38">
        <v>7.8022377399633996E-2</v>
      </c>
      <c r="M84" s="38">
        <v>6.9559555179760304</v>
      </c>
      <c r="N84" s="38">
        <v>8.2855611487221505</v>
      </c>
      <c r="O84" s="38">
        <v>19.185395259604366</v>
      </c>
      <c r="P84" s="38">
        <v>5.8580026707103814</v>
      </c>
      <c r="Q84" s="38">
        <v>2.4257781069168798E-2</v>
      </c>
      <c r="R84" s="38">
        <v>2.9710957658641544E-2</v>
      </c>
      <c r="S84" s="38">
        <v>0.57104429925970246</v>
      </c>
      <c r="T84" s="38">
        <v>1.12662</v>
      </c>
      <c r="U84" s="38">
        <v>5.713E-2</v>
      </c>
      <c r="V84" s="38">
        <v>1.672966312</v>
      </c>
      <c r="W84" s="38">
        <v>1.8490971089999999</v>
      </c>
      <c r="X84" s="38">
        <v>3.301553416</v>
      </c>
      <c r="Y84" s="38">
        <v>0.4288802679884901</v>
      </c>
      <c r="Z84" s="38">
        <v>11.400374928</v>
      </c>
      <c r="AA84" s="38">
        <v>7.8679426220135129E-2</v>
      </c>
      <c r="AB84" s="38">
        <v>13.341533268798599</v>
      </c>
      <c r="AC84" s="38">
        <v>0.21526000000000001</v>
      </c>
      <c r="AD84" s="29">
        <f t="shared" si="9"/>
        <v>0</v>
      </c>
      <c r="AE84" s="38">
        <v>0</v>
      </c>
      <c r="AF84" s="39">
        <v>206738000</v>
      </c>
      <c r="AG84" s="39">
        <v>2649727000</v>
      </c>
      <c r="AH84" s="39">
        <v>191659000</v>
      </c>
      <c r="AI84" s="39">
        <v>6450785000</v>
      </c>
      <c r="AJ84" s="39">
        <v>89358000</v>
      </c>
      <c r="AK84" s="39">
        <v>3107581000</v>
      </c>
      <c r="AL84" s="39">
        <v>3260219000</v>
      </c>
      <c r="AM84" s="39">
        <v>3377825000</v>
      </c>
      <c r="AN84" s="39">
        <v>3683684000</v>
      </c>
      <c r="AO84" s="39">
        <v>1854408000</v>
      </c>
      <c r="AP84" s="39">
        <v>411037000</v>
      </c>
      <c r="AQ84" s="39">
        <v>7885907311.3219995</v>
      </c>
    </row>
    <row r="85" spans="1:43" customFormat="1">
      <c r="A85" s="30">
        <f t="shared" si="5"/>
        <v>42744</v>
      </c>
      <c r="B85" s="30">
        <f t="shared" si="6"/>
        <v>43109</v>
      </c>
      <c r="C85" s="30">
        <f t="shared" si="7"/>
        <v>43475</v>
      </c>
      <c r="D85" s="30">
        <f t="shared" si="8"/>
        <v>43810</v>
      </c>
      <c r="E85" s="30">
        <v>43840</v>
      </c>
      <c r="F85" t="s">
        <v>103</v>
      </c>
      <c r="G85" s="37">
        <v>261558986.59999999</v>
      </c>
      <c r="H85" s="37">
        <v>-7.2541483440161976</v>
      </c>
      <c r="I85" s="38">
        <v>-41.786515116369003</v>
      </c>
      <c r="J85" s="38">
        <v>-22.107566909726799</v>
      </c>
      <c r="K85" s="38">
        <v>71.633719999999997</v>
      </c>
      <c r="L85" s="38">
        <v>-0.41608718087328306</v>
      </c>
      <c r="M85" s="38">
        <v>-1.3550689806813201</v>
      </c>
      <c r="N85" s="38">
        <v>-1.21192719290222</v>
      </c>
      <c r="O85" s="38">
        <v>-32.364314691003329</v>
      </c>
      <c r="P85" s="38">
        <v>73.571987371853879</v>
      </c>
      <c r="Q85" s="38">
        <v>-0.4353882099209202</v>
      </c>
      <c r="R85" s="38">
        <v>-0.22217205826799222</v>
      </c>
      <c r="S85" s="38">
        <v>0.5126551371472271</v>
      </c>
      <c r="T85" s="38">
        <v>3.0662099999999999</v>
      </c>
      <c r="U85" s="38">
        <v>0.41005000000000003</v>
      </c>
      <c r="V85" s="38">
        <v>5.8482215369999997</v>
      </c>
      <c r="W85" s="38">
        <v>5.8753638239999999</v>
      </c>
      <c r="X85" s="38">
        <v>8.4103004800000001</v>
      </c>
      <c r="Y85" s="38">
        <v>1.7366686840158698</v>
      </c>
      <c r="Z85" s="38">
        <v>10.185397203999999</v>
      </c>
      <c r="AA85" s="38">
        <v>0.53839349337789022</v>
      </c>
      <c r="AB85" s="38">
        <v>0.110627230399673</v>
      </c>
      <c r="AC85" s="38">
        <v>9.6199999999999994E-2</v>
      </c>
      <c r="AD85" s="29">
        <f t="shared" si="9"/>
        <v>0</v>
      </c>
      <c r="AE85" s="38">
        <v>0</v>
      </c>
      <c r="AF85" s="39">
        <v>-33867000</v>
      </c>
      <c r="AG85" s="39">
        <v>81394000</v>
      </c>
      <c r="AH85" s="39">
        <v>-24113000</v>
      </c>
      <c r="AI85" s="39">
        <v>108533000</v>
      </c>
      <c r="AJ85" s="39">
        <v>-24225000</v>
      </c>
      <c r="AK85" s="39">
        <v>48231000</v>
      </c>
      <c r="AL85" s="39">
        <v>15546000</v>
      </c>
      <c r="AM85" s="39">
        <v>61985000</v>
      </c>
      <c r="AN85" s="39">
        <v>55640000</v>
      </c>
      <c r="AO85" s="39">
        <v>29742000</v>
      </c>
      <c r="AP85" s="39">
        <v>-17751000</v>
      </c>
      <c r="AQ85" s="39">
        <v>574498950.08000004</v>
      </c>
    </row>
    <row r="86" spans="1:43" customFormat="1">
      <c r="A86" s="30">
        <f t="shared" si="5"/>
        <v>42740</v>
      </c>
      <c r="B86" s="30">
        <f t="shared" si="6"/>
        <v>43105</v>
      </c>
      <c r="C86" s="30">
        <f t="shared" si="7"/>
        <v>43471</v>
      </c>
      <c r="D86" s="30">
        <f t="shared" si="8"/>
        <v>43806</v>
      </c>
      <c r="E86" s="30">
        <v>43836</v>
      </c>
      <c r="F86" t="s">
        <v>104</v>
      </c>
      <c r="G86" s="37">
        <v>307015241.33999997</v>
      </c>
      <c r="H86" s="37">
        <v>2.7983297728130223</v>
      </c>
      <c r="I86" s="38">
        <v>5.04945593616835</v>
      </c>
      <c r="J86" s="38">
        <v>0.56331256375437799</v>
      </c>
      <c r="K86" s="38">
        <v>21.524069999999998</v>
      </c>
      <c r="L86" s="38">
        <v>-8.6500722461904225E-2</v>
      </c>
      <c r="M86" s="38">
        <v>2.3762650709392701</v>
      </c>
      <c r="N86" s="38">
        <v>4.68043809787883</v>
      </c>
      <c r="O86" s="38">
        <v>9.877023219752429</v>
      </c>
      <c r="P86" s="38">
        <v>0.32364873591830073</v>
      </c>
      <c r="Q86" s="38">
        <v>-1.9640006028293664E-2</v>
      </c>
      <c r="R86" s="38">
        <v>3.1075613839285716E-2</v>
      </c>
      <c r="S86" s="38">
        <v>2.6613711402529763</v>
      </c>
      <c r="T86" s="38">
        <v>0.70447000000000004</v>
      </c>
      <c r="U86" s="38">
        <v>-5.6939999999999998E-2</v>
      </c>
      <c r="V86" s="38">
        <v>0.554234377</v>
      </c>
      <c r="W86" s="38">
        <v>0.64284836000000001</v>
      </c>
      <c r="X86" s="38">
        <v>5.0132879360000002</v>
      </c>
      <c r="Y86" s="38">
        <v>0.85233765494200942</v>
      </c>
      <c r="Z86" s="38">
        <v>14.824257897000001</v>
      </c>
      <c r="AA86" s="38">
        <v>4.7702981052027506E-2</v>
      </c>
      <c r="AB86" s="38">
        <v>0.91617379671463095</v>
      </c>
      <c r="AC86" s="38">
        <v>0.41243999999999997</v>
      </c>
      <c r="AD86" s="29">
        <f t="shared" si="9"/>
        <v>0</v>
      </c>
      <c r="AE86" s="38">
        <v>0</v>
      </c>
      <c r="AF86" s="39">
        <v>-8441000</v>
      </c>
      <c r="AG86" s="39">
        <v>97583000</v>
      </c>
      <c r="AH86" s="39">
        <v>5346000</v>
      </c>
      <c r="AI86" s="39">
        <v>172032000</v>
      </c>
      <c r="AJ86" s="39">
        <v>-8992000</v>
      </c>
      <c r="AK86" s="39">
        <v>455451000</v>
      </c>
      <c r="AL86" s="39">
        <v>487474000</v>
      </c>
      <c r="AM86" s="39">
        <v>456492000</v>
      </c>
      <c r="AN86" s="39">
        <v>457841000</v>
      </c>
      <c r="AO86" s="39">
        <v>52681000</v>
      </c>
      <c r="AP86" s="39">
        <v>30052000</v>
      </c>
      <c r="AQ86" s="39">
        <v>296824301.80000001</v>
      </c>
    </row>
    <row r="87" spans="1:43" customFormat="1">
      <c r="A87" s="30">
        <f t="shared" si="5"/>
        <v>42727</v>
      </c>
      <c r="B87" s="30">
        <f t="shared" si="6"/>
        <v>43092</v>
      </c>
      <c r="C87" s="30">
        <f t="shared" si="7"/>
        <v>43458</v>
      </c>
      <c r="D87" s="30">
        <f t="shared" si="8"/>
        <v>43793</v>
      </c>
      <c r="E87" s="30">
        <v>43823</v>
      </c>
      <c r="F87" t="s">
        <v>105</v>
      </c>
      <c r="G87" s="37">
        <v>2241168384</v>
      </c>
      <c r="H87" s="37">
        <v>6.0402155527341179</v>
      </c>
      <c r="I87" s="38">
        <v>10.106082384095901</v>
      </c>
      <c r="J87" s="38">
        <v>2.69947256118793</v>
      </c>
      <c r="K87" s="38">
        <v>18.39865</v>
      </c>
      <c r="L87" s="38">
        <v>6.7439438350268124E-2</v>
      </c>
      <c r="M87" s="38">
        <v>4.2668692400547803</v>
      </c>
      <c r="N87" s="38">
        <v>9.2021407664778394</v>
      </c>
      <c r="O87" s="38">
        <v>8.351665618493298</v>
      </c>
      <c r="P87" s="38">
        <v>2.9094657986919068</v>
      </c>
      <c r="Q87" s="38">
        <v>3.1860549389654699E-2</v>
      </c>
      <c r="R87" s="38">
        <v>6.4434023968542267E-2</v>
      </c>
      <c r="S87" s="38">
        <v>1.7755780845144316</v>
      </c>
      <c r="T87" s="38">
        <v>2.24648</v>
      </c>
      <c r="U87" s="38">
        <v>0.28743999999999997</v>
      </c>
      <c r="V87" s="38">
        <v>0.26879175</v>
      </c>
      <c r="W87" s="38">
        <v>0.41949314799999998</v>
      </c>
      <c r="X87" s="38">
        <v>1.013393242</v>
      </c>
      <c r="Y87" s="38">
        <v>0.58286511973840771</v>
      </c>
      <c r="Z87" s="38">
        <v>40.091354752000001</v>
      </c>
      <c r="AA87" s="38">
        <v>2.8579361620898296E-2</v>
      </c>
      <c r="AB87" s="38">
        <v>25.384601656295398</v>
      </c>
      <c r="AC87" s="38">
        <v>0.33965000000000001</v>
      </c>
      <c r="AD87" s="29">
        <f t="shared" si="9"/>
        <v>0</v>
      </c>
      <c r="AE87" s="38">
        <v>0</v>
      </c>
      <c r="AF87" s="39">
        <v>227343000</v>
      </c>
      <c r="AG87" s="39">
        <v>3371069000</v>
      </c>
      <c r="AH87" s="39">
        <v>296721000</v>
      </c>
      <c r="AI87" s="39">
        <v>4605036000</v>
      </c>
      <c r="AJ87" s="39">
        <v>260511000</v>
      </c>
      <c r="AK87" s="39">
        <v>7518487000</v>
      </c>
      <c r="AL87" s="39">
        <v>7336017000</v>
      </c>
      <c r="AM87" s="39">
        <v>7679021000</v>
      </c>
      <c r="AN87" s="39">
        <v>8176601000</v>
      </c>
      <c r="AO87" s="39">
        <v>2129726000</v>
      </c>
      <c r="AP87" s="39">
        <v>415437000</v>
      </c>
      <c r="AQ87" s="39">
        <v>3469590909.5500002</v>
      </c>
    </row>
    <row r="88" spans="1:43" customFormat="1">
      <c r="A88" s="30">
        <f t="shared" si="5"/>
        <v>42726</v>
      </c>
      <c r="B88" s="30">
        <f t="shared" si="6"/>
        <v>43091</v>
      </c>
      <c r="C88" s="30">
        <f t="shared" si="7"/>
        <v>43457</v>
      </c>
      <c r="D88" s="30">
        <f t="shared" si="8"/>
        <v>43792</v>
      </c>
      <c r="E88" s="30">
        <v>43822</v>
      </c>
      <c r="F88" t="s">
        <v>106</v>
      </c>
      <c r="G88" s="37">
        <v>414592770.62</v>
      </c>
      <c r="H88" s="37">
        <v>-5.1198916053266137</v>
      </c>
      <c r="I88" s="38">
        <v>11.472977194626701</v>
      </c>
      <c r="J88" s="38">
        <v>29.0155645097574</v>
      </c>
      <c r="K88" s="38">
        <v>65.563519999999997</v>
      </c>
      <c r="L88" s="38">
        <v>6.0647554102641998E-2</v>
      </c>
      <c r="M88" s="38">
        <v>46.821916725922399</v>
      </c>
      <c r="N88" s="38">
        <v>7.1485437537318397</v>
      </c>
      <c r="O88" s="38">
        <v>22.33914850848376</v>
      </c>
      <c r="P88" s="38">
        <v>0.95014246105476186</v>
      </c>
      <c r="Q88" s="38">
        <v>3.0761607861758574E-2</v>
      </c>
      <c r="R88" s="38">
        <v>5.3230573100770701E-2</v>
      </c>
      <c r="S88" s="38">
        <v>0.14034015182244886</v>
      </c>
      <c r="T88" s="38">
        <v>0.83120000000000005</v>
      </c>
      <c r="U88" s="38">
        <v>-5.3E-3</v>
      </c>
      <c r="V88" s="38">
        <v>11.039307063000001</v>
      </c>
      <c r="W88" s="38">
        <v>13.028522517000001</v>
      </c>
      <c r="X88" s="38">
        <v>4.239023693</v>
      </c>
      <c r="Y88" s="38">
        <v>0.74771583660208407</v>
      </c>
      <c r="Z88" s="38">
        <v>15.268461601</v>
      </c>
      <c r="AA88" s="38">
        <v>9.068115146926135E-6</v>
      </c>
      <c r="AB88" s="38">
        <v>7.2898163222167396</v>
      </c>
      <c r="AC88" s="38">
        <v>0.42781999999999998</v>
      </c>
      <c r="AD88" s="29">
        <f t="shared" si="9"/>
        <v>0</v>
      </c>
      <c r="AE88" s="38">
        <v>0</v>
      </c>
      <c r="AF88" s="39">
        <v>13376000</v>
      </c>
      <c r="AG88" s="39">
        <v>220553000</v>
      </c>
      <c r="AH88" s="39">
        <v>18372000</v>
      </c>
      <c r="AI88" s="39">
        <v>345140000</v>
      </c>
      <c r="AJ88" s="39">
        <v>1490000</v>
      </c>
      <c r="AK88" s="39">
        <v>47089000</v>
      </c>
      <c r="AL88" s="39">
        <v>47584000</v>
      </c>
      <c r="AM88" s="39">
        <v>48589000</v>
      </c>
      <c r="AN88" s="39">
        <v>48437000</v>
      </c>
      <c r="AO88" s="39">
        <v>126195000</v>
      </c>
      <c r="AP88" s="39">
        <v>29527000</v>
      </c>
      <c r="AQ88" s="39">
        <v>659608038.00999999</v>
      </c>
    </row>
    <row r="89" spans="1:43" customFormat="1">
      <c r="A89" s="30">
        <f t="shared" si="5"/>
        <v>42723</v>
      </c>
      <c r="B89" s="30">
        <f t="shared" si="6"/>
        <v>43088</v>
      </c>
      <c r="C89" s="30">
        <f t="shared" si="7"/>
        <v>43454</v>
      </c>
      <c r="D89" s="30">
        <f t="shared" si="8"/>
        <v>43789</v>
      </c>
      <c r="E89" s="30">
        <v>43819</v>
      </c>
      <c r="F89" s="6" t="s">
        <v>665</v>
      </c>
      <c r="G89" s="37">
        <v>231886545</v>
      </c>
      <c r="H89" s="37">
        <v>13.885341012853544</v>
      </c>
      <c r="I89" s="38">
        <v>-35.998162958980203</v>
      </c>
      <c r="J89" s="38">
        <v>-17.007663159677399</v>
      </c>
      <c r="K89" s="38">
        <v>41.16628</v>
      </c>
      <c r="L89" s="38">
        <v>-0.53746618164131765</v>
      </c>
      <c r="M89" s="38">
        <v>-15.553356336925001</v>
      </c>
      <c r="N89" s="38">
        <v>-25.396756812810299</v>
      </c>
      <c r="O89" s="38">
        <v>-39.425474081379654</v>
      </c>
      <c r="P89" s="38">
        <v>27.836266113631325</v>
      </c>
      <c r="Q89" s="38">
        <v>-0.17478298956757188</v>
      </c>
      <c r="R89" s="38">
        <v>-0.1235342702730826</v>
      </c>
      <c r="S89" s="38">
        <v>0.97997567685333919</v>
      </c>
      <c r="T89" s="38">
        <v>2.3952900000000001</v>
      </c>
      <c r="U89" s="38">
        <v>0.47115000000000001</v>
      </c>
      <c r="V89" s="38">
        <v>8.0772628740000005</v>
      </c>
      <c r="W89" s="38">
        <v>7.5737488290000003</v>
      </c>
      <c r="X89" s="38">
        <v>11.965151389000001</v>
      </c>
      <c r="Y89" s="38">
        <v>0.89877825877825879</v>
      </c>
      <c r="Z89" s="38">
        <v>2.934795E-3</v>
      </c>
      <c r="AA89" s="38">
        <v>0.40149358084487635</v>
      </c>
      <c r="AB89" s="38">
        <v>0.31563251135048498</v>
      </c>
      <c r="AC89" s="38">
        <v>7.1849999999999997E-2</v>
      </c>
      <c r="AD89" s="29">
        <f t="shared" si="9"/>
        <v>0</v>
      </c>
      <c r="AE89" s="38">
        <v>0</v>
      </c>
      <c r="AF89" s="39">
        <v>-53042000</v>
      </c>
      <c r="AG89" s="39">
        <v>98689000</v>
      </c>
      <c r="AH89" s="39">
        <v>-18995000</v>
      </c>
      <c r="AI89" s="39">
        <v>153763000</v>
      </c>
      <c r="AJ89" s="39">
        <v>-26337000</v>
      </c>
      <c r="AK89" s="39">
        <v>77634000</v>
      </c>
      <c r="AL89" s="39">
        <v>77634000</v>
      </c>
      <c r="AM89" s="39">
        <v>130365000</v>
      </c>
      <c r="AN89" s="39">
        <v>150684000</v>
      </c>
      <c r="AO89" s="39">
        <v>51975000</v>
      </c>
      <c r="AP89" s="39">
        <v>-36299000</v>
      </c>
      <c r="AQ89" s="39">
        <v>1431105283.6800001</v>
      </c>
    </row>
    <row r="90" spans="1:43" customFormat="1">
      <c r="A90" s="30">
        <f t="shared" si="5"/>
        <v>42722</v>
      </c>
      <c r="B90" s="30">
        <f t="shared" si="6"/>
        <v>43087</v>
      </c>
      <c r="C90" s="30">
        <f t="shared" si="7"/>
        <v>43453</v>
      </c>
      <c r="D90" s="30">
        <f t="shared" si="8"/>
        <v>43788</v>
      </c>
      <c r="E90" s="30">
        <v>43818</v>
      </c>
      <c r="F90" t="s">
        <v>107</v>
      </c>
      <c r="G90" s="37">
        <v>1578775662.1199999</v>
      </c>
      <c r="H90" s="37">
        <v>2.9125612451019181</v>
      </c>
      <c r="I90" s="38">
        <v>11.504580028319699</v>
      </c>
      <c r="J90" s="38">
        <v>9.3122090251645702</v>
      </c>
      <c r="K90" s="38">
        <v>78.834299999999999</v>
      </c>
      <c r="L90" s="38">
        <v>0.11286302151146013</v>
      </c>
      <c r="M90" s="38">
        <v>17.151413415017601</v>
      </c>
      <c r="N90" s="38">
        <v>12.5048067679292</v>
      </c>
      <c r="O90" s="38">
        <v>17.116933061714398</v>
      </c>
      <c r="P90" s="38">
        <v>0.25072732245678847</v>
      </c>
      <c r="Q90" s="38">
        <v>0.30107577952456721</v>
      </c>
      <c r="R90" s="38">
        <v>0.18839090274004502</v>
      </c>
      <c r="S90" s="38">
        <v>0.5883427773034231</v>
      </c>
      <c r="T90" s="38">
        <v>1.2444200000000001</v>
      </c>
      <c r="U90" s="38">
        <v>7.059E-2</v>
      </c>
      <c r="V90" s="38">
        <v>4.8242022430000002</v>
      </c>
      <c r="W90" s="38">
        <v>5.2072519130000003</v>
      </c>
      <c r="X90" s="38">
        <v>5.7140124200000004</v>
      </c>
      <c r="Y90" s="38">
        <v>0.35829717100511727</v>
      </c>
      <c r="Z90" s="38">
        <v>14.436347359000001</v>
      </c>
      <c r="AA90" s="38">
        <v>0.23887332392618799</v>
      </c>
      <c r="AB90" s="38">
        <v>-0.51920722040273404</v>
      </c>
      <c r="AC90" s="38">
        <v>-5.323E-2</v>
      </c>
      <c r="AD90" s="29">
        <f t="shared" si="9"/>
        <v>0</v>
      </c>
      <c r="AE90" s="38">
        <v>0</v>
      </c>
      <c r="AF90" s="39">
        <v>49670000</v>
      </c>
      <c r="AG90" s="39">
        <v>440091000</v>
      </c>
      <c r="AH90" s="39">
        <v>121352000</v>
      </c>
      <c r="AI90" s="39">
        <v>644150000</v>
      </c>
      <c r="AJ90" s="39">
        <v>114102000</v>
      </c>
      <c r="AK90" s="39">
        <v>377554000</v>
      </c>
      <c r="AL90" s="39">
        <v>405341000</v>
      </c>
      <c r="AM90" s="39">
        <v>389154000</v>
      </c>
      <c r="AN90" s="39">
        <v>378981000</v>
      </c>
      <c r="AO90" s="39">
        <v>324002000</v>
      </c>
      <c r="AP90" s="39">
        <v>119972000</v>
      </c>
      <c r="AQ90" s="39">
        <v>2053552693.28</v>
      </c>
    </row>
    <row r="91" spans="1:43" customFormat="1">
      <c r="A91" s="30">
        <f t="shared" si="5"/>
        <v>42722</v>
      </c>
      <c r="B91" s="30">
        <f t="shared" si="6"/>
        <v>43087</v>
      </c>
      <c r="C91" s="30">
        <f t="shared" si="7"/>
        <v>43453</v>
      </c>
      <c r="D91" s="30">
        <f t="shared" si="8"/>
        <v>43788</v>
      </c>
      <c r="E91" s="30">
        <v>43818</v>
      </c>
      <c r="F91" t="s">
        <v>108</v>
      </c>
      <c r="G91" s="37">
        <v>172353438</v>
      </c>
      <c r="H91" s="37">
        <v>-24.761152214949174</v>
      </c>
      <c r="I91" s="38">
        <v>-54.2124110039179</v>
      </c>
      <c r="J91" s="38">
        <v>-140.515396374754</v>
      </c>
      <c r="K91" s="38">
        <v>60.239710000000002</v>
      </c>
      <c r="L91" s="38">
        <v>-0.57415879183961849</v>
      </c>
      <c r="M91" s="38">
        <v>-144.65167067045201</v>
      </c>
      <c r="N91" s="38">
        <v>-54.153755590257603</v>
      </c>
      <c r="O91" s="38">
        <v>-11.618953968324783</v>
      </c>
      <c r="P91" s="38">
        <v>-0.67989253734234245</v>
      </c>
      <c r="Q91" s="38">
        <v>-1.0970649301623254</v>
      </c>
      <c r="R91" s="38">
        <v>-0.3432760936766634</v>
      </c>
      <c r="S91" s="38">
        <v>0.342984770259116</v>
      </c>
      <c r="T91" s="38">
        <v>11.49699</v>
      </c>
      <c r="U91" s="38">
        <v>0.73358000000000001</v>
      </c>
      <c r="V91" s="38">
        <v>17.728735291</v>
      </c>
      <c r="W91" s="38">
        <v>15.925503144</v>
      </c>
      <c r="X91" s="38">
        <v>7.2694102899999997</v>
      </c>
      <c r="Y91" s="38">
        <v>0</v>
      </c>
      <c r="Z91" s="38">
        <v>0</v>
      </c>
      <c r="AA91" s="38">
        <v>0.48181577320498103</v>
      </c>
      <c r="AB91" s="38">
        <v>-3.6713480783786099</v>
      </c>
      <c r="AC91" s="38">
        <v>-0.77110000000000001</v>
      </c>
      <c r="AD91" s="29">
        <f t="shared" si="9"/>
        <v>0</v>
      </c>
      <c r="AE91" s="38">
        <v>0</v>
      </c>
      <c r="AF91" s="39">
        <v>-32506000</v>
      </c>
      <c r="AG91" s="39">
        <v>56615000</v>
      </c>
      <c r="AH91" s="39">
        <v>-21210000</v>
      </c>
      <c r="AI91" s="39">
        <v>61787000</v>
      </c>
      <c r="AJ91" s="39">
        <v>-23249000</v>
      </c>
      <c r="AK91" s="39">
        <v>22189000</v>
      </c>
      <c r="AL91" s="39">
        <v>21793000</v>
      </c>
      <c r="AM91" s="39">
        <v>25213000</v>
      </c>
      <c r="AN91" s="39">
        <v>21192000</v>
      </c>
      <c r="AO91" s="39">
        <v>56615000</v>
      </c>
      <c r="AP91" s="39">
        <v>-31381000</v>
      </c>
      <c r="AQ91" s="39">
        <v>364614394.48000002</v>
      </c>
    </row>
    <row r="92" spans="1:43" customFormat="1">
      <c r="A92" s="30">
        <f t="shared" si="5"/>
        <v>42719</v>
      </c>
      <c r="B92" s="30">
        <f t="shared" si="6"/>
        <v>43084</v>
      </c>
      <c r="C92" s="30">
        <f t="shared" si="7"/>
        <v>43450</v>
      </c>
      <c r="D92" s="30">
        <f t="shared" si="8"/>
        <v>43785</v>
      </c>
      <c r="E92" s="30">
        <v>43815</v>
      </c>
      <c r="F92" t="s">
        <v>109</v>
      </c>
      <c r="G92" s="37">
        <v>87400247.939999998</v>
      </c>
      <c r="H92" s="37">
        <v>8.2904683547713542</v>
      </c>
      <c r="I92" s="38">
        <v>16.165763398478099</v>
      </c>
      <c r="J92" s="38">
        <v>7.59145479318234</v>
      </c>
      <c r="K92" s="38">
        <v>48.315130000000003</v>
      </c>
      <c r="L92" s="38">
        <v>0.22498159509202453</v>
      </c>
      <c r="M92" s="38">
        <v>13.1931412118563</v>
      </c>
      <c r="N92" s="38">
        <v>23.637787296761999</v>
      </c>
      <c r="O92" s="38">
        <v>4.3997936803148132</v>
      </c>
      <c r="P92" s="38">
        <v>17.946712829683378</v>
      </c>
      <c r="Q92" s="38">
        <v>0.15789473684210525</v>
      </c>
      <c r="R92" s="38">
        <v>0.3174901897973893</v>
      </c>
      <c r="S92" s="38">
        <v>1.7087370865700329</v>
      </c>
      <c r="T92" s="38">
        <v>3.4162599999999999</v>
      </c>
      <c r="U92" s="38">
        <v>0.39280999999999999</v>
      </c>
      <c r="V92" s="38">
        <v>1.340265764</v>
      </c>
      <c r="W92" s="38">
        <v>1.207203217</v>
      </c>
      <c r="X92" s="38">
        <v>2.8932103219999998</v>
      </c>
      <c r="Y92" s="38">
        <v>8.6840561156451695E-2</v>
      </c>
      <c r="Z92" s="38">
        <v>2.8024448080000002</v>
      </c>
      <c r="AA92" s="38">
        <v>0.19970552147239265</v>
      </c>
      <c r="AB92" s="38">
        <v>-1.1523515525694601</v>
      </c>
      <c r="AC92" s="38">
        <v>-0.31146000000000001</v>
      </c>
      <c r="AD92" s="29">
        <f t="shared" si="9"/>
        <v>0</v>
      </c>
      <c r="AE92" s="38">
        <v>0</v>
      </c>
      <c r="AF92" s="39">
        <v>4584000</v>
      </c>
      <c r="AG92" s="39">
        <v>20375000</v>
      </c>
      <c r="AH92" s="39">
        <v>7929000</v>
      </c>
      <c r="AI92" s="39">
        <v>24974000</v>
      </c>
      <c r="AJ92" s="39">
        <v>6738000</v>
      </c>
      <c r="AK92" s="39">
        <v>26975406</v>
      </c>
      <c r="AL92" s="39">
        <v>38980000</v>
      </c>
      <c r="AM92" s="39">
        <v>39701000</v>
      </c>
      <c r="AN92" s="39">
        <v>42674000</v>
      </c>
      <c r="AO92" s="39">
        <v>18747000</v>
      </c>
      <c r="AP92" s="39">
        <v>10673000</v>
      </c>
      <c r="AQ92" s="39">
        <v>46958997.950000003</v>
      </c>
    </row>
    <row r="93" spans="1:43" customFormat="1">
      <c r="A93" s="30">
        <f t="shared" si="5"/>
        <v>42712</v>
      </c>
      <c r="B93" s="30">
        <f t="shared" si="6"/>
        <v>43077</v>
      </c>
      <c r="C93" s="30">
        <f t="shared" si="7"/>
        <v>43443</v>
      </c>
      <c r="D93" s="30">
        <f t="shared" si="8"/>
        <v>43778</v>
      </c>
      <c r="E93" s="30">
        <v>43808</v>
      </c>
      <c r="F93" t="s">
        <v>110</v>
      </c>
      <c r="G93" s="37">
        <v>14038618040.1</v>
      </c>
      <c r="H93" s="37">
        <v>12.517257039069902</v>
      </c>
      <c r="I93" s="38">
        <v>-121.77230046948399</v>
      </c>
      <c r="J93" s="38">
        <v>-2.8104725657244201</v>
      </c>
      <c r="K93" s="38">
        <v>4.3309499999999996</v>
      </c>
      <c r="L93" s="38">
        <v>9.4909825221084876E-2</v>
      </c>
      <c r="M93" s="38">
        <v>1.2779184895233699</v>
      </c>
      <c r="N93" s="38">
        <v>11.237494044783199</v>
      </c>
      <c r="O93" s="38">
        <v>7.9713953338646828</v>
      </c>
      <c r="P93" s="38">
        <v>6.1900915199630946</v>
      </c>
      <c r="Q93" s="38">
        <v>1.6449764316242253E-2</v>
      </c>
      <c r="R93" s="38">
        <v>6.6450211166174347E-2</v>
      </c>
      <c r="S93" s="38">
        <v>3.5528159558626076</v>
      </c>
      <c r="T93" s="38">
        <v>1.0679399999999999</v>
      </c>
      <c r="U93" s="38">
        <v>3.9989999999999998E-2</v>
      </c>
      <c r="V93" s="38">
        <v>0.106467805</v>
      </c>
      <c r="W93" s="38">
        <v>0.15239702199999999</v>
      </c>
      <c r="X93" s="38">
        <v>17.498611110999999</v>
      </c>
      <c r="Y93" s="38">
        <v>1.2687203791469195</v>
      </c>
      <c r="Z93" s="38">
        <v>35.510427806000003</v>
      </c>
      <c r="AA93" s="38">
        <v>0.1762412088294687</v>
      </c>
      <c r="AB93" s="38">
        <v>18.3946488294314</v>
      </c>
      <c r="AC93" s="38">
        <v>0.38297999999999999</v>
      </c>
      <c r="AD93" s="29">
        <f t="shared" si="9"/>
        <v>0</v>
      </c>
      <c r="AE93" s="38">
        <v>0</v>
      </c>
      <c r="AF93" s="39">
        <v>1363000000</v>
      </c>
      <c r="AG93" s="39">
        <v>14361000000</v>
      </c>
      <c r="AH93" s="39">
        <v>2722000000</v>
      </c>
      <c r="AI93" s="39">
        <v>40963000000</v>
      </c>
      <c r="AJ93" s="39">
        <v>2394000000</v>
      </c>
      <c r="AK93" s="39">
        <v>121546000000</v>
      </c>
      <c r="AL93" s="39">
        <v>129976000000</v>
      </c>
      <c r="AM93" s="39">
        <v>136809000000</v>
      </c>
      <c r="AN93" s="39">
        <v>145534000000</v>
      </c>
      <c r="AO93" s="39">
        <v>6330000000</v>
      </c>
      <c r="AP93" s="39">
        <v>2823000000</v>
      </c>
      <c r="AQ93" s="39">
        <v>22503249027.5</v>
      </c>
    </row>
    <row r="94" spans="1:43" customFormat="1">
      <c r="A94" s="30">
        <f t="shared" si="5"/>
        <v>42707</v>
      </c>
      <c r="B94" s="30">
        <f t="shared" si="6"/>
        <v>43072</v>
      </c>
      <c r="C94" s="30">
        <f t="shared" si="7"/>
        <v>43438</v>
      </c>
      <c r="D94" s="30">
        <f t="shared" si="8"/>
        <v>43773</v>
      </c>
      <c r="E94" s="30">
        <v>43803</v>
      </c>
      <c r="F94" t="s">
        <v>111</v>
      </c>
      <c r="G94" s="37">
        <v>1428941731.6800001</v>
      </c>
      <c r="H94" s="37">
        <v>13.362044258754942</v>
      </c>
      <c r="I94" s="38">
        <v>9.6672101568088493</v>
      </c>
      <c r="J94" s="38">
        <v>11.6691214375138</v>
      </c>
      <c r="K94" s="38">
        <v>65.420159999999996</v>
      </c>
      <c r="L94" s="38">
        <v>7.4839955607667083E-2</v>
      </c>
      <c r="M94" s="38">
        <v>13.2008984461301</v>
      </c>
      <c r="N94" s="38">
        <v>10.469737898809999</v>
      </c>
      <c r="O94" s="38">
        <v>42.094636451277367</v>
      </c>
      <c r="P94" s="38">
        <v>16.195129642175676</v>
      </c>
      <c r="Q94" s="38">
        <v>0.16623026103770544</v>
      </c>
      <c r="R94" s="38">
        <v>0.14248050491682701</v>
      </c>
      <c r="S94" s="38">
        <v>0.64290394511593452</v>
      </c>
      <c r="T94" s="38">
        <v>4.4162499999999998</v>
      </c>
      <c r="U94" s="38">
        <v>0.50007999999999997</v>
      </c>
      <c r="V94" s="38">
        <v>6.8503471720000002</v>
      </c>
      <c r="W94" s="38">
        <v>6.1095967489999996</v>
      </c>
      <c r="X94" s="38">
        <v>5.4011394619999997</v>
      </c>
      <c r="Y94" s="38">
        <v>0</v>
      </c>
      <c r="Z94" s="38">
        <v>0</v>
      </c>
      <c r="AA94" s="38">
        <v>0.41965489350229174</v>
      </c>
      <c r="AB94" s="38">
        <v>-5.1423589059582104</v>
      </c>
      <c r="AC94" s="38">
        <v>-0.55928</v>
      </c>
      <c r="AD94" s="29">
        <f t="shared" si="9"/>
        <v>0</v>
      </c>
      <c r="AE94" s="38">
        <v>0</v>
      </c>
      <c r="AF94" s="39">
        <v>23872000</v>
      </c>
      <c r="AG94" s="39">
        <v>318974000</v>
      </c>
      <c r="AH94" s="39">
        <v>55015000</v>
      </c>
      <c r="AI94" s="39">
        <v>386123000</v>
      </c>
      <c r="AJ94" s="39">
        <v>41265000</v>
      </c>
      <c r="AK94" s="39">
        <v>158518000</v>
      </c>
      <c r="AL94" s="39">
        <v>193153000</v>
      </c>
      <c r="AM94" s="39">
        <v>220085000</v>
      </c>
      <c r="AN94" s="39">
        <v>248240000</v>
      </c>
      <c r="AO94" s="39">
        <v>318974000</v>
      </c>
      <c r="AP94" s="39">
        <v>39417000</v>
      </c>
      <c r="AQ94" s="39">
        <v>1659244285</v>
      </c>
    </row>
    <row r="95" spans="1:43" customFormat="1">
      <c r="A95" s="30">
        <f t="shared" si="5"/>
        <v>42706</v>
      </c>
      <c r="B95" s="30">
        <f t="shared" si="6"/>
        <v>43071</v>
      </c>
      <c r="C95" s="30">
        <f t="shared" si="7"/>
        <v>43437</v>
      </c>
      <c r="D95" s="30">
        <f t="shared" si="8"/>
        <v>43772</v>
      </c>
      <c r="E95" s="30">
        <v>43802</v>
      </c>
      <c r="F95" t="s">
        <v>112</v>
      </c>
      <c r="G95" s="37">
        <v>592877672.63999999</v>
      </c>
      <c r="H95" s="37">
        <v>8.8519137845095415</v>
      </c>
      <c r="I95" s="38">
        <v>8.5415989138154593</v>
      </c>
      <c r="J95" s="38">
        <v>2.7461797531016998</v>
      </c>
      <c r="K95" s="38">
        <v>12.858610000000001</v>
      </c>
      <c r="L95" s="38">
        <v>6.9864820964034097E-2</v>
      </c>
      <c r="M95" s="38">
        <v>3.8841775128341798</v>
      </c>
      <c r="N95" s="38">
        <v>9.5074415145616804</v>
      </c>
      <c r="O95" s="38">
        <v>4.9844891678663563</v>
      </c>
      <c r="P95" s="38">
        <v>18.362431453319424</v>
      </c>
      <c r="Q95" s="38">
        <v>2.3503116353718455E-2</v>
      </c>
      <c r="R95" s="38">
        <v>0.12469566985369754</v>
      </c>
      <c r="S95" s="38">
        <v>1.8374226574978505</v>
      </c>
      <c r="T95" s="38">
        <v>1.7383900000000001</v>
      </c>
      <c r="U95" s="38">
        <v>0.17063</v>
      </c>
      <c r="V95" s="38">
        <v>0.27430452599999999</v>
      </c>
      <c r="W95" s="38">
        <v>0.31980896399999997</v>
      </c>
      <c r="X95" s="38">
        <v>0.83936639499999999</v>
      </c>
      <c r="Y95" s="38">
        <v>0.14999372590175902</v>
      </c>
      <c r="Z95" s="38">
        <v>15.408107191999999</v>
      </c>
      <c r="AA95" s="38">
        <v>1.5346825611355933E-2</v>
      </c>
      <c r="AB95" s="38">
        <v>3.4808355835583602</v>
      </c>
      <c r="AC95" s="38">
        <v>0.11508</v>
      </c>
      <c r="AD95" s="29">
        <f t="shared" si="9"/>
        <v>0</v>
      </c>
      <c r="AE95" s="38">
        <v>0</v>
      </c>
      <c r="AF95" s="39">
        <v>56345000</v>
      </c>
      <c r="AG95" s="39">
        <v>806486000</v>
      </c>
      <c r="AH95" s="39">
        <v>144740000</v>
      </c>
      <c r="AI95" s="39">
        <v>1160746000</v>
      </c>
      <c r="AJ95" s="39">
        <v>50127000</v>
      </c>
      <c r="AK95" s="39">
        <v>1352543000</v>
      </c>
      <c r="AL95" s="39">
        <v>1687591000</v>
      </c>
      <c r="AM95" s="39">
        <v>2364715000</v>
      </c>
      <c r="AN95" s="39">
        <v>2132781000</v>
      </c>
      <c r="AO95" s="39">
        <v>701296000</v>
      </c>
      <c r="AP95" s="39">
        <v>136841000</v>
      </c>
      <c r="AQ95" s="39">
        <v>682082482.22000003</v>
      </c>
    </row>
    <row r="96" spans="1:43" customFormat="1">
      <c r="A96" s="30">
        <f t="shared" si="5"/>
        <v>42686</v>
      </c>
      <c r="B96" s="30">
        <f t="shared" si="6"/>
        <v>43051</v>
      </c>
      <c r="C96" s="30">
        <f t="shared" si="7"/>
        <v>43417</v>
      </c>
      <c r="D96" s="30">
        <f t="shared" si="8"/>
        <v>43752</v>
      </c>
      <c r="E96" s="30">
        <v>43782</v>
      </c>
      <c r="F96" t="s">
        <v>113</v>
      </c>
      <c r="G96" s="37">
        <v>4405839056.6300001</v>
      </c>
      <c r="H96" s="37">
        <v>16.350946850849805</v>
      </c>
      <c r="I96" s="38">
        <v>14.294209989394799</v>
      </c>
      <c r="J96" s="38">
        <v>1.0923601947922501</v>
      </c>
      <c r="K96" s="38">
        <v>7.3838999999999997</v>
      </c>
      <c r="L96" s="38">
        <v>6.4158137156841974E-2</v>
      </c>
      <c r="M96" s="38">
        <v>3.04040531090501</v>
      </c>
      <c r="N96" s="38">
        <v>16.614579832268799</v>
      </c>
      <c r="O96" s="38">
        <v>4.9921446088393644</v>
      </c>
      <c r="P96" s="38">
        <v>11.399574946539998</v>
      </c>
      <c r="Q96" s="38">
        <v>7.4196513611092651E-3</v>
      </c>
      <c r="R96" s="38">
        <v>9.1983215726486503E-2</v>
      </c>
      <c r="S96" s="38">
        <v>1.9492208265310254</v>
      </c>
      <c r="T96" s="38">
        <v>0.97807999999999995</v>
      </c>
      <c r="U96" s="38">
        <v>-1.4420000000000001E-2</v>
      </c>
      <c r="V96" s="38">
        <v>0.22224348499999999</v>
      </c>
      <c r="W96" s="38">
        <v>0.31414499000000001</v>
      </c>
      <c r="X96" s="38">
        <v>2.9382176229999999</v>
      </c>
      <c r="Y96" s="38">
        <v>1.354351264074648</v>
      </c>
      <c r="Z96" s="38">
        <v>38.120750729999997</v>
      </c>
      <c r="AA96" s="38">
        <v>0.2599618954148466</v>
      </c>
      <c r="AB96" s="38">
        <v>9.1906429621917294</v>
      </c>
      <c r="AC96" s="38">
        <v>0.31529000000000001</v>
      </c>
      <c r="AD96" s="29">
        <f t="shared" si="9"/>
        <v>0</v>
      </c>
      <c r="AE96" s="38">
        <v>0</v>
      </c>
      <c r="AF96" s="39">
        <v>287111000</v>
      </c>
      <c r="AG96" s="39">
        <v>4475052000</v>
      </c>
      <c r="AH96" s="39">
        <v>1193066000</v>
      </c>
      <c r="AI96" s="39">
        <v>12970475000</v>
      </c>
      <c r="AJ96" s="39">
        <v>187586000</v>
      </c>
      <c r="AK96" s="39">
        <v>18353086000</v>
      </c>
      <c r="AL96" s="39">
        <v>19063121000</v>
      </c>
      <c r="AM96" s="39">
        <v>22095416000</v>
      </c>
      <c r="AN96" s="39">
        <v>25282320000</v>
      </c>
      <c r="AO96" s="39">
        <v>1900758000</v>
      </c>
      <c r="AP96" s="39">
        <v>1540518000</v>
      </c>
      <c r="AQ96" s="39">
        <v>7690488628.5200005</v>
      </c>
    </row>
    <row r="97" spans="1:43" customFormat="1">
      <c r="A97" s="30">
        <f t="shared" si="5"/>
        <v>42685</v>
      </c>
      <c r="B97" s="30">
        <f t="shared" si="6"/>
        <v>43050</v>
      </c>
      <c r="C97" s="30">
        <f t="shared" si="7"/>
        <v>43416</v>
      </c>
      <c r="D97" s="30">
        <f t="shared" si="8"/>
        <v>43751</v>
      </c>
      <c r="E97" s="30">
        <v>43781</v>
      </c>
      <c r="F97" t="s">
        <v>114</v>
      </c>
      <c r="G97" s="37">
        <v>979144074</v>
      </c>
      <c r="H97" s="37">
        <v>-12.48116172348376</v>
      </c>
      <c r="I97" s="38">
        <v>8.5473497917820396</v>
      </c>
      <c r="J97" s="38">
        <v>3.1438219651693702</v>
      </c>
      <c r="K97" s="38">
        <v>20.487480000000001</v>
      </c>
      <c r="L97" s="38">
        <v>6.1568768004829133E-2</v>
      </c>
      <c r="M97" s="38">
        <v>4.7476802054791101</v>
      </c>
      <c r="N97" s="38">
        <v>8.2411081119999494</v>
      </c>
      <c r="O97" s="38">
        <v>10.530863465204469</v>
      </c>
      <c r="P97" s="38">
        <v>12.7816416956437</v>
      </c>
      <c r="Q97" s="38">
        <v>2.5456336885452187E-2</v>
      </c>
      <c r="R97" s="38">
        <v>9.0269508167254583E-2</v>
      </c>
      <c r="S97" s="38">
        <v>1.3131239655185327</v>
      </c>
      <c r="T97" s="38">
        <v>1.63463</v>
      </c>
      <c r="U97" s="38">
        <v>0.13517000000000001</v>
      </c>
      <c r="V97" s="38">
        <v>0.687676764</v>
      </c>
      <c r="W97" s="38">
        <v>0.87051616799999998</v>
      </c>
      <c r="X97" s="38">
        <v>1.936115115</v>
      </c>
      <c r="Y97" s="38">
        <v>0.49533866460346915</v>
      </c>
      <c r="Z97" s="38">
        <v>22.123760702999999</v>
      </c>
      <c r="AA97" s="38">
        <v>2.3023275241793571E-2</v>
      </c>
      <c r="AB97" s="38">
        <v>8.4677743695226795</v>
      </c>
      <c r="AC97" s="38">
        <v>0.30823</v>
      </c>
      <c r="AD97" s="29">
        <f t="shared" si="9"/>
        <v>0</v>
      </c>
      <c r="AE97" s="38">
        <v>0</v>
      </c>
      <c r="AF97" s="39">
        <v>45694000</v>
      </c>
      <c r="AG97" s="39">
        <v>742162000</v>
      </c>
      <c r="AH97" s="39">
        <v>96423000</v>
      </c>
      <c r="AI97" s="39">
        <v>1068168000</v>
      </c>
      <c r="AJ97" s="39">
        <v>35706000</v>
      </c>
      <c r="AK97" s="39">
        <v>981189000</v>
      </c>
      <c r="AL97" s="39">
        <v>1114533000</v>
      </c>
      <c r="AM97" s="39">
        <v>1326173000</v>
      </c>
      <c r="AN97" s="39">
        <v>1402637000</v>
      </c>
      <c r="AO97" s="39">
        <v>496317000</v>
      </c>
      <c r="AP97" s="39">
        <v>117084000</v>
      </c>
      <c r="AQ97" s="39">
        <v>1232995617.96</v>
      </c>
    </row>
    <row r="98" spans="1:43" customFormat="1">
      <c r="A98" s="30">
        <f t="shared" si="5"/>
        <v>42684</v>
      </c>
      <c r="B98" s="30">
        <f t="shared" si="6"/>
        <v>43049</v>
      </c>
      <c r="C98" s="30">
        <f t="shared" si="7"/>
        <v>43415</v>
      </c>
      <c r="D98" s="30">
        <f t="shared" si="8"/>
        <v>43750</v>
      </c>
      <c r="E98" s="30">
        <v>43780</v>
      </c>
      <c r="F98" t="s">
        <v>115</v>
      </c>
      <c r="G98" s="37">
        <v>925785340.08000004</v>
      </c>
      <c r="H98" s="37">
        <v>14.279556893467779</v>
      </c>
      <c r="I98" s="38">
        <v>4.7511898287389203</v>
      </c>
      <c r="J98" s="38">
        <v>2.17340218051603</v>
      </c>
      <c r="K98" s="38">
        <v>8.2256300000000007</v>
      </c>
      <c r="L98" s="38">
        <v>1.7738543646675139E-2</v>
      </c>
      <c r="M98" s="38">
        <v>2.5822489369185</v>
      </c>
      <c r="N98" s="38">
        <v>4.49254921156846</v>
      </c>
      <c r="O98" s="38">
        <v>7.5191699984618676</v>
      </c>
      <c r="P98" s="38">
        <v>0.55068562252482389</v>
      </c>
      <c r="Q98" s="38">
        <v>3.8788761974155113E-3</v>
      </c>
      <c r="R98" s="38">
        <v>4.03661891910813E-2</v>
      </c>
      <c r="S98" s="38">
        <v>1.3509253425259622</v>
      </c>
      <c r="T98" s="38">
        <v>2.6129099999999998</v>
      </c>
      <c r="U98" s="38">
        <v>0.45605000000000001</v>
      </c>
      <c r="V98" s="38">
        <v>0.44948559199999999</v>
      </c>
      <c r="W98" s="38">
        <v>0.35166850599999999</v>
      </c>
      <c r="X98" s="38">
        <v>1.0776760059999999</v>
      </c>
      <c r="Y98" s="38">
        <v>0.13607719313740643</v>
      </c>
      <c r="Z98" s="38">
        <v>17.258060302000001</v>
      </c>
      <c r="AA98" s="38">
        <v>0.35614069867332143</v>
      </c>
      <c r="AB98" s="38">
        <v>-7.3514036317914702</v>
      </c>
      <c r="AC98" s="38">
        <v>-0.23635999999999999</v>
      </c>
      <c r="AD98" s="29">
        <f t="shared" si="9"/>
        <v>0</v>
      </c>
      <c r="AE98" s="38">
        <v>0</v>
      </c>
      <c r="AF98" s="39">
        <v>22817000</v>
      </c>
      <c r="AG98" s="39">
        <v>1286295000</v>
      </c>
      <c r="AH98" s="39">
        <v>76687000</v>
      </c>
      <c r="AI98" s="39">
        <v>1899783000</v>
      </c>
      <c r="AJ98" s="39">
        <v>9955000</v>
      </c>
      <c r="AK98" s="39">
        <v>2540873000</v>
      </c>
      <c r="AL98" s="39">
        <v>2322285000</v>
      </c>
      <c r="AM98" s="39">
        <v>2454479000</v>
      </c>
      <c r="AN98" s="39">
        <v>2566465000</v>
      </c>
      <c r="AO98" s="39">
        <v>1132225000</v>
      </c>
      <c r="AP98" s="39">
        <v>117025000</v>
      </c>
      <c r="AQ98" s="39">
        <v>879930869.07000005</v>
      </c>
    </row>
    <row r="99" spans="1:43" customFormat="1">
      <c r="A99" s="30">
        <f t="shared" si="5"/>
        <v>42684</v>
      </c>
      <c r="B99" s="30">
        <f t="shared" si="6"/>
        <v>43049</v>
      </c>
      <c r="C99" s="30">
        <f t="shared" si="7"/>
        <v>43415</v>
      </c>
      <c r="D99" s="30">
        <f t="shared" si="8"/>
        <v>43750</v>
      </c>
      <c r="E99" s="30">
        <v>43780</v>
      </c>
      <c r="F99" t="s">
        <v>116</v>
      </c>
      <c r="G99" s="37">
        <v>953903783.70000005</v>
      </c>
      <c r="H99" s="37">
        <v>-31.219232115922996</v>
      </c>
      <c r="I99" s="38">
        <v>-15.0207752658202</v>
      </c>
      <c r="J99" s="38">
        <v>-2.04577210653374</v>
      </c>
      <c r="K99" s="38">
        <v>54.653269999999999</v>
      </c>
      <c r="L99" s="38">
        <v>2.2847133828572926E-3</v>
      </c>
      <c r="M99" s="38">
        <v>13.351560638974901</v>
      </c>
      <c r="N99" s="38">
        <v>7.1375861775672496</v>
      </c>
      <c r="O99" s="38">
        <v>7.4371885540774825</v>
      </c>
      <c r="P99" s="38">
        <v>17.706666322693966</v>
      </c>
      <c r="Q99" s="38">
        <v>0.11932687849638214</v>
      </c>
      <c r="R99" s="38">
        <v>7.0037026564670646E-2</v>
      </c>
      <c r="S99" s="38">
        <v>0.43939686331170413</v>
      </c>
      <c r="T99" s="38">
        <v>0.43984000000000001</v>
      </c>
      <c r="U99" s="38">
        <v>-0.11536</v>
      </c>
      <c r="V99" s="38">
        <v>0.509196227</v>
      </c>
      <c r="W99" s="38">
        <v>1.9941915880000001</v>
      </c>
      <c r="X99" s="38">
        <v>3.5216871630000002</v>
      </c>
      <c r="Y99" s="38">
        <v>10.375457140564276</v>
      </c>
      <c r="Z99" s="38">
        <v>78.513957731999994</v>
      </c>
      <c r="AA99" s="38">
        <v>4.4668313434054224E-2</v>
      </c>
      <c r="AB99" s="38">
        <v>12.000459161193699</v>
      </c>
      <c r="AC99" s="38">
        <v>0.86741999999999997</v>
      </c>
      <c r="AD99" s="29">
        <f t="shared" si="9"/>
        <v>0</v>
      </c>
      <c r="AE99" s="38">
        <v>0</v>
      </c>
      <c r="AF99" s="39">
        <v>4534000</v>
      </c>
      <c r="AG99" s="39">
        <v>1984494000</v>
      </c>
      <c r="AH99" s="39">
        <v>182552000</v>
      </c>
      <c r="AI99" s="39">
        <v>2606507000</v>
      </c>
      <c r="AJ99" s="39">
        <v>136664000</v>
      </c>
      <c r="AK99" s="39">
        <v>741315000</v>
      </c>
      <c r="AL99" s="39">
        <v>1111142000</v>
      </c>
      <c r="AM99" s="39">
        <v>1176867000</v>
      </c>
      <c r="AN99" s="39">
        <v>1145291000</v>
      </c>
      <c r="AO99" s="39">
        <v>174454000</v>
      </c>
      <c r="AP99" s="39">
        <v>301669000</v>
      </c>
      <c r="AQ99" s="39">
        <v>2243569233.9200001</v>
      </c>
    </row>
    <row r="100" spans="1:43" customFormat="1">
      <c r="A100" s="30">
        <f t="shared" si="5"/>
        <v>42679</v>
      </c>
      <c r="B100" s="30">
        <f t="shared" si="6"/>
        <v>43044</v>
      </c>
      <c r="C100" s="30">
        <f t="shared" si="7"/>
        <v>43410</v>
      </c>
      <c r="D100" s="30">
        <f t="shared" si="8"/>
        <v>43745</v>
      </c>
      <c r="E100" s="30">
        <v>43775</v>
      </c>
      <c r="F100" t="s">
        <v>117</v>
      </c>
      <c r="G100" s="37">
        <v>2454229366.6799998</v>
      </c>
      <c r="H100" s="37">
        <v>11.179901821149015</v>
      </c>
      <c r="I100" s="38">
        <v>14.819921933900799</v>
      </c>
      <c r="J100" s="38">
        <v>23.4158983445936</v>
      </c>
      <c r="K100" s="38">
        <v>54.122459999999997</v>
      </c>
      <c r="L100" s="38">
        <v>3.5471104426838075E-2</v>
      </c>
      <c r="M100" s="38">
        <v>48.326386736173198</v>
      </c>
      <c r="N100" s="38">
        <v>30.585769900344101</v>
      </c>
      <c r="O100" s="38">
        <v>7.9383241913598948</v>
      </c>
      <c r="P100" s="38">
        <v>26.949697466784048</v>
      </c>
      <c r="Q100" s="38">
        <v>-0.42507998788844531</v>
      </c>
      <c r="R100" s="38">
        <v>9.6808251362486109E-2</v>
      </c>
      <c r="S100" s="38">
        <v>0.13956574349029549</v>
      </c>
      <c r="T100" s="38">
        <v>0.38624999999999998</v>
      </c>
      <c r="U100" s="38">
        <v>-6.5589999999999996E-2</v>
      </c>
      <c r="V100" s="38">
        <v>1.6666610719999999</v>
      </c>
      <c r="W100" s="38">
        <v>6.668342333</v>
      </c>
      <c r="X100" s="38">
        <v>1.0778967500000001</v>
      </c>
      <c r="Y100" s="38">
        <v>3.2381742888488732</v>
      </c>
      <c r="Z100" s="38">
        <v>73.134930444999995</v>
      </c>
      <c r="AA100" s="38">
        <v>4.9672027626374215E-3</v>
      </c>
      <c r="AB100" s="38">
        <v>94.701244673967906</v>
      </c>
      <c r="AC100" s="38">
        <v>0.75907999999999998</v>
      </c>
      <c r="AD100" s="29">
        <f t="shared" si="9"/>
        <v>0</v>
      </c>
      <c r="AE100" s="38">
        <v>0</v>
      </c>
      <c r="AF100" s="39">
        <v>349555000</v>
      </c>
      <c r="AG100" s="39">
        <v>9854641000</v>
      </c>
      <c r="AH100" s="39">
        <v>994222000</v>
      </c>
      <c r="AI100" s="39">
        <v>10270013000</v>
      </c>
      <c r="AJ100" s="39">
        <v>-609285000</v>
      </c>
      <c r="AK100" s="39">
        <v>707839000</v>
      </c>
      <c r="AL100" s="39">
        <v>845112000</v>
      </c>
      <c r="AM100" s="39">
        <v>1200936000</v>
      </c>
      <c r="AN100" s="39">
        <v>1433342000</v>
      </c>
      <c r="AO100" s="39">
        <v>2325209000</v>
      </c>
      <c r="AP100" s="39">
        <v>1241096000</v>
      </c>
      <c r="AQ100" s="39">
        <v>9852222400.6000004</v>
      </c>
    </row>
    <row r="101" spans="1:43" customFormat="1">
      <c r="A101" s="30">
        <f t="shared" si="5"/>
        <v>42679</v>
      </c>
      <c r="B101" s="30">
        <f t="shared" si="6"/>
        <v>43044</v>
      </c>
      <c r="C101" s="30">
        <f t="shared" si="7"/>
        <v>43410</v>
      </c>
      <c r="D101" s="30">
        <f t="shared" si="8"/>
        <v>43745</v>
      </c>
      <c r="E101" s="30">
        <v>43775</v>
      </c>
      <c r="F101" t="s">
        <v>118</v>
      </c>
      <c r="G101" s="37">
        <v>366221846.72000003</v>
      </c>
      <c r="H101" s="37">
        <v>-0.19184372438960873</v>
      </c>
      <c r="I101" s="38">
        <v>12.5587025440826</v>
      </c>
      <c r="J101" s="38">
        <v>8.6520550002454897</v>
      </c>
      <c r="K101" s="38">
        <v>24.725850000000001</v>
      </c>
      <c r="L101" s="38">
        <v>7.4325929488056275E-2</v>
      </c>
      <c r="M101" s="38">
        <v>9.9137047188038796</v>
      </c>
      <c r="N101" s="38">
        <v>14.3900227945607</v>
      </c>
      <c r="O101" s="38">
        <v>9.5981038366063185</v>
      </c>
      <c r="P101" s="38">
        <v>29.196452187368767</v>
      </c>
      <c r="Q101" s="38">
        <v>-6.8447374877134023E-2</v>
      </c>
      <c r="R101" s="38">
        <v>-5.0350371033613679E-2</v>
      </c>
      <c r="S101" s="38">
        <v>0.79544173279967756</v>
      </c>
      <c r="T101" s="38">
        <v>8.1993600000000004</v>
      </c>
      <c r="U101" s="38">
        <v>0.80135999999999996</v>
      </c>
      <c r="V101" s="38">
        <v>0.75457960400000001</v>
      </c>
      <c r="W101" s="38">
        <v>1.0664267220000001</v>
      </c>
      <c r="X101" s="38">
        <v>1.063294027</v>
      </c>
      <c r="Y101" s="38">
        <v>0.4301961155772272</v>
      </c>
      <c r="Z101" s="38">
        <v>33.197523115999999</v>
      </c>
      <c r="AA101" s="38">
        <v>5.5165294313288191E-2</v>
      </c>
      <c r="AB101" s="38">
        <v>3.3727056183634998</v>
      </c>
      <c r="AC101" s="38">
        <v>0.24562999999999999</v>
      </c>
      <c r="AD101" s="29">
        <f t="shared" si="9"/>
        <v>0</v>
      </c>
      <c r="AE101" s="38">
        <v>0</v>
      </c>
      <c r="AF101" s="39">
        <v>51623000</v>
      </c>
      <c r="AG101" s="39">
        <v>694549000</v>
      </c>
      <c r="AH101" s="39">
        <v>-39476000</v>
      </c>
      <c r="AI101" s="39">
        <v>784026000</v>
      </c>
      <c r="AJ101" s="39">
        <v>-42687000</v>
      </c>
      <c r="AK101" s="39">
        <v>291145000</v>
      </c>
      <c r="AL101" s="39">
        <v>390985000</v>
      </c>
      <c r="AM101" s="39">
        <v>458250000</v>
      </c>
      <c r="AN101" s="39">
        <v>623647000</v>
      </c>
      <c r="AO101" s="39">
        <v>485632000</v>
      </c>
      <c r="AP101" s="39">
        <v>76943000</v>
      </c>
      <c r="AQ101" s="39">
        <v>738506903.5</v>
      </c>
    </row>
    <row r="102" spans="1:43" customFormat="1">
      <c r="A102" s="30">
        <f t="shared" si="5"/>
        <v>42677</v>
      </c>
      <c r="B102" s="30">
        <f t="shared" si="6"/>
        <v>43042</v>
      </c>
      <c r="C102" s="30">
        <f t="shared" si="7"/>
        <v>43408</v>
      </c>
      <c r="D102" s="30">
        <f t="shared" si="8"/>
        <v>43743</v>
      </c>
      <c r="E102" s="30">
        <v>43773</v>
      </c>
      <c r="F102" t="s">
        <v>119</v>
      </c>
      <c r="G102" s="37">
        <v>712180370</v>
      </c>
      <c r="H102" s="37">
        <v>2.6111678320341074</v>
      </c>
      <c r="I102" s="38">
        <v>1.82982963428919</v>
      </c>
      <c r="J102" s="38">
        <v>4.6498877536655998</v>
      </c>
      <c r="K102" s="38">
        <v>54.49042</v>
      </c>
      <c r="L102" s="38">
        <v>4.4496395360986317E-3</v>
      </c>
      <c r="M102" s="38">
        <v>34.668558431070402</v>
      </c>
      <c r="N102" s="38">
        <v>3.8490043629041302</v>
      </c>
      <c r="O102" s="38">
        <v>13.688246115110124</v>
      </c>
      <c r="P102" s="38">
        <v>31.473860628455444</v>
      </c>
      <c r="Q102" s="38">
        <v>0.1917679924432743</v>
      </c>
      <c r="R102" s="38">
        <v>4.7505818090533829E-2</v>
      </c>
      <c r="S102" s="38">
        <v>9.3914267864321943E-2</v>
      </c>
      <c r="T102" s="38">
        <v>1.37727</v>
      </c>
      <c r="U102" s="38">
        <v>3.5340000000000003E-2</v>
      </c>
      <c r="V102" s="38">
        <v>4.1114178629999998</v>
      </c>
      <c r="W102" s="38">
        <v>9.9046104740000001</v>
      </c>
      <c r="X102" s="38">
        <v>1.66466337</v>
      </c>
      <c r="Y102" s="38">
        <v>2.3356417298710297</v>
      </c>
      <c r="Z102" s="38">
        <v>63.253683957</v>
      </c>
      <c r="AA102" s="38">
        <v>7.643053669069759E-2</v>
      </c>
      <c r="AB102" s="38">
        <v>11.0370249323216</v>
      </c>
      <c r="AC102" s="38">
        <v>0.62217</v>
      </c>
      <c r="AD102" s="29">
        <f t="shared" si="9"/>
        <v>0</v>
      </c>
      <c r="AE102" s="38">
        <v>0</v>
      </c>
      <c r="AF102" s="39">
        <v>10221000</v>
      </c>
      <c r="AG102" s="39">
        <v>2297040000</v>
      </c>
      <c r="AH102" s="39">
        <v>125846000</v>
      </c>
      <c r="AI102" s="39">
        <v>2649065000</v>
      </c>
      <c r="AJ102" s="39">
        <v>47709000</v>
      </c>
      <c r="AK102" s="39">
        <v>112802000</v>
      </c>
      <c r="AL102" s="39">
        <v>141783000</v>
      </c>
      <c r="AM102" s="39">
        <v>222432000</v>
      </c>
      <c r="AN102" s="39">
        <v>248785000</v>
      </c>
      <c r="AO102" s="39">
        <v>687057000</v>
      </c>
      <c r="AP102" s="39">
        <v>195326000</v>
      </c>
      <c r="AQ102" s="39">
        <v>2673670360.6799998</v>
      </c>
    </row>
    <row r="103" spans="1:43" customFormat="1">
      <c r="A103" s="30">
        <f t="shared" si="5"/>
        <v>42670</v>
      </c>
      <c r="B103" s="30">
        <f t="shared" si="6"/>
        <v>43035</v>
      </c>
      <c r="C103" s="30">
        <f t="shared" si="7"/>
        <v>43401</v>
      </c>
      <c r="D103" s="30">
        <f t="shared" si="8"/>
        <v>43736</v>
      </c>
      <c r="E103" s="30">
        <v>43766</v>
      </c>
      <c r="F103" t="s">
        <v>120</v>
      </c>
      <c r="G103" s="37">
        <v>33920249216.2379</v>
      </c>
      <c r="H103" s="37">
        <v>-3.2545684578018168</v>
      </c>
      <c r="I103" s="38">
        <v>17.596363291978399</v>
      </c>
      <c r="J103" s="38">
        <v>19.922796482950901</v>
      </c>
      <c r="K103" s="38">
        <v>60.511830000000003</v>
      </c>
      <c r="L103" s="38">
        <v>0.11552346570397112</v>
      </c>
      <c r="M103" s="38">
        <v>13.889484595039001</v>
      </c>
      <c r="N103" s="38">
        <v>9.4829058786207607</v>
      </c>
      <c r="O103" s="38">
        <v>11.911361611036376</v>
      </c>
      <c r="P103" s="38">
        <v>8.8623194198339856</v>
      </c>
      <c r="Q103" s="38">
        <v>8.5781685610122241E-2</v>
      </c>
      <c r="R103" s="38">
        <v>7.2256499875173866E-2</v>
      </c>
      <c r="S103" s="38">
        <v>0.49891222939477159</v>
      </c>
      <c r="T103" s="38">
        <v>2.7412299999999998</v>
      </c>
      <c r="U103" s="38">
        <v>0.39141999999999999</v>
      </c>
      <c r="V103" s="38">
        <v>2.5151428309999999</v>
      </c>
      <c r="W103" s="38">
        <v>2.3407200709999998</v>
      </c>
      <c r="X103" s="38">
        <v>2.2458367510000001</v>
      </c>
      <c r="Y103" s="38">
        <v>0.41434356476319034</v>
      </c>
      <c r="Z103" s="38">
        <v>21.560982736</v>
      </c>
      <c r="AA103" s="38">
        <v>0.2099672185567866</v>
      </c>
      <c r="AB103" s="38">
        <v>-4.4759206798866904</v>
      </c>
      <c r="AC103" s="38">
        <v>-0.10489999999999999</v>
      </c>
      <c r="AD103" s="29">
        <f t="shared" si="9"/>
        <v>0</v>
      </c>
      <c r="AE103" s="38">
        <v>0</v>
      </c>
      <c r="AF103" s="39">
        <v>2784000000</v>
      </c>
      <c r="AG103" s="39">
        <v>24099000000</v>
      </c>
      <c r="AH103" s="39">
        <v>2026000000</v>
      </c>
      <c r="AI103" s="39">
        <v>28039000000</v>
      </c>
      <c r="AJ103" s="39">
        <v>1200000000</v>
      </c>
      <c r="AK103" s="39">
        <v>11076000000</v>
      </c>
      <c r="AL103" s="39">
        <v>10647000000</v>
      </c>
      <c r="AM103" s="39">
        <v>11013000000</v>
      </c>
      <c r="AN103" s="39">
        <v>13989000000</v>
      </c>
      <c r="AO103" s="39">
        <v>17039000000</v>
      </c>
      <c r="AP103" s="39">
        <v>2749000000</v>
      </c>
      <c r="AQ103" s="39">
        <v>32744333068.738998</v>
      </c>
    </row>
    <row r="104" spans="1:43" customFormat="1">
      <c r="A104" s="30">
        <f t="shared" si="5"/>
        <v>42669</v>
      </c>
      <c r="B104" s="30">
        <f t="shared" si="6"/>
        <v>43034</v>
      </c>
      <c r="C104" s="30">
        <f t="shared" si="7"/>
        <v>43400</v>
      </c>
      <c r="D104" s="30">
        <f t="shared" si="8"/>
        <v>43735</v>
      </c>
      <c r="E104" s="30">
        <v>43765</v>
      </c>
      <c r="F104" t="s">
        <v>121</v>
      </c>
      <c r="G104" s="37">
        <v>6173382618.25</v>
      </c>
      <c r="H104" s="37">
        <v>11.40031883131803</v>
      </c>
      <c r="I104" s="38">
        <v>10.2594279882676</v>
      </c>
      <c r="J104" s="38">
        <v>39.4884253689969</v>
      </c>
      <c r="K104" s="38">
        <v>45.144240000000003</v>
      </c>
      <c r="L104" s="38">
        <v>4.8289259644877333E-2</v>
      </c>
      <c r="M104" s="38">
        <v>38.158362710126902</v>
      </c>
      <c r="N104" s="38">
        <v>8.0346503577367692</v>
      </c>
      <c r="O104" s="38">
        <v>18.449077436728004</v>
      </c>
      <c r="P104" s="38">
        <v>-3.1052866658627238E-2</v>
      </c>
      <c r="Q104" s="38">
        <v>8.6777384564400276E-2</v>
      </c>
      <c r="R104" s="38">
        <v>5.7998927184951497E-2</v>
      </c>
      <c r="S104" s="38">
        <v>0.10589611877335418</v>
      </c>
      <c r="T104" s="38">
        <v>1.03223</v>
      </c>
      <c r="U104" s="38">
        <v>9.3000000000000005E-4</v>
      </c>
      <c r="V104" s="38">
        <v>7.6739116349999996</v>
      </c>
      <c r="W104" s="38">
        <v>11.93555426</v>
      </c>
      <c r="X104" s="38">
        <v>1.6624154920000001</v>
      </c>
      <c r="Y104" s="38">
        <v>0.89680030397066279</v>
      </c>
      <c r="Z104" s="38">
        <v>35.827405241999998</v>
      </c>
      <c r="AA104" s="38">
        <v>1.3928264022481408E-2</v>
      </c>
      <c r="AB104" s="38">
        <v>11.225476598303899</v>
      </c>
      <c r="AC104" s="38">
        <v>0.45887</v>
      </c>
      <c r="AD104" s="29">
        <f t="shared" si="9"/>
        <v>0</v>
      </c>
      <c r="AE104" s="38">
        <v>0</v>
      </c>
      <c r="AF104" s="39">
        <v>497795000</v>
      </c>
      <c r="AG104" s="39">
        <v>10308607000</v>
      </c>
      <c r="AH104" s="39">
        <v>637936000</v>
      </c>
      <c r="AI104" s="39">
        <v>10999100000</v>
      </c>
      <c r="AJ104" s="39">
        <v>101075000</v>
      </c>
      <c r="AK104" s="39">
        <v>1166769000</v>
      </c>
      <c r="AL104" s="39">
        <v>1170792000</v>
      </c>
      <c r="AM104" s="39">
        <v>1200834000</v>
      </c>
      <c r="AN104" s="39">
        <v>1164762000</v>
      </c>
      <c r="AO104" s="39">
        <v>5434735000</v>
      </c>
      <c r="AP104" s="39">
        <v>742153000</v>
      </c>
      <c r="AQ104" s="39">
        <v>13692038166.9</v>
      </c>
    </row>
    <row r="105" spans="1:43" customFormat="1">
      <c r="A105" s="30">
        <f t="shared" si="5"/>
        <v>42664</v>
      </c>
      <c r="B105" s="30">
        <f t="shared" si="6"/>
        <v>43029</v>
      </c>
      <c r="C105" s="30">
        <f t="shared" si="7"/>
        <v>43395</v>
      </c>
      <c r="D105" s="30">
        <f t="shared" si="8"/>
        <v>43730</v>
      </c>
      <c r="E105" s="30">
        <v>43760</v>
      </c>
      <c r="F105" t="s">
        <v>122</v>
      </c>
      <c r="G105" s="37">
        <v>2249068524.9200001</v>
      </c>
      <c r="H105" s="37">
        <v>0.68967425757582312</v>
      </c>
      <c r="I105" s="38">
        <v>-2.3094374802703599</v>
      </c>
      <c r="J105" s="38">
        <v>-1.86971470608959</v>
      </c>
      <c r="K105" s="38">
        <v>58.020490000000002</v>
      </c>
      <c r="L105" s="38">
        <v>5.2651417425560688E-3</v>
      </c>
      <c r="M105" s="38">
        <v>0.249956111385125</v>
      </c>
      <c r="N105" s="38">
        <v>0.17037550174486299</v>
      </c>
      <c r="O105" s="38">
        <v>39.995575849484155</v>
      </c>
      <c r="P105" s="38">
        <v>24.809946504940111</v>
      </c>
      <c r="Q105" s="38">
        <v>8.9606493648775237E-2</v>
      </c>
      <c r="R105" s="38">
        <v>8.9351298233221466E-2</v>
      </c>
      <c r="S105" s="38">
        <v>0.61835574125002757</v>
      </c>
      <c r="T105" s="38">
        <v>1.1095600000000001</v>
      </c>
      <c r="U105" s="38">
        <v>2.8629999999999999E-2</v>
      </c>
      <c r="V105" s="38">
        <v>3.7453432119999999</v>
      </c>
      <c r="W105" s="38">
        <v>4.3843638330000001</v>
      </c>
      <c r="X105" s="38">
        <v>3.6590622119999998</v>
      </c>
      <c r="Y105" s="38">
        <v>0.72784467959317234</v>
      </c>
      <c r="Z105" s="38">
        <v>16.731704278999999</v>
      </c>
      <c r="AA105" s="38">
        <v>0.26471632276279505</v>
      </c>
      <c r="AB105" s="38">
        <v>3.5553740716265798</v>
      </c>
      <c r="AC105" s="38">
        <v>0.15653</v>
      </c>
      <c r="AD105" s="29">
        <f t="shared" si="9"/>
        <v>0</v>
      </c>
      <c r="AE105" s="38">
        <v>0</v>
      </c>
      <c r="AF105" s="39">
        <v>5755000</v>
      </c>
      <c r="AG105" s="39">
        <v>1093038000</v>
      </c>
      <c r="AH105" s="39">
        <v>117385000</v>
      </c>
      <c r="AI105" s="39">
        <v>1313747000</v>
      </c>
      <c r="AJ105" s="39">
        <v>72793000</v>
      </c>
      <c r="AK105" s="39">
        <v>420919000</v>
      </c>
      <c r="AL105" s="39">
        <v>578164000</v>
      </c>
      <c r="AM105" s="39">
        <v>683679000</v>
      </c>
      <c r="AN105" s="39">
        <v>812363000</v>
      </c>
      <c r="AO105" s="39">
        <v>632602000</v>
      </c>
      <c r="AP105" s="39">
        <v>91791000</v>
      </c>
      <c r="AQ105" s="39">
        <v>3671233902.8000002</v>
      </c>
    </row>
    <row r="106" spans="1:43" customFormat="1">
      <c r="A106" s="30">
        <f t="shared" si="5"/>
        <v>42663</v>
      </c>
      <c r="B106" s="30">
        <f t="shared" si="6"/>
        <v>43028</v>
      </c>
      <c r="C106" s="30">
        <f t="shared" si="7"/>
        <v>43394</v>
      </c>
      <c r="D106" s="30">
        <f t="shared" si="8"/>
        <v>43729</v>
      </c>
      <c r="E106" s="30">
        <v>43759</v>
      </c>
      <c r="F106" t="s">
        <v>659</v>
      </c>
      <c r="G106" s="37">
        <v>210109907.05000001</v>
      </c>
      <c r="H106" s="37">
        <v>7.6881375630566549</v>
      </c>
      <c r="I106" s="38">
        <v>36.684166662243001</v>
      </c>
      <c r="J106" s="38">
        <v>68.180114051184901</v>
      </c>
      <c r="K106" s="38">
        <v>70.866569999999996</v>
      </c>
      <c r="L106" s="38">
        <v>0.24954952418492032</v>
      </c>
      <c r="M106" s="38">
        <v>-21.440833481323601</v>
      </c>
      <c r="N106" s="38">
        <v>-9.5179282345057707</v>
      </c>
      <c r="O106" s="38">
        <v>-59.242999387000175</v>
      </c>
      <c r="P106" s="38">
        <v>-25.638662699937356</v>
      </c>
      <c r="Q106" s="38">
        <v>-0.43249112549592816</v>
      </c>
      <c r="R106" s="38">
        <v>-6.1936316264154724E-2</v>
      </c>
      <c r="S106" s="38">
        <v>0.14997118949794569</v>
      </c>
      <c r="T106" s="38">
        <v>1.46801</v>
      </c>
      <c r="U106" s="38">
        <v>0.11935999999999999</v>
      </c>
      <c r="V106" s="38">
        <v>5.1614772889999996</v>
      </c>
      <c r="W106" s="38">
        <v>6.6363288049999998</v>
      </c>
      <c r="X106" s="38">
        <v>2.4243389579999999</v>
      </c>
      <c r="Y106" s="38">
        <v>1.090923808262322</v>
      </c>
      <c r="Z106" s="38">
        <v>17.313441323999999</v>
      </c>
      <c r="AA106" s="38">
        <v>0.13075764401148712</v>
      </c>
      <c r="AB106" s="38">
        <v>2.99023136180362</v>
      </c>
      <c r="AC106" s="38">
        <v>0.39097999999999999</v>
      </c>
      <c r="AD106" s="29">
        <f t="shared" si="9"/>
        <v>0</v>
      </c>
      <c r="AE106" s="38">
        <v>0</v>
      </c>
      <c r="AF106" s="39">
        <v>35454000</v>
      </c>
      <c r="AG106" s="39">
        <v>142072000</v>
      </c>
      <c r="AH106" s="39">
        <v>-9889000</v>
      </c>
      <c r="AI106" s="39">
        <v>159664000</v>
      </c>
      <c r="AJ106" s="39">
        <v>-10356000</v>
      </c>
      <c r="AK106" s="39">
        <v>62739000</v>
      </c>
      <c r="AL106" s="39">
        <v>50622000</v>
      </c>
      <c r="AM106" s="39">
        <v>45364000</v>
      </c>
      <c r="AN106" s="39">
        <v>23945000</v>
      </c>
      <c r="AO106" s="39">
        <v>67947000</v>
      </c>
      <c r="AP106" s="39">
        <v>-5677000</v>
      </c>
      <c r="AQ106" s="39">
        <v>336322507.51999998</v>
      </c>
    </row>
    <row r="107" spans="1:43" customFormat="1">
      <c r="A107" s="30">
        <f t="shared" si="5"/>
        <v>42656</v>
      </c>
      <c r="B107" s="30">
        <f t="shared" si="6"/>
        <v>43021</v>
      </c>
      <c r="C107" s="30">
        <f t="shared" si="7"/>
        <v>43387</v>
      </c>
      <c r="D107" s="30">
        <f t="shared" si="8"/>
        <v>43722</v>
      </c>
      <c r="E107" s="30">
        <v>43752</v>
      </c>
      <c r="F107" s="26" t="s">
        <v>683</v>
      </c>
      <c r="G107" s="37">
        <v>7591991400</v>
      </c>
      <c r="H107" s="37">
        <v>-11.594960268248936</v>
      </c>
      <c r="I107" s="38">
        <v>93.045798968422801</v>
      </c>
      <c r="J107" s="38">
        <v>13.224466669595399</v>
      </c>
      <c r="K107" s="38">
        <v>59.065219999999997</v>
      </c>
      <c r="L107" s="38">
        <v>0.96914502942568437</v>
      </c>
      <c r="M107" s="38">
        <v>24.1396032090395</v>
      </c>
      <c r="N107" s="38">
        <v>115.92904778075599</v>
      </c>
      <c r="O107" s="38">
        <v>0.63099601860903454</v>
      </c>
      <c r="P107" s="38">
        <v>10.628578340731682</v>
      </c>
      <c r="Q107" s="38">
        <v>-3.632681355636146E-3</v>
      </c>
      <c r="R107" s="38">
        <v>2.7335126763182106E-2</v>
      </c>
      <c r="S107" s="38">
        <v>0.8926445292533377</v>
      </c>
      <c r="T107" s="38">
        <v>0.53075000000000006</v>
      </c>
      <c r="U107" s="38">
        <v>-0.36584</v>
      </c>
      <c r="V107" s="38">
        <v>0.24149699899999999</v>
      </c>
      <c r="W107" s="38">
        <v>0.23660198599999999</v>
      </c>
      <c r="X107" s="38">
        <v>1.20703717</v>
      </c>
      <c r="Y107" s="38">
        <v>0</v>
      </c>
      <c r="Z107" s="38">
        <v>0</v>
      </c>
      <c r="AA107" s="38">
        <v>2.6197860782252343E-2</v>
      </c>
      <c r="AB107" s="38">
        <v>-3.2093266069821902</v>
      </c>
      <c r="AC107" s="38">
        <v>-2.6200000000000001E-2</v>
      </c>
      <c r="AD107" s="29">
        <f t="shared" si="9"/>
        <v>0</v>
      </c>
      <c r="AE107" s="38">
        <v>0</v>
      </c>
      <c r="AF107" s="39">
        <v>6438201000</v>
      </c>
      <c r="AG107" s="39">
        <v>6643176000</v>
      </c>
      <c r="AH107" s="39">
        <v>1105875000</v>
      </c>
      <c r="AI107" s="39">
        <v>40456187000</v>
      </c>
      <c r="AJ107" s="39">
        <v>-131187000</v>
      </c>
      <c r="AK107" s="39">
        <v>28761995000</v>
      </c>
      <c r="AL107" s="39">
        <v>22578750000</v>
      </c>
      <c r="AM107" s="39">
        <v>26906984000</v>
      </c>
      <c r="AN107" s="39">
        <v>36112994000</v>
      </c>
      <c r="AO107" s="39">
        <v>6643176000</v>
      </c>
      <c r="AP107" s="39">
        <v>12461474000</v>
      </c>
      <c r="AQ107" s="39">
        <v>7863140480</v>
      </c>
    </row>
    <row r="108" spans="1:43" customFormat="1">
      <c r="A108" s="30">
        <f t="shared" si="5"/>
        <v>42628</v>
      </c>
      <c r="B108" s="30">
        <f t="shared" si="6"/>
        <v>42993</v>
      </c>
      <c r="C108" s="30">
        <f t="shared" si="7"/>
        <v>43359</v>
      </c>
      <c r="D108" s="30">
        <f t="shared" si="8"/>
        <v>43694</v>
      </c>
      <c r="E108" s="30">
        <v>43724</v>
      </c>
      <c r="F108" t="s">
        <v>124</v>
      </c>
      <c r="G108" s="37">
        <v>1143918671.5599999</v>
      </c>
      <c r="H108" s="37">
        <v>-4.7464267878678745</v>
      </c>
      <c r="I108" s="38">
        <v>17.2527585811177</v>
      </c>
      <c r="J108" s="38">
        <v>38.290226777427598</v>
      </c>
      <c r="K108" s="38">
        <v>44.433590000000002</v>
      </c>
      <c r="L108" s="38">
        <v>7.9554120697544362E-2</v>
      </c>
      <c r="M108" s="38">
        <v>40.7038856312641</v>
      </c>
      <c r="N108" s="38">
        <v>13.613659358181</v>
      </c>
      <c r="O108" s="38">
        <v>9.1208019661564332</v>
      </c>
      <c r="P108" s="38">
        <v>85.365630345464112</v>
      </c>
      <c r="Q108" s="38">
        <v>-0.61895173919657798</v>
      </c>
      <c r="R108" s="38">
        <v>0.12484706990034568</v>
      </c>
      <c r="S108" s="38">
        <v>0.25487665691380901</v>
      </c>
      <c r="T108" s="38">
        <v>0.74548000000000003</v>
      </c>
      <c r="U108" s="38">
        <v>-1.338E-2</v>
      </c>
      <c r="V108" s="38">
        <v>1.44447107842713</v>
      </c>
      <c r="W108" s="38">
        <v>4.0610168955821404</v>
      </c>
      <c r="X108" s="38">
        <v>1.5843575169999999</v>
      </c>
      <c r="Y108" s="38">
        <v>0.37605134017913899</v>
      </c>
      <c r="Z108" s="38">
        <v>32.0119106264885</v>
      </c>
      <c r="AA108" s="38">
        <v>7.2160604152571211E-3</v>
      </c>
      <c r="AB108" s="38">
        <v>13.722454742574801</v>
      </c>
      <c r="AC108" s="38">
        <v>0.26606999999999997</v>
      </c>
      <c r="AD108" s="29">
        <f t="shared" si="9"/>
        <v>0</v>
      </c>
      <c r="AE108" s="38">
        <v>0</v>
      </c>
      <c r="AF108" s="39">
        <v>162734000</v>
      </c>
      <c r="AG108" s="39">
        <v>2045576000</v>
      </c>
      <c r="AH108" s="39">
        <v>273687000</v>
      </c>
      <c r="AI108" s="39">
        <v>2192178000</v>
      </c>
      <c r="AJ108" s="39">
        <v>-345830000</v>
      </c>
      <c r="AK108" s="39">
        <v>87837000</v>
      </c>
      <c r="AL108" s="39">
        <v>160724000</v>
      </c>
      <c r="AM108" s="39">
        <v>289622000</v>
      </c>
      <c r="AN108" s="39">
        <v>558735000</v>
      </c>
      <c r="AO108" s="39">
        <v>1486555000</v>
      </c>
      <c r="AP108" s="39">
        <v>298491000</v>
      </c>
      <c r="AQ108" s="39">
        <v>2722477299.6799998</v>
      </c>
    </row>
    <row r="109" spans="1:43" customFormat="1">
      <c r="A109" s="30">
        <f t="shared" si="5"/>
        <v>42608</v>
      </c>
      <c r="B109" s="30">
        <f t="shared" si="6"/>
        <v>42973</v>
      </c>
      <c r="C109" s="30">
        <f t="shared" si="7"/>
        <v>43339</v>
      </c>
      <c r="D109" s="30">
        <f t="shared" si="8"/>
        <v>43674</v>
      </c>
      <c r="E109" s="30">
        <v>43704</v>
      </c>
      <c r="F109" s="7" t="s">
        <v>666</v>
      </c>
      <c r="G109" s="37">
        <v>13020815829.6</v>
      </c>
      <c r="H109" s="37">
        <v>3.6420935918014665</v>
      </c>
      <c r="I109" s="38">
        <v>55.964429804842503</v>
      </c>
      <c r="J109" s="38">
        <v>48.585228926123499</v>
      </c>
      <c r="K109" s="38">
        <v>40.370719999999999</v>
      </c>
      <c r="L109" s="38">
        <v>0.19292255488369545</v>
      </c>
      <c r="M109" s="38">
        <v>34.202164190630199</v>
      </c>
      <c r="N109" s="38">
        <v>13.5674979208748</v>
      </c>
      <c r="O109" s="38">
        <v>16.194410096927431</v>
      </c>
      <c r="P109" s="38">
        <v>9.0110445790934239</v>
      </c>
      <c r="Q109" s="38">
        <v>0.29205733521887711</v>
      </c>
      <c r="R109" s="38">
        <v>0.17462969199114506</v>
      </c>
      <c r="S109" s="38">
        <v>0.35386226616278182</v>
      </c>
      <c r="T109" s="38">
        <v>0.95533999999999997</v>
      </c>
      <c r="U109" s="38">
        <v>-3.8999999999999998E-3</v>
      </c>
      <c r="V109" s="38">
        <v>5.4428987600000003</v>
      </c>
      <c r="W109" s="38">
        <v>6.8678815359999996</v>
      </c>
      <c r="X109" s="38">
        <v>5.7767406120000002</v>
      </c>
      <c r="Y109" s="38">
        <v>1.6156518377232041</v>
      </c>
      <c r="Z109" s="38">
        <v>22.441640438</v>
      </c>
      <c r="AA109" s="38">
        <v>3.1569776447459709E-2</v>
      </c>
      <c r="AB109" s="38">
        <v>17.759311115493301</v>
      </c>
      <c r="AC109" s="38">
        <v>0.58611999999999997</v>
      </c>
      <c r="AD109" s="29">
        <f t="shared" si="9"/>
        <v>0</v>
      </c>
      <c r="AE109" s="38">
        <v>0</v>
      </c>
      <c r="AF109" s="39">
        <v>1333925000</v>
      </c>
      <c r="AG109" s="39">
        <v>6914303000</v>
      </c>
      <c r="AH109" s="39">
        <v>1352950000</v>
      </c>
      <c r="AI109" s="39">
        <v>7747537000</v>
      </c>
      <c r="AJ109" s="39">
        <v>800693000</v>
      </c>
      <c r="AK109" s="39">
        <v>2120027000</v>
      </c>
      <c r="AL109" s="39">
        <v>2243994000</v>
      </c>
      <c r="AM109" s="39">
        <v>2563999000</v>
      </c>
      <c r="AN109" s="39">
        <v>2741561000</v>
      </c>
      <c r="AO109" s="39">
        <v>2643434000</v>
      </c>
      <c r="AP109" s="39">
        <v>1177582000</v>
      </c>
      <c r="AQ109" s="39">
        <v>19070245830.759998</v>
      </c>
    </row>
    <row r="110" spans="1:43" customFormat="1">
      <c r="A110" s="30">
        <f t="shared" si="5"/>
        <v>42608</v>
      </c>
      <c r="B110" s="30">
        <f t="shared" si="6"/>
        <v>42973</v>
      </c>
      <c r="C110" s="30">
        <f t="shared" si="7"/>
        <v>43339</v>
      </c>
      <c r="D110" s="30">
        <f t="shared" si="8"/>
        <v>43674</v>
      </c>
      <c r="E110" s="30">
        <v>43704</v>
      </c>
      <c r="F110" t="s">
        <v>125</v>
      </c>
      <c r="G110" s="37">
        <v>1024269418.25</v>
      </c>
      <c r="H110" s="37">
        <v>24.899994950546329</v>
      </c>
      <c r="I110" s="38">
        <v>3.4832431314928698</v>
      </c>
      <c r="J110" s="38">
        <v>3.3823837287669001</v>
      </c>
      <c r="K110" s="38">
        <v>24.769210000000001</v>
      </c>
      <c r="L110" s="38">
        <v>0.16930951101181246</v>
      </c>
      <c r="M110" s="38">
        <v>4.9958559059792496</v>
      </c>
      <c r="N110" s="38">
        <v>3.9557824365076502</v>
      </c>
      <c r="O110" s="38">
        <v>14.901967560504611</v>
      </c>
      <c r="P110" s="38">
        <v>-5.7623144092597185</v>
      </c>
      <c r="Q110" s="38">
        <v>3.2772702001207084E-2</v>
      </c>
      <c r="R110" s="38">
        <v>4.0966838755943834E-2</v>
      </c>
      <c r="S110" s="38">
        <v>0.7331439152435788</v>
      </c>
      <c r="T110" s="38">
        <v>2.8073399999999999</v>
      </c>
      <c r="U110" s="38">
        <v>0.28721999999999998</v>
      </c>
      <c r="V110" s="38">
        <v>1.210936274</v>
      </c>
      <c r="W110" s="38">
        <v>1.0745634100000001</v>
      </c>
      <c r="X110" s="38">
        <v>1.4352832900000001</v>
      </c>
      <c r="Y110" s="38">
        <v>0</v>
      </c>
      <c r="Z110" s="38">
        <v>0</v>
      </c>
      <c r="AA110" s="38">
        <v>0.29039243396631548</v>
      </c>
      <c r="AB110" s="38">
        <v>-5.0134470477067303</v>
      </c>
      <c r="AC110" s="38">
        <v>-0.29038999999999998</v>
      </c>
      <c r="AD110" s="29">
        <f t="shared" si="9"/>
        <v>0</v>
      </c>
      <c r="AE110" s="38">
        <v>0</v>
      </c>
      <c r="AF110" s="39">
        <v>120642000</v>
      </c>
      <c r="AG110" s="39">
        <v>712553000</v>
      </c>
      <c r="AH110" s="39">
        <v>37589000</v>
      </c>
      <c r="AI110" s="39">
        <v>917547000</v>
      </c>
      <c r="AJ110" s="39">
        <v>22046000</v>
      </c>
      <c r="AK110" s="39">
        <v>833808000</v>
      </c>
      <c r="AL110" s="39">
        <v>619787000</v>
      </c>
      <c r="AM110" s="39">
        <v>636942000</v>
      </c>
      <c r="AN110" s="39">
        <v>672694000</v>
      </c>
      <c r="AO110" s="39">
        <v>712553000</v>
      </c>
      <c r="AP110" s="39">
        <v>55409000</v>
      </c>
      <c r="AQ110" s="39">
        <v>825703120.55999994</v>
      </c>
    </row>
    <row r="111" spans="1:43" customFormat="1">
      <c r="A111" s="30">
        <f t="shared" si="5"/>
        <v>42603</v>
      </c>
      <c r="B111" s="30">
        <f t="shared" si="6"/>
        <v>42968</v>
      </c>
      <c r="C111" s="30">
        <f t="shared" si="7"/>
        <v>43334</v>
      </c>
      <c r="D111" s="30">
        <f t="shared" si="8"/>
        <v>43669</v>
      </c>
      <c r="E111" s="30">
        <v>43699</v>
      </c>
      <c r="F111" t="s">
        <v>126</v>
      </c>
      <c r="G111" s="37">
        <v>5018680447.1999998</v>
      </c>
      <c r="H111" s="37">
        <v>-0.15939042580125484</v>
      </c>
      <c r="I111" s="38">
        <v>25.7741622841164</v>
      </c>
      <c r="J111" s="38">
        <v>17.405137989087301</v>
      </c>
      <c r="K111" s="38">
        <v>76.094819999999999</v>
      </c>
      <c r="L111" s="38">
        <v>0.22338411473843478</v>
      </c>
      <c r="M111" s="38">
        <v>20.105420658469399</v>
      </c>
      <c r="N111" s="38">
        <v>26.824234284881399</v>
      </c>
      <c r="O111" s="38">
        <v>89.886877587981019</v>
      </c>
      <c r="P111" s="38">
        <v>61.668197584532038</v>
      </c>
      <c r="Q111" s="38">
        <v>0.12866702703155708</v>
      </c>
      <c r="R111" s="38">
        <v>7.7471302617831028E-2</v>
      </c>
      <c r="S111" s="38">
        <v>0.42696659367083173</v>
      </c>
      <c r="T111" s="38">
        <v>1.4797400000000001</v>
      </c>
      <c r="U111" s="38">
        <v>0.30641000000000002</v>
      </c>
      <c r="V111" s="38">
        <v>21.317278395631799</v>
      </c>
      <c r="W111" s="38">
        <v>20.892119455</v>
      </c>
      <c r="X111" s="38">
        <v>22.318801698347901</v>
      </c>
      <c r="Y111" s="38">
        <v>0</v>
      </c>
      <c r="Z111" s="38">
        <v>0</v>
      </c>
      <c r="AA111" s="38">
        <v>0.52521371528789784</v>
      </c>
      <c r="AB111" s="38">
        <v>-4.7244209374430097</v>
      </c>
      <c r="AC111" s="38">
        <v>-0.52520999999999995</v>
      </c>
      <c r="AD111" s="29">
        <f t="shared" si="9"/>
        <v>0</v>
      </c>
      <c r="AE111" s="38">
        <v>0</v>
      </c>
      <c r="AF111" s="39">
        <v>88140000</v>
      </c>
      <c r="AG111" s="39">
        <v>394567000</v>
      </c>
      <c r="AH111" s="39">
        <v>86603000</v>
      </c>
      <c r="AI111" s="39">
        <v>1117872000</v>
      </c>
      <c r="AJ111" s="39">
        <v>61412000</v>
      </c>
      <c r="AK111" s="39">
        <v>113836000</v>
      </c>
      <c r="AL111" s="39">
        <v>202926000</v>
      </c>
      <c r="AM111" s="39">
        <v>308217000</v>
      </c>
      <c r="AN111" s="39">
        <v>477294000</v>
      </c>
      <c r="AO111" s="39">
        <v>394567000</v>
      </c>
      <c r="AP111" s="39">
        <v>119145000</v>
      </c>
      <c r="AQ111" s="39">
        <v>10709572030.219999</v>
      </c>
    </row>
    <row r="112" spans="1:43" customFormat="1">
      <c r="A112" s="30">
        <f t="shared" si="5"/>
        <v>42595</v>
      </c>
      <c r="B112" s="30">
        <f t="shared" si="6"/>
        <v>42960</v>
      </c>
      <c r="C112" s="30">
        <f t="shared" si="7"/>
        <v>43326</v>
      </c>
      <c r="D112" s="30">
        <f t="shared" si="8"/>
        <v>43661</v>
      </c>
      <c r="E112" s="30">
        <v>43691</v>
      </c>
      <c r="F112" t="s">
        <v>127</v>
      </c>
      <c r="G112" s="37">
        <v>1205137861.5</v>
      </c>
      <c r="H112" s="37">
        <v>15.650639967868566</v>
      </c>
      <c r="I112" s="38">
        <v>15.8603311012278</v>
      </c>
      <c r="J112" s="38">
        <v>4.6035727372797499</v>
      </c>
      <c r="K112" s="38">
        <v>23.20757</v>
      </c>
      <c r="L112" s="38">
        <v>0.13362655952632693</v>
      </c>
      <c r="M112" s="38">
        <v>5.9360095230255103</v>
      </c>
      <c r="N112" s="38">
        <v>18.888879873798999</v>
      </c>
      <c r="O112" s="38">
        <v>9.6285101315408355</v>
      </c>
      <c r="P112" s="38">
        <v>4.6258898937953878</v>
      </c>
      <c r="Q112" s="38">
        <v>1.268619693109721E-2</v>
      </c>
      <c r="R112" s="38">
        <v>5.0128593560400815E-2</v>
      </c>
      <c r="S112" s="38">
        <v>1.7459634850254007</v>
      </c>
      <c r="T112" s="38">
        <v>1.7032099999999999</v>
      </c>
      <c r="U112" s="38">
        <v>0.29414000000000001</v>
      </c>
      <c r="V112" s="38">
        <v>0.72499791499999999</v>
      </c>
      <c r="W112" s="38">
        <v>0.70229112299999996</v>
      </c>
      <c r="X112" s="38">
        <v>2.3458557039999999</v>
      </c>
      <c r="Y112" s="38">
        <v>0.11466507013503735</v>
      </c>
      <c r="Z112" s="38">
        <v>5.0462852099999997</v>
      </c>
      <c r="AA112" s="38">
        <v>0.16877986889405794</v>
      </c>
      <c r="AB112" s="38">
        <v>-2.2899860407023702</v>
      </c>
      <c r="AC112" s="38">
        <v>-6.5909999999999996E-2</v>
      </c>
      <c r="AD112" s="29">
        <f t="shared" si="9"/>
        <v>0</v>
      </c>
      <c r="AE112" s="38">
        <v>0</v>
      </c>
      <c r="AF112" s="39">
        <v>63192000</v>
      </c>
      <c r="AG112" s="39">
        <v>472900000</v>
      </c>
      <c r="AH112" s="39">
        <v>39411000</v>
      </c>
      <c r="AI112" s="39">
        <v>786198000</v>
      </c>
      <c r="AJ112" s="39">
        <v>17414000</v>
      </c>
      <c r="AK112" s="39">
        <v>1204199000</v>
      </c>
      <c r="AL112" s="39">
        <v>1331778000</v>
      </c>
      <c r="AM112" s="39">
        <v>1418802000</v>
      </c>
      <c r="AN112" s="39">
        <v>1372673000</v>
      </c>
      <c r="AO112" s="39">
        <v>424253000</v>
      </c>
      <c r="AP112" s="39">
        <v>100121000</v>
      </c>
      <c r="AQ112" s="39">
        <v>964016062.88</v>
      </c>
    </row>
    <row r="113" spans="1:43" customFormat="1">
      <c r="A113" s="30">
        <f t="shared" si="5"/>
        <v>42594</v>
      </c>
      <c r="B113" s="30">
        <f t="shared" si="6"/>
        <v>42959</v>
      </c>
      <c r="C113" s="30">
        <f t="shared" si="7"/>
        <v>43325</v>
      </c>
      <c r="D113" s="30">
        <f t="shared" si="8"/>
        <v>43660</v>
      </c>
      <c r="E113" s="30">
        <v>43690</v>
      </c>
      <c r="F113" t="s">
        <v>128</v>
      </c>
      <c r="G113" s="37">
        <v>16369064002.34</v>
      </c>
      <c r="H113" s="37">
        <v>1.0677415343343488</v>
      </c>
      <c r="I113" s="38">
        <v>148.98926089703099</v>
      </c>
      <c r="J113" s="38">
        <v>16.019352237602501</v>
      </c>
      <c r="K113" s="38">
        <v>40.109740000000002</v>
      </c>
      <c r="L113" s="38">
        <v>0.11572600904371128</v>
      </c>
      <c r="M113" s="38">
        <v>20.840612820857402</v>
      </c>
      <c r="N113" s="38">
        <v>34.360891843235002</v>
      </c>
      <c r="O113" s="38">
        <v>4.8621062954110963</v>
      </c>
      <c r="P113" s="38">
        <v>35.01128722600297</v>
      </c>
      <c r="Q113" s="38">
        <v>0.11772942289498581</v>
      </c>
      <c r="R113" s="38">
        <v>7.7825471380093034E-2</v>
      </c>
      <c r="S113" s="38">
        <v>0.59386026024226357</v>
      </c>
      <c r="T113" s="38">
        <v>1.42771</v>
      </c>
      <c r="U113" s="38">
        <v>7.9979999999999996E-2</v>
      </c>
      <c r="V113" s="38">
        <v>0.66968585585270901</v>
      </c>
      <c r="W113" s="38">
        <v>0.97751794354723898</v>
      </c>
      <c r="X113" s="38">
        <v>4.5733088070000001</v>
      </c>
      <c r="Y113" s="38">
        <v>1.8197657812053698</v>
      </c>
      <c r="Z113" s="38">
        <v>32.205018789</v>
      </c>
      <c r="AA113" s="38">
        <v>2.8671914252219058E-2</v>
      </c>
      <c r="AB113" s="38">
        <v>29.783034257748799</v>
      </c>
      <c r="AC113" s="38">
        <v>0.61151999999999995</v>
      </c>
      <c r="AD113" s="29">
        <f t="shared" si="9"/>
        <v>0</v>
      </c>
      <c r="AE113" s="38">
        <v>0</v>
      </c>
      <c r="AF113" s="39">
        <v>3455000000</v>
      </c>
      <c r="AG113" s="39">
        <v>29855000000</v>
      </c>
      <c r="AH113" s="39">
        <v>3463000000</v>
      </c>
      <c r="AI113" s="39">
        <v>44497000000</v>
      </c>
      <c r="AJ113" s="39">
        <v>3111000000</v>
      </c>
      <c r="AK113" s="39">
        <v>12671000000</v>
      </c>
      <c r="AL113" s="39">
        <v>13166000000</v>
      </c>
      <c r="AM113" s="39">
        <v>26535000000</v>
      </c>
      <c r="AN113" s="39">
        <v>26425000000</v>
      </c>
      <c r="AO113" s="39">
        <v>10503000000</v>
      </c>
      <c r="AP113" s="39">
        <v>5984000000</v>
      </c>
      <c r="AQ113" s="39">
        <v>29094844071.740002</v>
      </c>
    </row>
    <row r="114" spans="1:43" customFormat="1">
      <c r="A114" s="30">
        <f t="shared" si="5"/>
        <v>42590</v>
      </c>
      <c r="B114" s="30">
        <f t="shared" si="6"/>
        <v>42955</v>
      </c>
      <c r="C114" s="30">
        <f t="shared" si="7"/>
        <v>43321</v>
      </c>
      <c r="D114" s="30">
        <f t="shared" si="8"/>
        <v>43656</v>
      </c>
      <c r="E114" s="30">
        <v>43686</v>
      </c>
      <c r="F114" t="s">
        <v>47</v>
      </c>
      <c r="G114" s="37">
        <v>1426597067.5</v>
      </c>
      <c r="H114" s="37">
        <v>-26.322380241755809</v>
      </c>
      <c r="I114" s="38">
        <v>1.20325805257312</v>
      </c>
      <c r="J114" s="38">
        <v>1.02297765187284</v>
      </c>
      <c r="K114" s="38">
        <v>27.45955</v>
      </c>
      <c r="L114" s="38">
        <v>-4.3023970497848806E-3</v>
      </c>
      <c r="M114" s="38">
        <v>5.7286748504878799</v>
      </c>
      <c r="N114" s="38">
        <v>4.0225439275057999</v>
      </c>
      <c r="O114" s="38">
        <v>52.183323182375474</v>
      </c>
      <c r="P114" s="38">
        <v>-1.2548252187680577</v>
      </c>
      <c r="Q114" s="38">
        <v>-7.2815533980582527E-3</v>
      </c>
      <c r="R114" s="38">
        <v>1.791901791901792E-2</v>
      </c>
      <c r="S114" s="38">
        <v>0.61182061182061187</v>
      </c>
      <c r="T114" s="38">
        <v>3.0036399999999999</v>
      </c>
      <c r="U114" s="38">
        <v>0.32669999999999999</v>
      </c>
      <c r="V114" s="38">
        <v>4.018837693</v>
      </c>
      <c r="W114" s="38">
        <v>4.2870152189999997</v>
      </c>
      <c r="X114" s="38">
        <v>4.6173022189999999</v>
      </c>
      <c r="Y114" s="38">
        <v>0.56653186982476411</v>
      </c>
      <c r="Z114" s="38">
        <v>12.254175521000001</v>
      </c>
      <c r="AA114" s="38">
        <v>0.22458512599877076</v>
      </c>
      <c r="AB114" s="38">
        <v>1.0745237746769301</v>
      </c>
      <c r="AC114" s="38">
        <v>0.13705999999999999</v>
      </c>
      <c r="AD114" s="29">
        <f t="shared" si="9"/>
        <v>0</v>
      </c>
      <c r="AE114" s="38">
        <v>0</v>
      </c>
      <c r="AF114" s="39">
        <v>-3500000</v>
      </c>
      <c r="AG114" s="39">
        <v>813500000</v>
      </c>
      <c r="AH114" s="39">
        <v>18100000</v>
      </c>
      <c r="AI114" s="39">
        <v>1010100000</v>
      </c>
      <c r="AJ114" s="39">
        <v>-4500000</v>
      </c>
      <c r="AK114" s="39">
        <v>657100000</v>
      </c>
      <c r="AL114" s="39">
        <v>541900000</v>
      </c>
      <c r="AM114" s="39">
        <v>603300000</v>
      </c>
      <c r="AN114" s="39">
        <v>618000000</v>
      </c>
      <c r="AO114" s="39">
        <v>519300000</v>
      </c>
      <c r="AP114" s="39">
        <v>52200000</v>
      </c>
      <c r="AQ114" s="39">
        <v>2723969470.1199999</v>
      </c>
    </row>
    <row r="115" spans="1:43" customFormat="1">
      <c r="A115" s="30">
        <f t="shared" si="5"/>
        <v>42588</v>
      </c>
      <c r="B115" s="30">
        <f t="shared" si="6"/>
        <v>42953</v>
      </c>
      <c r="C115" s="30">
        <f t="shared" si="7"/>
        <v>43319</v>
      </c>
      <c r="D115" s="30">
        <f t="shared" si="8"/>
        <v>43654</v>
      </c>
      <c r="E115" s="30">
        <v>43684</v>
      </c>
      <c r="F115" t="s">
        <v>129</v>
      </c>
      <c r="G115" s="37">
        <v>1887796616.3</v>
      </c>
      <c r="H115" s="37">
        <v>37.717261903178034</v>
      </c>
      <c r="I115" s="38">
        <v>13.721810815820399</v>
      </c>
      <c r="J115" s="38">
        <v>10.472439990138099</v>
      </c>
      <c r="K115" s="38">
        <v>25.08257</v>
      </c>
      <c r="L115" s="38">
        <v>0.10546787182162477</v>
      </c>
      <c r="M115" s="38">
        <v>14.3918583016842</v>
      </c>
      <c r="N115" s="38">
        <v>14.411254441797301</v>
      </c>
      <c r="O115" s="38">
        <v>16.504633657158795</v>
      </c>
      <c r="P115" s="38">
        <v>34.124830701779665</v>
      </c>
      <c r="Q115" s="38">
        <v>0.19949218622487719</v>
      </c>
      <c r="R115" s="38">
        <v>0.16177152757473917</v>
      </c>
      <c r="S115" s="38">
        <v>0.72793158204131903</v>
      </c>
      <c r="T115" s="38">
        <v>0.69298000000000004</v>
      </c>
      <c r="U115" s="38">
        <v>-8.1530000000000005E-2</v>
      </c>
      <c r="V115" s="38">
        <v>3.0751004200000001</v>
      </c>
      <c r="W115" s="38">
        <v>3.10966276</v>
      </c>
      <c r="X115" s="38">
        <v>3.6533485030000001</v>
      </c>
      <c r="Y115" s="38">
        <v>0.17670759687503709</v>
      </c>
      <c r="Z115" s="38">
        <v>2.4166905359999999</v>
      </c>
      <c r="AA115" s="38">
        <v>3.354191045498827E-2</v>
      </c>
      <c r="AB115" s="38">
        <v>2.2691135596988801</v>
      </c>
      <c r="AC115" s="38">
        <v>0.11663</v>
      </c>
      <c r="AD115" s="29">
        <f t="shared" si="9"/>
        <v>0</v>
      </c>
      <c r="AE115" s="38">
        <v>0</v>
      </c>
      <c r="AF115" s="39">
        <v>73185000</v>
      </c>
      <c r="AG115" s="39">
        <v>693908000</v>
      </c>
      <c r="AH115" s="39">
        <v>156584000</v>
      </c>
      <c r="AI115" s="39">
        <v>967933000</v>
      </c>
      <c r="AJ115" s="39">
        <v>140560000</v>
      </c>
      <c r="AK115" s="39">
        <v>320101000</v>
      </c>
      <c r="AL115" s="39">
        <v>370621000</v>
      </c>
      <c r="AM115" s="39">
        <v>386462000</v>
      </c>
      <c r="AN115" s="39">
        <v>704589000</v>
      </c>
      <c r="AO115" s="39">
        <v>589703000</v>
      </c>
      <c r="AP115" s="39">
        <v>139849000</v>
      </c>
      <c r="AQ115" s="39">
        <v>2308156512.3200002</v>
      </c>
    </row>
    <row r="116" spans="1:43" customFormat="1">
      <c r="A116" s="30">
        <f t="shared" si="5"/>
        <v>42583</v>
      </c>
      <c r="B116" s="30">
        <f t="shared" si="6"/>
        <v>42948</v>
      </c>
      <c r="C116" s="30">
        <f t="shared" si="7"/>
        <v>43314</v>
      </c>
      <c r="D116" s="30">
        <f t="shared" si="8"/>
        <v>43649</v>
      </c>
      <c r="E116" s="30">
        <v>43679</v>
      </c>
      <c r="F116" t="s">
        <v>131</v>
      </c>
      <c r="G116" s="37">
        <v>1157237427.78</v>
      </c>
      <c r="H116" s="37">
        <v>15.641088599668223</v>
      </c>
      <c r="I116" s="38">
        <v>4.1874029795965102</v>
      </c>
      <c r="J116" s="38">
        <v>2.7464011882500201</v>
      </c>
      <c r="K116" s="38">
        <v>29.525670000000002</v>
      </c>
      <c r="L116" s="38">
        <v>1.6291611002269557E-2</v>
      </c>
      <c r="M116" s="38">
        <v>7.1714412991335097</v>
      </c>
      <c r="N116" s="38">
        <v>6.9794796487194102</v>
      </c>
      <c r="O116" s="38">
        <v>16.047288242621324</v>
      </c>
      <c r="P116" s="38">
        <v>4.4354570685521253</v>
      </c>
      <c r="Q116" s="38">
        <v>0.10898034900172929</v>
      </c>
      <c r="R116" s="38">
        <v>9.6860314883205081E-2</v>
      </c>
      <c r="S116" s="38">
        <v>0.75759957771654418</v>
      </c>
      <c r="T116" s="38">
        <v>0.55684</v>
      </c>
      <c r="U116" s="38">
        <v>-0.17663000000000001</v>
      </c>
      <c r="V116" s="38">
        <v>1.313424124</v>
      </c>
      <c r="W116" s="38">
        <v>1.669434657</v>
      </c>
      <c r="X116" s="38">
        <v>2.1261663369999999</v>
      </c>
      <c r="Y116" s="38">
        <v>0.54933743230045284</v>
      </c>
      <c r="Z116" s="38">
        <v>21.899201538</v>
      </c>
      <c r="AA116" s="38">
        <v>3.952560204104779E-2</v>
      </c>
      <c r="AB116" s="38">
        <v>11.7037488516485</v>
      </c>
      <c r="AC116" s="38">
        <v>0.31503999999999999</v>
      </c>
      <c r="AD116" s="29">
        <f t="shared" si="9"/>
        <v>0</v>
      </c>
      <c r="AE116" s="38">
        <v>0</v>
      </c>
      <c r="AF116" s="39">
        <v>13646000</v>
      </c>
      <c r="AG116" s="39">
        <v>837609000</v>
      </c>
      <c r="AH116" s="39">
        <v>101658000</v>
      </c>
      <c r="AI116" s="39">
        <v>1049532000</v>
      </c>
      <c r="AJ116" s="39">
        <v>86653000</v>
      </c>
      <c r="AK116" s="39">
        <v>699010000</v>
      </c>
      <c r="AL116" s="39">
        <v>726272000</v>
      </c>
      <c r="AM116" s="39">
        <v>732570000</v>
      </c>
      <c r="AN116" s="39">
        <v>795125000</v>
      </c>
      <c r="AO116" s="39">
        <v>540624000</v>
      </c>
      <c r="AP116" s="39">
        <v>92564000</v>
      </c>
      <c r="AQ116" s="39">
        <v>1485401188.8900001</v>
      </c>
    </row>
    <row r="117" spans="1:43" customFormat="1">
      <c r="A117" s="30">
        <f t="shared" si="5"/>
        <v>42579</v>
      </c>
      <c r="B117" s="30">
        <f t="shared" si="6"/>
        <v>42944</v>
      </c>
      <c r="C117" s="30">
        <f t="shared" si="7"/>
        <v>43310</v>
      </c>
      <c r="D117" s="30">
        <f t="shared" si="8"/>
        <v>43645</v>
      </c>
      <c r="E117" s="30">
        <v>43675</v>
      </c>
      <c r="F117" t="s">
        <v>132</v>
      </c>
      <c r="G117" s="37">
        <v>2612417788.6599998</v>
      </c>
      <c r="H117" s="37">
        <v>18.358056624696896</v>
      </c>
      <c r="I117" s="38">
        <v>2.3348603517068098</v>
      </c>
      <c r="J117" s="38">
        <v>2.8567984570877498</v>
      </c>
      <c r="K117" s="38">
        <v>76.173190000000005</v>
      </c>
      <c r="L117" s="38">
        <v>0.1366618823046955</v>
      </c>
      <c r="M117" s="38">
        <v>5.96673095467695</v>
      </c>
      <c r="N117" s="38">
        <v>3.8482469097411198</v>
      </c>
      <c r="O117" s="38">
        <v>12.205979844242767</v>
      </c>
      <c r="P117" s="38">
        <v>0.95708285337301113</v>
      </c>
      <c r="Q117" s="38">
        <v>0.1445475326072341</v>
      </c>
      <c r="R117" s="38">
        <v>9.8613120054454176E-2</v>
      </c>
      <c r="S117" s="38">
        <v>0.63277461073768404</v>
      </c>
      <c r="T117" s="38">
        <v>3.2054800000000001</v>
      </c>
      <c r="U117" s="38">
        <v>0.19178000000000001</v>
      </c>
      <c r="V117" s="38">
        <v>2.4569843859999998</v>
      </c>
      <c r="W117" s="38">
        <v>2.5939178479999998</v>
      </c>
      <c r="X117" s="38">
        <v>1.8848696620000001</v>
      </c>
      <c r="Y117" s="38">
        <v>9.6263326777766278E-3</v>
      </c>
      <c r="Z117" s="38">
        <v>12.240264705</v>
      </c>
      <c r="AA117" s="38">
        <v>0.11369694484314127</v>
      </c>
      <c r="AB117" s="38">
        <v>-2.4263456090651601</v>
      </c>
      <c r="AC117" s="38">
        <v>-0.17562</v>
      </c>
      <c r="AD117" s="29">
        <f t="shared" si="9"/>
        <v>0</v>
      </c>
      <c r="AE117" s="38">
        <v>0</v>
      </c>
      <c r="AF117" s="39">
        <v>133300000</v>
      </c>
      <c r="AG117" s="39">
        <v>975400000</v>
      </c>
      <c r="AH117" s="39">
        <v>115900000</v>
      </c>
      <c r="AI117" s="39">
        <v>1175300000</v>
      </c>
      <c r="AJ117" s="39">
        <v>107500000</v>
      </c>
      <c r="AK117" s="39">
        <v>723100000</v>
      </c>
      <c r="AL117" s="39">
        <v>740500000</v>
      </c>
      <c r="AM117" s="39">
        <v>728700000</v>
      </c>
      <c r="AN117" s="39">
        <v>743700000</v>
      </c>
      <c r="AO117" s="39">
        <v>966100000</v>
      </c>
      <c r="AP117" s="39">
        <v>176300000</v>
      </c>
      <c r="AQ117" s="39">
        <v>2151914246.54</v>
      </c>
    </row>
    <row r="118" spans="1:43" customFormat="1">
      <c r="A118" s="30">
        <f t="shared" si="5"/>
        <v>42572</v>
      </c>
      <c r="B118" s="30">
        <f t="shared" si="6"/>
        <v>42937</v>
      </c>
      <c r="C118" s="30">
        <f t="shared" si="7"/>
        <v>43303</v>
      </c>
      <c r="D118" s="30">
        <f t="shared" si="8"/>
        <v>43638</v>
      </c>
      <c r="E118" s="30">
        <v>43668</v>
      </c>
      <c r="F118" t="s">
        <v>133</v>
      </c>
      <c r="G118" s="37">
        <v>63084005.270000003</v>
      </c>
      <c r="H118" s="37">
        <v>5.2615504991541417</v>
      </c>
      <c r="I118" s="38">
        <v>7.9455298993487302</v>
      </c>
      <c r="J118" s="38">
        <v>4.5750000000000002</v>
      </c>
      <c r="K118" s="38">
        <v>85.593010000000007</v>
      </c>
      <c r="L118" s="38">
        <v>4.3801111881894304E-2</v>
      </c>
      <c r="M118" s="38">
        <v>8.5352272727272709</v>
      </c>
      <c r="N118" s="38">
        <v>6.8938615169983102</v>
      </c>
      <c r="O118" s="38">
        <v>8.3178387798227682</v>
      </c>
      <c r="P118" s="38">
        <v>3.327776041904714</v>
      </c>
      <c r="Q118" s="38">
        <v>7.151007553800863E-2</v>
      </c>
      <c r="R118" s="38">
        <v>9.7490983829061156E-2</v>
      </c>
      <c r="S118" s="38">
        <v>0.67970682902237567</v>
      </c>
      <c r="T118" s="38">
        <v>0.86355999999999999</v>
      </c>
      <c r="U118" s="38">
        <v>-3.1130000000000001E-2</v>
      </c>
      <c r="V118" s="38">
        <v>0.77293971500000003</v>
      </c>
      <c r="W118" s="38">
        <v>1.386621533</v>
      </c>
      <c r="X118" s="38">
        <v>1.3129185080000001</v>
      </c>
      <c r="Y118" s="38">
        <v>1.05421082209377</v>
      </c>
      <c r="Z118" s="38">
        <v>56.550955588000001</v>
      </c>
      <c r="AA118" s="38">
        <v>0.1938953971216133</v>
      </c>
      <c r="AB118" s="38">
        <v>2.45024385474643</v>
      </c>
      <c r="AC118" s="38">
        <v>0.31929999999999997</v>
      </c>
      <c r="AD118" s="29">
        <f t="shared" si="9"/>
        <v>0</v>
      </c>
      <c r="AE118" s="38">
        <v>0</v>
      </c>
      <c r="AF118" s="39">
        <v>4483000</v>
      </c>
      <c r="AG118" s="39">
        <v>102349000</v>
      </c>
      <c r="AH118" s="39">
        <v>12570000</v>
      </c>
      <c r="AI118" s="39">
        <v>128935000</v>
      </c>
      <c r="AJ118" s="39">
        <v>6267000</v>
      </c>
      <c r="AK118" s="39">
        <v>79449000</v>
      </c>
      <c r="AL118" s="39">
        <v>83079000</v>
      </c>
      <c r="AM118" s="39">
        <v>85411000</v>
      </c>
      <c r="AN118" s="39">
        <v>87638000</v>
      </c>
      <c r="AO118" s="39">
        <v>49824000</v>
      </c>
      <c r="AP118" s="39">
        <v>14670000</v>
      </c>
      <c r="AQ118" s="39">
        <v>122022694.90000001</v>
      </c>
    </row>
    <row r="119" spans="1:43" customFormat="1">
      <c r="A119" s="30">
        <f t="shared" si="5"/>
        <v>42565</v>
      </c>
      <c r="B119" s="30">
        <f t="shared" si="6"/>
        <v>42930</v>
      </c>
      <c r="C119" s="30">
        <f t="shared" si="7"/>
        <v>43296</v>
      </c>
      <c r="D119" s="30">
        <f t="shared" si="8"/>
        <v>43631</v>
      </c>
      <c r="E119" s="30">
        <v>43661</v>
      </c>
      <c r="F119" t="s">
        <v>134</v>
      </c>
      <c r="G119" s="37">
        <v>1333020302.1199999</v>
      </c>
      <c r="H119" s="37">
        <v>-12.173489707602858</v>
      </c>
      <c r="I119" s="38">
        <v>-33.9407529055078</v>
      </c>
      <c r="J119" s="38">
        <v>-60.230902875077099</v>
      </c>
      <c r="K119" s="38">
        <v>33.312640000000002</v>
      </c>
      <c r="L119" s="38">
        <v>-0.19185980351249857</v>
      </c>
      <c r="M119" s="38">
        <v>18.713220870929799</v>
      </c>
      <c r="N119" s="38">
        <v>5.5435188644004496</v>
      </c>
      <c r="O119" s="38">
        <v>2.8693637951638724</v>
      </c>
      <c r="P119" s="38">
        <v>1.7175916293293341</v>
      </c>
      <c r="Q119" s="38">
        <v>-0.25018110317706715</v>
      </c>
      <c r="R119" s="38">
        <v>0.13341397234299912</v>
      </c>
      <c r="S119" s="38">
        <v>0.3158978717839746</v>
      </c>
      <c r="T119" s="38">
        <v>0.83936999999999995</v>
      </c>
      <c r="U119" s="38">
        <v>-8.7799999999999996E-3</v>
      </c>
      <c r="V119" s="38">
        <v>0.78845927729641796</v>
      </c>
      <c r="W119" s="38">
        <v>1.9086744877430899</v>
      </c>
      <c r="X119" s="38">
        <v>0.53380789799999995</v>
      </c>
      <c r="Y119" s="38">
        <v>0.91668181322476283</v>
      </c>
      <c r="Z119" s="38">
        <v>61.330474212124798</v>
      </c>
      <c r="AA119" s="38">
        <v>0</v>
      </c>
      <c r="AB119" s="38">
        <v>10.6535699197296</v>
      </c>
      <c r="AC119" s="38">
        <v>0.47826000000000002</v>
      </c>
      <c r="AD119" s="29">
        <f t="shared" si="9"/>
        <v>0</v>
      </c>
      <c r="AE119" s="38">
        <v>0</v>
      </c>
      <c r="AF119" s="39">
        <v>-1011600000</v>
      </c>
      <c r="AG119" s="39">
        <v>5272600000</v>
      </c>
      <c r="AH119" s="39">
        <v>816200000</v>
      </c>
      <c r="AI119" s="39">
        <v>6117800000</v>
      </c>
      <c r="AJ119" s="39">
        <v>-483500000</v>
      </c>
      <c r="AK119" s="39">
        <v>2018600000</v>
      </c>
      <c r="AL119" s="39">
        <v>1377100000</v>
      </c>
      <c r="AM119" s="39">
        <v>1622900000</v>
      </c>
      <c r="AN119" s="39">
        <v>1932600000</v>
      </c>
      <c r="AO119" s="39">
        <v>2750900000</v>
      </c>
      <c r="AP119" s="39">
        <v>1186900000</v>
      </c>
      <c r="AQ119" s="39">
        <v>3405647888.48</v>
      </c>
    </row>
    <row r="120" spans="1:43" customFormat="1">
      <c r="A120" s="30">
        <f t="shared" si="5"/>
        <v>42562</v>
      </c>
      <c r="B120" s="30">
        <f t="shared" si="6"/>
        <v>42927</v>
      </c>
      <c r="C120" s="30">
        <f t="shared" si="7"/>
        <v>43293</v>
      </c>
      <c r="D120" s="30">
        <f t="shared" si="8"/>
        <v>43628</v>
      </c>
      <c r="E120" s="30">
        <v>43658</v>
      </c>
      <c r="F120" t="s">
        <v>135</v>
      </c>
      <c r="G120" s="37">
        <v>944493750</v>
      </c>
      <c r="H120" s="37">
        <v>-5.973552889786216</v>
      </c>
      <c r="I120" s="38">
        <v>11.357440034673401</v>
      </c>
      <c r="J120" s="38">
        <v>3.2015048995475999</v>
      </c>
      <c r="K120" s="38">
        <v>39.61092</v>
      </c>
      <c r="L120" s="38">
        <v>4.976341081622896E-2</v>
      </c>
      <c r="M120" s="38">
        <v>5.6331322249012699</v>
      </c>
      <c r="N120" s="38">
        <v>8.1013881504956906</v>
      </c>
      <c r="O120" s="38">
        <v>12.534088938949091</v>
      </c>
      <c r="P120" s="38">
        <v>11.888061172233686</v>
      </c>
      <c r="Q120" s="38">
        <v>5.1993260413115673E-2</v>
      </c>
      <c r="R120" s="38">
        <v>8.0570735403166005E-2</v>
      </c>
      <c r="S120" s="38">
        <v>1.1319508253538382</v>
      </c>
      <c r="T120" s="38">
        <v>1.88306</v>
      </c>
      <c r="U120" s="38">
        <v>0.22142000000000001</v>
      </c>
      <c r="V120" s="38">
        <v>0.98296974100000001</v>
      </c>
      <c r="W120" s="38">
        <v>1.2655875759999999</v>
      </c>
      <c r="X120" s="38">
        <v>3.4402230490000001</v>
      </c>
      <c r="Y120" s="38">
        <v>1.1223731792433744</v>
      </c>
      <c r="Z120" s="38">
        <v>25.567740687000001</v>
      </c>
      <c r="AA120" s="38">
        <v>0.1275049633834115</v>
      </c>
      <c r="AB120" s="38">
        <v>14.866373068083499</v>
      </c>
      <c r="AC120" s="38">
        <v>0.40132000000000001</v>
      </c>
      <c r="AD120" s="29">
        <f t="shared" si="9"/>
        <v>0</v>
      </c>
      <c r="AE120" s="38">
        <v>0</v>
      </c>
      <c r="AF120" s="39">
        <v>33412000</v>
      </c>
      <c r="AG120" s="39">
        <v>671417000</v>
      </c>
      <c r="AH120" s="39">
        <v>79970000</v>
      </c>
      <c r="AI120" s="39">
        <v>992544000</v>
      </c>
      <c r="AJ120" s="39">
        <v>58415000</v>
      </c>
      <c r="AK120" s="39">
        <v>811799000</v>
      </c>
      <c r="AL120" s="39">
        <v>808572000</v>
      </c>
      <c r="AM120" s="39">
        <v>1003066000</v>
      </c>
      <c r="AN120" s="39">
        <v>1123511000</v>
      </c>
      <c r="AO120" s="39">
        <v>316352000</v>
      </c>
      <c r="AP120" s="39">
        <v>112398000</v>
      </c>
      <c r="AQ120" s="39">
        <v>1408806528.5599999</v>
      </c>
    </row>
    <row r="121" spans="1:43" customFormat="1">
      <c r="A121" s="30">
        <f t="shared" si="5"/>
        <v>42562</v>
      </c>
      <c r="B121" s="30">
        <f t="shared" si="6"/>
        <v>42927</v>
      </c>
      <c r="C121" s="30">
        <f t="shared" si="7"/>
        <v>43293</v>
      </c>
      <c r="D121" s="30">
        <f t="shared" si="8"/>
        <v>43628</v>
      </c>
      <c r="E121" s="30">
        <v>43658</v>
      </c>
      <c r="F121" t="s">
        <v>136</v>
      </c>
      <c r="G121" s="37">
        <v>408753312.69</v>
      </c>
      <c r="H121" s="37">
        <v>-15.577621704329637</v>
      </c>
      <c r="I121" s="38">
        <v>-0.110883953012925</v>
      </c>
      <c r="J121" s="38">
        <v>-6.5597258725082999E-2</v>
      </c>
      <c r="K121" s="38">
        <v>25.03415</v>
      </c>
      <c r="L121" s="38">
        <v>5.3830956712243021E-2</v>
      </c>
      <c r="M121" s="38">
        <v>5.5244112430249004</v>
      </c>
      <c r="N121" s="38">
        <v>7.6993054626214397</v>
      </c>
      <c r="O121" s="38">
        <v>8.0710549427746283</v>
      </c>
      <c r="P121" s="38">
        <v>5.2296435759221094</v>
      </c>
      <c r="Q121" s="38">
        <v>-5.584636111033147E-2</v>
      </c>
      <c r="R121" s="38">
        <v>-2.5241344105193988E-2</v>
      </c>
      <c r="S121" s="38">
        <v>0.77394479270564254</v>
      </c>
      <c r="T121" s="38">
        <v>1.4576899999999999</v>
      </c>
      <c r="U121" s="38">
        <v>0.16344</v>
      </c>
      <c r="V121" s="38">
        <v>0.770329229</v>
      </c>
      <c r="W121" s="38">
        <v>0.976919596</v>
      </c>
      <c r="X121" s="38">
        <v>1.27615787</v>
      </c>
      <c r="Y121" s="38">
        <v>0.24742401003904071</v>
      </c>
      <c r="Z121" s="38">
        <v>23.678166573999999</v>
      </c>
      <c r="AA121" s="38">
        <v>3.646387843324643E-2</v>
      </c>
      <c r="AB121" s="38">
        <v>2.9166200447126198</v>
      </c>
      <c r="AC121" s="38">
        <v>0.15398000000000001</v>
      </c>
      <c r="AD121" s="29">
        <f t="shared" si="9"/>
        <v>0</v>
      </c>
      <c r="AE121" s="38">
        <v>0</v>
      </c>
      <c r="AF121" s="39">
        <v>19264000</v>
      </c>
      <c r="AG121" s="39">
        <v>357861000</v>
      </c>
      <c r="AH121" s="39">
        <v>-13944000</v>
      </c>
      <c r="AI121" s="39">
        <v>552427000</v>
      </c>
      <c r="AJ121" s="39">
        <v>-23877000</v>
      </c>
      <c r="AK121" s="39">
        <v>368970000</v>
      </c>
      <c r="AL121" s="39">
        <v>422058000</v>
      </c>
      <c r="AM121" s="39">
        <v>427548000</v>
      </c>
      <c r="AN121" s="39">
        <v>427548000</v>
      </c>
      <c r="AO121" s="39">
        <v>286880000</v>
      </c>
      <c r="AP121" s="39">
        <v>56094000</v>
      </c>
      <c r="AQ121" s="39">
        <v>452737755.95999998</v>
      </c>
    </row>
    <row r="122" spans="1:43" customFormat="1">
      <c r="A122" s="30">
        <f t="shared" si="5"/>
        <v>42559</v>
      </c>
      <c r="B122" s="30">
        <f t="shared" si="6"/>
        <v>42924</v>
      </c>
      <c r="C122" s="30">
        <f t="shared" si="7"/>
        <v>43290</v>
      </c>
      <c r="D122" s="30">
        <f t="shared" si="8"/>
        <v>43625</v>
      </c>
      <c r="E122" s="30">
        <v>43655</v>
      </c>
      <c r="F122" t="s">
        <v>137</v>
      </c>
      <c r="G122" s="37">
        <v>1342354133.2</v>
      </c>
      <c r="H122" s="37">
        <v>-1.9555109388579019</v>
      </c>
      <c r="I122" s="38">
        <v>-25.016669199464001</v>
      </c>
      <c r="J122" s="38">
        <v>-30.274861231859798</v>
      </c>
      <c r="K122" s="38">
        <v>43.076239999999999</v>
      </c>
      <c r="L122" s="38">
        <v>-0.10266593908562426</v>
      </c>
      <c r="M122" s="38">
        <v>-16.369536829434001</v>
      </c>
      <c r="N122" s="38">
        <v>-6.6350301830600404</v>
      </c>
      <c r="O122" s="38">
        <v>67.36140237057711</v>
      </c>
      <c r="P122" s="38">
        <v>13.138745164460582</v>
      </c>
      <c r="Q122" s="38">
        <v>-2.9367213770034258E-2</v>
      </c>
      <c r="R122" s="38">
        <v>2.4481026917460093E-2</v>
      </c>
      <c r="S122" s="38">
        <v>0.38475542919200401</v>
      </c>
      <c r="T122" s="38">
        <v>4.2882199999999999</v>
      </c>
      <c r="U122" s="38">
        <v>0.23734</v>
      </c>
      <c r="V122" s="38">
        <v>1.7505802260000001</v>
      </c>
      <c r="W122" s="38">
        <v>2.6334553390000002</v>
      </c>
      <c r="X122" s="38">
        <v>1.6120870309999999</v>
      </c>
      <c r="Y122" s="38">
        <v>1.0389905409952518</v>
      </c>
      <c r="Z122" s="38">
        <v>46.382162573999999</v>
      </c>
      <c r="AA122" s="38">
        <v>6.9439982631936403E-2</v>
      </c>
      <c r="AB122" s="38">
        <v>7.6995658110741196</v>
      </c>
      <c r="AC122" s="38">
        <v>0.36808000000000002</v>
      </c>
      <c r="AD122" s="29">
        <f t="shared" si="9"/>
        <v>0</v>
      </c>
      <c r="AE122" s="38">
        <v>0</v>
      </c>
      <c r="AF122" s="39">
        <v>-139977000</v>
      </c>
      <c r="AG122" s="39">
        <v>1363422000</v>
      </c>
      <c r="AH122" s="39">
        <v>36293000</v>
      </c>
      <c r="AI122" s="39">
        <v>1482495000</v>
      </c>
      <c r="AJ122" s="39">
        <v>-16751000</v>
      </c>
      <c r="AK122" s="39">
        <v>420609000</v>
      </c>
      <c r="AL122" s="39">
        <v>544338000</v>
      </c>
      <c r="AM122" s="39">
        <v>698772000</v>
      </c>
      <c r="AN122" s="39">
        <v>570398000</v>
      </c>
      <c r="AO122" s="39">
        <v>668675000</v>
      </c>
      <c r="AP122" s="39">
        <v>22214000</v>
      </c>
      <c r="AQ122" s="39">
        <v>1496366192.26</v>
      </c>
    </row>
    <row r="123" spans="1:43" customFormat="1">
      <c r="A123" s="30">
        <f t="shared" si="5"/>
        <v>42553</v>
      </c>
      <c r="B123" s="30">
        <f t="shared" si="6"/>
        <v>42918</v>
      </c>
      <c r="C123" s="30">
        <f t="shared" si="7"/>
        <v>43284</v>
      </c>
      <c r="D123" s="30">
        <f t="shared" si="8"/>
        <v>43619</v>
      </c>
      <c r="E123" s="30">
        <v>43649</v>
      </c>
      <c r="F123" t="s">
        <v>139</v>
      </c>
      <c r="G123" s="37">
        <v>681539717.13</v>
      </c>
      <c r="H123" s="37">
        <v>6.162183206858316</v>
      </c>
      <c r="I123" s="38">
        <v>-9.8657671510199996E-3</v>
      </c>
      <c r="J123" s="38">
        <v>2.4489464495960398</v>
      </c>
      <c r="K123" s="38">
        <v>67.339179999999999</v>
      </c>
      <c r="L123" s="38">
        <v>-4.3473614074930203E-3</v>
      </c>
      <c r="M123" s="38">
        <v>18.597499086517001</v>
      </c>
      <c r="N123" s="38">
        <v>5.9463964311885498</v>
      </c>
      <c r="O123" s="38">
        <v>19.421514617709406</v>
      </c>
      <c r="P123" s="38">
        <v>20.412214113868171</v>
      </c>
      <c r="Q123" s="38">
        <v>0.22837584396099025</v>
      </c>
      <c r="R123" s="38">
        <v>2.7663205870747873E-2</v>
      </c>
      <c r="S123" s="38">
        <v>8.1426599521282755E-2</v>
      </c>
      <c r="T123" s="38">
        <v>0.19732</v>
      </c>
      <c r="U123" s="38">
        <v>-8.6190000000000003E-2</v>
      </c>
      <c r="V123" s="38">
        <v>2.3370492170000001</v>
      </c>
      <c r="W123" s="38">
        <v>8.3879322510657399</v>
      </c>
      <c r="X123" s="38">
        <v>0.64427392800000005</v>
      </c>
      <c r="Y123" s="38">
        <v>1.8296506738738414</v>
      </c>
      <c r="Z123" s="38">
        <v>72.625680326384995</v>
      </c>
      <c r="AA123" s="38">
        <v>7.0222481444649409E-3</v>
      </c>
      <c r="AB123" s="38">
        <v>267.83249755115702</v>
      </c>
      <c r="AC123" s="38">
        <v>0.63958000000000004</v>
      </c>
      <c r="AD123" s="29">
        <f t="shared" si="9"/>
        <v>0</v>
      </c>
      <c r="AE123" s="38">
        <v>0</v>
      </c>
      <c r="AF123" s="39">
        <v>-21884000</v>
      </c>
      <c r="AG123" s="39">
        <v>5033858000</v>
      </c>
      <c r="AH123" s="39">
        <v>144916000</v>
      </c>
      <c r="AI123" s="39">
        <v>5238583000</v>
      </c>
      <c r="AJ123" s="39">
        <v>97416000</v>
      </c>
      <c r="AK123" s="39">
        <v>248549000</v>
      </c>
      <c r="AL123" s="39">
        <v>258180000</v>
      </c>
      <c r="AM123" s="39">
        <v>316532000</v>
      </c>
      <c r="AN123" s="39">
        <v>426560000</v>
      </c>
      <c r="AO123" s="39">
        <v>1778968000</v>
      </c>
      <c r="AP123" s="39">
        <v>212757000</v>
      </c>
      <c r="AQ123" s="39">
        <v>4132063185.52</v>
      </c>
    </row>
    <row r="124" spans="1:43" customFormat="1">
      <c r="A124" s="30">
        <f t="shared" si="5"/>
        <v>42553</v>
      </c>
      <c r="B124" s="30">
        <f t="shared" si="6"/>
        <v>42918</v>
      </c>
      <c r="C124" s="30">
        <f t="shared" si="7"/>
        <v>43284</v>
      </c>
      <c r="D124" s="30">
        <f t="shared" si="8"/>
        <v>43619</v>
      </c>
      <c r="E124" s="30">
        <v>43649</v>
      </c>
      <c r="F124" t="s">
        <v>140</v>
      </c>
      <c r="G124" s="37">
        <v>2282864612.5999999</v>
      </c>
      <c r="H124" s="37">
        <v>16.578835614420711</v>
      </c>
      <c r="I124" s="38">
        <v>10.4679376083189</v>
      </c>
      <c r="J124" s="38">
        <v>2.2124542124542099</v>
      </c>
      <c r="K124" s="38">
        <v>22.488720000000001</v>
      </c>
      <c r="L124" s="38">
        <v>8.4273810779453645E-2</v>
      </c>
      <c r="M124" s="38">
        <v>6.3040293040293003</v>
      </c>
      <c r="N124" s="38">
        <v>7.5424564479018299</v>
      </c>
      <c r="O124" s="38">
        <v>11.437860417367332</v>
      </c>
      <c r="P124" s="38">
        <v>-9.8445509183796645E-2</v>
      </c>
      <c r="Q124" s="38">
        <v>6.1679972231863937E-2</v>
      </c>
      <c r="R124" s="38">
        <v>9.3159034994308373E-2</v>
      </c>
      <c r="S124" s="38">
        <v>1.0579076855285867</v>
      </c>
      <c r="T124" s="38">
        <v>1.79125</v>
      </c>
      <c r="U124" s="38">
        <v>0.16200999999999999</v>
      </c>
      <c r="V124" s="38">
        <v>0.72057402699999995</v>
      </c>
      <c r="W124" s="38">
        <v>1.2158487520000001</v>
      </c>
      <c r="X124" s="38">
        <v>3.4614290740000002</v>
      </c>
      <c r="Y124" s="38">
        <v>2.5075841657417683</v>
      </c>
      <c r="Z124" s="38">
        <v>43.976575523000001</v>
      </c>
      <c r="AA124" s="38">
        <v>9.0127623668389417E-2</v>
      </c>
      <c r="AB124" s="38">
        <v>15.2471042471042</v>
      </c>
      <c r="AC124" s="38">
        <v>0.62478</v>
      </c>
      <c r="AD124" s="29">
        <f t="shared" si="9"/>
        <v>0</v>
      </c>
      <c r="AE124" s="38">
        <v>0</v>
      </c>
      <c r="AF124" s="39">
        <v>159800000</v>
      </c>
      <c r="AG124" s="39">
        <v>1896200000</v>
      </c>
      <c r="AH124" s="39">
        <v>253700000</v>
      </c>
      <c r="AI124" s="39">
        <v>2723300000</v>
      </c>
      <c r="AJ124" s="39">
        <v>177700000</v>
      </c>
      <c r="AK124" s="39">
        <v>2928800000</v>
      </c>
      <c r="AL124" s="39">
        <v>2938600000</v>
      </c>
      <c r="AM124" s="39">
        <v>2590300000</v>
      </c>
      <c r="AN124" s="39">
        <v>2881000000</v>
      </c>
      <c r="AO124" s="39">
        <v>540600000</v>
      </c>
      <c r="AP124" s="39">
        <v>290200000</v>
      </c>
      <c r="AQ124" s="39">
        <v>3319267093.1199999</v>
      </c>
    </row>
    <row r="125" spans="1:43" customFormat="1">
      <c r="A125" s="30">
        <f t="shared" si="5"/>
        <v>42551</v>
      </c>
      <c r="B125" s="30">
        <f t="shared" si="6"/>
        <v>42916</v>
      </c>
      <c r="C125" s="30">
        <f t="shared" si="7"/>
        <v>43282</v>
      </c>
      <c r="D125" s="30">
        <f t="shared" si="8"/>
        <v>43617</v>
      </c>
      <c r="E125" s="30">
        <v>43647</v>
      </c>
      <c r="F125" t="s">
        <v>141</v>
      </c>
      <c r="G125" s="37">
        <v>4375706393.1499996</v>
      </c>
      <c r="H125" s="37">
        <v>3.2896381455527917</v>
      </c>
      <c r="I125" s="38">
        <v>8.0727375581765504</v>
      </c>
      <c r="J125" s="38">
        <v>8.3013277766292894</v>
      </c>
      <c r="K125" s="38">
        <v>49.270539999999997</v>
      </c>
      <c r="L125" s="38">
        <v>6.5593683191133692E-2</v>
      </c>
      <c r="M125" s="38">
        <v>11.486490967545199</v>
      </c>
      <c r="N125" s="38">
        <v>8.4446612971249699</v>
      </c>
      <c r="O125" s="38">
        <v>5.4365643717624987</v>
      </c>
      <c r="P125" s="38">
        <v>77.261016812148384</v>
      </c>
      <c r="Q125" s="38">
        <v>2.3573810652787595E-2</v>
      </c>
      <c r="R125" s="38">
        <v>0.11147495192359343</v>
      </c>
      <c r="S125" s="38">
        <v>0.67544788631280661</v>
      </c>
      <c r="T125" s="38">
        <v>1.4762200000000001</v>
      </c>
      <c r="U125" s="38">
        <v>3.6990000000000002E-2</v>
      </c>
      <c r="V125" s="38">
        <v>0.90668518200000003</v>
      </c>
      <c r="W125" s="38">
        <v>1.032134332</v>
      </c>
      <c r="X125" s="38">
        <v>0.86302630700000005</v>
      </c>
      <c r="Y125" s="38">
        <v>0.17008306669261222</v>
      </c>
      <c r="Z125" s="38">
        <v>13.225527249000001</v>
      </c>
      <c r="AA125" s="38">
        <v>1.2904901331151382E-2</v>
      </c>
      <c r="AB125" s="38">
        <v>4.8982319316840597</v>
      </c>
      <c r="AC125" s="38">
        <v>0.13245000000000001</v>
      </c>
      <c r="AD125" s="29">
        <f t="shared" si="9"/>
        <v>0</v>
      </c>
      <c r="AE125" s="38">
        <v>0</v>
      </c>
      <c r="AF125" s="39">
        <v>419264000</v>
      </c>
      <c r="AG125" s="39">
        <v>6391835000</v>
      </c>
      <c r="AH125" s="39">
        <v>881977000</v>
      </c>
      <c r="AI125" s="39">
        <v>7911885000</v>
      </c>
      <c r="AJ125" s="39">
        <v>125980000</v>
      </c>
      <c r="AK125" s="39">
        <v>1182964000</v>
      </c>
      <c r="AL125" s="39">
        <v>1118034000</v>
      </c>
      <c r="AM125" s="39">
        <v>2425453000</v>
      </c>
      <c r="AN125" s="39">
        <v>5344066000</v>
      </c>
      <c r="AO125" s="39">
        <v>5462719000</v>
      </c>
      <c r="AP125" s="39">
        <v>1001930000</v>
      </c>
      <c r="AQ125" s="39">
        <v>5447056941</v>
      </c>
    </row>
    <row r="126" spans="1:43" customFormat="1">
      <c r="A126" s="30">
        <f t="shared" ref="A126:A185" si="10">E126-1096</f>
        <v>42545</v>
      </c>
      <c r="B126" s="30">
        <f t="shared" ref="B126:B185" si="11">E126-731</f>
        <v>42910</v>
      </c>
      <c r="C126" s="30">
        <f t="shared" ref="C126:C185" si="12">E126-365</f>
        <v>43276</v>
      </c>
      <c r="D126" s="30">
        <f t="shared" ref="D126:D186" si="13">E126-30</f>
        <v>43611</v>
      </c>
      <c r="E126" s="30">
        <v>43641</v>
      </c>
      <c r="F126" t="s">
        <v>142</v>
      </c>
      <c r="G126" s="37">
        <v>17103794921.9382</v>
      </c>
      <c r="H126" s="37">
        <v>-32.047393068931768</v>
      </c>
      <c r="I126" s="38">
        <v>-20.0929766444896</v>
      </c>
      <c r="J126" s="38">
        <v>-20.113725052960199</v>
      </c>
      <c r="K126" s="38">
        <v>44.001269999999998</v>
      </c>
      <c r="L126" s="38">
        <v>-4.6509026643699249E-2</v>
      </c>
      <c r="M126" s="38">
        <v>15.7096666295016</v>
      </c>
      <c r="N126" s="38">
        <v>5.6218890584632604</v>
      </c>
      <c r="O126" s="38">
        <v>7.9631617479717827</v>
      </c>
      <c r="P126" s="38">
        <v>-0.70634636008771068</v>
      </c>
      <c r="Q126" s="38">
        <v>9.5205261482974438E-2</v>
      </c>
      <c r="R126" s="38">
        <v>4.0307829210816867E-2</v>
      </c>
      <c r="S126" s="38">
        <v>0.31069657070349194</v>
      </c>
      <c r="T126" s="38">
        <v>0.96313000000000004</v>
      </c>
      <c r="U126" s="38">
        <v>-8.6999999999999994E-3</v>
      </c>
      <c r="V126" s="38">
        <v>0.67219975799999998</v>
      </c>
      <c r="W126" s="38">
        <v>2.2183030019999999</v>
      </c>
      <c r="X126" s="38">
        <v>0.81738768100000003</v>
      </c>
      <c r="Y126" s="38">
        <v>1.8302519944282638</v>
      </c>
      <c r="Z126" s="38">
        <v>71.919124625999999</v>
      </c>
      <c r="AA126" s="38">
        <v>3.9864879980313642E-2</v>
      </c>
      <c r="AB126" s="38">
        <v>24.8974496876682</v>
      </c>
      <c r="AC126" s="38">
        <v>0.60675999999999997</v>
      </c>
      <c r="AD126" s="29">
        <f t="shared" si="9"/>
        <v>0</v>
      </c>
      <c r="AE126" s="38">
        <v>0</v>
      </c>
      <c r="AF126" s="39">
        <v>-2079000000</v>
      </c>
      <c r="AG126" s="39">
        <v>44701000000</v>
      </c>
      <c r="AH126" s="39">
        <v>2446000000</v>
      </c>
      <c r="AI126" s="39">
        <v>60683000000</v>
      </c>
      <c r="AJ126" s="39">
        <v>1795000000</v>
      </c>
      <c r="AK126" s="39">
        <v>19652000000</v>
      </c>
      <c r="AL126" s="39">
        <v>21903000000</v>
      </c>
      <c r="AM126" s="39">
        <v>22385000000</v>
      </c>
      <c r="AN126" s="39">
        <v>18854000000</v>
      </c>
      <c r="AO126" s="39">
        <v>15794000000</v>
      </c>
      <c r="AP126" s="39">
        <v>4997000000</v>
      </c>
      <c r="AQ126" s="39">
        <v>39791919254.614998</v>
      </c>
    </row>
    <row r="127" spans="1:43" customFormat="1">
      <c r="A127" s="30">
        <f t="shared" si="10"/>
        <v>42544</v>
      </c>
      <c r="B127" s="30">
        <f t="shared" si="11"/>
        <v>42909</v>
      </c>
      <c r="C127" s="30">
        <f t="shared" si="12"/>
        <v>43275</v>
      </c>
      <c r="D127" s="30">
        <f t="shared" si="13"/>
        <v>43610</v>
      </c>
      <c r="E127" s="30">
        <v>43640</v>
      </c>
      <c r="F127" t="s">
        <v>143</v>
      </c>
      <c r="G127" s="37">
        <v>629447050.70000005</v>
      </c>
      <c r="H127" s="37">
        <v>-6.3145282045506566</v>
      </c>
      <c r="I127" s="38">
        <v>17.498448285590701</v>
      </c>
      <c r="J127" s="38">
        <v>18.971972527203601</v>
      </c>
      <c r="K127" s="38">
        <v>57.130850000000002</v>
      </c>
      <c r="L127" s="38">
        <v>0.19368454798033768</v>
      </c>
      <c r="M127" s="38">
        <v>21.6572589196861</v>
      </c>
      <c r="N127" s="38">
        <v>18.737418201771</v>
      </c>
      <c r="O127" s="38">
        <v>7.4633846321521888</v>
      </c>
      <c r="P127" s="38">
        <v>19.643523407097888</v>
      </c>
      <c r="Q127" s="38">
        <v>0.13317989599178129</v>
      </c>
      <c r="R127" s="38">
        <v>0.11133971148366974</v>
      </c>
      <c r="S127" s="38">
        <v>0.75318357676273884</v>
      </c>
      <c r="T127" s="38">
        <v>5.8676700000000004</v>
      </c>
      <c r="U127" s="38">
        <v>0.70187999999999995</v>
      </c>
      <c r="V127" s="38">
        <v>2.854575026</v>
      </c>
      <c r="W127" s="38">
        <v>2.073717072</v>
      </c>
      <c r="X127" s="38">
        <v>2.438374424</v>
      </c>
      <c r="Y127" s="38">
        <v>0</v>
      </c>
      <c r="Z127" s="38">
        <v>0</v>
      </c>
      <c r="AA127" s="38">
        <v>8.1488209731424094E-2</v>
      </c>
      <c r="AB127" s="38">
        <v>-6.2981272860880697</v>
      </c>
      <c r="AC127" s="38">
        <v>-0.62629999999999997</v>
      </c>
      <c r="AD127" s="29">
        <f t="shared" si="9"/>
        <v>0</v>
      </c>
      <c r="AE127" s="38">
        <v>0</v>
      </c>
      <c r="AF127" s="39">
        <v>54375000</v>
      </c>
      <c r="AG127" s="39">
        <v>280740000</v>
      </c>
      <c r="AH127" s="39">
        <v>37124000</v>
      </c>
      <c r="AI127" s="39">
        <v>333430000</v>
      </c>
      <c r="AJ127" s="39">
        <v>33446000</v>
      </c>
      <c r="AK127" s="39">
        <v>148514000</v>
      </c>
      <c r="AL127" s="39">
        <v>163903000</v>
      </c>
      <c r="AM127" s="39">
        <v>221992000</v>
      </c>
      <c r="AN127" s="39">
        <v>251134000</v>
      </c>
      <c r="AO127" s="39">
        <v>280740000</v>
      </c>
      <c r="AP127" s="39">
        <v>68126000</v>
      </c>
      <c r="AQ127" s="39">
        <v>508450541.44999999</v>
      </c>
    </row>
    <row r="128" spans="1:43" customFormat="1">
      <c r="A128" s="30">
        <f t="shared" si="10"/>
        <v>42544</v>
      </c>
      <c r="B128" s="30">
        <f t="shared" si="11"/>
        <v>42909</v>
      </c>
      <c r="C128" s="30">
        <f t="shared" si="12"/>
        <v>43275</v>
      </c>
      <c r="D128" s="30">
        <f t="shared" si="13"/>
        <v>43610</v>
      </c>
      <c r="E128" s="30">
        <v>43640</v>
      </c>
      <c r="F128" s="28" t="s">
        <v>685</v>
      </c>
      <c r="G128" s="37">
        <v>794684713.52999997</v>
      </c>
      <c r="H128" s="37">
        <v>-6.1622643786491178</v>
      </c>
      <c r="I128" s="38">
        <v>12.824813923739599</v>
      </c>
      <c r="J128" s="38">
        <v>2.4383613756525802</v>
      </c>
      <c r="K128" s="38">
        <v>15.228289999999999</v>
      </c>
      <c r="L128" s="38">
        <v>0.12282112861116974</v>
      </c>
      <c r="M128" s="38">
        <v>3.29796880165022</v>
      </c>
      <c r="N128" s="38">
        <v>16.543047253277599</v>
      </c>
      <c r="O128" s="38">
        <v>7.8235607232538973</v>
      </c>
      <c r="P128" s="38">
        <v>1.8195307628570536</v>
      </c>
      <c r="Q128" s="38">
        <v>2.4301265906251146E-2</v>
      </c>
      <c r="R128" s="38">
        <v>0.10782698313166243</v>
      </c>
      <c r="S128" s="38">
        <v>3.3519243066722129</v>
      </c>
      <c r="T128" s="38">
        <v>2.5757599999999998</v>
      </c>
      <c r="U128" s="38">
        <v>0.50831999999999999</v>
      </c>
      <c r="V128" s="38">
        <v>0.32160337400830602</v>
      </c>
      <c r="W128" s="38">
        <v>0.29113309199999998</v>
      </c>
      <c r="X128" s="38">
        <v>1.6197153086567599</v>
      </c>
      <c r="Y128" s="38">
        <v>0</v>
      </c>
      <c r="Z128" s="38">
        <v>0</v>
      </c>
      <c r="AA128" s="38">
        <v>0.17437246032062947</v>
      </c>
      <c r="AB128" s="38">
        <v>-3.4741248674041501</v>
      </c>
      <c r="AC128" s="38">
        <v>-0.17437</v>
      </c>
      <c r="AD128" s="29">
        <f t="shared" si="9"/>
        <v>0</v>
      </c>
      <c r="AE128" s="38">
        <v>0</v>
      </c>
      <c r="AF128" s="39">
        <v>64592000</v>
      </c>
      <c r="AG128" s="39">
        <v>525903000</v>
      </c>
      <c r="AH128" s="39">
        <v>86839000</v>
      </c>
      <c r="AI128" s="39">
        <v>805355000</v>
      </c>
      <c r="AJ128" s="39">
        <v>65601000</v>
      </c>
      <c r="AK128" s="39">
        <v>2573973000</v>
      </c>
      <c r="AL128" s="39">
        <v>2692592000</v>
      </c>
      <c r="AM128" s="39">
        <v>2911883000</v>
      </c>
      <c r="AN128" s="39">
        <v>2699489000</v>
      </c>
      <c r="AO128" s="39">
        <v>525903000</v>
      </c>
      <c r="AP128" s="39">
        <v>100753000</v>
      </c>
      <c r="AQ128" s="39">
        <v>788247213.54999995</v>
      </c>
    </row>
    <row r="129" spans="1:43" customFormat="1">
      <c r="A129" s="30">
        <f t="shared" si="10"/>
        <v>42544</v>
      </c>
      <c r="B129" s="30">
        <f t="shared" si="11"/>
        <v>42909</v>
      </c>
      <c r="C129" s="30">
        <f t="shared" si="12"/>
        <v>43275</v>
      </c>
      <c r="D129" s="30">
        <f t="shared" si="13"/>
        <v>43610</v>
      </c>
      <c r="E129" s="30">
        <v>43640</v>
      </c>
      <c r="F129" t="s">
        <v>144</v>
      </c>
      <c r="G129" s="37">
        <v>199255488.47999999</v>
      </c>
      <c r="H129" s="37">
        <v>-41.81564068594313</v>
      </c>
      <c r="I129" s="38">
        <v>-25.612523976197</v>
      </c>
      <c r="J129" s="38">
        <v>-5.9285604871136997</v>
      </c>
      <c r="K129" s="38">
        <v>68.241140000000001</v>
      </c>
      <c r="L129" s="38">
        <v>-9.2897204085049395E-2</v>
      </c>
      <c r="M129" s="38">
        <v>-0.25609849500248899</v>
      </c>
      <c r="N129" s="38">
        <v>-0.48214921391653898</v>
      </c>
      <c r="O129" s="38">
        <v>14.542275869307083</v>
      </c>
      <c r="P129" s="38">
        <v>4.3564442311717393</v>
      </c>
      <c r="Q129" s="38">
        <v>2.2697911688016697E-2</v>
      </c>
      <c r="R129" s="38">
        <v>0.20225173775413635</v>
      </c>
      <c r="S129" s="38">
        <v>2.7584635969063083</v>
      </c>
      <c r="T129" s="38">
        <v>1.35809</v>
      </c>
      <c r="U129" s="38">
        <v>6.7839999999999998E-2</v>
      </c>
      <c r="V129" s="38">
        <v>0.30544938399999999</v>
      </c>
      <c r="W129" s="38">
        <v>0.908683405104737</v>
      </c>
      <c r="X129" s="38">
        <v>1.6933910379999999</v>
      </c>
      <c r="Y129" s="38">
        <v>3.6636554907728218E-4</v>
      </c>
      <c r="Z129" s="38">
        <v>0</v>
      </c>
      <c r="AA129" s="38">
        <v>0.20692072660304706</v>
      </c>
      <c r="AB129" s="38">
        <v>-0.817642318846871</v>
      </c>
      <c r="AC129" s="38">
        <v>-0.20655000000000001</v>
      </c>
      <c r="AD129" s="29">
        <f t="shared" si="9"/>
        <v>0</v>
      </c>
      <c r="AE129" s="38">
        <v>0</v>
      </c>
      <c r="AF129" s="39">
        <v>-8878000</v>
      </c>
      <c r="AG129" s="39">
        <v>95568000</v>
      </c>
      <c r="AH129" s="39">
        <v>30988000</v>
      </c>
      <c r="AI129" s="39">
        <v>153215000</v>
      </c>
      <c r="AJ129" s="39">
        <v>9593000</v>
      </c>
      <c r="AK129" s="39">
        <v>372849000</v>
      </c>
      <c r="AL129" s="39">
        <v>407131000</v>
      </c>
      <c r="AM129" s="39">
        <v>428111000</v>
      </c>
      <c r="AN129" s="39">
        <v>422638000</v>
      </c>
      <c r="AO129" s="39">
        <v>95533000</v>
      </c>
      <c r="AP129" s="39">
        <v>26107000</v>
      </c>
      <c r="AQ129" s="39">
        <v>379655196.12</v>
      </c>
    </row>
    <row r="130" spans="1:43" customFormat="1">
      <c r="A130" s="30">
        <f t="shared" si="10"/>
        <v>42537</v>
      </c>
      <c r="B130" s="30">
        <f t="shared" si="11"/>
        <v>42902</v>
      </c>
      <c r="C130" s="30">
        <f t="shared" si="12"/>
        <v>43268</v>
      </c>
      <c r="D130" s="30">
        <f t="shared" si="13"/>
        <v>43603</v>
      </c>
      <c r="E130" s="30">
        <v>43633</v>
      </c>
      <c r="F130" t="s">
        <v>145</v>
      </c>
      <c r="G130" s="37">
        <v>2249746494.7199998</v>
      </c>
      <c r="H130" s="37">
        <v>26.359614925901326</v>
      </c>
      <c r="I130" s="38">
        <v>80.519480519480496</v>
      </c>
      <c r="J130" s="38">
        <v>9.6723868954758192</v>
      </c>
      <c r="K130" s="38">
        <v>43.799680000000002</v>
      </c>
      <c r="L130" s="38">
        <v>0.19375000000000001</v>
      </c>
      <c r="M130" s="38">
        <v>17.238689547581899</v>
      </c>
      <c r="N130" s="38">
        <v>31.192660550458701</v>
      </c>
      <c r="O130" s="38">
        <v>18.104648358111589</v>
      </c>
      <c r="P130" s="38">
        <v>11.521870834847933</v>
      </c>
      <c r="Q130" s="38">
        <v>0.12877583465818759</v>
      </c>
      <c r="R130" s="38">
        <v>0.18155619596541786</v>
      </c>
      <c r="S130" s="38">
        <v>1.2084534101825168</v>
      </c>
      <c r="T130" s="38">
        <v>0.95652000000000004</v>
      </c>
      <c r="U130" s="38">
        <v>-1.4409999999999999E-2</v>
      </c>
      <c r="V130" s="38">
        <v>2.7951505989999998</v>
      </c>
      <c r="W130" s="38">
        <v>3.2904704109999998</v>
      </c>
      <c r="X130" s="38">
        <v>-10.726651386</v>
      </c>
      <c r="Y130" s="38">
        <v>-2.86046511627907</v>
      </c>
      <c r="Z130" s="38">
        <v>23.302767536000001</v>
      </c>
      <c r="AA130" s="38">
        <v>0.46250000000000002</v>
      </c>
      <c r="AB130" s="38">
        <v>8.0312115353462303</v>
      </c>
      <c r="AC130" s="38">
        <v>1.06094</v>
      </c>
      <c r="AD130" s="29">
        <f t="shared" ref="AD130:AD193" si="14">IF(OR(AND(P130&lt;AVERAGE($Q$2:$Q$1313),U130&gt;AVERAGE($V$2:$V$1313),Y130&lt;AVERAGE($Z$2:$Z$1313)),AND(P130&gt;AVERAGE($Q$2:$Q$1313),U130&lt;AVERAGE($V$2:$V$1313),Y130&gt;AVERAGE($Z$2:$Z$1313))),1,0)</f>
        <v>0</v>
      </c>
      <c r="AE130" s="38">
        <v>0</v>
      </c>
      <c r="AF130" s="39">
        <v>124000000</v>
      </c>
      <c r="AG130" s="39">
        <v>640000000</v>
      </c>
      <c r="AH130" s="39">
        <v>189000000</v>
      </c>
      <c r="AI130" s="39">
        <v>1041000000</v>
      </c>
      <c r="AJ130" s="39">
        <v>162000000</v>
      </c>
      <c r="AK130" s="39">
        <v>917000000</v>
      </c>
      <c r="AL130" s="39">
        <v>1020000000</v>
      </c>
      <c r="AM130" s="39">
        <v>1020000000</v>
      </c>
      <c r="AN130" s="39">
        <v>1258000000</v>
      </c>
      <c r="AO130" s="39">
        <v>-344000000</v>
      </c>
      <c r="AP130" s="39">
        <v>233000000</v>
      </c>
      <c r="AQ130" s="39">
        <v>4218383067.4400001</v>
      </c>
    </row>
    <row r="131" spans="1:43" customFormat="1">
      <c r="A131" s="30">
        <f t="shared" si="10"/>
        <v>42537</v>
      </c>
      <c r="B131" s="30">
        <f t="shared" si="11"/>
        <v>42902</v>
      </c>
      <c r="C131" s="30">
        <f t="shared" si="12"/>
        <v>43268</v>
      </c>
      <c r="D131" s="30">
        <f t="shared" si="13"/>
        <v>43603</v>
      </c>
      <c r="E131" s="30">
        <v>43633</v>
      </c>
      <c r="F131" t="s">
        <v>146</v>
      </c>
      <c r="G131" s="37">
        <v>856219414</v>
      </c>
      <c r="H131" s="37">
        <v>-48.493176771764595</v>
      </c>
      <c r="I131" s="38">
        <v>9.3408466111674606</v>
      </c>
      <c r="J131" s="38">
        <v>2.2373394393159298</v>
      </c>
      <c r="K131" s="38">
        <v>10.17849</v>
      </c>
      <c r="L131" s="38">
        <v>7.0765248920588733E-2</v>
      </c>
      <c r="M131" s="38">
        <v>3.5480269294168498</v>
      </c>
      <c r="N131" s="38">
        <v>8.8441226430498503</v>
      </c>
      <c r="O131" s="38">
        <v>3.3469096479071228</v>
      </c>
      <c r="P131" s="38">
        <v>103.83099073051083</v>
      </c>
      <c r="Q131" s="38">
        <v>3.285344074841156E-2</v>
      </c>
      <c r="R131" s="38">
        <v>0.33218089872830769</v>
      </c>
      <c r="S131" s="38">
        <v>2.0264067461991941</v>
      </c>
      <c r="T131" s="38">
        <v>1.5063200000000001</v>
      </c>
      <c r="U131" s="38">
        <v>0.10589999999999999</v>
      </c>
      <c r="V131" s="38">
        <v>0.46187240499999999</v>
      </c>
      <c r="W131" s="38">
        <v>0.59358593900000001</v>
      </c>
      <c r="X131" s="38">
        <v>2.0127566610000001</v>
      </c>
      <c r="Y131" s="38">
        <v>0.72096202438108214</v>
      </c>
      <c r="Z131" s="38">
        <v>29.086472101999998</v>
      </c>
      <c r="AA131" s="38">
        <v>9.5663271391426732E-2</v>
      </c>
      <c r="AB131" s="38">
        <v>2.6013840365493102</v>
      </c>
      <c r="AC131" s="38">
        <v>0.32327</v>
      </c>
      <c r="AD131" s="29">
        <f t="shared" si="14"/>
        <v>0</v>
      </c>
      <c r="AE131" s="38">
        <v>0</v>
      </c>
      <c r="AF131" s="39">
        <v>59331000</v>
      </c>
      <c r="AG131" s="39">
        <v>838420000</v>
      </c>
      <c r="AH131" s="39">
        <v>350311000</v>
      </c>
      <c r="AI131" s="39">
        <v>1054579000</v>
      </c>
      <c r="AJ131" s="39">
        <v>70208000</v>
      </c>
      <c r="AK131" s="39">
        <v>395834000</v>
      </c>
      <c r="AL131" s="39">
        <v>420570000</v>
      </c>
      <c r="AM131" s="39">
        <v>1542081000</v>
      </c>
      <c r="AN131" s="39">
        <v>2137006000</v>
      </c>
      <c r="AO131" s="39">
        <v>487181000</v>
      </c>
      <c r="AP131" s="39">
        <v>362802000</v>
      </c>
      <c r="AQ131" s="39">
        <v>1214265514.0799999</v>
      </c>
    </row>
    <row r="132" spans="1:43" customFormat="1">
      <c r="A132" s="30">
        <f t="shared" si="10"/>
        <v>42537</v>
      </c>
      <c r="B132" s="30">
        <f t="shared" si="11"/>
        <v>42902</v>
      </c>
      <c r="C132" s="30">
        <f t="shared" si="12"/>
        <v>43268</v>
      </c>
      <c r="D132" s="30">
        <f t="shared" si="13"/>
        <v>43603</v>
      </c>
      <c r="E132" s="30">
        <v>43633</v>
      </c>
      <c r="F132" t="s">
        <v>148</v>
      </c>
      <c r="G132" s="37">
        <v>4434818676.9300003</v>
      </c>
      <c r="H132" s="37">
        <v>-1.0955784707081992</v>
      </c>
      <c r="I132" s="38">
        <v>-188.03194486933799</v>
      </c>
      <c r="J132" s="38">
        <v>-45.163648176723797</v>
      </c>
      <c r="K132" s="38">
        <v>76.204329999999999</v>
      </c>
      <c r="L132" s="38">
        <v>-0.5004555652016951</v>
      </c>
      <c r="M132" s="38">
        <v>-42.179191176186201</v>
      </c>
      <c r="N132" s="38">
        <v>-71.071606611645606</v>
      </c>
      <c r="O132" s="38">
        <v>-53.666044323728357</v>
      </c>
      <c r="P132" s="38">
        <v>41.632712975741008</v>
      </c>
      <c r="Q132" s="38">
        <v>-0.4134171560201384</v>
      </c>
      <c r="R132" s="38">
        <v>-0.2455264781677616</v>
      </c>
      <c r="S132" s="38">
        <v>0.59425895871033974</v>
      </c>
      <c r="T132" s="38">
        <v>2.4036</v>
      </c>
      <c r="U132" s="38">
        <v>0.57226999999999995</v>
      </c>
      <c r="V132" s="38">
        <v>22.751373989000001</v>
      </c>
      <c r="W132" s="38">
        <v>22.306855205000002</v>
      </c>
      <c r="X132" s="38">
        <v>41.747312391000001</v>
      </c>
      <c r="Y132" s="38">
        <v>0.52746011947745031</v>
      </c>
      <c r="Z132" s="38">
        <v>1.2881128749999999</v>
      </c>
      <c r="AA132" s="38">
        <v>1.0711240426684088</v>
      </c>
      <c r="AB132" s="38">
        <v>-0.51827219046328499</v>
      </c>
      <c r="AC132" s="38">
        <v>-0.72580999999999996</v>
      </c>
      <c r="AD132" s="29">
        <f t="shared" si="14"/>
        <v>0</v>
      </c>
      <c r="AE132" s="38">
        <v>0</v>
      </c>
      <c r="AF132" s="39">
        <v>-116445000</v>
      </c>
      <c r="AG132" s="39">
        <v>232678000</v>
      </c>
      <c r="AH132" s="39">
        <v>-94703000</v>
      </c>
      <c r="AI132" s="39">
        <v>385714000</v>
      </c>
      <c r="AJ132" s="39">
        <v>-94761000</v>
      </c>
      <c r="AK132" s="39">
        <v>81756000</v>
      </c>
      <c r="AL132" s="39">
        <v>130084000</v>
      </c>
      <c r="AM132" s="39">
        <v>181104000</v>
      </c>
      <c r="AN132" s="39">
        <v>229214000</v>
      </c>
      <c r="AO132" s="39">
        <v>152330000</v>
      </c>
      <c r="AP132" s="39">
        <v>-107479000</v>
      </c>
      <c r="AQ132" s="39">
        <v>5767972777.8699999</v>
      </c>
    </row>
    <row r="133" spans="1:43" customFormat="1">
      <c r="A133" s="30">
        <f t="shared" si="10"/>
        <v>42532</v>
      </c>
      <c r="B133" s="30">
        <f t="shared" si="11"/>
        <v>42897</v>
      </c>
      <c r="C133" s="30">
        <f t="shared" si="12"/>
        <v>43263</v>
      </c>
      <c r="D133" s="30">
        <f t="shared" si="13"/>
        <v>43598</v>
      </c>
      <c r="E133" s="30">
        <v>43628</v>
      </c>
      <c r="F133" t="s">
        <v>149</v>
      </c>
      <c r="G133" s="37">
        <v>3475182080.0599999</v>
      </c>
      <c r="H133" s="37">
        <v>18.979621321980257</v>
      </c>
      <c r="I133" s="38">
        <v>-13.3174785786891</v>
      </c>
      <c r="J133" s="38">
        <v>-22.627813920093899</v>
      </c>
      <c r="K133" s="38">
        <v>60.676180000000002</v>
      </c>
      <c r="L133" s="38">
        <v>-6.7995422334469341E-2</v>
      </c>
      <c r="M133" s="38">
        <v>-15.3917379541017</v>
      </c>
      <c r="N133" s="38">
        <v>-6.22357150601756</v>
      </c>
      <c r="O133" s="38">
        <v>-134.90475879220051</v>
      </c>
      <c r="P133" s="38">
        <v>75.903711418780702</v>
      </c>
      <c r="Q133" s="38">
        <v>-3.1746297621241086E-2</v>
      </c>
      <c r="R133" s="38">
        <v>-3.178805867840165E-3</v>
      </c>
      <c r="S133" s="38">
        <v>0.27334263864433739</v>
      </c>
      <c r="T133" s="38">
        <v>8.5320999999999998</v>
      </c>
      <c r="U133" s="38">
        <v>0.30760999999999999</v>
      </c>
      <c r="V133" s="38">
        <v>9.0944088940000007</v>
      </c>
      <c r="W133" s="38">
        <v>8.9656756069999997</v>
      </c>
      <c r="X133" s="38">
        <v>4.140570673</v>
      </c>
      <c r="Y133" s="38">
        <v>0.40931321986854458</v>
      </c>
      <c r="Z133" s="38">
        <v>10.276100934</v>
      </c>
      <c r="AA133" s="38">
        <v>0.296952238475643</v>
      </c>
      <c r="AB133" s="38">
        <v>-0.90547924635072397</v>
      </c>
      <c r="AC133" s="38">
        <v>-4.4720000000000003E-2</v>
      </c>
      <c r="AD133" s="29">
        <f t="shared" si="14"/>
        <v>0</v>
      </c>
      <c r="AE133" s="38">
        <v>0</v>
      </c>
      <c r="AF133" s="39">
        <v>-97084000</v>
      </c>
      <c r="AG133" s="39">
        <v>1427802000</v>
      </c>
      <c r="AH133" s="39">
        <v>-4860000</v>
      </c>
      <c r="AI133" s="39">
        <v>1528876000</v>
      </c>
      <c r="AJ133" s="39">
        <v>-13267000</v>
      </c>
      <c r="AK133" s="39">
        <v>77384000</v>
      </c>
      <c r="AL133" s="39">
        <v>123157000</v>
      </c>
      <c r="AM133" s="39">
        <v>233279000</v>
      </c>
      <c r="AN133" s="39">
        <v>417907000</v>
      </c>
      <c r="AO133" s="39">
        <v>1013119000</v>
      </c>
      <c r="AP133" s="39">
        <v>-30361000</v>
      </c>
      <c r="AQ133" s="39">
        <v>4095843381.6900001</v>
      </c>
    </row>
    <row r="134" spans="1:43" customFormat="1">
      <c r="A134" s="30">
        <f t="shared" si="10"/>
        <v>42530</v>
      </c>
      <c r="B134" s="30">
        <f t="shared" si="11"/>
        <v>42895</v>
      </c>
      <c r="C134" s="30">
        <f t="shared" si="12"/>
        <v>43261</v>
      </c>
      <c r="D134" s="30">
        <f t="shared" si="13"/>
        <v>43596</v>
      </c>
      <c r="E134" s="30">
        <v>43626</v>
      </c>
      <c r="F134" t="s">
        <v>150</v>
      </c>
      <c r="G134" s="37">
        <v>15949808119.700001</v>
      </c>
      <c r="H134" s="37">
        <v>-13.380490406399575</v>
      </c>
      <c r="I134" s="38">
        <v>22.224937066423099</v>
      </c>
      <c r="J134" s="38">
        <v>42.050964448441299</v>
      </c>
      <c r="K134" s="38">
        <v>89.492220000000003</v>
      </c>
      <c r="L134" s="38">
        <v>0.21771482209284354</v>
      </c>
      <c r="M134" s="38">
        <v>46.819254567590399</v>
      </c>
      <c r="N134" s="38">
        <v>20.700667854094799</v>
      </c>
      <c r="O134" s="38">
        <v>17.304187967620859</v>
      </c>
      <c r="P134" s="38">
        <v>5.5606235143187916</v>
      </c>
      <c r="Q134" s="38">
        <v>0.58750153276197181</v>
      </c>
      <c r="R134" s="38">
        <v>0.19612889920117882</v>
      </c>
      <c r="S134" s="38">
        <v>0.32882720655542275</v>
      </c>
      <c r="T134" s="38">
        <v>1.7433399999999999</v>
      </c>
      <c r="U134" s="38">
        <v>0.16986999999999999</v>
      </c>
      <c r="V134" s="38">
        <v>9.3287124969999997</v>
      </c>
      <c r="W134" s="38">
        <v>8.4205896219999996</v>
      </c>
      <c r="X134" s="38">
        <v>5.2582008279999997</v>
      </c>
      <c r="Y134" s="38">
        <v>0</v>
      </c>
      <c r="Z134" s="38">
        <v>0</v>
      </c>
      <c r="AA134" s="38">
        <v>8.0502567471170128E-2</v>
      </c>
      <c r="AB134" s="38">
        <v>-11.274123989485499</v>
      </c>
      <c r="AC134" s="38">
        <v>-0.46437</v>
      </c>
      <c r="AD134" s="29">
        <f t="shared" si="14"/>
        <v>0</v>
      </c>
      <c r="AE134" s="38">
        <v>0</v>
      </c>
      <c r="AF134" s="39">
        <v>821305000</v>
      </c>
      <c r="AG134" s="39">
        <v>3772389000</v>
      </c>
      <c r="AH134" s="39">
        <v>1143081000</v>
      </c>
      <c r="AI134" s="39">
        <v>5828213000</v>
      </c>
      <c r="AJ134" s="39">
        <v>1125932000</v>
      </c>
      <c r="AK134" s="39">
        <v>1629838000</v>
      </c>
      <c r="AL134" s="39">
        <v>1741301000</v>
      </c>
      <c r="AM134" s="39">
        <v>1854658000</v>
      </c>
      <c r="AN134" s="39">
        <v>1916475000</v>
      </c>
      <c r="AO134" s="39">
        <v>3772389000</v>
      </c>
      <c r="AP134" s="39">
        <v>942088000</v>
      </c>
      <c r="AQ134" s="39">
        <v>16302067834.040001</v>
      </c>
    </row>
    <row r="135" spans="1:43" customFormat="1">
      <c r="A135" s="30">
        <f t="shared" si="10"/>
        <v>42530</v>
      </c>
      <c r="B135" s="30">
        <f t="shared" si="11"/>
        <v>42895</v>
      </c>
      <c r="C135" s="30">
        <f t="shared" si="12"/>
        <v>43261</v>
      </c>
      <c r="D135" s="30">
        <f t="shared" si="13"/>
        <v>43596</v>
      </c>
      <c r="E135" s="30">
        <v>43626</v>
      </c>
      <c r="F135" t="s">
        <v>151</v>
      </c>
      <c r="G135" s="37">
        <v>1826496048</v>
      </c>
      <c r="H135" s="37">
        <v>2.4628683260278441</v>
      </c>
      <c r="I135" s="38">
        <v>-10.504815464917501</v>
      </c>
      <c r="J135" s="38">
        <v>-1.4056546046227001</v>
      </c>
      <c r="K135" s="38">
        <v>50.084499999999998</v>
      </c>
      <c r="L135" s="38">
        <v>-1.7809234310625581E-2</v>
      </c>
      <c r="M135" s="38">
        <v>2.0254066265525701</v>
      </c>
      <c r="N135" s="38">
        <v>7.7276244518958004</v>
      </c>
      <c r="O135" s="38">
        <v>9.2687557328274401</v>
      </c>
      <c r="P135" s="38">
        <v>-3.641945390173698</v>
      </c>
      <c r="Q135" s="38">
        <v>3.9024615947080225E-2</v>
      </c>
      <c r="R135" s="38">
        <v>0.11622320116043558</v>
      </c>
      <c r="S135" s="38">
        <v>1.6056747833013223</v>
      </c>
      <c r="T135" s="38">
        <v>1.04331</v>
      </c>
      <c r="U135" s="38">
        <v>2.5239999999999999E-2</v>
      </c>
      <c r="V135" s="38">
        <v>0.772635925</v>
      </c>
      <c r="W135" s="38">
        <v>0.60774317890332297</v>
      </c>
      <c r="X135" s="38">
        <v>5.8617590149999996</v>
      </c>
      <c r="Y135" s="38">
        <v>0.62591509392045708</v>
      </c>
      <c r="Z135" s="38">
        <v>13.821389788177299</v>
      </c>
      <c r="AA135" s="38">
        <v>1.3519216580157629</v>
      </c>
      <c r="AB135" s="38">
        <v>-21.140593311593499</v>
      </c>
      <c r="AC135" s="38">
        <v>-0.96696000000000004</v>
      </c>
      <c r="AD135" s="29">
        <f t="shared" si="14"/>
        <v>0</v>
      </c>
      <c r="AE135" s="38">
        <v>0</v>
      </c>
      <c r="AF135" s="39">
        <v>-11079000</v>
      </c>
      <c r="AG135" s="39">
        <v>622093000</v>
      </c>
      <c r="AH135" s="39">
        <v>190855000</v>
      </c>
      <c r="AI135" s="39">
        <v>1642142000</v>
      </c>
      <c r="AJ135" s="39">
        <v>102898000</v>
      </c>
      <c r="AK135" s="39">
        <v>2954816000</v>
      </c>
      <c r="AL135" s="39">
        <v>3013615000</v>
      </c>
      <c r="AM135" s="39">
        <v>2843877000</v>
      </c>
      <c r="AN135" s="39">
        <v>2636746000</v>
      </c>
      <c r="AO135" s="39">
        <v>382611000</v>
      </c>
      <c r="AP135" s="39">
        <v>169733000</v>
      </c>
      <c r="AQ135" s="39">
        <v>1573213716.8</v>
      </c>
    </row>
    <row r="136" spans="1:43" customFormat="1">
      <c r="A136" s="30">
        <f t="shared" si="10"/>
        <v>42529</v>
      </c>
      <c r="B136" s="30">
        <f t="shared" si="11"/>
        <v>42894</v>
      </c>
      <c r="C136" s="30">
        <f t="shared" si="12"/>
        <v>43260</v>
      </c>
      <c r="D136" s="30">
        <f t="shared" si="13"/>
        <v>43595</v>
      </c>
      <c r="E136" s="30">
        <v>43625</v>
      </c>
      <c r="F136" t="s">
        <v>152</v>
      </c>
      <c r="G136" s="37">
        <v>46557702983.550003</v>
      </c>
      <c r="H136" s="37">
        <v>8.8016121394272098</v>
      </c>
      <c r="I136" s="38">
        <v>27.5241586137954</v>
      </c>
      <c r="J136" s="38">
        <v>8.7133099501569102</v>
      </c>
      <c r="K136" s="38">
        <v>18.55331</v>
      </c>
      <c r="L136" s="38">
        <v>0.13762600288006582</v>
      </c>
      <c r="M136" s="38">
        <v>11.7698251536169</v>
      </c>
      <c r="N136" s="38">
        <v>16.510978339283401</v>
      </c>
      <c r="O136" s="38">
        <v>12.13811571440613</v>
      </c>
      <c r="P136" s="38">
        <v>4.7875800890930007</v>
      </c>
      <c r="Q136" s="38">
        <v>6.7913684966706273E-2</v>
      </c>
      <c r="R136" s="38">
        <v>6.9326990838618749E-2</v>
      </c>
      <c r="S136" s="38">
        <v>0.79706219168428472</v>
      </c>
      <c r="T136" s="38">
        <v>1.23407</v>
      </c>
      <c r="U136" s="38">
        <v>7.5980000000000006E-2</v>
      </c>
      <c r="V136" s="38">
        <v>1.318546481</v>
      </c>
      <c r="W136" s="38">
        <v>1.670955564</v>
      </c>
      <c r="X136" s="38">
        <v>4.0868043180000004</v>
      </c>
      <c r="Y136" s="38">
        <v>1.0716842823048074</v>
      </c>
      <c r="Z136" s="38">
        <v>22.152440725999998</v>
      </c>
      <c r="AA136" s="38">
        <v>3.9621477062332856E-2</v>
      </c>
      <c r="AB136" s="38">
        <v>40.2150136404234</v>
      </c>
      <c r="AC136" s="38">
        <v>0.47767999999999999</v>
      </c>
      <c r="AD136" s="29">
        <f t="shared" si="14"/>
        <v>0</v>
      </c>
      <c r="AE136" s="38">
        <v>0</v>
      </c>
      <c r="AF136" s="39">
        <v>3345000000</v>
      </c>
      <c r="AG136" s="39">
        <v>24305000000</v>
      </c>
      <c r="AH136" s="39">
        <v>3148000000</v>
      </c>
      <c r="AI136" s="39">
        <v>45408000000</v>
      </c>
      <c r="AJ136" s="39">
        <v>2458000000</v>
      </c>
      <c r="AK136" s="39">
        <v>31781000000</v>
      </c>
      <c r="AL136" s="39">
        <v>30561000000</v>
      </c>
      <c r="AM136" s="39">
        <v>30973000000</v>
      </c>
      <c r="AN136" s="39">
        <v>36193000000</v>
      </c>
      <c r="AO136" s="39">
        <v>11732000000</v>
      </c>
      <c r="AP136" s="39">
        <v>5220000000</v>
      </c>
      <c r="AQ136" s="39">
        <v>63360964029.199997</v>
      </c>
    </row>
    <row r="137" spans="1:43" customFormat="1">
      <c r="A137" s="30">
        <f t="shared" si="10"/>
        <v>42523</v>
      </c>
      <c r="B137" s="30">
        <f t="shared" si="11"/>
        <v>42888</v>
      </c>
      <c r="C137" s="30">
        <f t="shared" si="12"/>
        <v>43254</v>
      </c>
      <c r="D137" s="30">
        <f t="shared" si="13"/>
        <v>43589</v>
      </c>
      <c r="E137" s="30">
        <v>43619</v>
      </c>
      <c r="F137" t="s">
        <v>153</v>
      </c>
      <c r="G137" s="37">
        <v>3765206643.5999999</v>
      </c>
      <c r="H137" s="37">
        <v>-1.4411133738098358</v>
      </c>
      <c r="I137" s="38">
        <v>11.500559178010599</v>
      </c>
      <c r="J137" s="38">
        <v>13.9548339636256</v>
      </c>
      <c r="K137" s="38">
        <v>53.146380000000001</v>
      </c>
      <c r="L137" s="38">
        <v>4.7598534041326274E-2</v>
      </c>
      <c r="M137" s="38">
        <v>23.014382370803201</v>
      </c>
      <c r="N137" s="38">
        <v>6.6568107303698101</v>
      </c>
      <c r="O137" s="38">
        <v>13.017396095624109</v>
      </c>
      <c r="P137" s="38">
        <v>11.865799694625375</v>
      </c>
      <c r="Q137" s="38">
        <v>1.7834789211226564E-2</v>
      </c>
      <c r="R137" s="38">
        <v>7.0197909706093076E-2</v>
      </c>
      <c r="S137" s="38">
        <v>0.25192957332033955</v>
      </c>
      <c r="T137" s="38">
        <v>0.77724000000000004</v>
      </c>
      <c r="U137" s="38">
        <v>-2.0740000000000001E-2</v>
      </c>
      <c r="V137" s="38">
        <v>2.5633541934755701</v>
      </c>
      <c r="W137" s="38">
        <v>4.4030143822266599</v>
      </c>
      <c r="X137" s="38">
        <v>2.048838301</v>
      </c>
      <c r="Y137" s="38">
        <v>1.3736847098241121</v>
      </c>
      <c r="Z137" s="38">
        <v>40.680614302000002</v>
      </c>
      <c r="AA137" s="38">
        <v>3.8264180870082828E-3</v>
      </c>
      <c r="AB137" s="38">
        <v>52.019959764892903</v>
      </c>
      <c r="AC137" s="38">
        <v>0.57489000000000001</v>
      </c>
      <c r="AD137" s="29">
        <f t="shared" si="14"/>
        <v>0</v>
      </c>
      <c r="AE137" s="38">
        <v>0</v>
      </c>
      <c r="AF137" s="39">
        <v>258442000</v>
      </c>
      <c r="AG137" s="39">
        <v>5429621000</v>
      </c>
      <c r="AH137" s="39">
        <v>488811000</v>
      </c>
      <c r="AI137" s="39">
        <v>6963327000</v>
      </c>
      <c r="AJ137" s="39">
        <v>31287000</v>
      </c>
      <c r="AK137" s="39">
        <v>1261322000</v>
      </c>
      <c r="AL137" s="39">
        <v>1538916000</v>
      </c>
      <c r="AM137" s="39">
        <v>1680266000</v>
      </c>
      <c r="AN137" s="39">
        <v>1754268000</v>
      </c>
      <c r="AO137" s="39">
        <v>2287423000</v>
      </c>
      <c r="AP137" s="39">
        <v>593365000</v>
      </c>
      <c r="AQ137" s="39">
        <v>7724067234.2799997</v>
      </c>
    </row>
    <row r="138" spans="1:43" customFormat="1">
      <c r="A138" s="30">
        <f t="shared" si="10"/>
        <v>42517</v>
      </c>
      <c r="B138" s="30">
        <f t="shared" si="11"/>
        <v>42882</v>
      </c>
      <c r="C138" s="30">
        <f t="shared" si="12"/>
        <v>43248</v>
      </c>
      <c r="D138" s="30">
        <f t="shared" si="13"/>
        <v>43583</v>
      </c>
      <c r="E138" s="30">
        <v>43613</v>
      </c>
      <c r="F138" s="4" t="s">
        <v>664</v>
      </c>
      <c r="G138" s="37">
        <v>23193080608.360001</v>
      </c>
      <c r="H138" s="37">
        <v>-14.28004394999545</v>
      </c>
      <c r="I138" s="38">
        <v>-4.03317750784809</v>
      </c>
      <c r="J138" s="38">
        <v>-1.16588648820242</v>
      </c>
      <c r="K138" s="38">
        <v>39.39564</v>
      </c>
      <c r="L138" s="38">
        <v>-1.9034291722189331E-2</v>
      </c>
      <c r="M138" s="38">
        <v>2.1765357044209601</v>
      </c>
      <c r="N138" s="38">
        <v>4.1292809019463999</v>
      </c>
      <c r="O138" s="38">
        <v>226.28614884178174</v>
      </c>
      <c r="P138" s="38">
        <v>37.796169938260839</v>
      </c>
      <c r="Q138" s="38">
        <v>7.0430725822173884E-2</v>
      </c>
      <c r="R138" s="38">
        <v>8.9935364671323542E-2</v>
      </c>
      <c r="S138" s="38">
        <v>1.0052282474094207</v>
      </c>
      <c r="T138" s="38">
        <v>2.0734599999999999</v>
      </c>
      <c r="U138" s="38">
        <v>0.33323999999999998</v>
      </c>
      <c r="V138" s="38">
        <v>9.1757587300000001</v>
      </c>
      <c r="W138" s="38">
        <v>9.1077002240000002</v>
      </c>
      <c r="X138" s="38">
        <v>26.630752776000001</v>
      </c>
      <c r="Y138" s="38">
        <v>0.80293993490411875</v>
      </c>
      <c r="Z138" s="38">
        <v>2.9951089199999998</v>
      </c>
      <c r="AA138" s="38">
        <v>0.28867149524105584</v>
      </c>
      <c r="AB138" s="38">
        <v>-0.53823300140655805</v>
      </c>
      <c r="AC138" s="38">
        <v>-0.11111</v>
      </c>
      <c r="AD138" s="29">
        <f t="shared" si="14"/>
        <v>0</v>
      </c>
      <c r="AE138" s="38">
        <v>0</v>
      </c>
      <c r="AF138" s="39">
        <v>-38453000</v>
      </c>
      <c r="AG138" s="39">
        <v>2020196000</v>
      </c>
      <c r="AH138" s="39">
        <v>295080000</v>
      </c>
      <c r="AI138" s="39">
        <v>3281023000</v>
      </c>
      <c r="AJ138" s="39">
        <v>232293000</v>
      </c>
      <c r="AK138" s="39">
        <v>1267118000</v>
      </c>
      <c r="AL138" s="39">
        <v>1708721000</v>
      </c>
      <c r="AM138" s="39">
        <v>2214253000</v>
      </c>
      <c r="AN138" s="39">
        <v>3298177000</v>
      </c>
      <c r="AO138" s="39">
        <v>1120501000</v>
      </c>
      <c r="AP138" s="39">
        <v>132747000</v>
      </c>
      <c r="AQ138" s="39">
        <v>30038807400.299999</v>
      </c>
    </row>
    <row r="139" spans="1:43" customFormat="1">
      <c r="A139" s="30">
        <f t="shared" si="10"/>
        <v>42510</v>
      </c>
      <c r="B139" s="30">
        <f t="shared" si="11"/>
        <v>42875</v>
      </c>
      <c r="C139" s="30">
        <f t="shared" si="12"/>
        <v>43241</v>
      </c>
      <c r="D139" s="30">
        <f t="shared" si="13"/>
        <v>43576</v>
      </c>
      <c r="E139" s="30">
        <v>43606</v>
      </c>
      <c r="F139" t="s">
        <v>154</v>
      </c>
      <c r="G139" s="37">
        <v>389813822.63999999</v>
      </c>
      <c r="H139" s="37">
        <v>14.314312161869013</v>
      </c>
      <c r="I139" s="38">
        <v>18.481518481518499</v>
      </c>
      <c r="J139" s="38">
        <v>3.3472046318074899</v>
      </c>
      <c r="K139" s="38">
        <v>16.37416</v>
      </c>
      <c r="L139" s="38">
        <v>6.104783599088838E-2</v>
      </c>
      <c r="M139" s="38">
        <v>5.75357336710693</v>
      </c>
      <c r="N139" s="38">
        <v>10.804077010192501</v>
      </c>
      <c r="O139" s="38">
        <v>7.5036216249050876</v>
      </c>
      <c r="P139" s="38">
        <v>5.0790115638535802</v>
      </c>
      <c r="Q139" s="38">
        <v>5.8500693564923706E-3</v>
      </c>
      <c r="R139" s="38">
        <v>4.5345469590401324E-2</v>
      </c>
      <c r="S139" s="38">
        <v>1.3720314439387671</v>
      </c>
      <c r="T139" s="38">
        <v>2.4108399999999999</v>
      </c>
      <c r="U139" s="38">
        <v>0.34893999999999997</v>
      </c>
      <c r="V139" s="38">
        <v>0.28039742400000001</v>
      </c>
      <c r="W139" s="38">
        <v>0.59599961899999998</v>
      </c>
      <c r="X139" s="38">
        <v>1.554019692</v>
      </c>
      <c r="Y139" s="38">
        <v>1.8087012156110045</v>
      </c>
      <c r="Z139" s="38">
        <v>57.213577276000002</v>
      </c>
      <c r="AA139" s="38">
        <v>6.3439635535307515E-2</v>
      </c>
      <c r="AB139" s="38">
        <v>40.367781615766198</v>
      </c>
      <c r="AC139" s="38">
        <v>0.58052000000000004</v>
      </c>
      <c r="AD139" s="29">
        <f t="shared" si="14"/>
        <v>0</v>
      </c>
      <c r="AE139" s="38">
        <v>0</v>
      </c>
      <c r="AF139" s="39">
        <v>53600000</v>
      </c>
      <c r="AG139" s="39">
        <v>878000000</v>
      </c>
      <c r="AH139" s="39">
        <v>54800000</v>
      </c>
      <c r="AI139" s="39">
        <v>1208500000</v>
      </c>
      <c r="AJ139" s="39">
        <v>9700000</v>
      </c>
      <c r="AK139" s="39">
        <v>1463800000</v>
      </c>
      <c r="AL139" s="39">
        <v>1276900000</v>
      </c>
      <c r="AM139" s="39">
        <v>1412900000</v>
      </c>
      <c r="AN139" s="39">
        <v>1658100000</v>
      </c>
      <c r="AO139" s="39">
        <v>312600000</v>
      </c>
      <c r="AP139" s="39">
        <v>131700000</v>
      </c>
      <c r="AQ139" s="39">
        <v>988226968</v>
      </c>
    </row>
    <row r="140" spans="1:43" customFormat="1">
      <c r="A140" s="30">
        <f t="shared" si="10"/>
        <v>42506</v>
      </c>
      <c r="B140" s="30">
        <f t="shared" si="11"/>
        <v>42871</v>
      </c>
      <c r="C140" s="30">
        <f t="shared" si="12"/>
        <v>43237</v>
      </c>
      <c r="D140" s="30">
        <f t="shared" si="13"/>
        <v>43572</v>
      </c>
      <c r="E140" s="30">
        <v>43602</v>
      </c>
      <c r="F140" t="s">
        <v>155</v>
      </c>
      <c r="G140" s="37">
        <v>1161216122.3099999</v>
      </c>
      <c r="H140" s="37">
        <v>-11.815058623037332</v>
      </c>
      <c r="I140" s="38">
        <v>-7.5948772374332503</v>
      </c>
      <c r="J140" s="38">
        <v>-6.5451995170234802</v>
      </c>
      <c r="K140" s="38">
        <v>46.908589999999997</v>
      </c>
      <c r="L140" s="38">
        <v>-7.3763383341033065E-2</v>
      </c>
      <c r="M140" s="38">
        <v>-6.2455805479036099</v>
      </c>
      <c r="N140" s="38">
        <v>-6.4770485497460797</v>
      </c>
      <c r="O140" s="38">
        <v>75.269437771705384</v>
      </c>
      <c r="P140" s="38">
        <v>1.3752227646473927</v>
      </c>
      <c r="Q140" s="38">
        <v>-5.3312510393394498E-2</v>
      </c>
      <c r="R140" s="38">
        <v>5.8074765811932695E-3</v>
      </c>
      <c r="S140" s="38">
        <v>0.83739186662662624</v>
      </c>
      <c r="T140" s="38">
        <v>2.4227400000000001</v>
      </c>
      <c r="U140" s="38">
        <v>0.28264</v>
      </c>
      <c r="V140" s="38">
        <v>1.8559175281435101</v>
      </c>
      <c r="W140" s="38">
        <v>1.7525807966220599</v>
      </c>
      <c r="X140" s="38">
        <v>2.2005743739999999</v>
      </c>
      <c r="Y140" s="38">
        <v>5.5636672355452464E-2</v>
      </c>
      <c r="Z140" s="38">
        <v>2.6440845230000001</v>
      </c>
      <c r="AA140" s="38">
        <v>0.17830622218980233</v>
      </c>
      <c r="AB140" s="38">
        <v>-0.67371914540551703</v>
      </c>
      <c r="AC140" s="38">
        <v>-0.12636</v>
      </c>
      <c r="AD140" s="29">
        <f t="shared" si="14"/>
        <v>0</v>
      </c>
      <c r="AE140" s="38">
        <v>0</v>
      </c>
      <c r="AF140" s="39">
        <v>-45505000</v>
      </c>
      <c r="AG140" s="39">
        <v>616905000</v>
      </c>
      <c r="AH140" s="39">
        <v>4796000</v>
      </c>
      <c r="AI140" s="39">
        <v>825832000</v>
      </c>
      <c r="AJ140" s="39">
        <v>-36868000</v>
      </c>
      <c r="AK140" s="39">
        <v>666163000</v>
      </c>
      <c r="AL140" s="39">
        <v>632965000</v>
      </c>
      <c r="AM140" s="39">
        <v>646069000</v>
      </c>
      <c r="AN140" s="39">
        <v>691545000</v>
      </c>
      <c r="AO140" s="39">
        <v>575987000</v>
      </c>
      <c r="AP140" s="39">
        <v>16102000</v>
      </c>
      <c r="AQ140" s="39">
        <v>1211988487</v>
      </c>
    </row>
    <row r="141" spans="1:43" customFormat="1">
      <c r="A141" s="30">
        <f t="shared" si="10"/>
        <v>42502</v>
      </c>
      <c r="B141" s="30">
        <f t="shared" si="11"/>
        <v>42867</v>
      </c>
      <c r="C141" s="30">
        <f t="shared" si="12"/>
        <v>43233</v>
      </c>
      <c r="D141" s="30">
        <f t="shared" si="13"/>
        <v>43568</v>
      </c>
      <c r="E141" s="30">
        <v>43598</v>
      </c>
      <c r="F141" t="s">
        <v>156</v>
      </c>
      <c r="G141" s="37">
        <v>310552408.44</v>
      </c>
      <c r="H141" s="37">
        <v>36.190721228313151</v>
      </c>
      <c r="I141" s="38">
        <v>29.567231757397099</v>
      </c>
      <c r="J141" s="38">
        <v>21.913221147024601</v>
      </c>
      <c r="K141" s="38">
        <v>78.452849999999998</v>
      </c>
      <c r="L141" s="38">
        <v>0.25340049551249444</v>
      </c>
      <c r="M141" s="38">
        <v>14.146258406878699</v>
      </c>
      <c r="N141" s="38">
        <v>18.244368400827099</v>
      </c>
      <c r="O141" s="38">
        <v>28.832264141561858</v>
      </c>
      <c r="P141" s="38">
        <v>8.8118499554290448</v>
      </c>
      <c r="Q141" s="38">
        <v>0.17724680041998922</v>
      </c>
      <c r="R141" s="38">
        <v>0.15931766055045871</v>
      </c>
      <c r="S141" s="38">
        <v>0.67352828746177373</v>
      </c>
      <c r="T141" s="38">
        <v>0.81367999999999996</v>
      </c>
      <c r="U141" s="38">
        <v>-7.3249999999999996E-2</v>
      </c>
      <c r="V141" s="38">
        <v>5.9793561830000002</v>
      </c>
      <c r="W141" s="38">
        <v>5.5947167870000003</v>
      </c>
      <c r="X141" s="38">
        <v>6.7391544190000001</v>
      </c>
      <c r="Y141" s="38">
        <v>0</v>
      </c>
      <c r="Z141" s="38">
        <v>0</v>
      </c>
      <c r="AA141" s="38">
        <v>0.44479629842322016</v>
      </c>
      <c r="AB141" s="38">
        <v>-0.50029361730241895</v>
      </c>
      <c r="AC141" s="38">
        <v>-0.44479999999999997</v>
      </c>
      <c r="AD141" s="29">
        <f t="shared" si="14"/>
        <v>0</v>
      </c>
      <c r="AE141" s="38">
        <v>0</v>
      </c>
      <c r="AF141" s="39">
        <v>15444000</v>
      </c>
      <c r="AG141" s="39">
        <v>60947000</v>
      </c>
      <c r="AH141" s="39">
        <v>16671000</v>
      </c>
      <c r="AI141" s="39">
        <v>104640000</v>
      </c>
      <c r="AJ141" s="39">
        <v>12492000</v>
      </c>
      <c r="AK141" s="39">
        <v>54713000</v>
      </c>
      <c r="AL141" s="39">
        <v>60144000</v>
      </c>
      <c r="AM141" s="39">
        <v>65663000</v>
      </c>
      <c r="AN141" s="39">
        <v>70478000</v>
      </c>
      <c r="AO141" s="39">
        <v>60947000</v>
      </c>
      <c r="AP141" s="39">
        <v>13676000</v>
      </c>
      <c r="AQ141" s="39">
        <v>394310044.39999998</v>
      </c>
    </row>
    <row r="142" spans="1:43" customFormat="1">
      <c r="A142" s="30">
        <f t="shared" si="10"/>
        <v>42499</v>
      </c>
      <c r="B142" s="30">
        <f t="shared" si="11"/>
        <v>42864</v>
      </c>
      <c r="C142" s="30">
        <f t="shared" si="12"/>
        <v>43230</v>
      </c>
      <c r="D142" s="30">
        <f t="shared" si="13"/>
        <v>43565</v>
      </c>
      <c r="E142" s="30">
        <v>43595</v>
      </c>
      <c r="F142" t="s">
        <v>158</v>
      </c>
      <c r="G142" s="37">
        <v>5623989748.5</v>
      </c>
      <c r="H142" s="37">
        <v>-3.9981026433492626</v>
      </c>
      <c r="I142" s="38">
        <v>16.411574560891101</v>
      </c>
      <c r="J142" s="38">
        <v>6.2102098561660002</v>
      </c>
      <c r="K142" s="38">
        <v>10.65197</v>
      </c>
      <c r="L142" s="38">
        <v>1.4825994318181818E-2</v>
      </c>
      <c r="M142" s="38">
        <v>5.9921009195944404</v>
      </c>
      <c r="N142" s="38">
        <v>8.9182312686436198</v>
      </c>
      <c r="O142" s="38">
        <v>10.748497309835551</v>
      </c>
      <c r="P142" s="38">
        <v>15.503963696294027</v>
      </c>
      <c r="Q142" s="38">
        <v>2.7263617071445412E-2</v>
      </c>
      <c r="R142" s="38">
        <v>9.7055534849049566E-2</v>
      </c>
      <c r="S142" s="38">
        <v>1.2645546030562802</v>
      </c>
      <c r="T142" s="38">
        <v>1.0225599999999999</v>
      </c>
      <c r="U142" s="38">
        <v>2.9099999999999998E-3</v>
      </c>
      <c r="V142" s="38">
        <v>0.20089447173244099</v>
      </c>
      <c r="W142" s="38">
        <v>0.80607417574935403</v>
      </c>
      <c r="X142" s="38">
        <v>10.573462464150399</v>
      </c>
      <c r="Y142" s="38">
        <v>0.69141827464524364</v>
      </c>
      <c r="Z142" s="38">
        <v>33.546238317439602</v>
      </c>
      <c r="AA142" s="38">
        <v>3.0628551136363635E-3</v>
      </c>
      <c r="AB142" s="38">
        <v>11.482005199197699</v>
      </c>
      <c r="AC142" s="38">
        <v>0.40572000000000003</v>
      </c>
      <c r="AD142" s="29">
        <f t="shared" si="14"/>
        <v>0</v>
      </c>
      <c r="AE142" s="38">
        <v>0</v>
      </c>
      <c r="AF142" s="39">
        <v>334000000</v>
      </c>
      <c r="AG142" s="39">
        <v>22528000000</v>
      </c>
      <c r="AH142" s="39">
        <v>2604000000</v>
      </c>
      <c r="AI142" s="39">
        <v>26830000000</v>
      </c>
      <c r="AJ142" s="39">
        <v>925000000</v>
      </c>
      <c r="AK142" s="39">
        <v>22967000000</v>
      </c>
      <c r="AL142" s="39">
        <v>20522000000</v>
      </c>
      <c r="AM142" s="39">
        <v>26403000000</v>
      </c>
      <c r="AN142" s="39">
        <v>33928000000</v>
      </c>
      <c r="AO142" s="39">
        <v>13319000000</v>
      </c>
      <c r="AP142" s="39">
        <v>2554000000</v>
      </c>
      <c r="AQ142" s="39">
        <v>27451662129.32</v>
      </c>
    </row>
    <row r="143" spans="1:43" customFormat="1">
      <c r="A143" s="30">
        <f t="shared" si="10"/>
        <v>42498</v>
      </c>
      <c r="B143" s="30">
        <f t="shared" si="11"/>
        <v>42863</v>
      </c>
      <c r="C143" s="30">
        <f t="shared" si="12"/>
        <v>43229</v>
      </c>
      <c r="D143" s="30">
        <f t="shared" si="13"/>
        <v>43564</v>
      </c>
      <c r="E143" s="30">
        <v>43594</v>
      </c>
      <c r="F143" t="s">
        <v>159</v>
      </c>
      <c r="G143" s="37">
        <v>407331444.52999997</v>
      </c>
      <c r="H143" s="37">
        <v>14.326408656431584</v>
      </c>
      <c r="I143" s="38">
        <v>11.484929217961099</v>
      </c>
      <c r="J143" s="38">
        <v>7.8870824632914598</v>
      </c>
      <c r="K143" s="38">
        <v>40.450110000000002</v>
      </c>
      <c r="L143" s="38">
        <v>9.6306734873415664E-2</v>
      </c>
      <c r="M143" s="38">
        <v>13.4532378900178</v>
      </c>
      <c r="N143" s="38">
        <v>15.328454669664</v>
      </c>
      <c r="O143" s="38">
        <v>8.4479460577281564</v>
      </c>
      <c r="P143" s="38">
        <v>9.274891029987419</v>
      </c>
      <c r="Q143" s="38">
        <v>6.9574441116233149E-2</v>
      </c>
      <c r="R143" s="38">
        <v>0.10839718980461605</v>
      </c>
      <c r="S143" s="38">
        <v>0.91853435993908994</v>
      </c>
      <c r="T143" s="38">
        <v>3.9222700000000001</v>
      </c>
      <c r="U143" s="38">
        <v>0.49048999999999998</v>
      </c>
      <c r="V143" s="38">
        <v>1.6463927730000001</v>
      </c>
      <c r="W143" s="38">
        <v>1.4360950349999999</v>
      </c>
      <c r="X143" s="38">
        <v>2.253600702</v>
      </c>
      <c r="Y143" s="38">
        <v>0.12393970327713513</v>
      </c>
      <c r="Z143" s="38">
        <v>6.288721292</v>
      </c>
      <c r="AA143" s="38">
        <v>0.36720455508129418</v>
      </c>
      <c r="AB143" s="38">
        <v>-4.6817630841155102</v>
      </c>
      <c r="AC143" s="38">
        <v>-0.25692999999999999</v>
      </c>
      <c r="AD143" s="29">
        <f t="shared" si="14"/>
        <v>0</v>
      </c>
      <c r="AE143" s="38">
        <v>0</v>
      </c>
      <c r="AF143" s="39">
        <v>23646000</v>
      </c>
      <c r="AG143" s="39">
        <v>245528000</v>
      </c>
      <c r="AH143" s="39">
        <v>35379000</v>
      </c>
      <c r="AI143" s="39">
        <v>326383000</v>
      </c>
      <c r="AJ143" s="39">
        <v>20858000</v>
      </c>
      <c r="AK143" s="39">
        <v>232178000</v>
      </c>
      <c r="AL143" s="39">
        <v>224929000</v>
      </c>
      <c r="AM143" s="39">
        <v>254350000</v>
      </c>
      <c r="AN143" s="39">
        <v>299794000</v>
      </c>
      <c r="AO143" s="39">
        <v>218453000</v>
      </c>
      <c r="AP143" s="39">
        <v>50963000</v>
      </c>
      <c r="AQ143" s="39">
        <v>430532674.94</v>
      </c>
    </row>
    <row r="144" spans="1:43" customFormat="1">
      <c r="A144" s="30">
        <f t="shared" si="10"/>
        <v>42497</v>
      </c>
      <c r="B144" s="30">
        <f t="shared" si="11"/>
        <v>42862</v>
      </c>
      <c r="C144" s="30">
        <f t="shared" si="12"/>
        <v>43228</v>
      </c>
      <c r="D144" s="30">
        <f t="shared" si="13"/>
        <v>43563</v>
      </c>
      <c r="E144" s="30">
        <v>43593</v>
      </c>
      <c r="F144" t="s">
        <v>160</v>
      </c>
      <c r="G144" s="37">
        <v>6071145110.8100004</v>
      </c>
      <c r="H144" s="37">
        <v>-12.680592934784826</v>
      </c>
      <c r="I144" s="38">
        <v>14.272126181406099</v>
      </c>
      <c r="J144" s="38">
        <v>27.423816932778699</v>
      </c>
      <c r="K144" s="38">
        <v>65.009190000000004</v>
      </c>
      <c r="L144" s="38">
        <v>5.4419406846609418E-2</v>
      </c>
      <c r="M144" s="38">
        <v>38.922526740932803</v>
      </c>
      <c r="N144" s="38">
        <v>9.7230481653074108</v>
      </c>
      <c r="O144" s="38">
        <v>17.481939772053551</v>
      </c>
      <c r="P144" s="38">
        <v>10.763165496428963</v>
      </c>
      <c r="Q144" s="38">
        <v>-0.26109099700912047</v>
      </c>
      <c r="R144" s="38">
        <v>0.11767049642561166</v>
      </c>
      <c r="S144" s="38">
        <v>0.20071719062371668</v>
      </c>
      <c r="T144" s="38">
        <v>0.54083000000000003</v>
      </c>
      <c r="U144" s="38">
        <v>-2.555E-2</v>
      </c>
      <c r="V144" s="38">
        <v>6.4129773520000004</v>
      </c>
      <c r="W144" s="38">
        <v>9.7628271990000002</v>
      </c>
      <c r="X144" s="38">
        <v>3.04653895</v>
      </c>
      <c r="Y144" s="38">
        <v>1.0715744306344801</v>
      </c>
      <c r="Z144" s="38">
        <v>23.352348578000001</v>
      </c>
      <c r="AA144" s="38">
        <v>9.0909655976479636E-3</v>
      </c>
      <c r="AB144" s="38">
        <v>23.526006338686202</v>
      </c>
      <c r="AC144" s="38">
        <v>0.50817999999999997</v>
      </c>
      <c r="AD144" s="29">
        <f t="shared" si="14"/>
        <v>0</v>
      </c>
      <c r="AE144" s="38">
        <v>0</v>
      </c>
      <c r="AF144" s="39">
        <v>551571000</v>
      </c>
      <c r="AG144" s="39">
        <v>10135557000</v>
      </c>
      <c r="AH144" s="39">
        <v>1348175000</v>
      </c>
      <c r="AI144" s="39">
        <v>11457205000</v>
      </c>
      <c r="AJ144" s="39">
        <v>-600420000</v>
      </c>
      <c r="AK144" s="39">
        <v>1752072000</v>
      </c>
      <c r="AL144" s="39">
        <v>1804270000</v>
      </c>
      <c r="AM144" s="39">
        <v>2429614000</v>
      </c>
      <c r="AN144" s="39">
        <v>2299658000</v>
      </c>
      <c r="AO144" s="39">
        <v>4892683000</v>
      </c>
      <c r="AP144" s="39">
        <v>1284249000</v>
      </c>
      <c r="AQ144" s="39">
        <v>22451163670.32</v>
      </c>
    </row>
    <row r="145" spans="1:43" customFormat="1">
      <c r="A145" s="30">
        <f t="shared" si="10"/>
        <v>42495</v>
      </c>
      <c r="B145" s="30">
        <f t="shared" si="11"/>
        <v>42860</v>
      </c>
      <c r="C145" s="30">
        <f t="shared" si="12"/>
        <v>43226</v>
      </c>
      <c r="D145" s="30">
        <f t="shared" si="13"/>
        <v>43561</v>
      </c>
      <c r="E145" s="30">
        <v>43591</v>
      </c>
      <c r="F145" t="s">
        <v>161</v>
      </c>
      <c r="G145" s="37">
        <v>483823485.83999997</v>
      </c>
      <c r="H145" s="37">
        <v>-18.078785018268565</v>
      </c>
      <c r="I145" s="38">
        <v>0.23402351243198899</v>
      </c>
      <c r="J145" s="38">
        <v>0.73705972238273199</v>
      </c>
      <c r="K145" s="38">
        <v>88.633359999999996</v>
      </c>
      <c r="L145" s="38">
        <v>2.3344815946054766E-3</v>
      </c>
      <c r="M145" s="38">
        <v>-1.59867483339112</v>
      </c>
      <c r="N145" s="38">
        <v>-0.48868756967232402</v>
      </c>
      <c r="O145" s="38">
        <v>160.35502686813186</v>
      </c>
      <c r="P145" s="38">
        <v>10.516076758908634</v>
      </c>
      <c r="Q145" s="38">
        <v>4.2798258792711583E-2</v>
      </c>
      <c r="R145" s="38">
        <v>3.1060761803774754E-2</v>
      </c>
      <c r="S145" s="38">
        <v>0.28087772259551402</v>
      </c>
      <c r="T145" s="38">
        <v>8.1504200000000004</v>
      </c>
      <c r="U145" s="38">
        <v>0.56096999999999997</v>
      </c>
      <c r="V145" s="38">
        <v>7.8690991979999998</v>
      </c>
      <c r="W145" s="38">
        <v>5.9960429680000003</v>
      </c>
      <c r="X145" s="38">
        <v>2.4713920890000001</v>
      </c>
      <c r="Y145" s="38">
        <v>0</v>
      </c>
      <c r="Z145" s="38">
        <v>0</v>
      </c>
      <c r="AA145" s="38">
        <v>9.0532335010309953E-2</v>
      </c>
      <c r="AB145" s="38">
        <v>-6.6949209330333499</v>
      </c>
      <c r="AC145" s="38">
        <v>-0.59325000000000006</v>
      </c>
      <c r="AD145" s="29">
        <f t="shared" si="14"/>
        <v>0</v>
      </c>
      <c r="AE145" s="38">
        <v>0</v>
      </c>
      <c r="AF145" s="39">
        <v>574000</v>
      </c>
      <c r="AG145" s="39">
        <v>245879000</v>
      </c>
      <c r="AH145" s="39">
        <v>8612000</v>
      </c>
      <c r="AI145" s="39">
        <v>277263000</v>
      </c>
      <c r="AJ145" s="39">
        <v>3333000</v>
      </c>
      <c r="AK145" s="39">
        <v>59499000</v>
      </c>
      <c r="AL145" s="39">
        <v>72653000</v>
      </c>
      <c r="AM145" s="39">
        <v>87507000</v>
      </c>
      <c r="AN145" s="39">
        <v>77877000</v>
      </c>
      <c r="AO145" s="39">
        <v>245879000</v>
      </c>
      <c r="AP145" s="39">
        <v>2912000</v>
      </c>
      <c r="AQ145" s="39">
        <v>466953838.24000001</v>
      </c>
    </row>
    <row r="146" spans="1:43" customFormat="1">
      <c r="A146" s="30">
        <f t="shared" si="10"/>
        <v>42495</v>
      </c>
      <c r="B146" s="30">
        <f t="shared" si="11"/>
        <v>42860</v>
      </c>
      <c r="C146" s="30">
        <f t="shared" si="12"/>
        <v>43226</v>
      </c>
      <c r="D146" s="30">
        <f t="shared" si="13"/>
        <v>43561</v>
      </c>
      <c r="E146" s="30">
        <v>43591</v>
      </c>
      <c r="F146" t="s">
        <v>162</v>
      </c>
      <c r="G146" s="37">
        <v>1019322934.28</v>
      </c>
      <c r="H146" s="37">
        <v>10.20974651276318</v>
      </c>
      <c r="I146" s="38">
        <v>7.38005766302763</v>
      </c>
      <c r="J146" s="38">
        <v>16.063955435683202</v>
      </c>
      <c r="K146" s="38">
        <v>26.380379999999999</v>
      </c>
      <c r="L146" s="38">
        <v>4.2272007052076011E-2</v>
      </c>
      <c r="M146" s="38">
        <v>14.948789817899801</v>
      </c>
      <c r="N146" s="38">
        <v>6.8677313809971201</v>
      </c>
      <c r="O146" s="38">
        <v>11.688345069479853</v>
      </c>
      <c r="P146" s="38">
        <v>7.0248178728882467</v>
      </c>
      <c r="Q146" s="38">
        <v>0.15979868492957497</v>
      </c>
      <c r="R146" s="38">
        <v>7.2740502282098204E-2</v>
      </c>
      <c r="S146" s="38">
        <v>0.25526291040306492</v>
      </c>
      <c r="T146" s="38">
        <v>1.36032</v>
      </c>
      <c r="U146" s="38">
        <v>1.1520000000000001E-2</v>
      </c>
      <c r="V146" s="38">
        <v>2.2223590789999998</v>
      </c>
      <c r="W146" s="38">
        <v>3.8388961780000002</v>
      </c>
      <c r="X146" s="38">
        <v>1.0541292760000001</v>
      </c>
      <c r="Y146" s="38">
        <v>0.8041914399602732</v>
      </c>
      <c r="Z146" s="38">
        <v>44.024251407999998</v>
      </c>
      <c r="AA146" s="38">
        <v>2.0497885493031612E-2</v>
      </c>
      <c r="AB146" s="38">
        <v>8.7287292552939206</v>
      </c>
      <c r="AC146" s="38">
        <v>0.42524000000000001</v>
      </c>
      <c r="AD146" s="29">
        <f t="shared" si="14"/>
        <v>0</v>
      </c>
      <c r="AE146" s="38">
        <v>0</v>
      </c>
      <c r="AF146" s="39">
        <v>90921000</v>
      </c>
      <c r="AG146" s="39">
        <v>2150856000</v>
      </c>
      <c r="AH146" s="39">
        <v>161651000</v>
      </c>
      <c r="AI146" s="39">
        <v>2222297000</v>
      </c>
      <c r="AJ146" s="39">
        <v>90649000</v>
      </c>
      <c r="AK146" s="39">
        <v>463455000</v>
      </c>
      <c r="AL146" s="39">
        <v>473935000</v>
      </c>
      <c r="AM146" s="39">
        <v>515377000</v>
      </c>
      <c r="AN146" s="39">
        <v>567270000</v>
      </c>
      <c r="AO146" s="39">
        <v>1192144000</v>
      </c>
      <c r="AP146" s="39">
        <v>186313000</v>
      </c>
      <c r="AQ146" s="39">
        <v>2177690634.9299998</v>
      </c>
    </row>
    <row r="147" spans="1:43" customFormat="1">
      <c r="A147" s="30">
        <f t="shared" si="10"/>
        <v>42483</v>
      </c>
      <c r="B147" s="30">
        <f t="shared" si="11"/>
        <v>42848</v>
      </c>
      <c r="C147" s="30">
        <f t="shared" si="12"/>
        <v>43214</v>
      </c>
      <c r="D147" s="30">
        <f t="shared" si="13"/>
        <v>43549</v>
      </c>
      <c r="E147" s="30">
        <v>43579</v>
      </c>
      <c r="F147" t="s">
        <v>163</v>
      </c>
      <c r="G147" s="37">
        <v>22419173945.279999</v>
      </c>
      <c r="H147" s="37">
        <v>20.27184198710912</v>
      </c>
      <c r="I147" s="38">
        <v>8.3368961094484799</v>
      </c>
      <c r="J147" s="38">
        <v>10.3955645591214</v>
      </c>
      <c r="K147" s="38">
        <v>29.598040000000001</v>
      </c>
      <c r="L147" s="38">
        <v>6.7940257033692247E-2</v>
      </c>
      <c r="M147" s="38">
        <v>21.836016632903299</v>
      </c>
      <c r="N147" s="38">
        <v>13.2299741602067</v>
      </c>
      <c r="O147" s="38">
        <v>6.8174995760022341</v>
      </c>
      <c r="P147" s="38">
        <v>49.985655741156371</v>
      </c>
      <c r="Q147" s="38">
        <v>-5.7682055656253332E-2</v>
      </c>
      <c r="R147" s="38">
        <v>0.18108696866446963</v>
      </c>
      <c r="S147" s="38">
        <v>0.52387867955091327</v>
      </c>
      <c r="T147" s="38">
        <v>1.4191400000000001</v>
      </c>
      <c r="U147" s="38">
        <v>4.2560000000000001E-2</v>
      </c>
      <c r="V147" s="38">
        <v>2.5137310460000002</v>
      </c>
      <c r="W147" s="38">
        <v>2.603719318</v>
      </c>
      <c r="X147" s="38">
        <v>1.9583856879999999</v>
      </c>
      <c r="Y147" s="38">
        <v>0.18858888613657007</v>
      </c>
      <c r="Z147" s="38">
        <v>9.3528807789999995</v>
      </c>
      <c r="AA147" s="38">
        <v>5.7311566516151442E-2</v>
      </c>
      <c r="AB147" s="38">
        <v>4.9793774128667696</v>
      </c>
      <c r="AC147" s="38">
        <v>5.8630000000000002E-2</v>
      </c>
      <c r="AD147" s="29">
        <f t="shared" si="14"/>
        <v>0</v>
      </c>
      <c r="AE147" s="38">
        <v>0</v>
      </c>
      <c r="AF147" s="39">
        <v>978000000</v>
      </c>
      <c r="AG147" s="39">
        <v>14395000000</v>
      </c>
      <c r="AH147" s="39">
        <v>3242000000</v>
      </c>
      <c r="AI147" s="39">
        <v>17903000000</v>
      </c>
      <c r="AJ147" s="39">
        <v>-541000000</v>
      </c>
      <c r="AK147" s="39">
        <v>2878000000</v>
      </c>
      <c r="AL147" s="39">
        <v>3509000000</v>
      </c>
      <c r="AM147" s="39">
        <v>5294000000</v>
      </c>
      <c r="AN147" s="39">
        <v>9379000000</v>
      </c>
      <c r="AO147" s="39">
        <v>12111000000</v>
      </c>
      <c r="AP147" s="39">
        <v>3582000000</v>
      </c>
      <c r="AQ147" s="39">
        <v>24420283481.240002</v>
      </c>
    </row>
    <row r="148" spans="1:43" customFormat="1">
      <c r="A148" s="30">
        <f t="shared" si="10"/>
        <v>42475</v>
      </c>
      <c r="B148" s="30">
        <f t="shared" si="11"/>
        <v>42840</v>
      </c>
      <c r="C148" s="30">
        <f t="shared" si="12"/>
        <v>43206</v>
      </c>
      <c r="D148" s="30">
        <f t="shared" si="13"/>
        <v>43541</v>
      </c>
      <c r="E148" s="30">
        <v>43571</v>
      </c>
      <c r="F148" t="s">
        <v>164</v>
      </c>
      <c r="G148" s="37">
        <v>418467661.12</v>
      </c>
      <c r="H148" s="37">
        <v>-14.040534931113113</v>
      </c>
      <c r="I148" s="38">
        <v>8.5243444208913601</v>
      </c>
      <c r="J148" s="38">
        <v>1.5779752139865699</v>
      </c>
      <c r="K148" s="38">
        <v>25.68233</v>
      </c>
      <c r="L148" s="38">
        <v>7.1207720416002998E-2</v>
      </c>
      <c r="M148" s="38">
        <v>2.3146733297312401</v>
      </c>
      <c r="N148" s="38">
        <v>9.9922030736512699</v>
      </c>
      <c r="O148" s="38">
        <v>5.9054022473140355</v>
      </c>
      <c r="P148" s="38">
        <v>0.61198965861254073</v>
      </c>
      <c r="Q148" s="38">
        <v>1.4528400790315227E-2</v>
      </c>
      <c r="R148" s="38">
        <v>0.1222699806889678</v>
      </c>
      <c r="S148" s="38">
        <v>3.3472767291679646</v>
      </c>
      <c r="T148" s="38">
        <v>1.87713</v>
      </c>
      <c r="U148" s="38">
        <v>0.18522</v>
      </c>
      <c r="V148" s="38">
        <v>0.32091947799999998</v>
      </c>
      <c r="W148" s="38">
        <v>0.21075501499999999</v>
      </c>
      <c r="X148" s="38">
        <v>1.297453425</v>
      </c>
      <c r="Y148" s="38">
        <v>0.16184993979778653</v>
      </c>
      <c r="Z148" s="38">
        <v>14.28113815</v>
      </c>
      <c r="AA148" s="38">
        <v>0.27287207311567846</v>
      </c>
      <c r="AB148" s="38">
        <v>-3.2708058124174402</v>
      </c>
      <c r="AC148" s="38">
        <v>-0.13356999999999999</v>
      </c>
      <c r="AD148" s="29">
        <f t="shared" si="14"/>
        <v>0</v>
      </c>
      <c r="AE148" s="38">
        <v>0</v>
      </c>
      <c r="AF148" s="39">
        <v>25080000</v>
      </c>
      <c r="AG148" s="39">
        <v>352209000</v>
      </c>
      <c r="AH148" s="39">
        <v>58884000</v>
      </c>
      <c r="AI148" s="39">
        <v>481590000</v>
      </c>
      <c r="AJ148" s="39">
        <v>23420000</v>
      </c>
      <c r="AK148" s="39">
        <v>1583789000</v>
      </c>
      <c r="AL148" s="39">
        <v>1634904000</v>
      </c>
      <c r="AM148" s="39">
        <v>1604574000</v>
      </c>
      <c r="AN148" s="39">
        <v>1612015000</v>
      </c>
      <c r="AO148" s="39">
        <v>303145000</v>
      </c>
      <c r="AP148" s="39">
        <v>58452000</v>
      </c>
      <c r="AQ148" s="39">
        <v>345182572.16000003</v>
      </c>
    </row>
    <row r="149" spans="1:43" customFormat="1">
      <c r="A149" s="30">
        <f t="shared" si="10"/>
        <v>42469</v>
      </c>
      <c r="B149" s="30">
        <f t="shared" si="11"/>
        <v>42834</v>
      </c>
      <c r="C149" s="30">
        <f t="shared" si="12"/>
        <v>43200</v>
      </c>
      <c r="D149" s="30">
        <f t="shared" si="13"/>
        <v>43535</v>
      </c>
      <c r="E149" s="30">
        <v>43565</v>
      </c>
      <c r="F149" t="s">
        <v>165</v>
      </c>
      <c r="G149" s="37">
        <v>644036146.39999998</v>
      </c>
      <c r="H149" s="37">
        <v>1.8232777652603915</v>
      </c>
      <c r="I149" s="38">
        <v>-8.3174031609901196</v>
      </c>
      <c r="J149" s="38">
        <v>-3.7185717304035499</v>
      </c>
      <c r="K149" s="38">
        <v>-1.2095899999999999</v>
      </c>
      <c r="L149" s="38">
        <v>-6.3537767540071025E-2</v>
      </c>
      <c r="M149" s="38">
        <v>-3.11641664905979</v>
      </c>
      <c r="N149" s="38">
        <v>-4.3633824941094304</v>
      </c>
      <c r="O149" s="38">
        <v>30.179396938906752</v>
      </c>
      <c r="P149" s="38">
        <v>2.4187447967781268</v>
      </c>
      <c r="Q149" s="38">
        <v>-8.0340164800338051E-2</v>
      </c>
      <c r="R149" s="38">
        <v>-4.4943089430894312E-2</v>
      </c>
      <c r="S149" s="38">
        <v>1.2313495934959349</v>
      </c>
      <c r="T149" s="38">
        <v>2.2590300000000001</v>
      </c>
      <c r="U149" s="38">
        <v>0.18367</v>
      </c>
      <c r="V149" s="38">
        <v>0.36857133199999997</v>
      </c>
      <c r="W149" s="38">
        <v>0.495763387</v>
      </c>
      <c r="X149" s="38">
        <v>0.91548050999999997</v>
      </c>
      <c r="Y149" s="38">
        <v>0.36696405143007083</v>
      </c>
      <c r="Z149" s="38">
        <v>29.800360656999999</v>
      </c>
      <c r="AA149" s="38">
        <v>3.7335636817352913E-2</v>
      </c>
      <c r="AB149" s="38">
        <v>2.7331509416658402</v>
      </c>
      <c r="AC149" s="38">
        <v>0.23111999999999999</v>
      </c>
      <c r="AD149" s="29">
        <f t="shared" si="14"/>
        <v>0</v>
      </c>
      <c r="AE149" s="38">
        <v>0</v>
      </c>
      <c r="AF149" s="39">
        <v>-66200000</v>
      </c>
      <c r="AG149" s="39">
        <v>1041900000</v>
      </c>
      <c r="AH149" s="39">
        <v>-69100000</v>
      </c>
      <c r="AI149" s="39">
        <v>1537500000</v>
      </c>
      <c r="AJ149" s="39">
        <v>-152100000</v>
      </c>
      <c r="AK149" s="39">
        <v>1949857000</v>
      </c>
      <c r="AL149" s="39">
        <v>1319100000</v>
      </c>
      <c r="AM149" s="39">
        <v>1589100000</v>
      </c>
      <c r="AN149" s="39">
        <v>1893200000</v>
      </c>
      <c r="AO149" s="39">
        <v>762200000</v>
      </c>
      <c r="AP149" s="39">
        <v>31100000</v>
      </c>
      <c r="AQ149" s="39">
        <v>938579244.79999995</v>
      </c>
    </row>
    <row r="150" spans="1:43" customFormat="1">
      <c r="A150" s="30">
        <f t="shared" si="10"/>
        <v>42461</v>
      </c>
      <c r="B150" s="30">
        <f t="shared" si="11"/>
        <v>42826</v>
      </c>
      <c r="C150" s="30">
        <f t="shared" si="12"/>
        <v>43192</v>
      </c>
      <c r="D150" s="30">
        <f t="shared" si="13"/>
        <v>43527</v>
      </c>
      <c r="E150" s="30">
        <v>43557</v>
      </c>
      <c r="F150" t="s">
        <v>166</v>
      </c>
      <c r="G150" s="37">
        <v>4047785313.2600002</v>
      </c>
      <c r="H150" s="37">
        <v>3.348264847023998</v>
      </c>
      <c r="I150" s="38">
        <v>3.4455261155898702</v>
      </c>
      <c r="J150" s="38">
        <v>9.36288557869395</v>
      </c>
      <c r="K150" s="38">
        <v>37.47784</v>
      </c>
      <c r="L150" s="38">
        <v>4.9483920079233204E-2</v>
      </c>
      <c r="M150" s="38">
        <v>18.259337393916201</v>
      </c>
      <c r="N150" s="38">
        <v>3.4299950336042802</v>
      </c>
      <c r="O150" s="38">
        <v>7.5220564711921867</v>
      </c>
      <c r="P150" s="38">
        <v>-8.1519598151695316</v>
      </c>
      <c r="Q150" s="38">
        <v>-0.58485236148007747</v>
      </c>
      <c r="R150" s="38">
        <v>6.780267823270697E-2</v>
      </c>
      <c r="S150" s="38">
        <v>0.16344345446002823</v>
      </c>
      <c r="T150" s="38">
        <v>1.0399</v>
      </c>
      <c r="U150" s="38">
        <v>3.0500000000000002E-3</v>
      </c>
      <c r="V150" s="38">
        <v>2.9452890479999998</v>
      </c>
      <c r="W150" s="38">
        <v>4.7125939700000004</v>
      </c>
      <c r="X150" s="38">
        <v>1.076130649</v>
      </c>
      <c r="Y150" s="38">
        <v>0.59834555746625107</v>
      </c>
      <c r="Z150" s="38">
        <v>37.400485541999998</v>
      </c>
      <c r="AA150" s="38">
        <v>4.3324400177764337E-2</v>
      </c>
      <c r="AB150" s="38">
        <v>15.8909141815585</v>
      </c>
      <c r="AC150" s="38">
        <v>0.33102999999999999</v>
      </c>
      <c r="AD150" s="29">
        <f t="shared" si="14"/>
        <v>0</v>
      </c>
      <c r="AE150" s="38">
        <v>0</v>
      </c>
      <c r="AF150" s="39">
        <v>411094000</v>
      </c>
      <c r="AG150" s="39">
        <v>8307628000</v>
      </c>
      <c r="AH150" s="39">
        <v>749395000</v>
      </c>
      <c r="AI150" s="39">
        <v>11052587000</v>
      </c>
      <c r="AJ150" s="39">
        <v>-1056520000</v>
      </c>
      <c r="AK150" s="39">
        <v>2787116000</v>
      </c>
      <c r="AL150" s="39">
        <v>1872987000</v>
      </c>
      <c r="AM150" s="39">
        <v>1300464000</v>
      </c>
      <c r="AN150" s="39">
        <v>1806473000</v>
      </c>
      <c r="AO150" s="39">
        <v>5197642000</v>
      </c>
      <c r="AP150" s="39">
        <v>1105464000</v>
      </c>
      <c r="AQ150" s="39">
        <v>8315362634.8699999</v>
      </c>
    </row>
    <row r="151" spans="1:43" customFormat="1">
      <c r="A151" s="30">
        <f t="shared" si="10"/>
        <v>42456</v>
      </c>
      <c r="B151" s="30">
        <f t="shared" si="11"/>
        <v>42821</v>
      </c>
      <c r="C151" s="30">
        <f t="shared" si="12"/>
        <v>43187</v>
      </c>
      <c r="D151" s="30">
        <f t="shared" si="13"/>
        <v>43522</v>
      </c>
      <c r="E151" s="30">
        <v>43552</v>
      </c>
      <c r="F151" t="s">
        <v>167</v>
      </c>
      <c r="G151" s="37">
        <v>5692415118.3999996</v>
      </c>
      <c r="H151" s="37">
        <v>-18.311091863090418</v>
      </c>
      <c r="I151" s="38">
        <v>71.958456973293806</v>
      </c>
      <c r="J151" s="38">
        <v>17.876889052709199</v>
      </c>
      <c r="K151" s="38">
        <v>52.414299999999997</v>
      </c>
      <c r="L151" s="38">
        <v>0.20081709616593338</v>
      </c>
      <c r="M151" s="38">
        <v>34.168816807961697</v>
      </c>
      <c r="N151" s="38">
        <v>24.397947098302399</v>
      </c>
      <c r="O151" s="38">
        <v>8.0849180464069654</v>
      </c>
      <c r="P151" s="38">
        <v>11.842490614909551</v>
      </c>
      <c r="Q151" s="38">
        <v>0.2705492075193513</v>
      </c>
      <c r="R151" s="38">
        <v>0.19754543308945008</v>
      </c>
      <c r="S151" s="38">
        <v>0.6403115411848006</v>
      </c>
      <c r="T151" s="38">
        <v>1.7018800000000001</v>
      </c>
      <c r="U151" s="38">
        <v>7.0569999999999994E-2</v>
      </c>
      <c r="V151" s="38">
        <v>2.4565356399999998</v>
      </c>
      <c r="W151" s="38">
        <v>3.323528858</v>
      </c>
      <c r="X151" s="38">
        <v>9.7967845400000009</v>
      </c>
      <c r="Y151" s="38">
        <v>3.8285280728376327</v>
      </c>
      <c r="Z151" s="38">
        <v>28.592011488000001</v>
      </c>
      <c r="AA151" s="38">
        <v>7.2595851665619104E-2</v>
      </c>
      <c r="AB151" s="38">
        <v>18.154273399523799</v>
      </c>
      <c r="AC151" s="38">
        <v>0.72030000000000005</v>
      </c>
      <c r="AD151" s="29">
        <f t="shared" si="14"/>
        <v>0</v>
      </c>
      <c r="AE151" s="38">
        <v>0</v>
      </c>
      <c r="AF151" s="39">
        <v>639000000</v>
      </c>
      <c r="AG151" s="39">
        <v>3182000000</v>
      </c>
      <c r="AH151" s="39">
        <v>837000000</v>
      </c>
      <c r="AI151" s="39">
        <v>4237000000</v>
      </c>
      <c r="AJ151" s="39">
        <v>734000000</v>
      </c>
      <c r="AK151" s="39">
        <v>1985800000</v>
      </c>
      <c r="AL151" s="39">
        <v>1840200000</v>
      </c>
      <c r="AM151" s="39">
        <v>2262000000</v>
      </c>
      <c r="AN151" s="39">
        <v>2713000000</v>
      </c>
      <c r="AO151" s="39">
        <v>659000000</v>
      </c>
      <c r="AP151" s="39">
        <v>1091000000</v>
      </c>
      <c r="AQ151" s="39">
        <v>8820645588.6299992</v>
      </c>
    </row>
    <row r="152" spans="1:43" customFormat="1">
      <c r="A152" s="30">
        <f t="shared" si="10"/>
        <v>42455</v>
      </c>
      <c r="B152" s="30">
        <f t="shared" si="11"/>
        <v>42820</v>
      </c>
      <c r="C152" s="30">
        <f t="shared" si="12"/>
        <v>43186</v>
      </c>
      <c r="D152" s="30">
        <f t="shared" si="13"/>
        <v>43521</v>
      </c>
      <c r="E152" s="30">
        <v>43551</v>
      </c>
      <c r="F152" s="5" t="s">
        <v>168</v>
      </c>
      <c r="G152" s="37">
        <v>354418057.51999998</v>
      </c>
      <c r="H152" s="37">
        <v>-1.5881630413231862</v>
      </c>
      <c r="I152" s="38">
        <v>27.985391049608801</v>
      </c>
      <c r="J152" s="38">
        <v>7.0521156225451103</v>
      </c>
      <c r="K152" s="38">
        <v>14.66323</v>
      </c>
      <c r="L152" s="38">
        <v>0.1450000375758092</v>
      </c>
      <c r="M152" s="38">
        <v>7.7664091421799801</v>
      </c>
      <c r="N152" s="38">
        <v>15.829041893199401</v>
      </c>
      <c r="O152" s="38">
        <v>7.3515882694119545</v>
      </c>
      <c r="P152" s="38">
        <v>43.610808623131447</v>
      </c>
      <c r="Q152" s="38">
        <v>5.6525471369372193E-2</v>
      </c>
      <c r="R152" s="38">
        <v>0.12456512917903392</v>
      </c>
      <c r="S152" s="38">
        <v>1.6964565623525971</v>
      </c>
      <c r="T152" s="38">
        <v>2.411</v>
      </c>
      <c r="U152" s="38">
        <v>0.25503999999999999</v>
      </c>
      <c r="V152" s="38">
        <v>0.55718305400000001</v>
      </c>
      <c r="W152" s="38">
        <v>0.73957328899999997</v>
      </c>
      <c r="X152" s="38">
        <v>2.3193988999999999</v>
      </c>
      <c r="Y152" s="38">
        <v>1.0128122384357068</v>
      </c>
      <c r="Z152" s="38">
        <v>29.822386324</v>
      </c>
      <c r="AA152" s="38">
        <v>0.10980653468372441</v>
      </c>
      <c r="AB152" s="38">
        <v>7.0625803818101103</v>
      </c>
      <c r="AC152" s="38">
        <v>0.39338000000000001</v>
      </c>
      <c r="AD152" s="29">
        <f t="shared" si="14"/>
        <v>0</v>
      </c>
      <c r="AE152" s="38">
        <v>0</v>
      </c>
      <c r="AF152" s="39">
        <v>57883000</v>
      </c>
      <c r="AG152" s="39">
        <v>399193000</v>
      </c>
      <c r="AH152" s="39">
        <v>60475000</v>
      </c>
      <c r="AI152" s="39">
        <v>485489000</v>
      </c>
      <c r="AJ152" s="39">
        <v>46555000</v>
      </c>
      <c r="AK152" s="39" t="s">
        <v>699</v>
      </c>
      <c r="AL152" s="39">
        <v>405747000</v>
      </c>
      <c r="AM152" s="39">
        <v>655892000</v>
      </c>
      <c r="AN152" s="39">
        <v>823611000</v>
      </c>
      <c r="AO152" s="39">
        <v>198326000</v>
      </c>
      <c r="AP152" s="39">
        <v>87034000</v>
      </c>
      <c r="AQ152" s="39">
        <v>639838133.44000006</v>
      </c>
    </row>
    <row r="153" spans="1:43" customFormat="1">
      <c r="A153" s="30">
        <f t="shared" si="10"/>
        <v>42453</v>
      </c>
      <c r="B153" s="30">
        <f t="shared" si="11"/>
        <v>42818</v>
      </c>
      <c r="C153" s="30">
        <f t="shared" si="12"/>
        <v>43184</v>
      </c>
      <c r="D153" s="30">
        <f t="shared" si="13"/>
        <v>43519</v>
      </c>
      <c r="E153" s="30">
        <v>43549</v>
      </c>
      <c r="F153" t="s">
        <v>169</v>
      </c>
      <c r="G153" s="37">
        <v>1333330626.1500001</v>
      </c>
      <c r="H153" s="37">
        <v>4.0738416977200655</v>
      </c>
      <c r="I153" s="38">
        <v>9.1537929658315207</v>
      </c>
      <c r="J153" s="38">
        <v>61.024877386781299</v>
      </c>
      <c r="K153" s="38">
        <v>53.472560000000001</v>
      </c>
      <c r="L153" s="38">
        <v>5.4350825279758042E-2</v>
      </c>
      <c r="M153" s="38">
        <v>48.326314096085902</v>
      </c>
      <c r="N153" s="38">
        <v>3.90638832214725</v>
      </c>
      <c r="O153" s="38">
        <v>23.634874313076615</v>
      </c>
      <c r="P153" s="38">
        <v>-27.119463148043177</v>
      </c>
      <c r="Q153" s="38">
        <v>8.1636272888144568E-2</v>
      </c>
      <c r="R153" s="38">
        <v>1.3223154786320928E-2</v>
      </c>
      <c r="S153" s="38">
        <v>7.7628676394066981E-2</v>
      </c>
      <c r="T153" s="38">
        <v>0.21090999999999999</v>
      </c>
      <c r="U153" s="38">
        <v>-4.1959999999999997E-2</v>
      </c>
      <c r="V153" s="38">
        <v>5.9019325240000002</v>
      </c>
      <c r="W153" s="38">
        <v>11.666275899</v>
      </c>
      <c r="X153" s="38">
        <v>0.95594274000000001</v>
      </c>
      <c r="Y153" s="38">
        <v>0.93951596200280341</v>
      </c>
      <c r="Z153" s="38">
        <v>49.720363554000002</v>
      </c>
      <c r="AA153" s="38">
        <v>3.0207150989250611E-3</v>
      </c>
      <c r="AB153" s="38">
        <v>23.538167332942798</v>
      </c>
      <c r="AC153" s="38">
        <v>0.48138999999999998</v>
      </c>
      <c r="AD153" s="29">
        <f t="shared" si="14"/>
        <v>0</v>
      </c>
      <c r="AE153" s="38">
        <v>0</v>
      </c>
      <c r="AF153" s="39">
        <v>157778000</v>
      </c>
      <c r="AG153" s="39">
        <v>2902955000</v>
      </c>
      <c r="AH153" s="39">
        <v>41295000</v>
      </c>
      <c r="AI153" s="39">
        <v>3122931000</v>
      </c>
      <c r="AJ153" s="39">
        <v>19791000</v>
      </c>
      <c r="AK153" s="39">
        <v>690962000</v>
      </c>
      <c r="AL153" s="39">
        <v>664291000</v>
      </c>
      <c r="AM153" s="39">
        <v>474046000</v>
      </c>
      <c r="AN153" s="39">
        <v>242429000</v>
      </c>
      <c r="AO153" s="39">
        <v>1496742000</v>
      </c>
      <c r="AP153" s="39">
        <v>119664000</v>
      </c>
      <c r="AQ153" s="39">
        <v>2828243599.8000002</v>
      </c>
    </row>
    <row r="154" spans="1:43" customFormat="1">
      <c r="A154" s="30">
        <f t="shared" si="10"/>
        <v>42447</v>
      </c>
      <c r="B154" s="30">
        <f t="shared" si="11"/>
        <v>42812</v>
      </c>
      <c r="C154" s="30">
        <f t="shared" si="12"/>
        <v>43178</v>
      </c>
      <c r="D154" s="30">
        <f t="shared" si="13"/>
        <v>43513</v>
      </c>
      <c r="E154" s="30">
        <v>43543</v>
      </c>
      <c r="F154" t="s">
        <v>170</v>
      </c>
      <c r="G154" s="37">
        <v>2164270649.2923698</v>
      </c>
      <c r="H154" s="37">
        <v>7.2391483515664277</v>
      </c>
      <c r="I154" s="38">
        <v>21.721571466342098</v>
      </c>
      <c r="J154" s="38">
        <v>4.5506042095584096</v>
      </c>
      <c r="K154" s="38">
        <v>32.886040000000001</v>
      </c>
      <c r="L154" s="38">
        <v>6.93861339991204E-2</v>
      </c>
      <c r="M154" s="38">
        <v>7.9058138822910697</v>
      </c>
      <c r="N154" s="38">
        <v>19.077059198555599</v>
      </c>
      <c r="O154" s="38">
        <v>12.369034369830819</v>
      </c>
      <c r="P154" s="38">
        <v>18.187231551459309</v>
      </c>
      <c r="Q154" s="38">
        <v>7.8539987053284341E-2</v>
      </c>
      <c r="R154" s="38">
        <v>0.10921707852967874</v>
      </c>
      <c r="S154" s="38">
        <v>1.1984437431603594</v>
      </c>
      <c r="T154" s="38">
        <v>0.94816</v>
      </c>
      <c r="U154" s="38">
        <v>-1.7559999999999999E-2</v>
      </c>
      <c r="V154" s="38">
        <v>0.99741776699999996</v>
      </c>
      <c r="W154" s="38">
        <v>1.3842532329999999</v>
      </c>
      <c r="X154" s="38">
        <v>7.9147177449999999</v>
      </c>
      <c r="Y154" s="38">
        <v>0.91403770259501127</v>
      </c>
      <c r="Z154" s="38">
        <v>21.958495021000001</v>
      </c>
      <c r="AA154" s="38">
        <v>9.0256398596902071E-2</v>
      </c>
      <c r="AB154" s="38">
        <v>13.673428210383401</v>
      </c>
      <c r="AC154" s="38">
        <v>0.38096000000000002</v>
      </c>
      <c r="AD154" s="29">
        <f t="shared" si="14"/>
        <v>0</v>
      </c>
      <c r="AE154" s="38">
        <v>0</v>
      </c>
      <c r="AF154" s="39">
        <v>97658000</v>
      </c>
      <c r="AG154" s="39">
        <v>1407457000</v>
      </c>
      <c r="AH154" s="39">
        <v>257488000</v>
      </c>
      <c r="AI154" s="39">
        <v>2357580000</v>
      </c>
      <c r="AJ154" s="39">
        <v>221909000</v>
      </c>
      <c r="AK154" s="39">
        <v>1721986000</v>
      </c>
      <c r="AL154" s="39">
        <v>1896724000</v>
      </c>
      <c r="AM154" s="39">
        <v>2435200000</v>
      </c>
      <c r="AN154" s="39">
        <v>2825427000</v>
      </c>
      <c r="AO154" s="39">
        <v>735334000</v>
      </c>
      <c r="AP154" s="39">
        <v>302103000</v>
      </c>
      <c r="AQ154" s="39">
        <v>3736722390.2290001</v>
      </c>
    </row>
    <row r="155" spans="1:43" customFormat="1">
      <c r="A155" s="30">
        <f t="shared" si="10"/>
        <v>42446</v>
      </c>
      <c r="B155" s="30">
        <f t="shared" si="11"/>
        <v>42811</v>
      </c>
      <c r="C155" s="30">
        <f t="shared" si="12"/>
        <v>43177</v>
      </c>
      <c r="D155" s="30">
        <f t="shared" si="13"/>
        <v>43512</v>
      </c>
      <c r="E155" s="30">
        <v>43542</v>
      </c>
      <c r="F155" t="s">
        <v>171</v>
      </c>
      <c r="G155" s="37">
        <v>10076118450.52</v>
      </c>
      <c r="H155" s="37">
        <v>0.37415936389879201</v>
      </c>
      <c r="I155" s="38">
        <v>21.767801851552299</v>
      </c>
      <c r="J155" s="38">
        <v>18.239957364599299</v>
      </c>
      <c r="K155" s="38">
        <v>41.99485</v>
      </c>
      <c r="L155" s="38">
        <v>0.27594637009352579</v>
      </c>
      <c r="M155" s="38">
        <v>23.996912068404701</v>
      </c>
      <c r="N155" s="38">
        <v>22.9996322407493</v>
      </c>
      <c r="O155" s="38">
        <v>20.27685247628629</v>
      </c>
      <c r="P155" s="38">
        <v>5.4214451335867055</v>
      </c>
      <c r="Q155" s="38">
        <v>0.17828565056904522</v>
      </c>
      <c r="R155" s="38">
        <v>0.20272023719933224</v>
      </c>
      <c r="S155" s="38">
        <v>0.72344074787831925</v>
      </c>
      <c r="T155" s="38">
        <v>1.05063</v>
      </c>
      <c r="U155" s="38">
        <v>1.116E-2</v>
      </c>
      <c r="V155" s="38">
        <v>6.7437204780000002</v>
      </c>
      <c r="W155" s="38">
        <v>6.7266375810000003</v>
      </c>
      <c r="X155" s="38">
        <v>7.4173680419999997</v>
      </c>
      <c r="Y155" s="38">
        <v>0</v>
      </c>
      <c r="Z155" s="38">
        <v>0</v>
      </c>
      <c r="AA155" s="38">
        <v>2.3766974790678266E-2</v>
      </c>
      <c r="AB155" s="38">
        <v>-0.40740872771346898</v>
      </c>
      <c r="AC155" s="38">
        <v>-2.3769999999999999E-2</v>
      </c>
      <c r="AD155" s="29">
        <f t="shared" si="14"/>
        <v>0</v>
      </c>
      <c r="AE155" s="38">
        <v>0</v>
      </c>
      <c r="AF155" s="39">
        <v>365034000</v>
      </c>
      <c r="AG155" s="39">
        <v>1322844000</v>
      </c>
      <c r="AH155" s="39">
        <v>412142000</v>
      </c>
      <c r="AI155" s="39">
        <v>2033058000</v>
      </c>
      <c r="AJ155" s="39">
        <v>262222000</v>
      </c>
      <c r="AK155" s="39">
        <v>1256190000</v>
      </c>
      <c r="AL155" s="39">
        <v>1354646000</v>
      </c>
      <c r="AM155" s="39">
        <v>1388290000</v>
      </c>
      <c r="AN155" s="39">
        <v>1470797000</v>
      </c>
      <c r="AO155" s="39">
        <v>1322844000</v>
      </c>
      <c r="AP155" s="39">
        <v>507934000</v>
      </c>
      <c r="AQ155" s="39">
        <v>10299302785.690001</v>
      </c>
    </row>
    <row r="156" spans="1:43" customFormat="1">
      <c r="A156" s="30">
        <f t="shared" si="10"/>
        <v>42440</v>
      </c>
      <c r="B156" s="30">
        <f t="shared" si="11"/>
        <v>42805</v>
      </c>
      <c r="C156" s="30">
        <f t="shared" si="12"/>
        <v>43171</v>
      </c>
      <c r="D156" s="30">
        <f t="shared" si="13"/>
        <v>43506</v>
      </c>
      <c r="E156" s="30">
        <v>43536</v>
      </c>
      <c r="F156" t="s">
        <v>172</v>
      </c>
      <c r="G156" s="37">
        <v>519444492.88299698</v>
      </c>
      <c r="H156" s="37">
        <v>-15.773771417857377</v>
      </c>
      <c r="I156" s="38">
        <v>-8.7870646226185105</v>
      </c>
      <c r="J156" s="38">
        <v>-171.795425118688</v>
      </c>
      <c r="K156" s="38">
        <v>68.237129999999993</v>
      </c>
      <c r="L156" s="38">
        <v>-5.8291556891667561E-2</v>
      </c>
      <c r="M156" s="38">
        <v>-263.83613868508098</v>
      </c>
      <c r="N156" s="38">
        <v>-11.1950639591492</v>
      </c>
      <c r="O156" s="38">
        <v>-5.6502248690757089</v>
      </c>
      <c r="P156" s="38">
        <v>213.30960461489903</v>
      </c>
      <c r="Q156" s="38">
        <v>-4.3372931203506138</v>
      </c>
      <c r="R156" s="38">
        <v>-0.10832949426884235</v>
      </c>
      <c r="S156" s="38">
        <v>2.5043216553564698E-2</v>
      </c>
      <c r="T156" s="38">
        <v>4.2107700000000001</v>
      </c>
      <c r="U156" s="38">
        <v>0.1113</v>
      </c>
      <c r="V156" s="38">
        <v>14.8086675257404</v>
      </c>
      <c r="W156" s="38">
        <v>15.039425690033299</v>
      </c>
      <c r="X156" s="38">
        <v>0.75031516080377103</v>
      </c>
      <c r="Y156" s="38">
        <v>0.10878412037918858</v>
      </c>
      <c r="Z156" s="38">
        <v>14.625874538459399</v>
      </c>
      <c r="AA156" s="38">
        <v>6.1715710970342168E-2</v>
      </c>
      <c r="AB156" s="38">
        <v>4.5464823915409E-2</v>
      </c>
      <c r="AC156" s="38">
        <v>3.5979999999999998E-2</v>
      </c>
      <c r="AD156" s="29">
        <f t="shared" si="14"/>
        <v>0</v>
      </c>
      <c r="AE156" s="38">
        <v>0</v>
      </c>
      <c r="AF156" s="39">
        <v>-35290000</v>
      </c>
      <c r="AG156" s="39">
        <v>605405000</v>
      </c>
      <c r="AH156" s="39">
        <v>-75012000</v>
      </c>
      <c r="AI156" s="39">
        <v>692443000</v>
      </c>
      <c r="AJ156" s="39">
        <v>-75213000</v>
      </c>
      <c r="AK156" s="39">
        <v>19761000</v>
      </c>
      <c r="AL156" s="39">
        <v>42548000</v>
      </c>
      <c r="AM156" s="39">
        <v>2412000</v>
      </c>
      <c r="AN156" s="39">
        <v>17341000</v>
      </c>
      <c r="AO156" s="39">
        <v>546008000</v>
      </c>
      <c r="AP156" s="39">
        <v>-74007000</v>
      </c>
      <c r="AQ156" s="39">
        <v>418156191.88568598</v>
      </c>
    </row>
    <row r="157" spans="1:43" customFormat="1">
      <c r="A157" s="30">
        <f t="shared" si="10"/>
        <v>42427</v>
      </c>
      <c r="B157" s="30">
        <f t="shared" si="11"/>
        <v>42792</v>
      </c>
      <c r="C157" s="30">
        <f t="shared" si="12"/>
        <v>43158</v>
      </c>
      <c r="D157" s="30">
        <f t="shared" si="13"/>
        <v>43493</v>
      </c>
      <c r="E157" s="30">
        <v>43523</v>
      </c>
      <c r="F157" t="s">
        <v>173</v>
      </c>
      <c r="G157" s="37">
        <v>4305530519.8500004</v>
      </c>
      <c r="H157" s="37">
        <v>17.400186050159355</v>
      </c>
      <c r="I157" s="38">
        <v>18.831742177584001</v>
      </c>
      <c r="J157" s="38">
        <v>13.200130450701799</v>
      </c>
      <c r="K157" s="38">
        <v>42.081829999999997</v>
      </c>
      <c r="L157" s="38">
        <v>5.1017213646651849E-2</v>
      </c>
      <c r="M157" s="38">
        <v>19.509782802249099</v>
      </c>
      <c r="N157" s="38">
        <v>17.308037064012399</v>
      </c>
      <c r="O157" s="38">
        <v>14.655718521717899</v>
      </c>
      <c r="P157" s="38">
        <v>7.6467514951309257</v>
      </c>
      <c r="Q157" s="38">
        <v>0.14880539160332865</v>
      </c>
      <c r="R157" s="38">
        <v>0.14845519519555991</v>
      </c>
      <c r="S157" s="38">
        <v>0.67935989377442851</v>
      </c>
      <c r="T157" s="38">
        <v>3.6347499999999999</v>
      </c>
      <c r="U157" s="38">
        <v>0.38794000000000001</v>
      </c>
      <c r="V157" s="38">
        <v>3.1255739039999999</v>
      </c>
      <c r="W157" s="38">
        <v>3.3628207799999998</v>
      </c>
      <c r="X157" s="38">
        <v>4.3331411419999997</v>
      </c>
      <c r="Y157" s="38">
        <v>0.67912162720111824</v>
      </c>
      <c r="Z157" s="38">
        <v>12.903412879999999</v>
      </c>
      <c r="AA157" s="38">
        <v>0.37508021480174497</v>
      </c>
      <c r="AB157" s="38">
        <v>0.34662457474663599</v>
      </c>
      <c r="AC157" s="38">
        <v>2.937E-2</v>
      </c>
      <c r="AD157" s="29">
        <f t="shared" si="14"/>
        <v>0</v>
      </c>
      <c r="AE157" s="38">
        <v>0</v>
      </c>
      <c r="AF157" s="39">
        <v>85066000</v>
      </c>
      <c r="AG157" s="39">
        <v>1667398000</v>
      </c>
      <c r="AH157" s="39">
        <v>293373000</v>
      </c>
      <c r="AI157" s="39">
        <v>1976172000</v>
      </c>
      <c r="AJ157" s="39">
        <v>199776000</v>
      </c>
      <c r="AK157" s="39">
        <v>1081121000</v>
      </c>
      <c r="AL157" s="39">
        <v>1175270000</v>
      </c>
      <c r="AM157" s="39">
        <v>1342532000</v>
      </c>
      <c r="AN157" s="39">
        <v>1342532000</v>
      </c>
      <c r="AO157" s="39">
        <v>993018000</v>
      </c>
      <c r="AP157" s="39">
        <v>344048000</v>
      </c>
      <c r="AQ157" s="39">
        <v>5042270645.96</v>
      </c>
    </row>
    <row r="158" spans="1:43" customFormat="1">
      <c r="A158" s="30">
        <f t="shared" si="10"/>
        <v>42425</v>
      </c>
      <c r="B158" s="30">
        <f t="shared" si="11"/>
        <v>42790</v>
      </c>
      <c r="C158" s="30">
        <f t="shared" si="12"/>
        <v>43156</v>
      </c>
      <c r="D158" s="30">
        <f t="shared" si="13"/>
        <v>43491</v>
      </c>
      <c r="E158" s="30">
        <v>43521</v>
      </c>
      <c r="F158" t="s">
        <v>174</v>
      </c>
      <c r="G158" s="37">
        <v>1780028356.3599999</v>
      </c>
      <c r="H158" s="37">
        <v>29.444660338551078</v>
      </c>
      <c r="I158" s="38">
        <v>15.502277735587899</v>
      </c>
      <c r="J158" s="38">
        <v>7.4888952840930401</v>
      </c>
      <c r="K158" s="38">
        <v>60.373469999999998</v>
      </c>
      <c r="L158" s="38">
        <v>8.1886873199848734E-2</v>
      </c>
      <c r="M158" s="38">
        <v>17.9916167215125</v>
      </c>
      <c r="N158" s="38">
        <v>19.4516765360706</v>
      </c>
      <c r="O158" s="38">
        <v>6.2273487007340336</v>
      </c>
      <c r="P158" s="38">
        <v>4.0842828823301147</v>
      </c>
      <c r="Q158" s="38">
        <v>0.138675441998974</v>
      </c>
      <c r="R158" s="38">
        <v>0.14720211218968754</v>
      </c>
      <c r="S158" s="38">
        <v>0.86678602539764071</v>
      </c>
      <c r="T158" s="38">
        <v>1.1479299999999999</v>
      </c>
      <c r="U158" s="38">
        <v>2.5159999999999998E-2</v>
      </c>
      <c r="V158" s="38">
        <v>1.1114133209999999</v>
      </c>
      <c r="W158" s="38">
        <v>1.5521458743374099</v>
      </c>
      <c r="X158" s="38">
        <v>2.289814351</v>
      </c>
      <c r="Y158" s="38">
        <v>0.99612306139414664</v>
      </c>
      <c r="Z158" s="38">
        <v>29.161529852341399</v>
      </c>
      <c r="AA158" s="38">
        <v>3.2693455890924039E-2</v>
      </c>
      <c r="AB158" s="38">
        <v>19.085806437162599</v>
      </c>
      <c r="AC158" s="38">
        <v>0.46633999999999998</v>
      </c>
      <c r="AD158" s="29">
        <f t="shared" si="14"/>
        <v>0</v>
      </c>
      <c r="AE158" s="38">
        <v>0</v>
      </c>
      <c r="AF158" s="39">
        <v>149630000</v>
      </c>
      <c r="AG158" s="39">
        <v>1827277000</v>
      </c>
      <c r="AH158" s="39">
        <v>339315000</v>
      </c>
      <c r="AI158" s="39">
        <v>2305096000</v>
      </c>
      <c r="AJ158" s="39">
        <v>277077000</v>
      </c>
      <c r="AK158" s="39">
        <v>1772817000</v>
      </c>
      <c r="AL158" s="39">
        <v>1849062000</v>
      </c>
      <c r="AM158" s="39">
        <v>1965556000</v>
      </c>
      <c r="AN158" s="39">
        <v>1998025000</v>
      </c>
      <c r="AO158" s="39">
        <v>915413000</v>
      </c>
      <c r="AP158" s="39">
        <v>490577000</v>
      </c>
      <c r="AQ158" s="39">
        <v>3054994043.5599999</v>
      </c>
    </row>
    <row r="159" spans="1:43" customFormat="1">
      <c r="A159" s="30">
        <f t="shared" si="10"/>
        <v>42422</v>
      </c>
      <c r="B159" s="30">
        <f t="shared" si="11"/>
        <v>42787</v>
      </c>
      <c r="C159" s="30">
        <f t="shared" si="12"/>
        <v>43153</v>
      </c>
      <c r="D159" s="30">
        <f t="shared" si="13"/>
        <v>43488</v>
      </c>
      <c r="E159" s="30">
        <v>43518</v>
      </c>
      <c r="F159" t="s">
        <v>175</v>
      </c>
      <c r="G159" s="37">
        <v>16858287070.4142</v>
      </c>
      <c r="H159" s="37">
        <v>-6.0348187126397654</v>
      </c>
      <c r="I159" s="38">
        <v>-9.6826250672404495</v>
      </c>
      <c r="J159" s="38">
        <v>-14.272499008854201</v>
      </c>
      <c r="K159" s="38">
        <v>36.708860000000001</v>
      </c>
      <c r="L159" s="38">
        <v>8.2218410520297311E-2</v>
      </c>
      <c r="M159" s="38">
        <v>24.540769129113301</v>
      </c>
      <c r="N159" s="38">
        <v>8.0909744461146307</v>
      </c>
      <c r="O159" s="38">
        <v>6.5529111984316097</v>
      </c>
      <c r="P159" s="38">
        <v>-2.4555198623275749</v>
      </c>
      <c r="Q159" s="38">
        <v>7.9890136135657985E-2</v>
      </c>
      <c r="R159" s="38">
        <v>8.1594752647384222E-2</v>
      </c>
      <c r="S159" s="38">
        <v>0.3308835150940414</v>
      </c>
      <c r="T159" s="38">
        <v>2.6811699999999998</v>
      </c>
      <c r="U159" s="38">
        <v>0.11605</v>
      </c>
      <c r="V159" s="38">
        <v>2.7155626687246799</v>
      </c>
      <c r="W159" s="38">
        <v>3.5011787989999998</v>
      </c>
      <c r="X159" s="38">
        <v>1.53812793112672</v>
      </c>
      <c r="Y159" s="38">
        <v>0.5803740851179181</v>
      </c>
      <c r="Z159" s="38">
        <v>21.684629638000001</v>
      </c>
      <c r="AA159" s="38">
        <v>0.10331618067467124</v>
      </c>
      <c r="AB159" s="38">
        <v>3.5908459395098999</v>
      </c>
      <c r="AC159" s="38">
        <v>0.23951</v>
      </c>
      <c r="AD159" s="29">
        <f t="shared" si="14"/>
        <v>0</v>
      </c>
      <c r="AE159" s="38">
        <v>0</v>
      </c>
      <c r="AF159" s="39">
        <v>1438000000</v>
      </c>
      <c r="AG159" s="39">
        <v>17490000000</v>
      </c>
      <c r="AH159" s="39">
        <v>2065000000</v>
      </c>
      <c r="AI159" s="39">
        <v>25308000000</v>
      </c>
      <c r="AJ159" s="39">
        <v>669000000</v>
      </c>
      <c r="AK159" s="39">
        <v>9029000000</v>
      </c>
      <c r="AL159" s="39">
        <v>8558000000</v>
      </c>
      <c r="AM159" s="39">
        <v>8374000000</v>
      </c>
      <c r="AN159" s="39">
        <v>8374000000</v>
      </c>
      <c r="AO159" s="39">
        <v>11067000000</v>
      </c>
      <c r="AP159" s="39">
        <v>4043000000</v>
      </c>
      <c r="AQ159" s="39">
        <v>26493419975.258999</v>
      </c>
    </row>
    <row r="160" spans="1:43" customFormat="1">
      <c r="A160" s="30">
        <f t="shared" si="10"/>
        <v>42421</v>
      </c>
      <c r="B160" s="30">
        <f t="shared" si="11"/>
        <v>42786</v>
      </c>
      <c r="C160" s="30">
        <f t="shared" si="12"/>
        <v>43152</v>
      </c>
      <c r="D160" s="30">
        <f t="shared" si="13"/>
        <v>43487</v>
      </c>
      <c r="E160" s="30">
        <v>43517</v>
      </c>
      <c r="F160" t="s">
        <v>176</v>
      </c>
      <c r="G160" s="37">
        <v>201468590.40000001</v>
      </c>
      <c r="H160" s="37">
        <v>-5.2158539050110457</v>
      </c>
      <c r="I160" s="38">
        <v>7.4871549766997303</v>
      </c>
      <c r="J160" s="38">
        <v>4.5691201563388697</v>
      </c>
      <c r="K160" s="38">
        <v>50.85895</v>
      </c>
      <c r="L160" s="38">
        <v>9.1293693360458658E-2</v>
      </c>
      <c r="M160" s="38">
        <v>4.8418381484344204</v>
      </c>
      <c r="N160" s="38">
        <v>7.8683240706727204</v>
      </c>
      <c r="O160" s="38">
        <v>21.025493782226267</v>
      </c>
      <c r="P160" s="38">
        <v>7.5988165339730491</v>
      </c>
      <c r="Q160" s="38">
        <v>3.3687219273172725E-2</v>
      </c>
      <c r="R160" s="38">
        <v>6.2270369143920402E-2</v>
      </c>
      <c r="S160" s="38">
        <v>1.0812873519718686</v>
      </c>
      <c r="T160" s="38">
        <v>1.7556799999999999</v>
      </c>
      <c r="U160" s="38">
        <v>0.23721999999999999</v>
      </c>
      <c r="V160" s="38">
        <v>2.2699268570000002</v>
      </c>
      <c r="W160" s="38">
        <v>1.963741392</v>
      </c>
      <c r="X160" s="38">
        <v>3.803197945</v>
      </c>
      <c r="Y160" s="38">
        <v>2.8051466326648893E-3</v>
      </c>
      <c r="Z160" s="38">
        <v>7.0685597000000003E-2</v>
      </c>
      <c r="AA160" s="38">
        <v>0.3120029591270575</v>
      </c>
      <c r="AB160" s="38">
        <v>-1.02236780230136</v>
      </c>
      <c r="AC160" s="38">
        <v>-0.30920999999999998</v>
      </c>
      <c r="AD160" s="29">
        <f t="shared" si="14"/>
        <v>0</v>
      </c>
      <c r="AE160" s="38">
        <v>0</v>
      </c>
      <c r="AF160" s="39">
        <v>3949000</v>
      </c>
      <c r="AG160" s="39">
        <v>43256000</v>
      </c>
      <c r="AH160" s="39">
        <v>3949000</v>
      </c>
      <c r="AI160" s="39">
        <v>63417000</v>
      </c>
      <c r="AJ160" s="39">
        <v>2310000</v>
      </c>
      <c r="AK160" s="39">
        <v>55448000</v>
      </c>
      <c r="AL160" s="39">
        <v>65523000</v>
      </c>
      <c r="AM160" s="39">
        <v>65973000</v>
      </c>
      <c r="AN160" s="39">
        <v>68572000</v>
      </c>
      <c r="AO160" s="39">
        <v>43135000</v>
      </c>
      <c r="AP160" s="39">
        <v>6594000</v>
      </c>
      <c r="AQ160" s="39">
        <v>138642106</v>
      </c>
    </row>
    <row r="161" spans="1:43" customFormat="1">
      <c r="A161" s="30">
        <f t="shared" si="10"/>
        <v>42412</v>
      </c>
      <c r="B161" s="30">
        <f t="shared" si="11"/>
        <v>42777</v>
      </c>
      <c r="C161" s="30">
        <f t="shared" si="12"/>
        <v>43143</v>
      </c>
      <c r="D161" s="30">
        <f t="shared" si="13"/>
        <v>43478</v>
      </c>
      <c r="E161" s="30">
        <v>43508</v>
      </c>
      <c r="F161" t="s">
        <v>177</v>
      </c>
      <c r="G161" s="37">
        <v>3671559900.8000002</v>
      </c>
      <c r="H161" s="37">
        <v>13.013854751119453</v>
      </c>
      <c r="I161" s="38">
        <v>4.3793915271980302</v>
      </c>
      <c r="J161" s="38">
        <v>4.2001431004618199</v>
      </c>
      <c r="K161" s="38">
        <v>55.578330000000001</v>
      </c>
      <c r="L161" s="38">
        <v>3.2769757251721284E-4</v>
      </c>
      <c r="M161" s="38">
        <v>7.6444314888470801</v>
      </c>
      <c r="N161" s="38">
        <v>5.37190607311575</v>
      </c>
      <c r="O161" s="38">
        <v>54.694175094178433</v>
      </c>
      <c r="P161" s="38">
        <v>18.391052616003417</v>
      </c>
      <c r="Q161" s="38">
        <v>0.13489715528278012</v>
      </c>
      <c r="R161" s="38">
        <v>9.2503889419788918E-2</v>
      </c>
      <c r="S161" s="38">
        <v>0.44250220768677295</v>
      </c>
      <c r="T161" s="38">
        <v>0.92691999999999997</v>
      </c>
      <c r="U161" s="38">
        <v>-1.6039999999999999E-2</v>
      </c>
      <c r="V161" s="38">
        <v>6.0182107087447898</v>
      </c>
      <c r="W161" s="38">
        <v>6.4008153298778803</v>
      </c>
      <c r="X161" s="38">
        <v>4.6631426070000002</v>
      </c>
      <c r="Y161" s="38">
        <v>1.2923058530510585</v>
      </c>
      <c r="Z161" s="38">
        <v>11.2442590118964</v>
      </c>
      <c r="AA161" s="38">
        <v>6.0274622734910049E-2</v>
      </c>
      <c r="AB161" s="38">
        <v>6.9635754701399</v>
      </c>
      <c r="AC161" s="38">
        <v>0.50348000000000004</v>
      </c>
      <c r="AD161" s="29">
        <f t="shared" si="14"/>
        <v>0</v>
      </c>
      <c r="AE161" s="38">
        <v>0</v>
      </c>
      <c r="AF161" s="39">
        <v>377000</v>
      </c>
      <c r="AG161" s="39">
        <v>1150451000</v>
      </c>
      <c r="AH161" s="39">
        <v>140263000</v>
      </c>
      <c r="AI161" s="39">
        <v>1516293000</v>
      </c>
      <c r="AJ161" s="39">
        <v>90511000</v>
      </c>
      <c r="AK161" s="39">
        <v>404551000</v>
      </c>
      <c r="AL161" s="39">
        <v>468520000</v>
      </c>
      <c r="AM161" s="39">
        <v>568128000</v>
      </c>
      <c r="AN161" s="39">
        <v>670963000</v>
      </c>
      <c r="AO161" s="39">
        <v>501875000</v>
      </c>
      <c r="AP161" s="39">
        <v>97156000</v>
      </c>
      <c r="AQ161" s="39">
        <v>5313867275.4499998</v>
      </c>
    </row>
    <row r="162" spans="1:43" customFormat="1">
      <c r="A162" s="30">
        <f t="shared" si="10"/>
        <v>42404</v>
      </c>
      <c r="B162" s="30">
        <f t="shared" si="11"/>
        <v>42769</v>
      </c>
      <c r="C162" s="30">
        <f t="shared" si="12"/>
        <v>43135</v>
      </c>
      <c r="D162" s="30">
        <f t="shared" si="13"/>
        <v>43470</v>
      </c>
      <c r="E162" s="30">
        <v>43500</v>
      </c>
      <c r="F162" t="s">
        <v>178</v>
      </c>
      <c r="G162" s="37">
        <v>6651439009.9499998</v>
      </c>
      <c r="H162" s="37">
        <v>11.390681106803612</v>
      </c>
      <c r="I162" s="38">
        <v>12.352954353447201</v>
      </c>
      <c r="J162" s="38">
        <v>16.949029749660301</v>
      </c>
      <c r="K162" s="38">
        <v>45.90278</v>
      </c>
      <c r="L162" s="38">
        <v>0.14228906402089053</v>
      </c>
      <c r="M162" s="38">
        <v>17.333880715958902</v>
      </c>
      <c r="N162" s="38">
        <v>12.1405723779529</v>
      </c>
      <c r="O162" s="38">
        <v>31.101104223027207</v>
      </c>
      <c r="P162" s="38">
        <v>19.69693059342401</v>
      </c>
      <c r="Q162" s="38">
        <v>0.18158898987868935</v>
      </c>
      <c r="R162" s="38">
        <v>0.12148501474849366</v>
      </c>
      <c r="S162" s="38">
        <v>0.52185960724882408</v>
      </c>
      <c r="T162" s="38">
        <v>1.4020699999999999</v>
      </c>
      <c r="U162" s="38">
        <v>9.2689999999999995E-2</v>
      </c>
      <c r="V162" s="38">
        <v>7.6776977229999996</v>
      </c>
      <c r="W162" s="38">
        <v>7.3793438230000001</v>
      </c>
      <c r="X162" s="38">
        <v>4.9366117259999998</v>
      </c>
      <c r="Y162" s="38">
        <v>0</v>
      </c>
      <c r="Z162" s="38">
        <v>0</v>
      </c>
      <c r="AA162" s="38">
        <v>0.15601274107688279</v>
      </c>
      <c r="AB162" s="38">
        <v>-6.0467267051889397</v>
      </c>
      <c r="AC162" s="38">
        <v>-0.19223000000000001</v>
      </c>
      <c r="AD162" s="29">
        <f t="shared" si="14"/>
        <v>0</v>
      </c>
      <c r="AE162" s="38">
        <v>0</v>
      </c>
      <c r="AF162" s="39">
        <v>169571000</v>
      </c>
      <c r="AG162" s="39">
        <v>1191736000</v>
      </c>
      <c r="AH162" s="39">
        <v>195755000</v>
      </c>
      <c r="AI162" s="39">
        <v>1611351000</v>
      </c>
      <c r="AJ162" s="39">
        <v>152698000</v>
      </c>
      <c r="AK162" s="39">
        <v>493101000</v>
      </c>
      <c r="AL162" s="39">
        <v>591022000</v>
      </c>
      <c r="AM162" s="39">
        <v>759880000</v>
      </c>
      <c r="AN162" s="39">
        <v>840899000</v>
      </c>
      <c r="AO162" s="39">
        <v>1191736000</v>
      </c>
      <c r="AP162" s="39">
        <v>216153000</v>
      </c>
      <c r="AQ162" s="39">
        <v>6722596981.1199999</v>
      </c>
    </row>
    <row r="163" spans="1:43" customFormat="1">
      <c r="A163" s="30">
        <f t="shared" si="10"/>
        <v>42385</v>
      </c>
      <c r="B163" s="30">
        <f t="shared" si="11"/>
        <v>42750</v>
      </c>
      <c r="C163" s="30">
        <f t="shared" si="12"/>
        <v>43116</v>
      </c>
      <c r="D163" s="30">
        <f t="shared" si="13"/>
        <v>43451</v>
      </c>
      <c r="E163" s="30">
        <v>43481</v>
      </c>
      <c r="F163" t="s">
        <v>179</v>
      </c>
      <c r="G163" s="37">
        <v>15810423552</v>
      </c>
      <c r="H163" s="37">
        <v>-10.111251561765918</v>
      </c>
      <c r="I163" s="38">
        <v>29.786564581257501</v>
      </c>
      <c r="J163" s="38">
        <v>24.1547948118222</v>
      </c>
      <c r="K163" s="38">
        <v>52.396050000000002</v>
      </c>
      <c r="L163" s="38">
        <v>0.11250050666774755</v>
      </c>
      <c r="M163" s="38">
        <v>35.207314480119102</v>
      </c>
      <c r="N163" s="38">
        <v>18.281991829524099</v>
      </c>
      <c r="O163" s="38">
        <v>19.946723144665896</v>
      </c>
      <c r="P163" s="38">
        <v>14.622614832575294</v>
      </c>
      <c r="Q163" s="38">
        <v>0.26104792093977253</v>
      </c>
      <c r="R163" s="38">
        <v>0.12349882896201186</v>
      </c>
      <c r="S163" s="38">
        <v>0.3563277577529359</v>
      </c>
      <c r="T163" s="38">
        <v>0.44677</v>
      </c>
      <c r="U163" s="38">
        <v>-0.12292</v>
      </c>
      <c r="V163" s="38">
        <v>7.7742150360000002</v>
      </c>
      <c r="W163" s="38">
        <v>8.8099794419999995</v>
      </c>
      <c r="X163" s="38">
        <v>8.5476438019999996</v>
      </c>
      <c r="Y163" s="38">
        <v>1.5626882725667395</v>
      </c>
      <c r="Z163" s="38">
        <v>12.48849558</v>
      </c>
      <c r="AA163" s="38">
        <v>2.8839528190993474E-2</v>
      </c>
      <c r="AB163" s="38">
        <v>17.362436789224699</v>
      </c>
      <c r="AC163" s="38">
        <v>0.58018000000000003</v>
      </c>
      <c r="AD163" s="29">
        <f t="shared" si="14"/>
        <v>0</v>
      </c>
      <c r="AE163" s="38">
        <v>0</v>
      </c>
      <c r="AF163" s="39">
        <v>555100000</v>
      </c>
      <c r="AG163" s="39">
        <v>4934200000</v>
      </c>
      <c r="AH163" s="39">
        <v>743500000</v>
      </c>
      <c r="AI163" s="39">
        <v>6020300000</v>
      </c>
      <c r="AJ163" s="39">
        <v>560000000</v>
      </c>
      <c r="AK163" s="39">
        <v>1431100000</v>
      </c>
      <c r="AL163" s="39">
        <v>1760700000</v>
      </c>
      <c r="AM163" s="39">
        <v>1995200000</v>
      </c>
      <c r="AN163" s="39">
        <v>2145200000</v>
      </c>
      <c r="AO163" s="39">
        <v>1925400000</v>
      </c>
      <c r="AP163" s="39">
        <v>1038600000</v>
      </c>
      <c r="AQ163" s="39">
        <v>20716666658.049999</v>
      </c>
    </row>
    <row r="164" spans="1:43" customFormat="1">
      <c r="A164" s="30">
        <f t="shared" si="10"/>
        <v>42372</v>
      </c>
      <c r="B164" s="30">
        <f t="shared" si="11"/>
        <v>42737</v>
      </c>
      <c r="C164" s="30">
        <f t="shared" si="12"/>
        <v>43103</v>
      </c>
      <c r="D164" s="30">
        <f t="shared" si="13"/>
        <v>43438</v>
      </c>
      <c r="E164" s="30">
        <v>43468</v>
      </c>
      <c r="F164" t="s">
        <v>130</v>
      </c>
      <c r="G164" s="37">
        <v>93581110873.440002</v>
      </c>
      <c r="H164" s="37">
        <v>2.2472527991437468</v>
      </c>
      <c r="I164" s="38">
        <v>29.435776299703701</v>
      </c>
      <c r="J164" s="38">
        <v>31.879179570037302</v>
      </c>
      <c r="K164" s="38">
        <v>83.257360000000006</v>
      </c>
      <c r="L164" s="38">
        <v>8.5635512462298544E-2</v>
      </c>
      <c r="M164" s="38">
        <v>43.162335622279102</v>
      </c>
      <c r="N164" s="38">
        <v>17.604847419774099</v>
      </c>
      <c r="O164" s="38">
        <v>5.6739951539923474</v>
      </c>
      <c r="P164" s="38">
        <v>3.3830012022907567</v>
      </c>
      <c r="Q164" s="38">
        <v>0.43314053702072242</v>
      </c>
      <c r="R164" s="38">
        <v>0.16928702531195311</v>
      </c>
      <c r="S164" s="38">
        <v>0.37145540173299374</v>
      </c>
      <c r="T164" s="38">
        <v>2.7351100000000002</v>
      </c>
      <c r="U164" s="38">
        <v>0.28724</v>
      </c>
      <c r="V164" s="38">
        <v>4.0380254029999998</v>
      </c>
      <c r="W164" s="38">
        <v>3.9930094710000001</v>
      </c>
      <c r="X164" s="38">
        <v>3.9367350509999999</v>
      </c>
      <c r="Y164" s="38">
        <v>1.6361153114482221</v>
      </c>
      <c r="Z164" s="38">
        <v>30.704213961000001</v>
      </c>
      <c r="AA164" s="38">
        <v>0.14040671317284384</v>
      </c>
      <c r="AB164" s="38">
        <v>6.1406727828746197</v>
      </c>
      <c r="AC164" s="38">
        <v>0.14862</v>
      </c>
      <c r="AD164" s="29">
        <f t="shared" si="14"/>
        <v>0</v>
      </c>
      <c r="AE164" s="38">
        <v>0</v>
      </c>
      <c r="AF164" s="39">
        <v>4628000000</v>
      </c>
      <c r="AG164" s="39">
        <v>54043000000</v>
      </c>
      <c r="AH164" s="39">
        <v>11898000000</v>
      </c>
      <c r="AI164" s="39">
        <v>70283000000</v>
      </c>
      <c r="AJ164" s="39">
        <v>11308000000</v>
      </c>
      <c r="AK164" s="39">
        <v>24890000000</v>
      </c>
      <c r="AL164" s="39">
        <v>32639000000</v>
      </c>
      <c r="AM164" s="39">
        <v>30390000000</v>
      </c>
      <c r="AN164" s="39">
        <v>26107000000</v>
      </c>
      <c r="AO164" s="39">
        <v>20501000000</v>
      </c>
      <c r="AP164" s="39">
        <v>15680000000</v>
      </c>
      <c r="AQ164" s="39">
        <v>88968244014.600006</v>
      </c>
    </row>
    <row r="165" spans="1:43" customFormat="1">
      <c r="A165" s="30">
        <f t="shared" si="10"/>
        <v>42371</v>
      </c>
      <c r="B165" s="30">
        <f t="shared" si="11"/>
        <v>42736</v>
      </c>
      <c r="C165" s="30">
        <f t="shared" si="12"/>
        <v>43102</v>
      </c>
      <c r="D165" s="30">
        <f t="shared" si="13"/>
        <v>43437</v>
      </c>
      <c r="E165" s="30">
        <v>43467</v>
      </c>
      <c r="F165" t="s">
        <v>180</v>
      </c>
      <c r="G165" s="37">
        <v>508210923.80000001</v>
      </c>
      <c r="H165" s="37">
        <v>-2.0641845666744758</v>
      </c>
      <c r="I165" s="38">
        <v>2.7643936228541999</v>
      </c>
      <c r="J165" s="38">
        <v>16.588028690519</v>
      </c>
      <c r="K165" s="38">
        <v>76.708870000000005</v>
      </c>
      <c r="L165" s="38">
        <v>9.3170916870837506E-3</v>
      </c>
      <c r="M165" s="38">
        <v>26.2975266064363</v>
      </c>
      <c r="N165" s="38">
        <v>4.3824806554151596</v>
      </c>
      <c r="O165" s="38">
        <v>27.899419721326488</v>
      </c>
      <c r="P165" s="38">
        <v>70.224603234112394</v>
      </c>
      <c r="Q165" s="38">
        <v>-3.0182959545015557</v>
      </c>
      <c r="R165" s="38">
        <v>5.7358605994307428E-2</v>
      </c>
      <c r="S165" s="38">
        <v>9.662852610131531E-2</v>
      </c>
      <c r="T165" s="38">
        <v>3.1467000000000001</v>
      </c>
      <c r="U165" s="38">
        <v>2.257E-2</v>
      </c>
      <c r="V165" s="38">
        <v>12.152477075</v>
      </c>
      <c r="W165" s="38">
        <v>14.82778334</v>
      </c>
      <c r="X165" s="38">
        <v>2.056310436</v>
      </c>
      <c r="Y165" s="38">
        <v>0.32943389301770803</v>
      </c>
      <c r="Z165" s="38">
        <v>18.186072404000001</v>
      </c>
      <c r="AA165" s="38">
        <v>5.653961622076464E-3</v>
      </c>
      <c r="AB165" s="38">
        <v>5.0439024034217299</v>
      </c>
      <c r="AC165" s="38">
        <v>0.24215</v>
      </c>
      <c r="AD165" s="29">
        <f t="shared" si="14"/>
        <v>0</v>
      </c>
      <c r="AE165" s="38">
        <v>0</v>
      </c>
      <c r="AF165" s="39">
        <v>3510000</v>
      </c>
      <c r="AG165" s="39">
        <v>376727000</v>
      </c>
      <c r="AH165" s="39">
        <v>22127000</v>
      </c>
      <c r="AI165" s="39">
        <v>385766000</v>
      </c>
      <c r="AJ165" s="39">
        <v>-112510000</v>
      </c>
      <c r="AK165" s="39">
        <v>12186352</v>
      </c>
      <c r="AL165" s="39">
        <v>8632000</v>
      </c>
      <c r="AM165" s="39">
        <v>25197000</v>
      </c>
      <c r="AN165" s="39">
        <v>37276000</v>
      </c>
      <c r="AO165" s="39">
        <v>283374000</v>
      </c>
      <c r="AP165" s="39">
        <v>25119000</v>
      </c>
      <c r="AQ165" s="39">
        <v>700805523.98000002</v>
      </c>
    </row>
    <row r="166" spans="1:43" customFormat="1">
      <c r="A166" s="30">
        <f t="shared" si="10"/>
        <v>42362</v>
      </c>
      <c r="B166" s="30">
        <f t="shared" si="11"/>
        <v>42727</v>
      </c>
      <c r="C166" s="30">
        <f t="shared" si="12"/>
        <v>43093</v>
      </c>
      <c r="D166" s="30">
        <f t="shared" si="13"/>
        <v>43428</v>
      </c>
      <c r="E166" s="30">
        <v>43458</v>
      </c>
      <c r="F166" t="s">
        <v>181</v>
      </c>
      <c r="G166" s="37">
        <v>1384596133.5999999</v>
      </c>
      <c r="H166" s="37">
        <v>18.035384062540004</v>
      </c>
      <c r="I166" s="38">
        <v>25.796831989182401</v>
      </c>
      <c r="J166" s="38">
        <v>8.8758453383846003</v>
      </c>
      <c r="K166" s="38">
        <v>58.494689999999999</v>
      </c>
      <c r="L166" s="38">
        <v>-9.5843128873690966E-2</v>
      </c>
      <c r="M166" s="38">
        <v>0.438246680956416</v>
      </c>
      <c r="N166" s="38">
        <v>0.51533676402705197</v>
      </c>
      <c r="O166" s="38">
        <v>501.91938797391708</v>
      </c>
      <c r="P166" s="38">
        <v>24.765902155760671</v>
      </c>
      <c r="Q166" s="38">
        <v>4.2232488450493197E-2</v>
      </c>
      <c r="R166" s="38">
        <v>8.663296826734064E-2</v>
      </c>
      <c r="S166" s="38">
        <v>1.561866204873787</v>
      </c>
      <c r="T166" s="38">
        <v>2.34918</v>
      </c>
      <c r="U166" s="38">
        <v>0.41589999999999999</v>
      </c>
      <c r="V166" s="38">
        <v>9.2552915769999995</v>
      </c>
      <c r="W166" s="38">
        <v>8.9528681349999992</v>
      </c>
      <c r="X166" s="38">
        <v>17.415584358</v>
      </c>
      <c r="Y166" s="38">
        <v>0.99795038216832488</v>
      </c>
      <c r="Z166" s="38">
        <v>9.5962780149999993</v>
      </c>
      <c r="AA166" s="38">
        <v>0.73677067749519132</v>
      </c>
      <c r="AB166" s="38">
        <v>-0.39209280971888699</v>
      </c>
      <c r="AC166" s="38">
        <v>-0.23727999999999999</v>
      </c>
      <c r="AD166" s="29">
        <f t="shared" si="14"/>
        <v>0</v>
      </c>
      <c r="AE166" s="38">
        <v>0</v>
      </c>
      <c r="AF166" s="39">
        <v>-8969000</v>
      </c>
      <c r="AG166" s="39">
        <v>93580000</v>
      </c>
      <c r="AH166" s="39">
        <v>11106000</v>
      </c>
      <c r="AI166" s="39">
        <v>128196000</v>
      </c>
      <c r="AJ166" s="39">
        <v>8456000</v>
      </c>
      <c r="AK166" s="39">
        <v>103102000</v>
      </c>
      <c r="AL166" s="39">
        <v>128868000</v>
      </c>
      <c r="AM166" s="39">
        <v>162090000</v>
      </c>
      <c r="AN166" s="39">
        <v>200225000</v>
      </c>
      <c r="AO166" s="39">
        <v>46838000</v>
      </c>
      <c r="AP166" s="39">
        <v>4294000</v>
      </c>
      <c r="AQ166" s="39">
        <v>2155241851.96</v>
      </c>
    </row>
    <row r="167" spans="1:43" customFormat="1">
      <c r="A167" s="30">
        <f t="shared" si="10"/>
        <v>42341</v>
      </c>
      <c r="B167" s="30">
        <f t="shared" si="11"/>
        <v>42706</v>
      </c>
      <c r="C167" s="30">
        <f t="shared" si="12"/>
        <v>43072</v>
      </c>
      <c r="D167" s="30">
        <f t="shared" si="13"/>
        <v>43407</v>
      </c>
      <c r="E167" s="30">
        <v>43437</v>
      </c>
      <c r="F167" t="s">
        <v>182</v>
      </c>
      <c r="G167" s="37">
        <v>3563271131.4000001</v>
      </c>
      <c r="H167" s="37">
        <v>1.9212694366143603</v>
      </c>
      <c r="I167" s="38">
        <v>16.421784961349299</v>
      </c>
      <c r="J167" s="38">
        <v>9.1957596294338906</v>
      </c>
      <c r="K167" s="38">
        <v>44.12068</v>
      </c>
      <c r="L167" s="38">
        <v>7.9691747020222872E-2</v>
      </c>
      <c r="M167" s="38">
        <v>22.6142209584239</v>
      </c>
      <c r="N167" s="38">
        <v>8.5135857952978604</v>
      </c>
      <c r="O167" s="38">
        <v>9.2583669688225516</v>
      </c>
      <c r="P167" s="38">
        <v>61.835737957135812</v>
      </c>
      <c r="Q167" s="38">
        <v>-1.2083326822825649</v>
      </c>
      <c r="R167" s="38">
        <v>1.4581147707182657E-2</v>
      </c>
      <c r="S167" s="38">
        <v>0.32505757087978088</v>
      </c>
      <c r="T167" s="38">
        <v>1.5747899999999999</v>
      </c>
      <c r="U167" s="38">
        <v>5.1529999999999999E-2</v>
      </c>
      <c r="V167" s="38">
        <v>1.4018711850000001</v>
      </c>
      <c r="W167" s="38">
        <v>3.0365392330000001</v>
      </c>
      <c r="X167" s="38">
        <v>2.1793428029999999</v>
      </c>
      <c r="Y167" s="38">
        <v>2.7692982400667803</v>
      </c>
      <c r="Z167" s="38">
        <v>55.630281785000001</v>
      </c>
      <c r="AA167" s="38">
        <v>1.9403301339551229E-2</v>
      </c>
      <c r="AB167" s="38">
        <v>92.751786119317501</v>
      </c>
      <c r="AC167" s="38">
        <v>0.71530000000000005</v>
      </c>
      <c r="AD167" s="29">
        <f t="shared" si="14"/>
        <v>0</v>
      </c>
      <c r="AE167" s="38">
        <v>0</v>
      </c>
      <c r="AF167" s="39">
        <v>474997000</v>
      </c>
      <c r="AG167" s="39">
        <v>5960429000</v>
      </c>
      <c r="AH167" s="39">
        <v>109091000</v>
      </c>
      <c r="AI167" s="39">
        <v>7481647000</v>
      </c>
      <c r="AJ167" s="39">
        <v>-2938624000</v>
      </c>
      <c r="AK167" s="39">
        <v>631311000</v>
      </c>
      <c r="AL167" s="39">
        <v>896377000</v>
      </c>
      <c r="AM167" s="39">
        <v>1103190000</v>
      </c>
      <c r="AN167" s="39">
        <v>2431966000</v>
      </c>
      <c r="AO167" s="39">
        <v>1581310000</v>
      </c>
      <c r="AP167" s="39">
        <v>833455000</v>
      </c>
      <c r="AQ167" s="39">
        <v>7716432242</v>
      </c>
    </row>
    <row r="168" spans="1:43" customFormat="1">
      <c r="A168" s="30">
        <f t="shared" si="10"/>
        <v>42317</v>
      </c>
      <c r="B168" s="30">
        <f t="shared" si="11"/>
        <v>42682</v>
      </c>
      <c r="C168" s="30">
        <f t="shared" si="12"/>
        <v>43048</v>
      </c>
      <c r="D168" s="30">
        <f t="shared" si="13"/>
        <v>43383</v>
      </c>
      <c r="E168" s="30">
        <v>43413</v>
      </c>
      <c r="F168" t="s">
        <v>183</v>
      </c>
      <c r="G168" s="37">
        <v>2317469880.3200002</v>
      </c>
      <c r="H168" s="37">
        <v>-1.7637245856198289</v>
      </c>
      <c r="I168" s="38">
        <v>-6.3892723328732002</v>
      </c>
      <c r="J168" s="38">
        <v>-5.5498458376156199</v>
      </c>
      <c r="K168" s="38">
        <v>53.37444</v>
      </c>
      <c r="L168" s="38">
        <v>-3.0472129914101198E-2</v>
      </c>
      <c r="M168" s="38">
        <v>4.9788740436222501</v>
      </c>
      <c r="N168" s="38">
        <v>2.59887342413495</v>
      </c>
      <c r="O168" s="38">
        <v>21.71042227952756</v>
      </c>
      <c r="P168" s="38">
        <v>0.43760412107972141</v>
      </c>
      <c r="Q168" s="38">
        <v>2.6835674317688706E-2</v>
      </c>
      <c r="R168" s="38">
        <v>3.2563647128478389E-2</v>
      </c>
      <c r="S168" s="38">
        <v>0.43206039076376557</v>
      </c>
      <c r="T168" s="38">
        <v>2.0882100000000001</v>
      </c>
      <c r="U168" s="38">
        <v>0.29702000000000001</v>
      </c>
      <c r="V168" s="38">
        <v>3.060484148</v>
      </c>
      <c r="W168" s="38">
        <v>3.1511127189999999</v>
      </c>
      <c r="X168" s="38">
        <v>3.6294053609999999</v>
      </c>
      <c r="Y168" s="38">
        <v>1.1702272418016058</v>
      </c>
      <c r="Z168" s="38">
        <v>31.190796088999999</v>
      </c>
      <c r="AA168" s="38">
        <v>0.38334691830208789</v>
      </c>
      <c r="AB168" s="38">
        <v>0.349339207048458</v>
      </c>
      <c r="AC168" s="38">
        <v>4.972E-2</v>
      </c>
      <c r="AD168" s="29">
        <f t="shared" si="14"/>
        <v>0</v>
      </c>
      <c r="AE168" s="38">
        <v>0</v>
      </c>
      <c r="AF168" s="39">
        <v>-48600000</v>
      </c>
      <c r="AG168" s="39">
        <v>1594900000</v>
      </c>
      <c r="AH168" s="39">
        <v>66000000</v>
      </c>
      <c r="AI168" s="39">
        <v>2026800000</v>
      </c>
      <c r="AJ168" s="39">
        <v>23500000</v>
      </c>
      <c r="AK168" s="39">
        <v>873900000</v>
      </c>
      <c r="AL168" s="39">
        <v>906300000</v>
      </c>
      <c r="AM168" s="39">
        <v>805000000</v>
      </c>
      <c r="AN168" s="39">
        <v>875700000</v>
      </c>
      <c r="AO168" s="39">
        <v>734900000</v>
      </c>
      <c r="AP168" s="39">
        <v>127000000</v>
      </c>
      <c r="AQ168" s="39">
        <v>2757223629.5</v>
      </c>
    </row>
    <row r="169" spans="1:43" customFormat="1">
      <c r="A169" s="30">
        <f t="shared" si="10"/>
        <v>42317</v>
      </c>
      <c r="B169" s="30">
        <f t="shared" si="11"/>
        <v>42682</v>
      </c>
      <c r="C169" s="30">
        <f t="shared" si="12"/>
        <v>43048</v>
      </c>
      <c r="D169" s="30">
        <f t="shared" si="13"/>
        <v>43383</v>
      </c>
      <c r="E169" s="30">
        <v>43413</v>
      </c>
      <c r="F169" s="15" t="s">
        <v>674</v>
      </c>
      <c r="G169" s="37">
        <v>4842235560.1400003</v>
      </c>
      <c r="H169" s="37">
        <v>-21.909106458007582</v>
      </c>
      <c r="I169" s="38">
        <v>7.9506691157176599</v>
      </c>
      <c r="J169" s="38">
        <v>3.55884425651867</v>
      </c>
      <c r="K169" s="38">
        <v>24.948709999999998</v>
      </c>
      <c r="L169" s="38">
        <v>7.623808779878144E-2</v>
      </c>
      <c r="M169" s="38">
        <v>9.3874794456189807</v>
      </c>
      <c r="N169" s="38">
        <v>13.5483324151375</v>
      </c>
      <c r="O169" s="38">
        <v>11.087159053690987</v>
      </c>
      <c r="P169" s="38">
        <v>0.64098813474648197</v>
      </c>
      <c r="Q169" s="38">
        <v>5.1838409341959921E-2</v>
      </c>
      <c r="R169" s="38">
        <v>0.11920076231314394</v>
      </c>
      <c r="S169" s="38">
        <v>1.1322136859031624</v>
      </c>
      <c r="T169" s="38">
        <v>1.7840800000000001</v>
      </c>
      <c r="U169" s="38">
        <v>0.24168000000000001</v>
      </c>
      <c r="V169" s="38">
        <v>1.520500387</v>
      </c>
      <c r="W169" s="38">
        <v>1.5170942329999999</v>
      </c>
      <c r="X169" s="38">
        <v>3.4525984809999999</v>
      </c>
      <c r="Y169" s="38">
        <v>0.29496257333603076</v>
      </c>
      <c r="Z169" s="38">
        <v>8.3942756729999992</v>
      </c>
      <c r="AA169" s="38">
        <v>0.23371348226839556</v>
      </c>
      <c r="AB169" s="38">
        <v>-0.139369637981653</v>
      </c>
      <c r="AC169" s="38">
        <v>-6.3499999999999997E-3</v>
      </c>
      <c r="AD169" s="29">
        <f t="shared" si="14"/>
        <v>0</v>
      </c>
      <c r="AE169" s="38">
        <v>0</v>
      </c>
      <c r="AF169" s="39">
        <v>146400000</v>
      </c>
      <c r="AG169" s="39">
        <v>1920300000</v>
      </c>
      <c r="AH169" s="39">
        <v>400300000</v>
      </c>
      <c r="AI169" s="39">
        <v>3358200000</v>
      </c>
      <c r="AJ169" s="39">
        <v>197100000</v>
      </c>
      <c r="AK169" s="39">
        <v>3838700000</v>
      </c>
      <c r="AL169" s="39">
        <v>3780200000</v>
      </c>
      <c r="AM169" s="39">
        <v>4488500000</v>
      </c>
      <c r="AN169" s="39">
        <v>3802200000</v>
      </c>
      <c r="AO169" s="39">
        <v>1482900000</v>
      </c>
      <c r="AP169" s="39">
        <v>466000000</v>
      </c>
      <c r="AQ169" s="39">
        <v>5166616119.0200005</v>
      </c>
    </row>
    <row r="170" spans="1:43" customFormat="1">
      <c r="A170" s="30">
        <f t="shared" si="10"/>
        <v>42316</v>
      </c>
      <c r="B170" s="30">
        <f t="shared" si="11"/>
        <v>42681</v>
      </c>
      <c r="C170" s="30">
        <f t="shared" si="12"/>
        <v>43047</v>
      </c>
      <c r="D170" s="30">
        <f t="shared" si="13"/>
        <v>43382</v>
      </c>
      <c r="E170" s="30">
        <v>43412</v>
      </c>
      <c r="F170" t="s">
        <v>184</v>
      </c>
      <c r="G170" s="37">
        <v>5206446051.2399998</v>
      </c>
      <c r="H170" s="37">
        <v>-1.6743597885566315</v>
      </c>
      <c r="I170" s="38">
        <v>2.3227047828477199</v>
      </c>
      <c r="J170" s="38">
        <v>1.9100361663652801</v>
      </c>
      <c r="K170" s="38">
        <v>14.15741</v>
      </c>
      <c r="L170" s="38">
        <v>1.8855496088925484E-2</v>
      </c>
      <c r="M170" s="38">
        <v>2.01175406871609</v>
      </c>
      <c r="N170" s="38">
        <v>1.4656840545102701</v>
      </c>
      <c r="O170" s="38">
        <v>19.287602280520325</v>
      </c>
      <c r="P170" s="38">
        <v>42.850273777356726</v>
      </c>
      <c r="Q170" s="38">
        <v>6.156936894351217E-2</v>
      </c>
      <c r="R170" s="38">
        <v>6.4562617091799973E-2</v>
      </c>
      <c r="S170" s="38">
        <v>0.60974203775760194</v>
      </c>
      <c r="T170" s="38">
        <v>0.88844000000000001</v>
      </c>
      <c r="U170" s="38">
        <v>-1.196E-2</v>
      </c>
      <c r="V170" s="38">
        <v>0.70602118000000003</v>
      </c>
      <c r="W170" s="38">
        <v>1.3406278709999999</v>
      </c>
      <c r="X170" s="38">
        <v>0.85304868099999998</v>
      </c>
      <c r="Y170" s="38">
        <v>0.63283140629201395</v>
      </c>
      <c r="Z170" s="38">
        <v>40.760839546</v>
      </c>
      <c r="AA170" s="38">
        <v>1.2844792095512557E-2</v>
      </c>
      <c r="AB170" s="38">
        <v>31.7563705400581</v>
      </c>
      <c r="AC170" s="38">
        <v>0.37472</v>
      </c>
      <c r="AD170" s="29">
        <f t="shared" si="14"/>
        <v>0</v>
      </c>
      <c r="AE170" s="38">
        <v>0</v>
      </c>
      <c r="AF170" s="39">
        <v>229000000</v>
      </c>
      <c r="AG170" s="39">
        <v>12145000000</v>
      </c>
      <c r="AH170" s="39">
        <v>896000000</v>
      </c>
      <c r="AI170" s="39">
        <v>13878000000</v>
      </c>
      <c r="AJ170" s="39">
        <v>521000000</v>
      </c>
      <c r="AK170" s="39">
        <v>3488000000</v>
      </c>
      <c r="AL170" s="39">
        <v>7430000000</v>
      </c>
      <c r="AM170" s="39">
        <v>6893000000</v>
      </c>
      <c r="AN170" s="39">
        <v>8462000000</v>
      </c>
      <c r="AO170" s="39">
        <v>7438000000</v>
      </c>
      <c r="AP170" s="39">
        <v>615000000</v>
      </c>
      <c r="AQ170" s="39">
        <v>11861875402.52</v>
      </c>
    </row>
    <row r="171" spans="1:43" customFormat="1">
      <c r="A171" s="30">
        <f t="shared" si="10"/>
        <v>42316</v>
      </c>
      <c r="B171" s="30">
        <f t="shared" si="11"/>
        <v>42681</v>
      </c>
      <c r="C171" s="30">
        <f t="shared" si="12"/>
        <v>43047</v>
      </c>
      <c r="D171" s="30">
        <f t="shared" si="13"/>
        <v>43382</v>
      </c>
      <c r="E171" s="30">
        <v>43412</v>
      </c>
      <c r="F171" t="s">
        <v>185</v>
      </c>
      <c r="G171" s="37">
        <v>3642053302.5</v>
      </c>
      <c r="H171" s="37">
        <v>-10.394161002096849</v>
      </c>
      <c r="I171" s="38">
        <v>42.539970224610002</v>
      </c>
      <c r="J171" s="38">
        <v>26.336459084715901</v>
      </c>
      <c r="K171" s="38">
        <v>34.631720000000001</v>
      </c>
      <c r="L171" s="38">
        <v>0.19028992176714221</v>
      </c>
      <c r="M171" s="38">
        <v>11.789693035184699</v>
      </c>
      <c r="N171" s="38">
        <v>12.547982598311</v>
      </c>
      <c r="O171" s="38">
        <v>14.679405288898797</v>
      </c>
      <c r="P171" s="38">
        <v>14.454087312866321</v>
      </c>
      <c r="Q171" s="38">
        <v>0.12366754828885149</v>
      </c>
      <c r="R171" s="38">
        <v>0.15649699652228896</v>
      </c>
      <c r="S171" s="38">
        <v>0.78893455580145433</v>
      </c>
      <c r="T171" s="38">
        <v>5.26729</v>
      </c>
      <c r="U171" s="38">
        <v>0.57743</v>
      </c>
      <c r="V171" s="38">
        <v>2.9064603720000002</v>
      </c>
      <c r="W171" s="38">
        <v>2.638928113</v>
      </c>
      <c r="X171" s="38">
        <v>3.882259533</v>
      </c>
      <c r="Y171" s="38">
        <v>0.36918259367238959</v>
      </c>
      <c r="Z171" s="38">
        <v>10.383920775</v>
      </c>
      <c r="AA171" s="38">
        <v>0.30472465102009511</v>
      </c>
      <c r="AB171" s="38">
        <v>-5.8862794695602201</v>
      </c>
      <c r="AC171" s="38">
        <v>-0.28348000000000001</v>
      </c>
      <c r="AD171" s="29">
        <f t="shared" si="14"/>
        <v>0</v>
      </c>
      <c r="AE171" s="38">
        <v>0</v>
      </c>
      <c r="AF171" s="39">
        <v>248100000</v>
      </c>
      <c r="AG171" s="39">
        <v>1303800000</v>
      </c>
      <c r="AH171" s="39">
        <v>247500000</v>
      </c>
      <c r="AI171" s="39">
        <v>1581500000</v>
      </c>
      <c r="AJ171" s="39">
        <v>154300000</v>
      </c>
      <c r="AK171" s="39">
        <v>837100000</v>
      </c>
      <c r="AL171" s="39">
        <v>903000000</v>
      </c>
      <c r="AM171" s="39">
        <v>1001600000</v>
      </c>
      <c r="AN171" s="39">
        <v>1247700000</v>
      </c>
      <c r="AO171" s="39">
        <v>926100000</v>
      </c>
      <c r="AP171" s="39">
        <v>224300000</v>
      </c>
      <c r="AQ171" s="39">
        <v>3292590606.3000002</v>
      </c>
    </row>
    <row r="172" spans="1:43" customFormat="1">
      <c r="A172" s="30">
        <f t="shared" si="10"/>
        <v>42309</v>
      </c>
      <c r="B172" s="30">
        <f t="shared" si="11"/>
        <v>42674</v>
      </c>
      <c r="C172" s="30">
        <f t="shared" si="12"/>
        <v>43040</v>
      </c>
      <c r="D172" s="30">
        <f t="shared" si="13"/>
        <v>43375</v>
      </c>
      <c r="E172" s="30">
        <v>43405</v>
      </c>
      <c r="F172" t="s">
        <v>123</v>
      </c>
      <c r="G172" s="37">
        <v>3395083596.5999999</v>
      </c>
      <c r="H172" s="37">
        <v>-11.350961686007102</v>
      </c>
      <c r="I172" s="38">
        <v>-19.890051887848799</v>
      </c>
      <c r="J172" s="38">
        <v>-43.643624871941803</v>
      </c>
      <c r="K172" s="38">
        <v>42.758380000000002</v>
      </c>
      <c r="L172" s="38">
        <v>-3.4798993671967413E-2</v>
      </c>
      <c r="M172" s="38">
        <v>20.248563143546701</v>
      </c>
      <c r="N172" s="38">
        <v>5.7169841938294104</v>
      </c>
      <c r="O172" s="38">
        <v>7.2685561802114034</v>
      </c>
      <c r="P172" s="38">
        <v>27.81465863868516</v>
      </c>
      <c r="Q172" s="38">
        <v>-0.17299622279461338</v>
      </c>
      <c r="R172" s="38">
        <v>0.13523987702442544</v>
      </c>
      <c r="S172" s="38">
        <v>0.20938243005707641</v>
      </c>
      <c r="T172" s="38">
        <v>0.9607</v>
      </c>
      <c r="U172" s="38">
        <v>-3.7100000000000002E-3</v>
      </c>
      <c r="V172" s="38">
        <v>3.769667788</v>
      </c>
      <c r="W172" s="38">
        <v>5.167031723</v>
      </c>
      <c r="X172" s="38">
        <v>1.3623596250000001</v>
      </c>
      <c r="Y172" s="38">
        <v>0.46113511101434052</v>
      </c>
      <c r="Z172" s="38">
        <v>27.076446246</v>
      </c>
      <c r="AA172" s="38">
        <v>4.9310674031267349E-2</v>
      </c>
      <c r="AB172" s="38">
        <v>14.8058048636832</v>
      </c>
      <c r="AC172" s="38">
        <v>0.26629000000000003</v>
      </c>
      <c r="AD172" s="29">
        <f t="shared" si="14"/>
        <v>0</v>
      </c>
      <c r="AE172" s="38">
        <v>0</v>
      </c>
      <c r="AF172" s="39">
        <v>-127504000</v>
      </c>
      <c r="AG172" s="39">
        <v>3664014000</v>
      </c>
      <c r="AH172" s="39">
        <v>597813000</v>
      </c>
      <c r="AI172" s="39">
        <v>4420390000</v>
      </c>
      <c r="AJ172" s="39">
        <v>-160117000</v>
      </c>
      <c r="AK172" s="39">
        <v>545539000</v>
      </c>
      <c r="AL172" s="39">
        <v>392461000</v>
      </c>
      <c r="AM172" s="39">
        <v>509272000</v>
      </c>
      <c r="AN172" s="39">
        <v>925552000</v>
      </c>
      <c r="AO172" s="39">
        <v>2507649000</v>
      </c>
      <c r="AP172" s="39">
        <v>601316000</v>
      </c>
      <c r="AQ172" s="39">
        <v>4370699128.0600004</v>
      </c>
    </row>
    <row r="173" spans="1:43" customFormat="1">
      <c r="A173" s="30">
        <f t="shared" si="10"/>
        <v>42307</v>
      </c>
      <c r="B173" s="30">
        <f t="shared" si="11"/>
        <v>42672</v>
      </c>
      <c r="C173" s="30">
        <f t="shared" si="12"/>
        <v>43038</v>
      </c>
      <c r="D173" s="30">
        <f t="shared" si="13"/>
        <v>43373</v>
      </c>
      <c r="E173" s="30">
        <v>43403</v>
      </c>
      <c r="F173" t="s">
        <v>186</v>
      </c>
      <c r="G173" s="37">
        <v>207997951.91999999</v>
      </c>
      <c r="H173" s="37">
        <v>-16.823690106812542</v>
      </c>
      <c r="I173" s="38">
        <v>9.6346946421880908</v>
      </c>
      <c r="J173" s="38">
        <v>4.4469615743783102</v>
      </c>
      <c r="K173" s="38">
        <v>18.962050000000001</v>
      </c>
      <c r="L173" s="38">
        <v>1.2076153272637537E-2</v>
      </c>
      <c r="M173" s="38">
        <v>3.2053055718880801</v>
      </c>
      <c r="N173" s="38">
        <v>4.9159240398896697</v>
      </c>
      <c r="O173" s="38">
        <v>42.757153370452862</v>
      </c>
      <c r="P173" s="38">
        <v>-3.5640167048731963</v>
      </c>
      <c r="Q173" s="38">
        <v>2.0349378349515515E-2</v>
      </c>
      <c r="R173" s="38">
        <v>7.4026096579649467E-2</v>
      </c>
      <c r="S173" s="38">
        <v>0.87560801942230648</v>
      </c>
      <c r="T173" s="38">
        <v>1.29294</v>
      </c>
      <c r="U173" s="38">
        <v>0.10245</v>
      </c>
      <c r="V173" s="38">
        <v>1.6224841969999999</v>
      </c>
      <c r="W173" s="38">
        <v>1.9919719709999999</v>
      </c>
      <c r="X173" s="38">
        <v>3.0585050269999998</v>
      </c>
      <c r="Y173" s="38">
        <v>0.755955893199587</v>
      </c>
      <c r="Z173" s="38">
        <v>20.024695125000001</v>
      </c>
      <c r="AA173" s="38">
        <v>3.5125854519106575E-2</v>
      </c>
      <c r="AB173" s="38">
        <v>1.69073626328426</v>
      </c>
      <c r="AC173" s="38">
        <v>0.39538000000000001</v>
      </c>
      <c r="AD173" s="29">
        <f t="shared" si="14"/>
        <v>0</v>
      </c>
      <c r="AE173" s="38">
        <v>0</v>
      </c>
      <c r="AF173" s="39">
        <v>1150000</v>
      </c>
      <c r="AG173" s="39">
        <v>95229000</v>
      </c>
      <c r="AH173" s="39">
        <v>8629000</v>
      </c>
      <c r="AI173" s="39">
        <v>116567000</v>
      </c>
      <c r="AJ173" s="39">
        <v>2077000</v>
      </c>
      <c r="AK173" s="39">
        <v>119749000</v>
      </c>
      <c r="AL173" s="39">
        <v>87255000</v>
      </c>
      <c r="AM173" s="39">
        <v>91124000</v>
      </c>
      <c r="AN173" s="39">
        <v>102067000</v>
      </c>
      <c r="AO173" s="39">
        <v>54232000</v>
      </c>
      <c r="AP173" s="39">
        <v>5388000</v>
      </c>
      <c r="AQ173" s="39">
        <v>230375542.36000001</v>
      </c>
    </row>
    <row r="174" spans="1:43" customFormat="1">
      <c r="A174" s="30">
        <f t="shared" si="10"/>
        <v>42305</v>
      </c>
      <c r="B174" s="30">
        <f t="shared" si="11"/>
        <v>42670</v>
      </c>
      <c r="C174" s="30">
        <f t="shared" si="12"/>
        <v>43036</v>
      </c>
      <c r="D174" s="30">
        <f t="shared" si="13"/>
        <v>43371</v>
      </c>
      <c r="E174" s="30">
        <v>43401</v>
      </c>
      <c r="F174" t="s">
        <v>187</v>
      </c>
      <c r="G174" s="37">
        <v>22542941190.720001</v>
      </c>
      <c r="H174" s="37">
        <v>-1.1475646682831304</v>
      </c>
      <c r="I174" s="38">
        <v>9.3273918342474094</v>
      </c>
      <c r="J174" s="38">
        <v>8.0121703853955406</v>
      </c>
      <c r="K174" s="38">
        <v>28.914829999999998</v>
      </c>
      <c r="L174" s="38">
        <v>9.1642912326504507E-3</v>
      </c>
      <c r="M174" s="38">
        <v>7.0764902178891598</v>
      </c>
      <c r="N174" s="38">
        <v>4.6637486793591902</v>
      </c>
      <c r="O174" s="38">
        <v>7.0122935801193691</v>
      </c>
      <c r="P174" s="38">
        <v>-16.948123054596294</v>
      </c>
      <c r="Q174" s="38">
        <v>0.12836410238647777</v>
      </c>
      <c r="R174" s="38">
        <v>0.11143862163306517</v>
      </c>
      <c r="S174" s="38">
        <v>0.47016578184542229</v>
      </c>
      <c r="T174" s="38">
        <v>1.1331599999999999</v>
      </c>
      <c r="U174" s="38">
        <v>4.104E-2</v>
      </c>
      <c r="V174" s="38">
        <v>0.785270676</v>
      </c>
      <c r="W174" s="38">
        <v>1.0186018290000001</v>
      </c>
      <c r="X174" s="38">
        <v>1.0318202000000001</v>
      </c>
      <c r="Y174" s="38">
        <v>0.59697936609232083</v>
      </c>
      <c r="Z174" s="38">
        <v>39.470577796000001</v>
      </c>
      <c r="AA174" s="38">
        <v>0.2551882142952287</v>
      </c>
      <c r="AB174" s="38">
        <v>2.7918495297805599</v>
      </c>
      <c r="AC174" s="38">
        <v>0.11863</v>
      </c>
      <c r="AD174" s="29">
        <f t="shared" si="14"/>
        <v>0</v>
      </c>
      <c r="AE174" s="38">
        <v>0</v>
      </c>
      <c r="AF174" s="39">
        <v>344000000</v>
      </c>
      <c r="AG174" s="39">
        <v>37537000000</v>
      </c>
      <c r="AH174" s="39">
        <v>6843000000</v>
      </c>
      <c r="AI174" s="39">
        <v>61406000000</v>
      </c>
      <c r="AJ174" s="39">
        <v>3706000000</v>
      </c>
      <c r="AK174" s="39">
        <v>55127000000</v>
      </c>
      <c r="AL174" s="39">
        <v>31077000000</v>
      </c>
      <c r="AM174" s="39">
        <v>30280000000</v>
      </c>
      <c r="AN174" s="39">
        <v>28871000000</v>
      </c>
      <c r="AO174" s="39">
        <v>23505000000</v>
      </c>
      <c r="AP174" s="39">
        <v>4440000000</v>
      </c>
      <c r="AQ174" s="39">
        <v>31134583495.73</v>
      </c>
    </row>
    <row r="175" spans="1:43" customFormat="1">
      <c r="A175" s="30">
        <f t="shared" si="10"/>
        <v>42305</v>
      </c>
      <c r="B175" s="30">
        <f t="shared" si="11"/>
        <v>42670</v>
      </c>
      <c r="C175" s="30">
        <f t="shared" si="12"/>
        <v>43036</v>
      </c>
      <c r="D175" s="30">
        <f t="shared" si="13"/>
        <v>43371</v>
      </c>
      <c r="E175" s="30">
        <v>43401</v>
      </c>
      <c r="F175" t="s">
        <v>188</v>
      </c>
      <c r="G175" s="37">
        <v>752822832.39999998</v>
      </c>
      <c r="H175" s="37">
        <v>-18.452493837013996</v>
      </c>
      <c r="I175" s="38">
        <v>4.2519079232928698</v>
      </c>
      <c r="J175" s="38">
        <v>15.9360977840864</v>
      </c>
      <c r="K175" s="38">
        <v>40.556399999999996</v>
      </c>
      <c r="L175" s="38">
        <v>4.9182629641102071E-3</v>
      </c>
      <c r="M175" s="38">
        <v>31.831937520552501</v>
      </c>
      <c r="N175" s="38">
        <v>8.2907494780758704</v>
      </c>
      <c r="O175" s="38">
        <v>15.788626290111953</v>
      </c>
      <c r="P175" s="38">
        <v>32.366983438576433</v>
      </c>
      <c r="Q175" s="38">
        <v>-1.7257462327416766</v>
      </c>
      <c r="R175" s="38">
        <v>0.10337103844385034</v>
      </c>
      <c r="S175" s="38">
        <v>0.16107051335113212</v>
      </c>
      <c r="T175" s="38">
        <v>0.60119</v>
      </c>
      <c r="U175" s="38">
        <v>-4.6649999999999997E-2</v>
      </c>
      <c r="V175" s="38">
        <v>5.9983175849999997</v>
      </c>
      <c r="W175" s="38">
        <v>5.8636949319999996</v>
      </c>
      <c r="X175" s="38">
        <v>1.327249482</v>
      </c>
      <c r="Y175" s="38">
        <v>0</v>
      </c>
      <c r="Z175" s="38">
        <v>0</v>
      </c>
      <c r="AA175" s="38">
        <v>4.2081997885942406E-2</v>
      </c>
      <c r="AB175" s="38">
        <v>-0.27675149332780102</v>
      </c>
      <c r="AC175" s="38">
        <v>-4.2079999999999999E-2</v>
      </c>
      <c r="AD175" s="29">
        <f t="shared" si="14"/>
        <v>0</v>
      </c>
      <c r="AE175" s="38">
        <v>0</v>
      </c>
      <c r="AF175" s="39">
        <v>1753869</v>
      </c>
      <c r="AG175" s="39">
        <v>356603340</v>
      </c>
      <c r="AH175" s="39">
        <v>42806204</v>
      </c>
      <c r="AI175" s="39">
        <v>414102486</v>
      </c>
      <c r="AJ175" s="39">
        <v>-115106756</v>
      </c>
      <c r="AK175" s="39">
        <v>38089443</v>
      </c>
      <c r="AL175" s="39">
        <v>31013892</v>
      </c>
      <c r="AM175" s="39">
        <v>30850248</v>
      </c>
      <c r="AN175" s="39">
        <v>66699700</v>
      </c>
      <c r="AO175" s="39">
        <v>356603340</v>
      </c>
      <c r="AP175" s="39">
        <v>37052889</v>
      </c>
      <c r="AQ175" s="39">
        <v>585014217.38999999</v>
      </c>
    </row>
    <row r="176" spans="1:43" customFormat="1">
      <c r="A176" s="30">
        <f t="shared" si="10"/>
        <v>42299</v>
      </c>
      <c r="B176" s="30">
        <f t="shared" si="11"/>
        <v>42664</v>
      </c>
      <c r="C176" s="30">
        <f t="shared" si="12"/>
        <v>43030</v>
      </c>
      <c r="D176" s="30">
        <f t="shared" si="13"/>
        <v>43365</v>
      </c>
      <c r="E176" s="30">
        <v>43395</v>
      </c>
      <c r="F176" t="s">
        <v>189</v>
      </c>
      <c r="G176" s="37">
        <v>853935906.60000002</v>
      </c>
      <c r="H176" s="37">
        <v>-11.310760019828095</v>
      </c>
      <c r="I176" s="38">
        <v>34.7860896281816</v>
      </c>
      <c r="J176" s="38">
        <v>16.759738250854699</v>
      </c>
      <c r="K176" s="38">
        <v>27.727419999999999</v>
      </c>
      <c r="L176" s="38">
        <v>9.8040223356766543E-2</v>
      </c>
      <c r="M176" s="38">
        <v>15.366405726839499</v>
      </c>
      <c r="N176" s="38">
        <v>12.7054359009229</v>
      </c>
      <c r="O176" s="38">
        <v>15.036810048491683</v>
      </c>
      <c r="P176" s="38">
        <v>16.659323165184635</v>
      </c>
      <c r="Q176" s="38">
        <v>0.12378955081517791</v>
      </c>
      <c r="R176" s="38">
        <v>9.6842271182878553E-2</v>
      </c>
      <c r="S176" s="38">
        <v>0.69314599460576554</v>
      </c>
      <c r="T176" s="38">
        <v>2.45241</v>
      </c>
      <c r="U176" s="38">
        <v>0.17124</v>
      </c>
      <c r="V176" s="38">
        <v>2.0691088450000001</v>
      </c>
      <c r="W176" s="38">
        <v>2.6108128769999999</v>
      </c>
      <c r="X176" s="38">
        <v>3.9126160639999998</v>
      </c>
      <c r="Y176" s="38">
        <v>1.1984704571486453</v>
      </c>
      <c r="Z176" s="38">
        <v>20.748481712</v>
      </c>
      <c r="AA176" s="38">
        <v>6.5346562726497831E-2</v>
      </c>
      <c r="AB176" s="38">
        <v>11.9847388087334</v>
      </c>
      <c r="AC176" s="38">
        <v>0.47978999999999999</v>
      </c>
      <c r="AD176" s="29">
        <f t="shared" si="14"/>
        <v>0</v>
      </c>
      <c r="AE176" s="38">
        <v>0</v>
      </c>
      <c r="AF176" s="39">
        <v>55324000</v>
      </c>
      <c r="AG176" s="39">
        <v>564299000</v>
      </c>
      <c r="AH176" s="39">
        <v>66354000</v>
      </c>
      <c r="AI176" s="39">
        <v>685176000</v>
      </c>
      <c r="AJ176" s="39">
        <v>58791000</v>
      </c>
      <c r="AK176" s="39">
        <v>303511000</v>
      </c>
      <c r="AL176" s="39">
        <v>400408000</v>
      </c>
      <c r="AM176" s="39">
        <v>416268000</v>
      </c>
      <c r="AN176" s="39">
        <v>474927000</v>
      </c>
      <c r="AO176" s="39">
        <v>256678000</v>
      </c>
      <c r="AP176" s="39">
        <v>88675000</v>
      </c>
      <c r="AQ176" s="39">
        <v>1333389131.05</v>
      </c>
    </row>
    <row r="177" spans="1:43" customFormat="1">
      <c r="A177" s="30">
        <f t="shared" si="10"/>
        <v>42299</v>
      </c>
      <c r="B177" s="30">
        <f t="shared" si="11"/>
        <v>42664</v>
      </c>
      <c r="C177" s="30">
        <f t="shared" si="12"/>
        <v>43030</v>
      </c>
      <c r="D177" s="30">
        <f t="shared" si="13"/>
        <v>43365</v>
      </c>
      <c r="E177" s="30">
        <v>43395</v>
      </c>
      <c r="F177" t="s">
        <v>190</v>
      </c>
      <c r="G177" s="37">
        <v>6151096397.8800001</v>
      </c>
      <c r="H177" s="37">
        <v>-8.5368608875827796</v>
      </c>
      <c r="I177" s="38">
        <v>5.6104099914993801</v>
      </c>
      <c r="J177" s="38">
        <v>14.0013054830287</v>
      </c>
      <c r="K177" s="38">
        <v>37.673920000000003</v>
      </c>
      <c r="L177" s="38">
        <v>3.926512968299712E-2</v>
      </c>
      <c r="M177" s="38">
        <v>17.330287206266298</v>
      </c>
      <c r="N177" s="38">
        <v>4.97028127486311</v>
      </c>
      <c r="O177" s="38">
        <v>12.393788757114095</v>
      </c>
      <c r="P177" s="38">
        <v>-3.6172990952068638</v>
      </c>
      <c r="Q177" s="38">
        <v>0.14912593649661077</v>
      </c>
      <c r="R177" s="38">
        <v>7.1939963771241261E-2</v>
      </c>
      <c r="S177" s="38">
        <v>0.24178383507288881</v>
      </c>
      <c r="T177" s="38">
        <v>0.32524999999999998</v>
      </c>
      <c r="U177" s="38">
        <v>-7.4440000000000006E-2</v>
      </c>
      <c r="V177" s="38">
        <v>2.2868952839999999</v>
      </c>
      <c r="W177" s="38">
        <v>3.6162033779999998</v>
      </c>
      <c r="X177" s="38">
        <v>0.92684998299999999</v>
      </c>
      <c r="Y177" s="38">
        <v>0.4507447086490724</v>
      </c>
      <c r="Z177" s="38">
        <v>33.456536331999999</v>
      </c>
      <c r="AA177" s="38">
        <v>4.5028818443804033E-4</v>
      </c>
      <c r="AB177" s="38">
        <v>7.9637697254138402</v>
      </c>
      <c r="AC177" s="38">
        <v>0.31025000000000003</v>
      </c>
      <c r="AD177" s="29">
        <f t="shared" si="14"/>
        <v>0</v>
      </c>
      <c r="AE177" s="38">
        <v>0</v>
      </c>
      <c r="AF177" s="39">
        <v>436000000</v>
      </c>
      <c r="AG177" s="39">
        <v>11104000000</v>
      </c>
      <c r="AH177" s="39">
        <v>834000000</v>
      </c>
      <c r="AI177" s="39">
        <v>11593000000</v>
      </c>
      <c r="AJ177" s="39">
        <v>418000000</v>
      </c>
      <c r="AK177" s="39">
        <v>3367000000</v>
      </c>
      <c r="AL177" s="39">
        <v>2418000000</v>
      </c>
      <c r="AM177" s="39">
        <v>2272000000</v>
      </c>
      <c r="AN177" s="39">
        <v>2803000000</v>
      </c>
      <c r="AO177" s="39">
        <v>7654000000</v>
      </c>
      <c r="AP177" s="39">
        <v>894000000</v>
      </c>
      <c r="AQ177" s="39">
        <v>11080047148.860001</v>
      </c>
    </row>
    <row r="178" spans="1:43" customFormat="1">
      <c r="A178" s="30">
        <f t="shared" si="10"/>
        <v>42292</v>
      </c>
      <c r="B178" s="30">
        <f t="shared" si="11"/>
        <v>42657</v>
      </c>
      <c r="C178" s="30">
        <f t="shared" si="12"/>
        <v>43023</v>
      </c>
      <c r="D178" s="30">
        <f t="shared" si="13"/>
        <v>43358</v>
      </c>
      <c r="E178" s="30">
        <v>43388</v>
      </c>
      <c r="F178" t="s">
        <v>191</v>
      </c>
      <c r="G178" s="37">
        <v>3233588302</v>
      </c>
      <c r="H178" s="37">
        <v>8.7815265280519501</v>
      </c>
      <c r="I178" s="38">
        <v>10.886030295744201</v>
      </c>
      <c r="J178" s="38">
        <v>2.7872258560984999</v>
      </c>
      <c r="K178" s="38">
        <v>3.72411</v>
      </c>
      <c r="L178" s="38">
        <v>8.1867270510364049E-2</v>
      </c>
      <c r="M178" s="38">
        <v>3.8030011542901101</v>
      </c>
      <c r="N178" s="38">
        <v>7.3948825377824301</v>
      </c>
      <c r="O178" s="38">
        <v>16.225805833333332</v>
      </c>
      <c r="P178" s="38">
        <v>-9.0397034887205709</v>
      </c>
      <c r="Q178" s="38">
        <v>8.0661322645290585E-3</v>
      </c>
      <c r="R178" s="38">
        <v>4.3843749179078989E-2</v>
      </c>
      <c r="S178" s="38">
        <v>1.573015998108598</v>
      </c>
      <c r="T178" s="38">
        <v>2.0125099999999998</v>
      </c>
      <c r="U178" s="38">
        <v>0.14460999999999999</v>
      </c>
      <c r="V178" s="38">
        <v>0.47170524746146297</v>
      </c>
      <c r="W178" s="38">
        <v>0.80910520799999996</v>
      </c>
      <c r="X178" s="38">
        <v>2.9980112949850501</v>
      </c>
      <c r="Y178" s="38">
        <v>0.6845657276995305</v>
      </c>
      <c r="Z178" s="38">
        <v>22.198292577</v>
      </c>
      <c r="AA178" s="38">
        <v>0.16784532311444</v>
      </c>
      <c r="AB178" s="38">
        <v>7.8854280813142301</v>
      </c>
      <c r="AC178" s="38">
        <v>0.23852999999999999</v>
      </c>
      <c r="AD178" s="29">
        <f t="shared" si="14"/>
        <v>0</v>
      </c>
      <c r="AE178" s="38">
        <v>0</v>
      </c>
      <c r="AF178" s="39">
        <v>235000000</v>
      </c>
      <c r="AG178" s="39">
        <v>2870500000</v>
      </c>
      <c r="AH178" s="39">
        <v>166900000</v>
      </c>
      <c r="AI178" s="39">
        <v>3806700000</v>
      </c>
      <c r="AJ178" s="39">
        <v>48300000</v>
      </c>
      <c r="AK178" s="39">
        <v>9109500000</v>
      </c>
      <c r="AL178" s="39">
        <v>5432500000</v>
      </c>
      <c r="AM178" s="39">
        <v>4782000000</v>
      </c>
      <c r="AN178" s="39">
        <v>5988000000</v>
      </c>
      <c r="AO178" s="39">
        <v>1704000000</v>
      </c>
      <c r="AP178" s="39">
        <v>324000000</v>
      </c>
      <c r="AQ178" s="39">
        <v>5257161090</v>
      </c>
    </row>
    <row r="179" spans="1:43" customFormat="1">
      <c r="A179" s="30">
        <f t="shared" si="10"/>
        <v>42291</v>
      </c>
      <c r="B179" s="30">
        <f t="shared" si="11"/>
        <v>42656</v>
      </c>
      <c r="C179" s="30">
        <f t="shared" si="12"/>
        <v>43022</v>
      </c>
      <c r="D179" s="30">
        <f t="shared" si="13"/>
        <v>43357</v>
      </c>
      <c r="E179" s="30">
        <v>43387</v>
      </c>
      <c r="F179" t="s">
        <v>192</v>
      </c>
      <c r="G179" s="37">
        <v>10685456635.5</v>
      </c>
      <c r="H179" s="37">
        <v>3.076805631716983</v>
      </c>
      <c r="I179" s="38">
        <v>9.6381485495428194</v>
      </c>
      <c r="J179" s="38">
        <v>9.5735785953177306</v>
      </c>
      <c r="K179" s="38">
        <v>61.109560000000002</v>
      </c>
      <c r="L179" s="38">
        <v>4.491580120870739E-2</v>
      </c>
      <c r="M179" s="38">
        <v>14.318561872909701</v>
      </c>
      <c r="N179" s="38">
        <v>8.9003807024154504</v>
      </c>
      <c r="O179" s="38">
        <v>7.5699437625735104</v>
      </c>
      <c r="P179" s="38">
        <v>2.8175904673255636</v>
      </c>
      <c r="Q179" s="38">
        <v>0.22042091024824953</v>
      </c>
      <c r="R179" s="38">
        <v>0.12805832943521325</v>
      </c>
      <c r="S179" s="38">
        <v>0.511216416848014</v>
      </c>
      <c r="T179" s="38">
        <v>2.4073799999999999</v>
      </c>
      <c r="U179" s="38">
        <v>0.24876000000000001</v>
      </c>
      <c r="V179" s="38">
        <v>2.0086615650000001</v>
      </c>
      <c r="W179" s="38">
        <v>1.802766917</v>
      </c>
      <c r="X179" s="38">
        <v>2.2042642099999998</v>
      </c>
      <c r="Y179" s="38">
        <v>0.45638659232198936</v>
      </c>
      <c r="Z179" s="38">
        <v>24.786545692000001</v>
      </c>
      <c r="AA179" s="38">
        <v>0.29432905004987386</v>
      </c>
      <c r="AB179" s="38">
        <v>-2.4522571819425401</v>
      </c>
      <c r="AC179" s="38">
        <v>-0.13148000000000001</v>
      </c>
      <c r="AD179" s="29">
        <f t="shared" si="14"/>
        <v>0</v>
      </c>
      <c r="AE179" s="38">
        <v>0</v>
      </c>
      <c r="AF179" s="39">
        <v>306200000</v>
      </c>
      <c r="AG179" s="39">
        <v>6817200000</v>
      </c>
      <c r="AH179" s="39">
        <v>1259300000</v>
      </c>
      <c r="AI179" s="39">
        <v>9833800000</v>
      </c>
      <c r="AJ179" s="39">
        <v>1108100000</v>
      </c>
      <c r="AK179" s="39">
        <v>4627100000</v>
      </c>
      <c r="AL179" s="39">
        <v>4857800000</v>
      </c>
      <c r="AM179" s="39">
        <v>4990100000</v>
      </c>
      <c r="AN179" s="39">
        <v>5027200000</v>
      </c>
      <c r="AO179" s="39">
        <v>4680900000</v>
      </c>
      <c r="AP179" s="39">
        <v>1139300000</v>
      </c>
      <c r="AQ179" s="39">
        <v>8624436928.7000008</v>
      </c>
    </row>
    <row r="180" spans="1:43" customFormat="1">
      <c r="A180" s="30">
        <f t="shared" si="10"/>
        <v>42288</v>
      </c>
      <c r="B180" s="30">
        <f t="shared" si="11"/>
        <v>42653</v>
      </c>
      <c r="C180" s="30">
        <f t="shared" si="12"/>
        <v>43019</v>
      </c>
      <c r="D180" s="30">
        <f t="shared" si="13"/>
        <v>43354</v>
      </c>
      <c r="E180" s="30">
        <v>43384</v>
      </c>
      <c r="F180" t="s">
        <v>193</v>
      </c>
      <c r="G180" s="37">
        <v>823529625.75</v>
      </c>
      <c r="H180" s="37">
        <v>-2.2300287015814928</v>
      </c>
      <c r="I180" s="38">
        <v>4.6786147849977597</v>
      </c>
      <c r="J180" s="38">
        <v>4.99880533843056</v>
      </c>
      <c r="K180" s="38">
        <v>41.789769999999997</v>
      </c>
      <c r="L180" s="38">
        <v>2.483204475476572E-2</v>
      </c>
      <c r="M180" s="38">
        <v>15.411134245827199</v>
      </c>
      <c r="N180" s="38">
        <v>6.1486293254892299</v>
      </c>
      <c r="O180" s="38">
        <v>9.1475829846513026</v>
      </c>
      <c r="P180" s="38">
        <v>15.707003084468411</v>
      </c>
      <c r="Q180" s="38">
        <v>9.8138179497300068E-2</v>
      </c>
      <c r="R180" s="38">
        <v>5.7665829756216085E-2</v>
      </c>
      <c r="S180" s="38">
        <v>0.33255879551922429</v>
      </c>
      <c r="T180" s="38">
        <v>1.12967</v>
      </c>
      <c r="U180" s="38">
        <v>2.3120000000000002E-2</v>
      </c>
      <c r="V180" s="38">
        <v>1.6559674574666401</v>
      </c>
      <c r="W180" s="38">
        <v>2.8754609209611899</v>
      </c>
      <c r="X180" s="38">
        <v>1.5893726859999999</v>
      </c>
      <c r="Y180" s="38">
        <v>1.1061874417626019</v>
      </c>
      <c r="Z180" s="38">
        <v>43.568332957054103</v>
      </c>
      <c r="AA180" s="38">
        <v>1.0421609587452682E-2</v>
      </c>
      <c r="AB180" s="38">
        <v>27.3136284332621</v>
      </c>
      <c r="AC180" s="38">
        <v>0.51083999999999996</v>
      </c>
      <c r="AD180" s="29">
        <f t="shared" si="14"/>
        <v>0</v>
      </c>
      <c r="AE180" s="38">
        <v>0</v>
      </c>
      <c r="AF180" s="39">
        <v>696000000</v>
      </c>
      <c r="AG180" s="39">
        <v>28028300000</v>
      </c>
      <c r="AH180" s="39">
        <v>2064800000</v>
      </c>
      <c r="AI180" s="39">
        <v>35806300000</v>
      </c>
      <c r="AJ180" s="39">
        <v>1168600000</v>
      </c>
      <c r="AK180" s="39">
        <v>7719600000</v>
      </c>
      <c r="AL180" s="39">
        <v>9429300000</v>
      </c>
      <c r="AM180" s="39">
        <v>11076900000</v>
      </c>
      <c r="AN180" s="39">
        <v>11907700000</v>
      </c>
      <c r="AO180" s="39">
        <v>13307600000</v>
      </c>
      <c r="AP180" s="39">
        <v>3683700000</v>
      </c>
      <c r="AQ180" s="39">
        <v>33696951440.560001</v>
      </c>
    </row>
    <row r="181" spans="1:43" customFormat="1">
      <c r="A181" s="30">
        <f t="shared" si="10"/>
        <v>42287</v>
      </c>
      <c r="B181" s="30">
        <f t="shared" si="11"/>
        <v>42652</v>
      </c>
      <c r="C181" s="30">
        <f t="shared" si="12"/>
        <v>43018</v>
      </c>
      <c r="D181" s="30">
        <f t="shared" si="13"/>
        <v>43353</v>
      </c>
      <c r="E181" s="30">
        <v>43383</v>
      </c>
      <c r="F181" t="s">
        <v>194</v>
      </c>
      <c r="G181" s="37">
        <v>1198690829.59144</v>
      </c>
      <c r="H181" s="37">
        <v>-15.955642056261741</v>
      </c>
      <c r="I181" s="38">
        <v>6.9640727758974297</v>
      </c>
      <c r="J181" s="38">
        <v>8.9635199955795208</v>
      </c>
      <c r="K181" s="38">
        <v>84.009230000000002</v>
      </c>
      <c r="L181" s="38">
        <v>4.5244586329156837E-2</v>
      </c>
      <c r="M181" s="38">
        <v>8.4003552197110203</v>
      </c>
      <c r="N181" s="38">
        <v>5.8465547964735203</v>
      </c>
      <c r="O181" s="38">
        <v>83.194584072329221</v>
      </c>
      <c r="P181" s="38">
        <v>37.214732647542036</v>
      </c>
      <c r="Q181" s="38">
        <v>0.28268902296896076</v>
      </c>
      <c r="R181" s="38">
        <v>0.1606463500047754</v>
      </c>
      <c r="S181" s="38">
        <v>0.52071925440132438</v>
      </c>
      <c r="T181" s="38">
        <v>3.4064000000000001</v>
      </c>
      <c r="U181" s="38">
        <v>0.49991999999999998</v>
      </c>
      <c r="V181" s="38">
        <v>9.3616076079999999</v>
      </c>
      <c r="W181" s="38">
        <v>8.1500100209999999</v>
      </c>
      <c r="X181" s="38">
        <v>6.6844414949999997</v>
      </c>
      <c r="Y181" s="38">
        <v>0</v>
      </c>
      <c r="Z181" s="38">
        <v>0</v>
      </c>
      <c r="AA181" s="38">
        <v>0.45558459169691917</v>
      </c>
      <c r="AB181" s="38">
        <v>-7.1588598135307997</v>
      </c>
      <c r="AC181" s="38">
        <v>-0.85582999999999998</v>
      </c>
      <c r="AD181" s="29">
        <f t="shared" si="14"/>
        <v>0</v>
      </c>
      <c r="AE181" s="38">
        <v>0</v>
      </c>
      <c r="AF181" s="39">
        <v>16015000</v>
      </c>
      <c r="AG181" s="39">
        <v>353965000</v>
      </c>
      <c r="AH181" s="39">
        <v>80737000</v>
      </c>
      <c r="AI181" s="39">
        <v>502576000</v>
      </c>
      <c r="AJ181" s="39">
        <v>73980000</v>
      </c>
      <c r="AK181" s="39">
        <v>102999000</v>
      </c>
      <c r="AL181" s="39">
        <v>160812000</v>
      </c>
      <c r="AM181" s="39">
        <v>216613000</v>
      </c>
      <c r="AN181" s="39">
        <v>261701000</v>
      </c>
      <c r="AO181" s="39">
        <v>353965000</v>
      </c>
      <c r="AP181" s="39">
        <v>28868000</v>
      </c>
      <c r="AQ181" s="39">
        <v>2401661253</v>
      </c>
    </row>
    <row r="182" spans="1:43" customFormat="1">
      <c r="A182" s="30">
        <f t="shared" si="10"/>
        <v>42287</v>
      </c>
      <c r="B182" s="30">
        <f t="shared" si="11"/>
        <v>42652</v>
      </c>
      <c r="C182" s="30">
        <f t="shared" si="12"/>
        <v>43018</v>
      </c>
      <c r="D182" s="30">
        <f t="shared" si="13"/>
        <v>43353</v>
      </c>
      <c r="E182" s="30">
        <v>43383</v>
      </c>
      <c r="F182" t="s">
        <v>195</v>
      </c>
      <c r="G182" s="37">
        <v>3743822865.4720001</v>
      </c>
      <c r="H182" s="37">
        <v>-6.7640971771650067</v>
      </c>
      <c r="I182" s="38">
        <v>5.9017338659857499</v>
      </c>
      <c r="J182" s="38">
        <v>7.2329901070058504</v>
      </c>
      <c r="K182" s="38">
        <v>40.112310000000001</v>
      </c>
      <c r="L182" s="38">
        <v>8.3877621175661735E-2</v>
      </c>
      <c r="M182" s="38">
        <v>14.365031294165201</v>
      </c>
      <c r="N182" s="38">
        <v>6.8157053392884901</v>
      </c>
      <c r="O182" s="38">
        <v>10.397775989412919</v>
      </c>
      <c r="P182" s="38">
        <v>9.0250164517201785</v>
      </c>
      <c r="Q182" s="38">
        <v>9.6068993180906545E-2</v>
      </c>
      <c r="R182" s="38">
        <v>7.2638548518852916E-2</v>
      </c>
      <c r="S182" s="38">
        <v>0.42873726299496967</v>
      </c>
      <c r="T182" s="38">
        <v>1.42418</v>
      </c>
      <c r="U182" s="38">
        <v>6.1400000000000003E-2</v>
      </c>
      <c r="V182" s="38">
        <v>2.106242334</v>
      </c>
      <c r="W182" s="38">
        <v>2.6729190950000001</v>
      </c>
      <c r="X182" s="38">
        <v>1.747676636</v>
      </c>
      <c r="Y182" s="38">
        <v>0.5101881894873459</v>
      </c>
      <c r="Z182" s="38">
        <v>23.158904346</v>
      </c>
      <c r="AA182" s="38">
        <v>3.3946373324166383E-2</v>
      </c>
      <c r="AB182" s="38">
        <v>1.3662887503568399</v>
      </c>
      <c r="AC182" s="38">
        <v>0.30387999999999998</v>
      </c>
      <c r="AD182" s="29">
        <f t="shared" si="14"/>
        <v>0</v>
      </c>
      <c r="AE182" s="38">
        <v>0</v>
      </c>
      <c r="AF182" s="39">
        <v>292800000</v>
      </c>
      <c r="AG182" s="39">
        <v>3490800000</v>
      </c>
      <c r="AH182" s="39">
        <v>337900000</v>
      </c>
      <c r="AI182" s="39">
        <v>4651800000</v>
      </c>
      <c r="AJ182" s="39">
        <v>191600000</v>
      </c>
      <c r="AK182" s="39">
        <v>1553700000</v>
      </c>
      <c r="AL182" s="39">
        <v>1647200000</v>
      </c>
      <c r="AM182" s="39">
        <v>1992400000</v>
      </c>
      <c r="AN182" s="39">
        <v>1994400000</v>
      </c>
      <c r="AO182" s="39">
        <v>2311500000</v>
      </c>
      <c r="AP182" s="39">
        <v>509300000</v>
      </c>
      <c r="AQ182" s="39">
        <v>5295587311.408</v>
      </c>
    </row>
    <row r="183" spans="1:43" customFormat="1">
      <c r="A183" s="30">
        <f t="shared" si="10"/>
        <v>42285</v>
      </c>
      <c r="B183" s="30">
        <f t="shared" si="11"/>
        <v>42650</v>
      </c>
      <c r="C183" s="30">
        <f t="shared" si="12"/>
        <v>43016</v>
      </c>
      <c r="D183" s="30">
        <f t="shared" si="13"/>
        <v>43351</v>
      </c>
      <c r="E183" s="30">
        <v>43381</v>
      </c>
      <c r="F183" t="s">
        <v>196</v>
      </c>
      <c r="G183" s="37">
        <v>2551064467.3800001</v>
      </c>
      <c r="H183" s="37">
        <v>7.2278399043466335</v>
      </c>
      <c r="I183" s="38">
        <v>0.64508750893696398</v>
      </c>
      <c r="J183" s="38">
        <v>1.93782526980527</v>
      </c>
      <c r="K183" s="38">
        <v>20.71086</v>
      </c>
      <c r="L183" s="38">
        <v>3.1925597660900939E-3</v>
      </c>
      <c r="M183" s="38">
        <v>5.2141665685702199</v>
      </c>
      <c r="N183" s="38">
        <v>1.0897948038212899</v>
      </c>
      <c r="O183" s="38">
        <v>6.5594168210684707</v>
      </c>
      <c r="P183" s="38">
        <v>-18.000076371091311</v>
      </c>
      <c r="Q183" s="38">
        <v>0.24408927942646838</v>
      </c>
      <c r="R183" s="38">
        <v>7.9002075010759024E-2</v>
      </c>
      <c r="S183" s="38">
        <v>0.2321738657434442</v>
      </c>
      <c r="T183" s="38">
        <v>3.9708899999999998</v>
      </c>
      <c r="U183" s="38">
        <v>0.10613</v>
      </c>
      <c r="V183" s="38">
        <v>1.7397284676665099</v>
      </c>
      <c r="W183" s="38">
        <v>2.95719483541464</v>
      </c>
      <c r="X183" s="38">
        <v>0.59850316999999997</v>
      </c>
      <c r="Y183" s="38">
        <v>0.52254600304536436</v>
      </c>
      <c r="Z183" s="38">
        <v>52.264236755831</v>
      </c>
      <c r="AA183" s="38">
        <v>6.5437730118893533E-2</v>
      </c>
      <c r="AB183" s="38">
        <v>11.631667995625</v>
      </c>
      <c r="AC183" s="38">
        <v>0.27777000000000002</v>
      </c>
      <c r="AD183" s="29">
        <f t="shared" si="14"/>
        <v>0</v>
      </c>
      <c r="AE183" s="38">
        <v>0</v>
      </c>
      <c r="AF183" s="39">
        <v>18346000</v>
      </c>
      <c r="AG183" s="39">
        <v>5746486000</v>
      </c>
      <c r="AH183" s="39">
        <v>493808000</v>
      </c>
      <c r="AI183" s="39">
        <v>6250570000</v>
      </c>
      <c r="AJ183" s="39">
        <v>354227000</v>
      </c>
      <c r="AK183" s="39">
        <v>2737126000</v>
      </c>
      <c r="AL183" s="39">
        <v>2360184000</v>
      </c>
      <c r="AM183" s="39">
        <v>1525214000</v>
      </c>
      <c r="AN183" s="39">
        <v>1451219000</v>
      </c>
      <c r="AO183" s="39">
        <v>3774261000</v>
      </c>
      <c r="AP183" s="39">
        <v>575533000</v>
      </c>
      <c r="AQ183" s="39">
        <v>3775160841.2800002</v>
      </c>
    </row>
    <row r="184" spans="1:43" customFormat="1">
      <c r="A184" s="30">
        <f t="shared" si="10"/>
        <v>42272</v>
      </c>
      <c r="B184" s="30">
        <f t="shared" si="11"/>
        <v>42637</v>
      </c>
      <c r="C184" s="30">
        <f t="shared" si="12"/>
        <v>43003</v>
      </c>
      <c r="D184" s="30">
        <f t="shared" si="13"/>
        <v>43338</v>
      </c>
      <c r="E184" s="30">
        <v>43368</v>
      </c>
      <c r="F184" t="s">
        <v>197</v>
      </c>
      <c r="G184" s="37">
        <v>117880650.13</v>
      </c>
      <c r="H184" s="37">
        <v>2.6327950458925455</v>
      </c>
      <c r="I184" s="38">
        <v>-75.468198311069202</v>
      </c>
      <c r="J184" s="38">
        <v>-52.773184459244199</v>
      </c>
      <c r="K184" s="38">
        <v>26.731400000000001</v>
      </c>
      <c r="L184" s="38">
        <v>-0.85291530452820774</v>
      </c>
      <c r="M184" s="38">
        <v>-9.8388882989213702</v>
      </c>
      <c r="N184" s="38">
        <v>-13.011530918812101</v>
      </c>
      <c r="O184" s="38">
        <v>4.2649154892529682</v>
      </c>
      <c r="P184" s="38">
        <v>11.223954980096353</v>
      </c>
      <c r="Q184" s="38">
        <v>7.6622691292875991E-3</v>
      </c>
      <c r="R184" s="38">
        <v>0.12364254732922196</v>
      </c>
      <c r="S184" s="38">
        <v>1.5296567756933905</v>
      </c>
      <c r="T184" s="38">
        <v>3.1627299999999998</v>
      </c>
      <c r="U184" s="38">
        <v>0.38979000000000003</v>
      </c>
      <c r="V184" s="38">
        <v>0.34816877899999998</v>
      </c>
      <c r="W184" s="38">
        <v>0.21522886899999999</v>
      </c>
      <c r="X184" s="38">
        <v>0.84197895499999997</v>
      </c>
      <c r="Y184" s="38">
        <v>0.13399437223636607</v>
      </c>
      <c r="Z184" s="38">
        <v>3.5242933189999999</v>
      </c>
      <c r="AA184" s="38">
        <v>0.32813423136003783</v>
      </c>
      <c r="AB184" s="38">
        <v>-1.24409034115887</v>
      </c>
      <c r="AC184" s="38">
        <v>-0.21331</v>
      </c>
      <c r="AD184" s="29">
        <f t="shared" si="14"/>
        <v>0</v>
      </c>
      <c r="AE184" s="38">
        <v>0</v>
      </c>
      <c r="AF184" s="39">
        <v>-64964000</v>
      </c>
      <c r="AG184" s="39">
        <v>76167000</v>
      </c>
      <c r="AH184" s="39">
        <v>11488000</v>
      </c>
      <c r="AI184" s="39">
        <v>92913000</v>
      </c>
      <c r="AJ184" s="39">
        <v>1089000</v>
      </c>
      <c r="AK184" s="39">
        <v>106278000</v>
      </c>
      <c r="AL184" s="39">
        <v>133226000</v>
      </c>
      <c r="AM184" s="39">
        <v>156684000</v>
      </c>
      <c r="AN184" s="39">
        <v>142125000</v>
      </c>
      <c r="AO184" s="39">
        <v>67167000</v>
      </c>
      <c r="AP184" s="39">
        <v>6653000</v>
      </c>
      <c r="AQ184" s="39">
        <v>28374482.75</v>
      </c>
    </row>
    <row r="185" spans="1:43" customFormat="1">
      <c r="A185" s="30">
        <f t="shared" si="10"/>
        <v>42271</v>
      </c>
      <c r="B185" s="30">
        <f t="shared" si="11"/>
        <v>42636</v>
      </c>
      <c r="C185" s="30">
        <f t="shared" si="12"/>
        <v>43002</v>
      </c>
      <c r="D185" s="30">
        <f t="shared" si="13"/>
        <v>43337</v>
      </c>
      <c r="E185" s="30">
        <v>43367</v>
      </c>
      <c r="F185" t="s">
        <v>198</v>
      </c>
      <c r="G185" s="37">
        <v>1720195074.9100001</v>
      </c>
      <c r="H185" s="37">
        <v>-52.511173327863439</v>
      </c>
      <c r="I185" s="38">
        <v>13.057327265369601</v>
      </c>
      <c r="J185" s="38">
        <v>4.7654201824179596</v>
      </c>
      <c r="K185" s="38">
        <v>35.790260000000004</v>
      </c>
      <c r="L185" s="38">
        <v>0.10119653188810181</v>
      </c>
      <c r="M185" s="38">
        <v>7.1595436857968799</v>
      </c>
      <c r="N185" s="38">
        <v>19.042675959455799</v>
      </c>
      <c r="O185" s="38">
        <v>5.2282336140367764</v>
      </c>
      <c r="P185" s="38">
        <v>32.505770546077841</v>
      </c>
      <c r="Q185" s="38">
        <v>5.3666316597959153E-2</v>
      </c>
      <c r="R185" s="38">
        <v>0.16029386795533207</v>
      </c>
      <c r="S185" s="38">
        <v>1.4998315157056097</v>
      </c>
      <c r="T185" s="38">
        <v>1.59704</v>
      </c>
      <c r="U185" s="38">
        <v>0.24212</v>
      </c>
      <c r="V185" s="38">
        <v>0.75302611100000005</v>
      </c>
      <c r="W185" s="38">
        <v>0.55700780999999999</v>
      </c>
      <c r="X185" s="38">
        <v>1.858209512</v>
      </c>
      <c r="Y185" s="38">
        <v>4.0737530884551376E-3</v>
      </c>
      <c r="Z185" s="38">
        <v>0.215880138</v>
      </c>
      <c r="AA185" s="38">
        <v>0.29648251798680875</v>
      </c>
      <c r="AB185" s="38">
        <v>-6.21099186704682</v>
      </c>
      <c r="AC185" s="38">
        <v>-0.45537</v>
      </c>
      <c r="AD185" s="29">
        <f t="shared" si="14"/>
        <v>0</v>
      </c>
      <c r="AE185" s="38">
        <v>0</v>
      </c>
      <c r="AF185" s="39">
        <v>91214000</v>
      </c>
      <c r="AG185" s="39">
        <v>901355000</v>
      </c>
      <c r="AH185" s="39">
        <v>245458000</v>
      </c>
      <c r="AI185" s="39">
        <v>1531300000</v>
      </c>
      <c r="AJ185" s="39">
        <v>123255000</v>
      </c>
      <c r="AK185" s="39">
        <v>988249000</v>
      </c>
      <c r="AL185" s="39">
        <v>1323169000</v>
      </c>
      <c r="AM185" s="39">
        <v>1799146000</v>
      </c>
      <c r="AN185" s="39">
        <v>2296692000</v>
      </c>
      <c r="AO185" s="39">
        <v>897698000</v>
      </c>
      <c r="AP185" s="39">
        <v>249231000</v>
      </c>
      <c r="AQ185" s="39">
        <v>1303037891.8599999</v>
      </c>
    </row>
    <row r="186" spans="1:43" customFormat="1">
      <c r="A186" s="30">
        <f t="shared" ref="A186:A246" si="15">E186-1096</f>
        <v>42271</v>
      </c>
      <c r="B186" s="30">
        <f t="shared" ref="B186:B246" si="16">E186-731</f>
        <v>42636</v>
      </c>
      <c r="C186" s="30">
        <f t="shared" ref="C186:C246" si="17">E186-365</f>
        <v>43002</v>
      </c>
      <c r="D186" s="30">
        <f t="shared" si="13"/>
        <v>43337</v>
      </c>
      <c r="E186" s="30">
        <v>43367</v>
      </c>
      <c r="F186" t="s">
        <v>199</v>
      </c>
      <c r="G186" s="37">
        <v>494840679.69</v>
      </c>
      <c r="H186" s="37">
        <v>-0.7133974676154291</v>
      </c>
      <c r="I186" s="38">
        <v>-3.3598689674131301</v>
      </c>
      <c r="J186" s="38">
        <v>-1.3842324163228401</v>
      </c>
      <c r="K186" s="38">
        <v>16.72166</v>
      </c>
      <c r="L186" s="38">
        <v>-3.7407601843939563E-2</v>
      </c>
      <c r="M186" s="38">
        <v>2.83274293148453</v>
      </c>
      <c r="N186" s="38">
        <v>1.99362251125826</v>
      </c>
      <c r="O186" s="38">
        <v>12.5171248377843</v>
      </c>
      <c r="P186" s="38">
        <v>-7.7899160445323394</v>
      </c>
      <c r="Q186" s="38">
        <v>1.7524595559661345E-2</v>
      </c>
      <c r="R186" s="38">
        <v>4.9361385404710634E-2</v>
      </c>
      <c r="S186" s="38">
        <v>0.55256783130854481</v>
      </c>
      <c r="T186" s="38">
        <v>1.9477599999999999</v>
      </c>
      <c r="U186" s="38">
        <v>0.12581000000000001</v>
      </c>
      <c r="V186" s="38">
        <v>0.71096189499999995</v>
      </c>
      <c r="W186" s="38">
        <v>1.805978445</v>
      </c>
      <c r="X186" s="38">
        <v>3.4641182420000001</v>
      </c>
      <c r="Y186" s="38">
        <v>1.9607699093206565</v>
      </c>
      <c r="Z186" s="38">
        <v>56.236620160999998</v>
      </c>
      <c r="AA186" s="38">
        <v>2.5030368289757552E-2</v>
      </c>
      <c r="AB186" s="38">
        <v>5.7402155638154504</v>
      </c>
      <c r="AC186" s="38">
        <v>0.63722000000000001</v>
      </c>
      <c r="AD186" s="29">
        <f t="shared" si="14"/>
        <v>0</v>
      </c>
      <c r="AE186" s="38">
        <v>0</v>
      </c>
      <c r="AF186" s="39">
        <v>-39048000</v>
      </c>
      <c r="AG186" s="39">
        <v>1043852000</v>
      </c>
      <c r="AH186" s="39">
        <v>64595000</v>
      </c>
      <c r="AI186" s="39">
        <v>1308614000</v>
      </c>
      <c r="AJ186" s="39">
        <v>12672000</v>
      </c>
      <c r="AK186" s="39">
        <v>1077567000</v>
      </c>
      <c r="AL186" s="39">
        <v>1130145000</v>
      </c>
      <c r="AM186" s="39">
        <v>617391000</v>
      </c>
      <c r="AN186" s="39">
        <v>723098000</v>
      </c>
      <c r="AO186" s="39">
        <v>352561000</v>
      </c>
      <c r="AP186" s="39">
        <v>121659000</v>
      </c>
      <c r="AQ186" s="39">
        <v>1522820890.6400001</v>
      </c>
    </row>
    <row r="187" spans="1:43" customFormat="1">
      <c r="A187" s="30">
        <f t="shared" si="15"/>
        <v>42266</v>
      </c>
      <c r="B187" s="30">
        <f t="shared" si="16"/>
        <v>42631</v>
      </c>
      <c r="C187" s="30">
        <f t="shared" si="17"/>
        <v>42997</v>
      </c>
      <c r="D187" s="30">
        <f t="shared" ref="D187:D247" si="18">E187-30</f>
        <v>43332</v>
      </c>
      <c r="E187" s="30">
        <v>43362</v>
      </c>
      <c r="F187" t="s">
        <v>200</v>
      </c>
      <c r="G187" s="37">
        <v>2246755797.9000001</v>
      </c>
      <c r="H187" s="37">
        <v>-4.719975585403561</v>
      </c>
      <c r="I187" s="38">
        <v>8.3194096477202599</v>
      </c>
      <c r="J187" s="38">
        <v>10.209705472074599</v>
      </c>
      <c r="K187" s="38">
        <v>63.394950000000001</v>
      </c>
      <c r="L187" s="38">
        <v>3.912153031867837E-2</v>
      </c>
      <c r="M187" s="38">
        <v>19.767737008457999</v>
      </c>
      <c r="N187" s="38">
        <v>5.5453134592290798</v>
      </c>
      <c r="O187" s="38">
        <v>11.835927643340383</v>
      </c>
      <c r="P187" s="38">
        <v>0.11816831630870557</v>
      </c>
      <c r="Q187" s="38">
        <v>5.8655296646913109E-2</v>
      </c>
      <c r="R187" s="38">
        <v>8.2815998218325707E-2</v>
      </c>
      <c r="S187" s="38">
        <v>0.26311753396531878</v>
      </c>
      <c r="T187" s="38">
        <v>0.49581999999999998</v>
      </c>
      <c r="U187" s="38">
        <v>-4.5760000000000002E-2</v>
      </c>
      <c r="V187" s="38">
        <v>2.8672999639999999</v>
      </c>
      <c r="W187" s="38">
        <v>4.4715722080000004</v>
      </c>
      <c r="X187" s="38">
        <v>2.273923269</v>
      </c>
      <c r="Y187" s="38">
        <v>1.1990570539282852</v>
      </c>
      <c r="Z187" s="38">
        <v>36.171403566999999</v>
      </c>
      <c r="AA187" s="38">
        <v>2.7829911860001609E-3</v>
      </c>
      <c r="AB187" s="38">
        <v>33.683927451143397</v>
      </c>
      <c r="AC187" s="38">
        <v>0.54247999999999996</v>
      </c>
      <c r="AD187" s="29">
        <f t="shared" si="14"/>
        <v>0</v>
      </c>
      <c r="AE187" s="38">
        <v>0</v>
      </c>
      <c r="AF187" s="39">
        <v>98261000</v>
      </c>
      <c r="AG187" s="39">
        <v>2511686000</v>
      </c>
      <c r="AH187" s="39">
        <v>288561000</v>
      </c>
      <c r="AI187" s="39">
        <v>3484363000</v>
      </c>
      <c r="AJ187" s="39">
        <v>53775000</v>
      </c>
      <c r="AK187" s="39">
        <v>917525000</v>
      </c>
      <c r="AL187" s="39">
        <v>849869000</v>
      </c>
      <c r="AM187" s="39">
        <v>886936000</v>
      </c>
      <c r="AN187" s="39">
        <v>916797000</v>
      </c>
      <c r="AO187" s="39">
        <v>1142165000</v>
      </c>
      <c r="AP187" s="39">
        <v>342332000</v>
      </c>
      <c r="AQ187" s="39">
        <v>4051816782</v>
      </c>
    </row>
    <row r="188" spans="1:43" customFormat="1">
      <c r="A188" s="30">
        <f t="shared" si="15"/>
        <v>42264</v>
      </c>
      <c r="B188" s="30">
        <f t="shared" si="16"/>
        <v>42629</v>
      </c>
      <c r="C188" s="30">
        <f t="shared" si="17"/>
        <v>42995</v>
      </c>
      <c r="D188" s="30">
        <f t="shared" si="18"/>
        <v>43330</v>
      </c>
      <c r="E188" s="30">
        <v>43360</v>
      </c>
      <c r="F188" t="s">
        <v>201</v>
      </c>
      <c r="G188" s="37">
        <v>2749492803.5999999</v>
      </c>
      <c r="H188" s="37">
        <v>-0.21980702801132967</v>
      </c>
      <c r="I188" s="38">
        <v>-0.15521237630336501</v>
      </c>
      <c r="J188" s="38">
        <v>-4.9870671405750198</v>
      </c>
      <c r="K188" s="38">
        <v>57.365049999999997</v>
      </c>
      <c r="L188" s="38">
        <v>1.2115239790246514E-4</v>
      </c>
      <c r="M188" s="38">
        <v>16.227447548093501</v>
      </c>
      <c r="N188" s="38">
        <v>1.71826128232924</v>
      </c>
      <c r="O188" s="38">
        <v>25.430603058763168</v>
      </c>
      <c r="P188" s="38">
        <v>-16.881032746076841</v>
      </c>
      <c r="Q188" s="38">
        <v>-8.6093425605536331E-2</v>
      </c>
      <c r="R188" s="38">
        <v>1.3725693161468848E-2</v>
      </c>
      <c r="S188" s="38">
        <v>6.4057963369041029E-2</v>
      </c>
      <c r="T188" s="38">
        <v>0.24001</v>
      </c>
      <c r="U188" s="38">
        <v>-9.2369999999999994E-2</v>
      </c>
      <c r="V188" s="38">
        <v>9.8344302090000006</v>
      </c>
      <c r="W188" s="38">
        <v>14.63657347</v>
      </c>
      <c r="X188" s="38">
        <v>0.98577818699999997</v>
      </c>
      <c r="Y188" s="38">
        <v>0.70497082074744388</v>
      </c>
      <c r="Z188" s="38">
        <v>33.099953077000002</v>
      </c>
      <c r="AA188" s="38">
        <v>2.2161854507320917E-3</v>
      </c>
      <c r="AB188" s="38">
        <v>14.820830201370701</v>
      </c>
      <c r="AC188" s="38">
        <v>0.41126000000000001</v>
      </c>
      <c r="AD188" s="29">
        <f t="shared" si="14"/>
        <v>0</v>
      </c>
      <c r="AE188" s="38">
        <v>0</v>
      </c>
      <c r="AF188" s="39">
        <v>523000</v>
      </c>
      <c r="AG188" s="39">
        <v>4316877000</v>
      </c>
      <c r="AH188" s="39">
        <v>61924000</v>
      </c>
      <c r="AI188" s="39">
        <v>4511539000</v>
      </c>
      <c r="AJ188" s="39">
        <v>-24881000</v>
      </c>
      <c r="AK188" s="39">
        <v>540797000</v>
      </c>
      <c r="AL188" s="39">
        <v>566065000</v>
      </c>
      <c r="AM188" s="39">
        <v>473543000</v>
      </c>
      <c r="AN188" s="39">
        <v>289000000</v>
      </c>
      <c r="AO188" s="39">
        <v>2531936000</v>
      </c>
      <c r="AP188" s="39">
        <v>161768000</v>
      </c>
      <c r="AQ188" s="39">
        <v>4113857795.6100001</v>
      </c>
    </row>
    <row r="189" spans="1:43" customFormat="1">
      <c r="A189" s="30">
        <f t="shared" si="15"/>
        <v>42260</v>
      </c>
      <c r="B189" s="30">
        <f t="shared" si="16"/>
        <v>42625</v>
      </c>
      <c r="C189" s="30">
        <f t="shared" si="17"/>
        <v>42991</v>
      </c>
      <c r="D189" s="30">
        <f t="shared" si="18"/>
        <v>43326</v>
      </c>
      <c r="E189" s="30">
        <v>43356</v>
      </c>
      <c r="F189" t="s">
        <v>202</v>
      </c>
      <c r="G189" s="37">
        <v>1056788024.2</v>
      </c>
      <c r="H189" s="37">
        <v>20.539051236284831</v>
      </c>
      <c r="I189" s="38">
        <v>82.873688494982005</v>
      </c>
      <c r="J189" s="38">
        <v>25.182531854900699</v>
      </c>
      <c r="K189" s="38">
        <v>14.882110000000001</v>
      </c>
      <c r="L189" s="38">
        <v>0.16790881283068784</v>
      </c>
      <c r="M189" s="38">
        <v>8.1686207797515404</v>
      </c>
      <c r="N189" s="38">
        <v>7.0845015554958097</v>
      </c>
      <c r="O189" s="38">
        <v>13.893627324354672</v>
      </c>
      <c r="P189" s="38">
        <v>0.2169971558790659</v>
      </c>
      <c r="Q189" s="38">
        <v>6.4424142368573148E-2</v>
      </c>
      <c r="R189" s="38">
        <v>5.130039949126073E-2</v>
      </c>
      <c r="S189" s="38">
        <v>0.35551089433897004</v>
      </c>
      <c r="T189" s="38">
        <v>2.1020699999999999</v>
      </c>
      <c r="U189" s="38">
        <v>0.12827</v>
      </c>
      <c r="V189" s="38">
        <v>0.69159128000000003</v>
      </c>
      <c r="W189" s="38">
        <v>1.448354275</v>
      </c>
      <c r="X189" s="38">
        <v>1.4154955680000001</v>
      </c>
      <c r="Y189" s="38">
        <v>1.7896839811115146</v>
      </c>
      <c r="Z189" s="38">
        <v>55.893167726999998</v>
      </c>
      <c r="AA189" s="38">
        <v>4.9724599041005291E-2</v>
      </c>
      <c r="AB189" s="38">
        <v>22.1467961241942</v>
      </c>
      <c r="AC189" s="38">
        <v>0.59180999999999995</v>
      </c>
      <c r="AD189" s="29">
        <f t="shared" si="14"/>
        <v>0</v>
      </c>
      <c r="AE189" s="38">
        <v>0</v>
      </c>
      <c r="AF189" s="39">
        <v>324964000</v>
      </c>
      <c r="AG189" s="39">
        <v>1935360000</v>
      </c>
      <c r="AH189" s="39">
        <v>135567000</v>
      </c>
      <c r="AI189" s="39">
        <v>2642611000</v>
      </c>
      <c r="AJ189" s="39">
        <v>60525000</v>
      </c>
      <c r="AK189" s="39">
        <v>939270000</v>
      </c>
      <c r="AL189" s="39">
        <v>941384000</v>
      </c>
      <c r="AM189" s="39">
        <v>868731000</v>
      </c>
      <c r="AN189" s="39">
        <v>939477000</v>
      </c>
      <c r="AO189" s="39">
        <v>693756000</v>
      </c>
      <c r="AP189" s="39">
        <v>157633000</v>
      </c>
      <c r="AQ189" s="39">
        <v>2190094156.02</v>
      </c>
    </row>
    <row r="190" spans="1:43" customFormat="1">
      <c r="A190" s="30">
        <f t="shared" si="15"/>
        <v>42257</v>
      </c>
      <c r="B190" s="30">
        <f t="shared" si="16"/>
        <v>42622</v>
      </c>
      <c r="C190" s="30">
        <f t="shared" si="17"/>
        <v>42988</v>
      </c>
      <c r="D190" s="30">
        <f t="shared" si="18"/>
        <v>43323</v>
      </c>
      <c r="E190" s="30">
        <v>43353</v>
      </c>
      <c r="F190" t="s">
        <v>203</v>
      </c>
      <c r="G190" s="37">
        <v>5085051003.3599997</v>
      </c>
      <c r="H190" s="37">
        <v>-8.1204109317454893</v>
      </c>
      <c r="I190" s="38">
        <v>-1.0905622386412801</v>
      </c>
      <c r="J190" s="38">
        <v>2.0295193759311001</v>
      </c>
      <c r="K190" s="38">
        <v>33.615079999999999</v>
      </c>
      <c r="L190" s="38">
        <v>-2.888368991592799E-2</v>
      </c>
      <c r="M190" s="38">
        <v>8.1270043995064007</v>
      </c>
      <c r="N190" s="38">
        <v>6.5958639500071001</v>
      </c>
      <c r="O190" s="38">
        <v>17.378764361091307</v>
      </c>
      <c r="P190" s="38">
        <v>54.090080497587429</v>
      </c>
      <c r="Q190" s="38">
        <v>0.15001604539278132</v>
      </c>
      <c r="R190" s="38">
        <v>0.11407444056487751</v>
      </c>
      <c r="S190" s="38">
        <v>0.65811085509110701</v>
      </c>
      <c r="T190" s="38">
        <v>1.21888</v>
      </c>
      <c r="U190" s="38">
        <v>4.1799999999999997E-2</v>
      </c>
      <c r="V190" s="38">
        <v>2.4971488740000001</v>
      </c>
      <c r="W190" s="38">
        <v>2.651683571</v>
      </c>
      <c r="X190" s="38">
        <v>3.2372760270000001</v>
      </c>
      <c r="Y190" s="38">
        <v>0.54127438941192518</v>
      </c>
      <c r="Z190" s="38">
        <v>13.942967337000001</v>
      </c>
      <c r="AA190" s="38">
        <v>5.4114216850954945E-2</v>
      </c>
      <c r="AB190" s="38">
        <v>2.3627779150022299</v>
      </c>
      <c r="AC190" s="38">
        <v>0.29707</v>
      </c>
      <c r="AD190" s="29">
        <f t="shared" si="14"/>
        <v>0</v>
      </c>
      <c r="AE190" s="38">
        <v>0</v>
      </c>
      <c r="AF190" s="39">
        <v>-80915000</v>
      </c>
      <c r="AG190" s="39">
        <v>2801408000</v>
      </c>
      <c r="AH190" s="39">
        <v>403487000</v>
      </c>
      <c r="AI190" s="39">
        <v>3537050000</v>
      </c>
      <c r="AJ190" s="39">
        <v>349203000</v>
      </c>
      <c r="AK190" s="39">
        <v>725497000</v>
      </c>
      <c r="AL190" s="39">
        <v>1607853000</v>
      </c>
      <c r="AM190" s="39">
        <v>1923108000</v>
      </c>
      <c r="AN190" s="39">
        <v>2327771000</v>
      </c>
      <c r="AO190" s="39">
        <v>1817592000</v>
      </c>
      <c r="AP190" s="39">
        <v>367486000</v>
      </c>
      <c r="AQ190" s="39">
        <v>6386452600</v>
      </c>
    </row>
    <row r="191" spans="1:43" customFormat="1">
      <c r="A191" s="30">
        <f t="shared" si="15"/>
        <v>42257</v>
      </c>
      <c r="B191" s="30">
        <f t="shared" si="16"/>
        <v>42622</v>
      </c>
      <c r="C191" s="30">
        <f t="shared" si="17"/>
        <v>42988</v>
      </c>
      <c r="D191" s="30">
        <f t="shared" si="18"/>
        <v>43323</v>
      </c>
      <c r="E191" s="30">
        <v>43353</v>
      </c>
      <c r="F191" t="s">
        <v>204</v>
      </c>
      <c r="G191" s="37">
        <v>1957104192.3299999</v>
      </c>
      <c r="H191" s="37">
        <v>3.5107399468489788</v>
      </c>
      <c r="I191" s="38">
        <v>5.5430765693787096</v>
      </c>
      <c r="J191" s="38">
        <v>3.94109980910974</v>
      </c>
      <c r="K191" s="38">
        <v>14.75925</v>
      </c>
      <c r="L191" s="38">
        <v>8.307362439172794E-2</v>
      </c>
      <c r="M191" s="38">
        <v>5.60335923600634</v>
      </c>
      <c r="N191" s="38">
        <v>6.94501042901034</v>
      </c>
      <c r="O191" s="38">
        <v>18.884488099268104</v>
      </c>
      <c r="P191" s="38">
        <v>-0.69721314212525576</v>
      </c>
      <c r="Q191" s="38">
        <v>6.6450089632141301E-2</v>
      </c>
      <c r="R191" s="38">
        <v>8.7681394115708161E-2</v>
      </c>
      <c r="S191" s="38">
        <v>0.98426059416156719</v>
      </c>
      <c r="T191" s="38">
        <v>1.60836</v>
      </c>
      <c r="U191" s="38">
        <v>7.961E-2</v>
      </c>
      <c r="V191" s="38">
        <v>1.335770589</v>
      </c>
      <c r="W191" s="38">
        <v>1.3478518336118299</v>
      </c>
      <c r="X191" s="38">
        <v>1.802534812</v>
      </c>
      <c r="Y191" s="38">
        <v>2.3083097662352361E-2</v>
      </c>
      <c r="Z191" s="38">
        <v>1.18355632814956</v>
      </c>
      <c r="AA191" s="38">
        <v>6.8785872221745099E-3</v>
      </c>
      <c r="AB191" s="38">
        <v>0.549286334332588</v>
      </c>
      <c r="AC191" s="38">
        <v>1.5679999999999999E-2</v>
      </c>
      <c r="AD191" s="29">
        <f t="shared" si="14"/>
        <v>0</v>
      </c>
      <c r="AE191" s="38">
        <v>0</v>
      </c>
      <c r="AF191" s="39">
        <v>114141000</v>
      </c>
      <c r="AG191" s="39">
        <v>1373974000</v>
      </c>
      <c r="AH191" s="39">
        <v>152958000</v>
      </c>
      <c r="AI191" s="39">
        <v>1744475000</v>
      </c>
      <c r="AJ191" s="39">
        <v>114096000</v>
      </c>
      <c r="AK191" s="39">
        <v>1773981000</v>
      </c>
      <c r="AL191" s="39">
        <v>1550117000</v>
      </c>
      <c r="AM191" s="39">
        <v>1601596000</v>
      </c>
      <c r="AN191" s="39">
        <v>1717018000</v>
      </c>
      <c r="AO191" s="39">
        <v>1342974000</v>
      </c>
      <c r="AP191" s="39">
        <v>131986000</v>
      </c>
      <c r="AQ191" s="39">
        <v>2492488046.27</v>
      </c>
    </row>
    <row r="192" spans="1:43" customFormat="1">
      <c r="A192" s="30">
        <f t="shared" si="15"/>
        <v>42246</v>
      </c>
      <c r="B192" s="30">
        <f t="shared" si="16"/>
        <v>42611</v>
      </c>
      <c r="C192" s="30">
        <f t="shared" si="17"/>
        <v>42977</v>
      </c>
      <c r="D192" s="30">
        <f t="shared" si="18"/>
        <v>43312</v>
      </c>
      <c r="E192" s="30">
        <v>43342</v>
      </c>
      <c r="F192" t="s">
        <v>205</v>
      </c>
      <c r="G192" s="37">
        <v>997253969.79999995</v>
      </c>
      <c r="H192" s="37">
        <v>-11.225314381340628</v>
      </c>
      <c r="I192" s="38">
        <v>7.8148155806916302</v>
      </c>
      <c r="J192" s="38">
        <v>5.1558229534736704</v>
      </c>
      <c r="K192" s="38">
        <v>78.554159999999996</v>
      </c>
      <c r="L192" s="38">
        <v>2.0980553457762435E-2</v>
      </c>
      <c r="M192" s="38">
        <v>9.7238707212922399</v>
      </c>
      <c r="N192" s="38">
        <v>13.4545654755818</v>
      </c>
      <c r="O192" s="38">
        <v>17.460590185607614</v>
      </c>
      <c r="P192" s="38">
        <v>2.5935365708618825</v>
      </c>
      <c r="Q192" s="38">
        <v>5.0767248393930244E-2</v>
      </c>
      <c r="R192" s="38">
        <v>9.6143124281492229E-2</v>
      </c>
      <c r="S192" s="38">
        <v>1.070232438806574</v>
      </c>
      <c r="T192" s="38">
        <v>3.1710600000000002</v>
      </c>
      <c r="U192" s="38">
        <v>0.42529</v>
      </c>
      <c r="V192" s="38">
        <v>2.594435265</v>
      </c>
      <c r="W192" s="38">
        <v>2.4192259630000001</v>
      </c>
      <c r="X192" s="38">
        <v>3.5550173919999999</v>
      </c>
      <c r="Y192" s="38">
        <v>0</v>
      </c>
      <c r="Z192" s="38">
        <v>0</v>
      </c>
      <c r="AA192" s="38">
        <v>0.27361702988456144</v>
      </c>
      <c r="AB192" s="38">
        <v>-4.4399442787184498</v>
      </c>
      <c r="AC192" s="38">
        <v>-0.27361999999999997</v>
      </c>
      <c r="AD192" s="29">
        <f t="shared" si="14"/>
        <v>0</v>
      </c>
      <c r="AE192" s="38">
        <v>0</v>
      </c>
      <c r="AF192" s="39">
        <v>6223000</v>
      </c>
      <c r="AG192" s="39">
        <v>296608000</v>
      </c>
      <c r="AH192" s="39">
        <v>38972000</v>
      </c>
      <c r="AI192" s="39">
        <v>405354000</v>
      </c>
      <c r="AJ192" s="39">
        <v>22024000</v>
      </c>
      <c r="AK192" s="39">
        <v>402277000</v>
      </c>
      <c r="AL192" s="39">
        <v>396489000</v>
      </c>
      <c r="AM192" s="39">
        <v>409788000</v>
      </c>
      <c r="AN192" s="39">
        <v>433823000</v>
      </c>
      <c r="AO192" s="39">
        <v>296608000</v>
      </c>
      <c r="AP192" s="39">
        <v>60935000</v>
      </c>
      <c r="AQ192" s="39">
        <v>1063961062.96</v>
      </c>
    </row>
    <row r="193" spans="1:43" customFormat="1">
      <c r="A193" s="30">
        <f t="shared" si="15"/>
        <v>42231</v>
      </c>
      <c r="B193" s="30">
        <f t="shared" si="16"/>
        <v>42596</v>
      </c>
      <c r="C193" s="30">
        <f t="shared" si="17"/>
        <v>42962</v>
      </c>
      <c r="D193" s="30">
        <f t="shared" si="18"/>
        <v>43297</v>
      </c>
      <c r="E193" s="30">
        <v>43327</v>
      </c>
      <c r="F193" t="s">
        <v>206</v>
      </c>
      <c r="G193" s="37">
        <v>1778608063.6300001</v>
      </c>
      <c r="H193" s="37">
        <v>12.538592562153292</v>
      </c>
      <c r="I193" s="38">
        <v>15.324179662796</v>
      </c>
      <c r="J193" s="38">
        <v>5.6796960031655299</v>
      </c>
      <c r="K193" s="38">
        <v>17.98264</v>
      </c>
      <c r="L193" s="38">
        <v>9.7676388685613152E-2</v>
      </c>
      <c r="M193" s="38">
        <v>7.8067127351586603</v>
      </c>
      <c r="N193" s="38">
        <v>13.395757096470399</v>
      </c>
      <c r="O193" s="38">
        <v>7.8348861229640701</v>
      </c>
      <c r="P193" s="38">
        <v>0.19764899063878202</v>
      </c>
      <c r="Q193" s="38">
        <v>6.2467305313694967E-2</v>
      </c>
      <c r="R193" s="38">
        <v>0.1352017627770401</v>
      </c>
      <c r="S193" s="38">
        <v>1.3087620108222326</v>
      </c>
      <c r="T193" s="38">
        <v>2.46285</v>
      </c>
      <c r="U193" s="38">
        <v>0.31851000000000002</v>
      </c>
      <c r="V193" s="38">
        <v>0.92494114699999996</v>
      </c>
      <c r="W193" s="38">
        <v>0.94900722199999998</v>
      </c>
      <c r="X193" s="38">
        <v>2.3359637659999999</v>
      </c>
      <c r="Y193" s="38">
        <v>0.39248684732641037</v>
      </c>
      <c r="Z193" s="38">
        <v>15.666040343000001</v>
      </c>
      <c r="AA193" s="38">
        <v>0.28970653660465651</v>
      </c>
      <c r="AB193" s="38">
        <v>-0.359629482562702</v>
      </c>
      <c r="AC193" s="38">
        <v>-7.8499999999999993E-3</v>
      </c>
      <c r="AD193" s="29">
        <f t="shared" si="14"/>
        <v>0</v>
      </c>
      <c r="AE193" s="38">
        <v>0</v>
      </c>
      <c r="AF193" s="39">
        <v>100774000</v>
      </c>
      <c r="AG193" s="39">
        <v>1031713000</v>
      </c>
      <c r="AH193" s="39">
        <v>198863000</v>
      </c>
      <c r="AI193" s="39">
        <v>1470861000</v>
      </c>
      <c r="AJ193" s="39">
        <v>120250000</v>
      </c>
      <c r="AK193" s="39">
        <v>1927213000</v>
      </c>
      <c r="AL193" s="39">
        <v>1776167000</v>
      </c>
      <c r="AM193" s="39">
        <v>1766166000</v>
      </c>
      <c r="AN193" s="39">
        <v>1925007000</v>
      </c>
      <c r="AO193" s="39">
        <v>740914000</v>
      </c>
      <c r="AP193" s="39">
        <v>236931000</v>
      </c>
      <c r="AQ193" s="39">
        <v>1856327404</v>
      </c>
    </row>
    <row r="194" spans="1:43" customFormat="1">
      <c r="A194" s="30">
        <f t="shared" si="15"/>
        <v>42230</v>
      </c>
      <c r="B194" s="30">
        <f t="shared" si="16"/>
        <v>42595</v>
      </c>
      <c r="C194" s="30">
        <f t="shared" si="17"/>
        <v>42961</v>
      </c>
      <c r="D194" s="30">
        <f t="shared" si="18"/>
        <v>43296</v>
      </c>
      <c r="E194" s="30">
        <v>43326</v>
      </c>
      <c r="F194" t="s">
        <v>207</v>
      </c>
      <c r="G194" s="37">
        <v>5554006591.4399996</v>
      </c>
      <c r="H194" s="37">
        <v>-8.7926413386302489</v>
      </c>
      <c r="I194" s="38">
        <v>2.6711107588048302</v>
      </c>
      <c r="J194" s="38">
        <v>3.9523756330056599</v>
      </c>
      <c r="K194" s="38">
        <v>28.350519999999999</v>
      </c>
      <c r="L194" s="38">
        <v>2.1799874504882546E-2</v>
      </c>
      <c r="M194" s="38">
        <v>14.5002047959488</v>
      </c>
      <c r="N194" s="38">
        <v>4.1446926583485597</v>
      </c>
      <c r="O194" s="38">
        <v>14.067974552664708</v>
      </c>
      <c r="P194" s="38">
        <v>-4.9733719476028782</v>
      </c>
      <c r="Q194" s="38">
        <v>0.23996399710258678</v>
      </c>
      <c r="R194" s="38">
        <v>0.14940911429408812</v>
      </c>
      <c r="S194" s="38">
        <v>0.25770340116202278</v>
      </c>
      <c r="T194" s="38">
        <v>0.72072999999999998</v>
      </c>
      <c r="U194" s="38">
        <v>-2.5520000000000001E-2</v>
      </c>
      <c r="V194" s="38">
        <v>6.8904108290000003</v>
      </c>
      <c r="W194" s="38">
        <v>8.1551403120000003</v>
      </c>
      <c r="X194" s="38">
        <v>3.8141566660000001</v>
      </c>
      <c r="Y194" s="38">
        <v>0.85100389789005804</v>
      </c>
      <c r="Z194" s="38">
        <v>15.728665519</v>
      </c>
      <c r="AA194" s="38">
        <v>1.6187259444347957E-2</v>
      </c>
      <c r="AB194" s="38">
        <v>10.370548399512</v>
      </c>
      <c r="AC194" s="38">
        <v>0.44345000000000001</v>
      </c>
      <c r="AD194" s="29">
        <f t="shared" ref="AD194:AD257" si="19">IF(OR(AND(P194&lt;AVERAGE($Q$2:$Q$1313),U194&gt;AVERAGE($V$2:$V$1313),Y194&lt;AVERAGE($Z$2:$Z$1313)),AND(P194&gt;AVERAGE($Q$2:$Q$1313),U194&lt;AVERAGE($V$2:$V$1313),Y194&gt;AVERAGE($Z$2:$Z$1313))),1,0)</f>
        <v>0</v>
      </c>
      <c r="AE194" s="38">
        <v>0</v>
      </c>
      <c r="AF194" s="39">
        <v>62258000</v>
      </c>
      <c r="AG194" s="39">
        <v>2855888000</v>
      </c>
      <c r="AH194" s="39">
        <v>593896000</v>
      </c>
      <c r="AI194" s="39">
        <v>3974965000</v>
      </c>
      <c r="AJ194" s="39">
        <v>245810000</v>
      </c>
      <c r="AK194" s="39">
        <v>1311628000</v>
      </c>
      <c r="AL194" s="39">
        <v>873666000</v>
      </c>
      <c r="AM194" s="39">
        <v>828507000</v>
      </c>
      <c r="AN194" s="39">
        <v>1024362000</v>
      </c>
      <c r="AO194" s="39">
        <v>1542886000</v>
      </c>
      <c r="AP194" s="39">
        <v>622732000</v>
      </c>
      <c r="AQ194" s="39">
        <v>8760577929.1299992</v>
      </c>
    </row>
    <row r="195" spans="1:43" customFormat="1">
      <c r="A195" s="30">
        <f t="shared" si="15"/>
        <v>42222</v>
      </c>
      <c r="B195" s="30">
        <f t="shared" si="16"/>
        <v>42587</v>
      </c>
      <c r="C195" s="30">
        <f t="shared" si="17"/>
        <v>42953</v>
      </c>
      <c r="D195" s="30">
        <f t="shared" si="18"/>
        <v>43288</v>
      </c>
      <c r="E195" s="30">
        <v>43318</v>
      </c>
      <c r="F195" t="s">
        <v>208</v>
      </c>
      <c r="G195" s="37">
        <v>5282163719.7200003</v>
      </c>
      <c r="H195" s="37">
        <v>6.2901421077743125</v>
      </c>
      <c r="I195" s="38">
        <v>14.6421940003929</v>
      </c>
      <c r="J195" s="38">
        <v>4.6537950083515298</v>
      </c>
      <c r="K195" s="38">
        <v>19.033519999999999</v>
      </c>
      <c r="L195" s="38">
        <v>5.5185248013384577E-2</v>
      </c>
      <c r="M195" s="38">
        <v>9.2298500555188703</v>
      </c>
      <c r="N195" s="38">
        <v>13.7761092741528</v>
      </c>
      <c r="O195" s="38">
        <v>9.4371888877248207</v>
      </c>
      <c r="P195" s="38">
        <v>0.20034585537002178</v>
      </c>
      <c r="Q195" s="38">
        <v>3.1636305877914883E-2</v>
      </c>
      <c r="R195" s="38">
        <v>7.6409679311217157E-2</v>
      </c>
      <c r="S195" s="38">
        <v>1.1050808068330642</v>
      </c>
      <c r="T195" s="38">
        <v>1.56368</v>
      </c>
      <c r="U195" s="38">
        <v>0.12367</v>
      </c>
      <c r="V195" s="38">
        <v>1.0207670499999999</v>
      </c>
      <c r="W195" s="38">
        <v>1.2496114</v>
      </c>
      <c r="X195" s="38">
        <v>2.9770643950000002</v>
      </c>
      <c r="Y195" s="38">
        <v>0.83657734413835361</v>
      </c>
      <c r="Z195" s="38">
        <v>22.676238958999999</v>
      </c>
      <c r="AA195" s="38">
        <v>8.0226878106520794E-2</v>
      </c>
      <c r="AB195" s="38">
        <v>11.9935522159857</v>
      </c>
      <c r="AC195" s="38">
        <v>0.37524999999999997</v>
      </c>
      <c r="AD195" s="29">
        <f t="shared" si="19"/>
        <v>0</v>
      </c>
      <c r="AE195" s="38">
        <v>0</v>
      </c>
      <c r="AF195" s="39">
        <v>175345000</v>
      </c>
      <c r="AG195" s="39">
        <v>3177389000</v>
      </c>
      <c r="AH195" s="39">
        <v>348254000</v>
      </c>
      <c r="AI195" s="39">
        <v>4557721000</v>
      </c>
      <c r="AJ195" s="39">
        <v>159341000</v>
      </c>
      <c r="AK195" s="39">
        <v>5016994000</v>
      </c>
      <c r="AL195" s="39">
        <v>4964369000</v>
      </c>
      <c r="AM195" s="39">
        <v>4782877000</v>
      </c>
      <c r="AN195" s="39">
        <v>5036650000</v>
      </c>
      <c r="AO195" s="39">
        <v>1730060000</v>
      </c>
      <c r="AP195" s="39">
        <v>684381000</v>
      </c>
      <c r="AQ195" s="39">
        <v>6458632768.1700001</v>
      </c>
    </row>
    <row r="196" spans="1:43" customFormat="1">
      <c r="A196" s="30">
        <f t="shared" si="15"/>
        <v>42216</v>
      </c>
      <c r="B196" s="30">
        <f t="shared" si="16"/>
        <v>42581</v>
      </c>
      <c r="C196" s="30">
        <f t="shared" si="17"/>
        <v>42947</v>
      </c>
      <c r="D196" s="30">
        <f t="shared" si="18"/>
        <v>43282</v>
      </c>
      <c r="E196" s="30">
        <v>43312</v>
      </c>
      <c r="F196" t="s">
        <v>209</v>
      </c>
      <c r="G196" s="37">
        <v>6228919319.2799997</v>
      </c>
      <c r="H196" s="37">
        <v>0.60563625380260122</v>
      </c>
      <c r="I196" s="38">
        <v>7.5437360556328903</v>
      </c>
      <c r="J196" s="38">
        <v>45.362312417001498</v>
      </c>
      <c r="K196" s="38">
        <v>63.45487</v>
      </c>
      <c r="L196" s="38">
        <v>4.8844543192685351E-2</v>
      </c>
      <c r="M196" s="38">
        <v>62.229993845964998</v>
      </c>
      <c r="N196" s="38">
        <v>10.348825342106499</v>
      </c>
      <c r="O196" s="38">
        <v>16.979221422392342</v>
      </c>
      <c r="P196" s="38">
        <v>-1.6241946490465995</v>
      </c>
      <c r="Q196" s="38">
        <v>-0.18527130721449026</v>
      </c>
      <c r="R196" s="38">
        <v>3.2917337020068119E-2</v>
      </c>
      <c r="S196" s="38">
        <v>8.0257228878381506E-2</v>
      </c>
      <c r="T196" s="38">
        <v>9.2030000000000001E-2</v>
      </c>
      <c r="U196" s="38">
        <v>-7.9210000000000003E-2</v>
      </c>
      <c r="V196" s="38">
        <v>4.8988137800000002</v>
      </c>
      <c r="W196" s="38">
        <v>10.730430177819199</v>
      </c>
      <c r="X196" s="38">
        <v>0.81332081300000003</v>
      </c>
      <c r="Y196" s="38">
        <v>0.904433335752169</v>
      </c>
      <c r="Z196" s="38">
        <v>51.757962876357901</v>
      </c>
      <c r="AA196" s="38">
        <v>3.0924321564967843E-3</v>
      </c>
      <c r="AB196" s="38">
        <v>22.145160553188902</v>
      </c>
      <c r="AC196" s="38">
        <v>0.47182000000000002</v>
      </c>
      <c r="AD196" s="29">
        <f t="shared" si="19"/>
        <v>0</v>
      </c>
      <c r="AE196" s="38">
        <v>0</v>
      </c>
      <c r="AF196" s="39">
        <v>667870000</v>
      </c>
      <c r="AG196" s="39">
        <v>13673380000</v>
      </c>
      <c r="AH196" s="39">
        <v>479239000</v>
      </c>
      <c r="AI196" s="39">
        <v>14558863000</v>
      </c>
      <c r="AJ196" s="39">
        <v>-216481000</v>
      </c>
      <c r="AK196" s="39">
        <v>1227803000</v>
      </c>
      <c r="AL196" s="39">
        <v>1188314000</v>
      </c>
      <c r="AM196" s="39">
        <v>1196011000</v>
      </c>
      <c r="AN196" s="39">
        <v>1168454000</v>
      </c>
      <c r="AO196" s="39">
        <v>7179763000</v>
      </c>
      <c r="AP196" s="39">
        <v>741441000</v>
      </c>
      <c r="AQ196" s="39">
        <v>12589090910.639999</v>
      </c>
    </row>
    <row r="197" spans="1:43" customFormat="1">
      <c r="A197" s="30">
        <f t="shared" si="15"/>
        <v>42208</v>
      </c>
      <c r="B197" s="30">
        <f t="shared" si="16"/>
        <v>42573</v>
      </c>
      <c r="C197" s="30">
        <f t="shared" si="17"/>
        <v>42939</v>
      </c>
      <c r="D197" s="30">
        <f t="shared" si="18"/>
        <v>43274</v>
      </c>
      <c r="E197" s="30">
        <v>43304</v>
      </c>
      <c r="F197" t="s">
        <v>210</v>
      </c>
      <c r="G197" s="37">
        <v>1530202934.04</v>
      </c>
      <c r="H197" s="37">
        <v>-25.48686857888913</v>
      </c>
      <c r="I197" s="38">
        <v>9.2397660818713394</v>
      </c>
      <c r="J197" s="38">
        <v>0.41437188565434002</v>
      </c>
      <c r="K197" s="38">
        <v>79.378489999999999</v>
      </c>
      <c r="L197" s="38">
        <v>-4.0595087071848689E-2</v>
      </c>
      <c r="M197" s="38">
        <v>8.1982690794649908</v>
      </c>
      <c r="N197" s="38">
        <v>8.9329599359890306</v>
      </c>
      <c r="O197" s="38">
        <v>8.9942709806994259</v>
      </c>
      <c r="P197" s="38">
        <v>5.0922699750594829</v>
      </c>
      <c r="Q197" s="38">
        <v>2.5965900203347412E-2</v>
      </c>
      <c r="R197" s="38">
        <v>5.152875775069489E-2</v>
      </c>
      <c r="S197" s="38">
        <v>0.82014111610006413</v>
      </c>
      <c r="T197" s="38">
        <v>1.28647</v>
      </c>
      <c r="U197" s="38">
        <v>5.3069999999999999E-2</v>
      </c>
      <c r="V197" s="38">
        <v>0.19591178300000001</v>
      </c>
      <c r="W197" s="38">
        <v>1.0657255779999999</v>
      </c>
      <c r="X197" s="38">
        <v>-57.427528432000003</v>
      </c>
      <c r="Y197" s="38">
        <v>27.712430426716143</v>
      </c>
      <c r="Z197" s="38">
        <v>73.279640670000006</v>
      </c>
      <c r="AA197" s="38">
        <v>3.523238380809595E-2</v>
      </c>
      <c r="AB197" s="38">
        <v>141.88122240051999</v>
      </c>
      <c r="AC197" s="38">
        <v>0.82608999999999999</v>
      </c>
      <c r="AD197" s="29">
        <f t="shared" si="19"/>
        <v>1</v>
      </c>
      <c r="AE197" s="38">
        <v>0</v>
      </c>
      <c r="AF197" s="39">
        <v>-704000000</v>
      </c>
      <c r="AG197" s="39">
        <v>17342000000</v>
      </c>
      <c r="AH197" s="39">
        <v>1205000000</v>
      </c>
      <c r="AI197" s="39">
        <v>23385000000</v>
      </c>
      <c r="AJ197" s="39">
        <v>498000000</v>
      </c>
      <c r="AK197" s="39">
        <v>16603000000</v>
      </c>
      <c r="AL197" s="39">
        <v>18634000000</v>
      </c>
      <c r="AM197" s="39">
        <v>19621000000</v>
      </c>
      <c r="AN197" s="39">
        <v>19179000000</v>
      </c>
      <c r="AO197" s="39">
        <v>539000000</v>
      </c>
      <c r="AP197" s="39">
        <v>2259000000</v>
      </c>
      <c r="AQ197" s="39">
        <v>20318058145.400002</v>
      </c>
    </row>
    <row r="198" spans="1:43" customFormat="1">
      <c r="A198" s="30">
        <f t="shared" si="15"/>
        <v>42196</v>
      </c>
      <c r="B198" s="30">
        <f t="shared" si="16"/>
        <v>42561</v>
      </c>
      <c r="C198" s="30">
        <f t="shared" si="17"/>
        <v>42927</v>
      </c>
      <c r="D198" s="30">
        <f t="shared" si="18"/>
        <v>43262</v>
      </c>
      <c r="E198" s="30">
        <v>43292</v>
      </c>
      <c r="F198" t="s">
        <v>211</v>
      </c>
      <c r="G198" s="37">
        <v>689994936</v>
      </c>
      <c r="H198" s="37">
        <v>11.35646289690739</v>
      </c>
      <c r="I198" s="38">
        <v>12.843710281040201</v>
      </c>
      <c r="J198" s="38">
        <v>36.061208988986699</v>
      </c>
      <c r="K198" s="38">
        <v>46.035409999999999</v>
      </c>
      <c r="L198" s="38">
        <v>3.8103938367574516E-2</v>
      </c>
      <c r="M198" s="38">
        <v>45.3011739841157</v>
      </c>
      <c r="N198" s="38">
        <v>7.0030872981737904</v>
      </c>
      <c r="O198" s="38">
        <v>11.400176803503076</v>
      </c>
      <c r="P198" s="38">
        <v>25.209512358494489</v>
      </c>
      <c r="Q198" s="38">
        <v>0.70134076632162878</v>
      </c>
      <c r="R198" s="38">
        <v>8.6207761905186794E-2</v>
      </c>
      <c r="S198" s="38">
        <v>0.12224342615973517</v>
      </c>
      <c r="T198" s="38">
        <v>0.45683000000000001</v>
      </c>
      <c r="U198" s="38">
        <v>-3.7199999999999997E-2</v>
      </c>
      <c r="V198" s="38">
        <v>2.9424612200000002</v>
      </c>
      <c r="W198" s="38">
        <v>7.8560099210000001</v>
      </c>
      <c r="X198" s="38">
        <v>0.94534998800000003</v>
      </c>
      <c r="Y198" s="38">
        <v>1.4078377540749354</v>
      </c>
      <c r="Z198" s="38">
        <v>59.555760722999999</v>
      </c>
      <c r="AA198" s="38">
        <v>2.6257682268603606E-2</v>
      </c>
      <c r="AB198" s="38">
        <v>29.990462497599701</v>
      </c>
      <c r="AC198" s="38">
        <v>0.55842999999999998</v>
      </c>
      <c r="AD198" s="29">
        <f t="shared" si="19"/>
        <v>0</v>
      </c>
      <c r="AE198" s="38">
        <v>0</v>
      </c>
      <c r="AF198" s="39">
        <v>66904000</v>
      </c>
      <c r="AG198" s="39">
        <v>1755829000</v>
      </c>
      <c r="AH198" s="39">
        <v>154585000</v>
      </c>
      <c r="AI198" s="39">
        <v>1793168000</v>
      </c>
      <c r="AJ198" s="39">
        <v>153736000</v>
      </c>
      <c r="AK198" s="39">
        <v>112841000</v>
      </c>
      <c r="AL198" s="39">
        <v>155024000</v>
      </c>
      <c r="AM198" s="39">
        <v>173671000</v>
      </c>
      <c r="AN198" s="39">
        <v>219203000</v>
      </c>
      <c r="AO198" s="39">
        <v>729214000</v>
      </c>
      <c r="AP198" s="39">
        <v>166939000</v>
      </c>
      <c r="AQ198" s="39">
        <v>1903134115.4000001</v>
      </c>
    </row>
    <row r="199" spans="1:43" customFormat="1">
      <c r="A199" s="30">
        <f t="shared" si="15"/>
        <v>42196</v>
      </c>
      <c r="B199" s="30">
        <f t="shared" si="16"/>
        <v>42561</v>
      </c>
      <c r="C199" s="30">
        <f t="shared" si="17"/>
        <v>42927</v>
      </c>
      <c r="D199" s="30">
        <f t="shared" si="18"/>
        <v>43262</v>
      </c>
      <c r="E199" s="30">
        <v>43292</v>
      </c>
      <c r="F199" t="s">
        <v>212</v>
      </c>
      <c r="G199" s="37">
        <v>13066513331.700001</v>
      </c>
      <c r="H199" s="37">
        <v>-28.366688939222669</v>
      </c>
      <c r="I199" s="38">
        <v>-20.570118909361799</v>
      </c>
      <c r="J199" s="38">
        <v>-13.8875597828699</v>
      </c>
      <c r="K199" s="38">
        <v>80.413820000000001</v>
      </c>
      <c r="L199" s="38">
        <v>-0.16813795554046995</v>
      </c>
      <c r="M199" s="38">
        <v>-13.6962402519937</v>
      </c>
      <c r="N199" s="38">
        <v>-15.8321703372564</v>
      </c>
      <c r="O199" s="38">
        <v>-110.92577447715428</v>
      </c>
      <c r="P199" s="38">
        <v>42.718777409038175</v>
      </c>
      <c r="Q199" s="38">
        <v>0.18516161853808477</v>
      </c>
      <c r="R199" s="38">
        <v>0.12288420595060869</v>
      </c>
      <c r="S199" s="38">
        <v>0.61190261960461712</v>
      </c>
      <c r="T199" s="38">
        <v>2.3039000000000001</v>
      </c>
      <c r="U199" s="38">
        <v>0.44547999999999999</v>
      </c>
      <c r="V199" s="38">
        <v>12.177508019999999</v>
      </c>
      <c r="W199" s="38">
        <v>11.495911926</v>
      </c>
      <c r="X199" s="38">
        <v>15.174688255</v>
      </c>
      <c r="Y199" s="38">
        <v>0</v>
      </c>
      <c r="Z199" s="38">
        <v>0</v>
      </c>
      <c r="AA199" s="38">
        <v>0.48257479530566477</v>
      </c>
      <c r="AB199" s="38">
        <v>-8.1573073591990397</v>
      </c>
      <c r="AC199" s="38">
        <v>-1.0299</v>
      </c>
      <c r="AD199" s="29">
        <f t="shared" si="19"/>
        <v>0</v>
      </c>
      <c r="AE199" s="38">
        <v>0</v>
      </c>
      <c r="AF199" s="39">
        <v>-190218000</v>
      </c>
      <c r="AG199" s="39">
        <v>1131321000</v>
      </c>
      <c r="AH199" s="39">
        <v>262904000</v>
      </c>
      <c r="AI199" s="39">
        <v>2139445000</v>
      </c>
      <c r="AJ199" s="39">
        <v>242401000</v>
      </c>
      <c r="AK199" s="39">
        <v>450875000</v>
      </c>
      <c r="AL199" s="39">
        <v>668435000</v>
      </c>
      <c r="AM199" s="39">
        <v>943564000</v>
      </c>
      <c r="AN199" s="39">
        <v>1309132000</v>
      </c>
      <c r="AO199" s="39">
        <v>1131321000</v>
      </c>
      <c r="AP199" s="39">
        <v>-144469000</v>
      </c>
      <c r="AQ199" s="39">
        <v>16025335712.940001</v>
      </c>
    </row>
    <row r="200" spans="1:43" customFormat="1">
      <c r="A200" s="30">
        <f t="shared" si="15"/>
        <v>42187</v>
      </c>
      <c r="B200" s="30">
        <f t="shared" si="16"/>
        <v>42552</v>
      </c>
      <c r="C200" s="30">
        <f t="shared" si="17"/>
        <v>42918</v>
      </c>
      <c r="D200" s="30">
        <f t="shared" si="18"/>
        <v>43253</v>
      </c>
      <c r="E200" s="30">
        <v>43283</v>
      </c>
      <c r="F200" t="s">
        <v>213</v>
      </c>
      <c r="G200" s="37">
        <v>331053908.22000003</v>
      </c>
      <c r="H200" s="37">
        <v>14.979230194430421</v>
      </c>
      <c r="I200" s="38">
        <v>3.2038294126019902</v>
      </c>
      <c r="J200" s="38">
        <v>2.0050676567366401</v>
      </c>
      <c r="K200" s="38">
        <v>56.1188</v>
      </c>
      <c r="L200" s="38">
        <v>2.4593123319651012E-2</v>
      </c>
      <c r="M200" s="38">
        <v>6.8028452781052602</v>
      </c>
      <c r="N200" s="38">
        <v>9.95466666237526</v>
      </c>
      <c r="O200" s="38">
        <v>6.0482972355888238</v>
      </c>
      <c r="P200" s="38">
        <v>-3.6698987513000536</v>
      </c>
      <c r="Q200" s="38">
        <v>6.7788706867730641E-2</v>
      </c>
      <c r="R200" s="38">
        <v>0.12160185245915664</v>
      </c>
      <c r="S200" s="38">
        <v>1.2965160878207085</v>
      </c>
      <c r="T200" s="38">
        <v>6.0094099999999999</v>
      </c>
      <c r="U200" s="38">
        <v>0.57533000000000001</v>
      </c>
      <c r="V200" s="38">
        <v>0.94212217399999998</v>
      </c>
      <c r="W200" s="38">
        <v>0.67180095799999995</v>
      </c>
      <c r="X200" s="38">
        <v>1.4940153460000001</v>
      </c>
      <c r="Y200" s="38">
        <v>0</v>
      </c>
      <c r="Z200" s="38">
        <v>0</v>
      </c>
      <c r="AA200" s="38">
        <v>0.24099227784340463</v>
      </c>
      <c r="AB200" s="38">
        <v>-3.466002989368</v>
      </c>
      <c r="AC200" s="38">
        <v>-0.43080000000000002</v>
      </c>
      <c r="AD200" s="29">
        <f t="shared" si="19"/>
        <v>0</v>
      </c>
      <c r="AE200" s="38">
        <v>0</v>
      </c>
      <c r="AF200" s="39">
        <v>7016000</v>
      </c>
      <c r="AG200" s="39">
        <v>285283000</v>
      </c>
      <c r="AH200" s="39">
        <v>42642000</v>
      </c>
      <c r="AI200" s="39">
        <v>350669000</v>
      </c>
      <c r="AJ200" s="39">
        <v>30820000</v>
      </c>
      <c r="AK200" s="39">
        <v>508990000</v>
      </c>
      <c r="AL200" s="39">
        <v>502598000</v>
      </c>
      <c r="AM200" s="39">
        <v>485937000</v>
      </c>
      <c r="AN200" s="39">
        <v>454648000</v>
      </c>
      <c r="AO200" s="39">
        <v>285283000</v>
      </c>
      <c r="AP200" s="39">
        <v>50499000</v>
      </c>
      <c r="AQ200" s="39">
        <v>305432962.10000002</v>
      </c>
    </row>
    <row r="201" spans="1:43" customFormat="1">
      <c r="A201" s="30">
        <f t="shared" si="15"/>
        <v>42183</v>
      </c>
      <c r="B201" s="30">
        <f t="shared" si="16"/>
        <v>42548</v>
      </c>
      <c r="C201" s="30">
        <f t="shared" si="17"/>
        <v>42914</v>
      </c>
      <c r="D201" s="30">
        <f t="shared" si="18"/>
        <v>43249</v>
      </c>
      <c r="E201" s="30">
        <v>43279</v>
      </c>
      <c r="F201" t="s">
        <v>214</v>
      </c>
      <c r="G201" s="37">
        <v>1845426838.5</v>
      </c>
      <c r="H201" s="37">
        <v>17.927975019905723</v>
      </c>
      <c r="I201" s="38">
        <v>-18.040930193825101</v>
      </c>
      <c r="J201" s="38">
        <v>-4.2917791746487097</v>
      </c>
      <c r="K201" s="38">
        <v>20.495270000000001</v>
      </c>
      <c r="L201" s="38">
        <v>1.02653339841125E-2</v>
      </c>
      <c r="M201" s="38">
        <v>7.9722677316872002</v>
      </c>
      <c r="N201" s="38">
        <v>16.682223587147199</v>
      </c>
      <c r="O201" s="38">
        <v>10.125909971456837</v>
      </c>
      <c r="P201" s="38">
        <v>6.1921893992372015</v>
      </c>
      <c r="Q201" s="38">
        <v>4.1421043547126134E-2</v>
      </c>
      <c r="R201" s="38">
        <v>0.10489313418667774</v>
      </c>
      <c r="S201" s="38">
        <v>1.3695334168879132</v>
      </c>
      <c r="T201" s="38">
        <v>2.6831900000000002</v>
      </c>
      <c r="U201" s="38">
        <v>0.31484000000000001</v>
      </c>
      <c r="V201" s="38">
        <v>1.05666898586839</v>
      </c>
      <c r="W201" s="38">
        <v>1.2369249410000001</v>
      </c>
      <c r="X201" s="38">
        <v>4.7348879579747303</v>
      </c>
      <c r="Y201" s="38">
        <v>0.94806322258815745</v>
      </c>
      <c r="Z201" s="38">
        <v>16.149515542</v>
      </c>
      <c r="AA201" s="38">
        <v>0.10530880178822798</v>
      </c>
      <c r="AB201" s="38">
        <v>5.8777035669147901</v>
      </c>
      <c r="AC201" s="38">
        <v>0.38135999999999998</v>
      </c>
      <c r="AD201" s="29">
        <f t="shared" si="19"/>
        <v>0</v>
      </c>
      <c r="AE201" s="38">
        <v>0</v>
      </c>
      <c r="AF201" s="39">
        <v>7256000</v>
      </c>
      <c r="AG201" s="39">
        <v>706845000</v>
      </c>
      <c r="AH201" s="39">
        <v>113152000</v>
      </c>
      <c r="AI201" s="39">
        <v>1078736000</v>
      </c>
      <c r="AJ201" s="39">
        <v>61194000</v>
      </c>
      <c r="AK201" s="39">
        <v>1241781000</v>
      </c>
      <c r="AL201" s="39">
        <v>1286755000</v>
      </c>
      <c r="AM201" s="39">
        <v>1275258000</v>
      </c>
      <c r="AN201" s="39">
        <v>1477365000</v>
      </c>
      <c r="AO201" s="39">
        <v>362845000</v>
      </c>
      <c r="AP201" s="39">
        <v>184983000</v>
      </c>
      <c r="AQ201" s="39">
        <v>1873121204.25</v>
      </c>
    </row>
    <row r="202" spans="1:43" customFormat="1">
      <c r="A202" s="30">
        <f t="shared" si="15"/>
        <v>42182</v>
      </c>
      <c r="B202" s="30">
        <f t="shared" si="16"/>
        <v>42547</v>
      </c>
      <c r="C202" s="30">
        <f t="shared" si="17"/>
        <v>42913</v>
      </c>
      <c r="D202" s="30">
        <f t="shared" si="18"/>
        <v>43248</v>
      </c>
      <c r="E202" s="30">
        <v>43278</v>
      </c>
      <c r="F202" t="s">
        <v>215</v>
      </c>
      <c r="G202" s="37">
        <v>4025526740.3400002</v>
      </c>
      <c r="H202" s="37">
        <v>5.353540682896039</v>
      </c>
      <c r="I202" s="38">
        <v>3.4690748286641302</v>
      </c>
      <c r="J202" s="38">
        <v>2.5086212476373002</v>
      </c>
      <c r="K202" s="38">
        <v>21.438320000000001</v>
      </c>
      <c r="L202" s="38">
        <v>2.738170700558314E-2</v>
      </c>
      <c r="M202" s="38">
        <v>7.4861269398319301</v>
      </c>
      <c r="N202" s="38">
        <v>6.9040309436716703</v>
      </c>
      <c r="O202" s="38">
        <v>14.429242802376328</v>
      </c>
      <c r="P202" s="38">
        <v>4.4791960423936361</v>
      </c>
      <c r="Q202" s="38">
        <v>7.9107149334010377E-2</v>
      </c>
      <c r="R202" s="38">
        <v>7.9388175922792237E-2</v>
      </c>
      <c r="S202" s="38">
        <v>0.79952980174023169</v>
      </c>
      <c r="T202" s="38">
        <v>2.56915</v>
      </c>
      <c r="U202" s="38">
        <v>0.18228</v>
      </c>
      <c r="V202" s="38">
        <v>1.161948988</v>
      </c>
      <c r="W202" s="38">
        <v>1.420845321</v>
      </c>
      <c r="X202" s="38">
        <v>1.449922752</v>
      </c>
      <c r="Y202" s="38">
        <v>0.43773177988267387</v>
      </c>
      <c r="Z202" s="38">
        <v>21.599012543000001</v>
      </c>
      <c r="AA202" s="38">
        <v>5.5654750906869305E-2</v>
      </c>
      <c r="AB202" s="38">
        <v>5.9083334940502601</v>
      </c>
      <c r="AC202" s="38">
        <v>0.24881</v>
      </c>
      <c r="AD202" s="29">
        <f t="shared" si="19"/>
        <v>0</v>
      </c>
      <c r="AE202" s="38">
        <v>0</v>
      </c>
      <c r="AF202" s="39">
        <v>67430000</v>
      </c>
      <c r="AG202" s="39">
        <v>2462593000</v>
      </c>
      <c r="AH202" s="39">
        <v>232695000</v>
      </c>
      <c r="AI202" s="39">
        <v>2931104000</v>
      </c>
      <c r="AJ202" s="39">
        <v>185388000</v>
      </c>
      <c r="AK202" s="39">
        <v>2107822000</v>
      </c>
      <c r="AL202" s="39">
        <v>2609613000</v>
      </c>
      <c r="AM202" s="39">
        <v>2392864000</v>
      </c>
      <c r="AN202" s="39">
        <v>2343505000</v>
      </c>
      <c r="AO202" s="39">
        <v>1712832000</v>
      </c>
      <c r="AP202" s="39">
        <v>240371000</v>
      </c>
      <c r="AQ202" s="39">
        <v>3468371521.6500001</v>
      </c>
    </row>
    <row r="203" spans="1:43" customFormat="1">
      <c r="A203" s="30">
        <f t="shared" si="15"/>
        <v>42180</v>
      </c>
      <c r="B203" s="30">
        <f t="shared" si="16"/>
        <v>42545</v>
      </c>
      <c r="C203" s="30">
        <f t="shared" si="17"/>
        <v>42911</v>
      </c>
      <c r="D203" s="30">
        <f t="shared" si="18"/>
        <v>43246</v>
      </c>
      <c r="E203" s="30">
        <v>43276</v>
      </c>
      <c r="F203" t="s">
        <v>216</v>
      </c>
      <c r="G203" s="37">
        <v>1988073234.46</v>
      </c>
      <c r="H203" s="37">
        <v>0.65766579494691779</v>
      </c>
      <c r="I203" s="38">
        <v>3.6141357847447302</v>
      </c>
      <c r="J203" s="38">
        <v>25.752368119144499</v>
      </c>
      <c r="K203" s="38">
        <v>60.385739999999998</v>
      </c>
      <c r="L203" s="38">
        <v>1.0276784693481408E-2</v>
      </c>
      <c r="M203" s="38">
        <v>41.6416760700412</v>
      </c>
      <c r="N203" s="38">
        <v>3.2100477840689599</v>
      </c>
      <c r="O203" s="38">
        <v>26.08973542295039</v>
      </c>
      <c r="P203" s="38">
        <v>-3.6161302477693105</v>
      </c>
      <c r="Q203" s="38">
        <v>-0.27843168781299804</v>
      </c>
      <c r="R203" s="38">
        <v>1.7401823506093272E-2</v>
      </c>
      <c r="S203" s="38">
        <v>7.210922281471252E-2</v>
      </c>
      <c r="T203" s="38">
        <v>0.30784</v>
      </c>
      <c r="U203" s="38">
        <v>-4.1549999999999997E-2</v>
      </c>
      <c r="V203" s="38">
        <v>5.1900925500000001</v>
      </c>
      <c r="W203" s="38">
        <v>11.227744525</v>
      </c>
      <c r="X203" s="38">
        <v>0.79894239499999997</v>
      </c>
      <c r="Y203" s="38">
        <v>0.87116264839517099</v>
      </c>
      <c r="Z203" s="38">
        <v>55.655055089000001</v>
      </c>
      <c r="AA203" s="38">
        <v>1.2713433353907962E-2</v>
      </c>
      <c r="AB203" s="38">
        <v>49.655486044958998</v>
      </c>
      <c r="AC203" s="38">
        <v>0.45285999999999998</v>
      </c>
      <c r="AD203" s="29">
        <f t="shared" si="19"/>
        <v>0</v>
      </c>
      <c r="AE203" s="38">
        <v>0</v>
      </c>
      <c r="AF203" s="39">
        <v>57258000</v>
      </c>
      <c r="AG203" s="39">
        <v>5571587000</v>
      </c>
      <c r="AH203" s="39">
        <v>102063000</v>
      </c>
      <c r="AI203" s="39">
        <v>5865075000</v>
      </c>
      <c r="AJ203" s="39">
        <v>-117756000</v>
      </c>
      <c r="AK203" s="39">
        <v>473245000</v>
      </c>
      <c r="AL203" s="39">
        <v>476148000</v>
      </c>
      <c r="AM203" s="39">
        <v>438846000</v>
      </c>
      <c r="AN203" s="39">
        <v>422926000</v>
      </c>
      <c r="AO203" s="39">
        <v>2977607000</v>
      </c>
      <c r="AP203" s="39">
        <v>182681000</v>
      </c>
      <c r="AQ203" s="39">
        <v>4766098956.8000002</v>
      </c>
    </row>
    <row r="204" spans="1:43" customFormat="1">
      <c r="A204" s="30">
        <f t="shared" si="15"/>
        <v>42174</v>
      </c>
      <c r="B204" s="30">
        <f t="shared" si="16"/>
        <v>42539</v>
      </c>
      <c r="C204" s="30">
        <f t="shared" si="17"/>
        <v>42905</v>
      </c>
      <c r="D204" s="30">
        <f t="shared" si="18"/>
        <v>43240</v>
      </c>
      <c r="E204" s="30">
        <v>43270</v>
      </c>
      <c r="F204" t="s">
        <v>217</v>
      </c>
      <c r="G204" s="37">
        <v>951542364.12</v>
      </c>
      <c r="H204" s="37">
        <v>37.526604573896414</v>
      </c>
      <c r="I204" s="38">
        <v>6.12133844611688</v>
      </c>
      <c r="J204" s="38">
        <v>3.64574350537973</v>
      </c>
      <c r="K204" s="38">
        <v>54.168370000000003</v>
      </c>
      <c r="L204" s="38">
        <v>5.6807848022422919E-2</v>
      </c>
      <c r="M204" s="38">
        <v>5.8831110496200898</v>
      </c>
      <c r="N204" s="38">
        <v>8.4066476457947097</v>
      </c>
      <c r="O204" s="38">
        <v>12.871442190540087</v>
      </c>
      <c r="P204" s="38">
        <v>1.3137226210760293</v>
      </c>
      <c r="Q204" s="38">
        <v>0.1761573238309028</v>
      </c>
      <c r="R204" s="38">
        <v>0.23284680941885505</v>
      </c>
      <c r="S204" s="38">
        <v>1.0769260028612424</v>
      </c>
      <c r="T204" s="38">
        <v>1.1407099999999999</v>
      </c>
      <c r="U204" s="38">
        <v>3.8269999999999998E-2</v>
      </c>
      <c r="V204" s="38">
        <v>1.788383939</v>
      </c>
      <c r="W204" s="38">
        <v>1.818027874</v>
      </c>
      <c r="X204" s="38">
        <v>2.8529198770000002</v>
      </c>
      <c r="Y204" s="38">
        <v>5.2638480476522982E-2</v>
      </c>
      <c r="Z204" s="38">
        <v>4.0657007680000001</v>
      </c>
      <c r="AA204" s="38">
        <v>0.11732482092805979</v>
      </c>
      <c r="AB204" s="38">
        <v>-0.34610519574093301</v>
      </c>
      <c r="AC204" s="38">
        <v>-6.7320000000000005E-2</v>
      </c>
      <c r="AD204" s="29">
        <f t="shared" si="19"/>
        <v>0</v>
      </c>
      <c r="AE204" s="38">
        <v>0</v>
      </c>
      <c r="AF204" s="39">
        <v>18241000</v>
      </c>
      <c r="AG204" s="39">
        <v>321100000</v>
      </c>
      <c r="AH204" s="39">
        <v>110188000</v>
      </c>
      <c r="AI204" s="39">
        <v>473221000</v>
      </c>
      <c r="AJ204" s="39">
        <v>89774000</v>
      </c>
      <c r="AK204" s="39">
        <v>490225000</v>
      </c>
      <c r="AL204" s="39">
        <v>492477000</v>
      </c>
      <c r="AM204" s="39">
        <v>509624000</v>
      </c>
      <c r="AN204" s="39">
        <v>509624000</v>
      </c>
      <c r="AO204" s="39">
        <v>305043000</v>
      </c>
      <c r="AP204" s="39">
        <v>74525000</v>
      </c>
      <c r="AQ204" s="39">
        <v>959244229.25</v>
      </c>
    </row>
    <row r="205" spans="1:43" customFormat="1">
      <c r="A205" s="30">
        <f t="shared" si="15"/>
        <v>42168</v>
      </c>
      <c r="B205" s="30">
        <f t="shared" si="16"/>
        <v>42533</v>
      </c>
      <c r="C205" s="30">
        <f t="shared" si="17"/>
        <v>42899</v>
      </c>
      <c r="D205" s="30">
        <f t="shared" si="18"/>
        <v>43234</v>
      </c>
      <c r="E205" s="30">
        <v>43264</v>
      </c>
      <c r="F205" t="s">
        <v>218</v>
      </c>
      <c r="G205" s="37">
        <v>83067067714.800003</v>
      </c>
      <c r="H205" s="37">
        <v>-1.7236622878204657</v>
      </c>
      <c r="I205" s="38">
        <v>21.443715148075999</v>
      </c>
      <c r="J205" s="38">
        <v>5.8786147204336103</v>
      </c>
      <c r="K205" s="38">
        <v>34.491970000000002</v>
      </c>
      <c r="L205" s="38">
        <v>5.3628557505032273E-2</v>
      </c>
      <c r="M205" s="38">
        <v>8.0608318581878695</v>
      </c>
      <c r="N205" s="38">
        <v>8.7163521441358291</v>
      </c>
      <c r="O205" s="38">
        <v>20.471048020811363</v>
      </c>
      <c r="P205" s="38">
        <v>28.608366647625477</v>
      </c>
      <c r="Q205" s="38">
        <v>-0.1721559401996782</v>
      </c>
      <c r="R205" s="38">
        <v>-9.3934267871514793E-2</v>
      </c>
      <c r="S205" s="38">
        <v>0.61499351329755592</v>
      </c>
      <c r="T205" s="38">
        <v>1.4031400000000001</v>
      </c>
      <c r="U205" s="38">
        <v>0.1159</v>
      </c>
      <c r="V205" s="38">
        <v>11.194660599000001</v>
      </c>
      <c r="W205" s="38">
        <v>11.50419477</v>
      </c>
      <c r="X205" s="38">
        <v>35.515431966000001</v>
      </c>
      <c r="Y205" s="38">
        <v>1.9096468521668049</v>
      </c>
      <c r="Z205" s="38">
        <v>4.4579250899999998</v>
      </c>
      <c r="AA205" s="38">
        <v>0.27084374577525516</v>
      </c>
      <c r="AB205" s="38">
        <v>9.2698287944803894</v>
      </c>
      <c r="AC205" s="38">
        <v>0.38546999999999998</v>
      </c>
      <c r="AD205" s="29">
        <f t="shared" si="19"/>
        <v>0</v>
      </c>
      <c r="AE205" s="38">
        <v>0</v>
      </c>
      <c r="AF205" s="39">
        <v>558929000</v>
      </c>
      <c r="AG205" s="39">
        <v>10422227000</v>
      </c>
      <c r="AH205" s="39">
        <v>-1785948000</v>
      </c>
      <c r="AI205" s="39">
        <v>19012742000</v>
      </c>
      <c r="AJ205" s="39">
        <v>-2012970000</v>
      </c>
      <c r="AK205" s="39">
        <v>5504656000</v>
      </c>
      <c r="AL205" s="39">
        <v>6779511000</v>
      </c>
      <c r="AM205" s="39">
        <v>8830669000</v>
      </c>
      <c r="AN205" s="39">
        <v>11692713000</v>
      </c>
      <c r="AO205" s="39">
        <v>3581956000</v>
      </c>
      <c r="AP205" s="39">
        <v>7169064000</v>
      </c>
      <c r="AQ205" s="39">
        <v>146758253408.26999</v>
      </c>
    </row>
    <row r="206" spans="1:43" customFormat="1">
      <c r="A206" s="30">
        <f t="shared" si="15"/>
        <v>42166</v>
      </c>
      <c r="B206" s="30">
        <f t="shared" si="16"/>
        <v>42531</v>
      </c>
      <c r="C206" s="30">
        <f t="shared" si="17"/>
        <v>42897</v>
      </c>
      <c r="D206" s="30">
        <f t="shared" si="18"/>
        <v>43232</v>
      </c>
      <c r="E206" s="30">
        <v>43262</v>
      </c>
      <c r="F206" t="s">
        <v>219</v>
      </c>
      <c r="G206" s="37">
        <v>4857536825.6400003</v>
      </c>
      <c r="H206" s="37">
        <v>5.7382492565696372</v>
      </c>
      <c r="I206" s="38">
        <v>30.712012893094801</v>
      </c>
      <c r="J206" s="38">
        <v>9.2865175559165305</v>
      </c>
      <c r="K206" s="38">
        <v>91.489310000000003</v>
      </c>
      <c r="L206" s="38">
        <v>6.4639961850262273E-2</v>
      </c>
      <c r="M206" s="38">
        <v>16.391353242533999</v>
      </c>
      <c r="N206" s="38">
        <v>15.9351805736082</v>
      </c>
      <c r="O206" s="38">
        <v>11.011235717330774</v>
      </c>
      <c r="P206" s="38">
        <v>18.531358743119259</v>
      </c>
      <c r="Q206" s="38">
        <v>0.10531694729042643</v>
      </c>
      <c r="R206" s="38">
        <v>0.13510124370438895</v>
      </c>
      <c r="S206" s="38">
        <v>0.80458423270634183</v>
      </c>
      <c r="T206" s="38">
        <v>1.3569100000000001</v>
      </c>
      <c r="U206" s="38">
        <v>3.7969999999999997E-2</v>
      </c>
      <c r="V206" s="38">
        <v>1.5597804820000001</v>
      </c>
      <c r="W206" s="38">
        <v>2.2927806070000001</v>
      </c>
      <c r="X206" s="38">
        <v>5.2142537390000001</v>
      </c>
      <c r="Y206" s="38">
        <v>1.8472839329224595</v>
      </c>
      <c r="Z206" s="38">
        <v>28.089625559000002</v>
      </c>
      <c r="AA206" s="38">
        <v>1.2970910824988078E-2</v>
      </c>
      <c r="AB206" s="38">
        <v>25.6679359882997</v>
      </c>
      <c r="AC206" s="38">
        <v>0.60165000000000002</v>
      </c>
      <c r="AD206" s="29">
        <f t="shared" si="19"/>
        <v>0</v>
      </c>
      <c r="AE206" s="38">
        <v>0</v>
      </c>
      <c r="AF206" s="39">
        <v>271100000</v>
      </c>
      <c r="AG206" s="39">
        <v>4194000000</v>
      </c>
      <c r="AH206" s="39">
        <v>657200000</v>
      </c>
      <c r="AI206" s="39">
        <v>4864500000</v>
      </c>
      <c r="AJ206" s="39">
        <v>412200000</v>
      </c>
      <c r="AK206" s="39">
        <v>2374300000</v>
      </c>
      <c r="AL206" s="39">
        <v>3115700000</v>
      </c>
      <c r="AM206" s="39">
        <v>3646000000</v>
      </c>
      <c r="AN206" s="39">
        <v>3913900000</v>
      </c>
      <c r="AO206" s="39">
        <v>1395400000</v>
      </c>
      <c r="AP206" s="39">
        <v>833200000</v>
      </c>
      <c r="AQ206" s="39">
        <v>9174561599.6800003</v>
      </c>
    </row>
    <row r="207" spans="1:43" customFormat="1">
      <c r="A207" s="30">
        <f t="shared" si="15"/>
        <v>42153</v>
      </c>
      <c r="B207" s="30">
        <f t="shared" si="16"/>
        <v>42518</v>
      </c>
      <c r="C207" s="30">
        <f t="shared" si="17"/>
        <v>42884</v>
      </c>
      <c r="D207" s="30">
        <f t="shared" si="18"/>
        <v>43219</v>
      </c>
      <c r="E207" s="30">
        <v>43249</v>
      </c>
      <c r="F207" t="s">
        <v>220</v>
      </c>
      <c r="G207" s="37">
        <v>536998907.89999998</v>
      </c>
      <c r="H207" s="37">
        <v>7.6918022408639555</v>
      </c>
      <c r="I207" s="38">
        <v>-9.3669073259972997</v>
      </c>
      <c r="J207" s="38">
        <v>-36.5693327496286</v>
      </c>
      <c r="K207" s="38">
        <v>4.5525500000000001</v>
      </c>
      <c r="L207" s="38">
        <v>-6.4743428958171992E-2</v>
      </c>
      <c r="M207" s="38">
        <v>-3.9741331467316598</v>
      </c>
      <c r="N207" s="38">
        <v>-0.71283999249381802</v>
      </c>
      <c r="O207" s="38">
        <v>15.990457388746956</v>
      </c>
      <c r="P207" s="38">
        <v>-16.709021552790599</v>
      </c>
      <c r="Q207" s="38">
        <v>-0.53962585444379718</v>
      </c>
      <c r="R207" s="38">
        <v>1.0450686218671974E-2</v>
      </c>
      <c r="S207" s="38">
        <v>0.17428884867622638</v>
      </c>
      <c r="T207" s="38">
        <v>2.79013</v>
      </c>
      <c r="U207" s="38">
        <v>5.0799999999999998E-2</v>
      </c>
      <c r="V207" s="38">
        <v>2.0118219279999998</v>
      </c>
      <c r="W207" s="38">
        <v>3.7109198289999998</v>
      </c>
      <c r="X207" s="38">
        <v>0.53696757399999995</v>
      </c>
      <c r="Y207" s="38">
        <v>0.50931235918626006</v>
      </c>
      <c r="Z207" s="38">
        <v>51.362346240999997</v>
      </c>
      <c r="AA207" s="38">
        <v>3.663330263622832E-2</v>
      </c>
      <c r="AB207" s="38">
        <v>16.944389394725601</v>
      </c>
      <c r="AC207" s="38">
        <v>0.30081000000000002</v>
      </c>
      <c r="AD207" s="29">
        <f t="shared" si="19"/>
        <v>0</v>
      </c>
      <c r="AE207" s="38">
        <v>0</v>
      </c>
      <c r="AF207" s="39">
        <v>-106088000</v>
      </c>
      <c r="AG207" s="39">
        <v>1638591000</v>
      </c>
      <c r="AH207" s="39">
        <v>17395000</v>
      </c>
      <c r="AI207" s="39">
        <v>1664484000</v>
      </c>
      <c r="AJ207" s="39">
        <v>-156546000</v>
      </c>
      <c r="AK207" s="39">
        <v>517018000</v>
      </c>
      <c r="AL207" s="39">
        <v>517018000</v>
      </c>
      <c r="AM207" s="39">
        <v>398319000</v>
      </c>
      <c r="AN207" s="39">
        <v>290101000</v>
      </c>
      <c r="AO207" s="39">
        <v>1085654000</v>
      </c>
      <c r="AP207" s="39">
        <v>67324000</v>
      </c>
      <c r="AQ207" s="39">
        <v>1076541553.24</v>
      </c>
    </row>
    <row r="208" spans="1:43" customFormat="1">
      <c r="A208" s="30">
        <f t="shared" si="15"/>
        <v>42145</v>
      </c>
      <c r="B208" s="30">
        <f t="shared" si="16"/>
        <v>42510</v>
      </c>
      <c r="C208" s="30">
        <f t="shared" si="17"/>
        <v>42876</v>
      </c>
      <c r="D208" s="30">
        <f t="shared" si="18"/>
        <v>43211</v>
      </c>
      <c r="E208" s="30">
        <v>43241</v>
      </c>
      <c r="F208" t="s">
        <v>221</v>
      </c>
      <c r="G208" s="37">
        <v>3724567039.8000002</v>
      </c>
      <c r="H208" s="37">
        <v>15.054661104316907</v>
      </c>
      <c r="I208" s="38">
        <v>5.8478571610145504</v>
      </c>
      <c r="J208" s="38">
        <v>12.5272486298191</v>
      </c>
      <c r="K208" s="38">
        <v>50.608809999999998</v>
      </c>
      <c r="L208" s="38">
        <v>4.0475078798833213E-2</v>
      </c>
      <c r="M208" s="38">
        <v>15.1685854505302</v>
      </c>
      <c r="N208" s="38">
        <v>5.2135405546150002</v>
      </c>
      <c r="O208" s="38">
        <v>12.667297014531355</v>
      </c>
      <c r="P208" s="38">
        <v>1.6521716561489743</v>
      </c>
      <c r="Q208" s="38">
        <v>0.11147684641407193</v>
      </c>
      <c r="R208" s="38">
        <v>7.952461136001443E-2</v>
      </c>
      <c r="S208" s="38">
        <v>0.30940802714077303</v>
      </c>
      <c r="T208" s="38">
        <v>3.0018400000000001</v>
      </c>
      <c r="U208" s="38">
        <v>0.12587000000000001</v>
      </c>
      <c r="V208" s="38">
        <v>2.9731957429999998</v>
      </c>
      <c r="W208" s="38">
        <v>3.609905532</v>
      </c>
      <c r="X208" s="38">
        <v>1.3988461759999999</v>
      </c>
      <c r="Y208" s="38">
        <v>0.39097343405450746</v>
      </c>
      <c r="Z208" s="38">
        <v>23.429604208000001</v>
      </c>
      <c r="AA208" s="38">
        <v>0.13586781452226093</v>
      </c>
      <c r="AB208" s="38">
        <v>2.3147397369609299</v>
      </c>
      <c r="AC208" s="38">
        <v>0.14521000000000001</v>
      </c>
      <c r="AD208" s="29">
        <f t="shared" si="19"/>
        <v>0</v>
      </c>
      <c r="AE208" s="38">
        <v>0</v>
      </c>
      <c r="AF208" s="39">
        <v>145376000</v>
      </c>
      <c r="AG208" s="39">
        <v>3591741000</v>
      </c>
      <c r="AH208" s="39">
        <v>306791000</v>
      </c>
      <c r="AI208" s="39">
        <v>3857812000</v>
      </c>
      <c r="AJ208" s="39">
        <v>133063000</v>
      </c>
      <c r="AK208" s="39">
        <v>1141998000</v>
      </c>
      <c r="AL208" s="39">
        <v>1249180000</v>
      </c>
      <c r="AM208" s="39">
        <v>1189340000</v>
      </c>
      <c r="AN208" s="39">
        <v>1193638000</v>
      </c>
      <c r="AO208" s="39">
        <v>2582178000</v>
      </c>
      <c r="AP208" s="39">
        <v>340161000</v>
      </c>
      <c r="AQ208" s="39">
        <v>4308920419.7600002</v>
      </c>
    </row>
    <row r="209" spans="1:43" customFormat="1">
      <c r="A209" s="30">
        <f t="shared" si="15"/>
        <v>42141</v>
      </c>
      <c r="B209" s="30">
        <f t="shared" si="16"/>
        <v>42506</v>
      </c>
      <c r="C209" s="30">
        <f t="shared" si="17"/>
        <v>42872</v>
      </c>
      <c r="D209" s="30">
        <f t="shared" si="18"/>
        <v>43207</v>
      </c>
      <c r="E209" s="30">
        <v>43237</v>
      </c>
      <c r="F209" t="s">
        <v>222</v>
      </c>
      <c r="G209" s="37">
        <v>6572299909.1400003</v>
      </c>
      <c r="H209" s="37">
        <v>11.027740997999018</v>
      </c>
      <c r="I209" s="38">
        <v>10.248255630646099</v>
      </c>
      <c r="J209" s="38">
        <v>16.531776568926599</v>
      </c>
      <c r="K209" s="38">
        <v>47.764360000000003</v>
      </c>
      <c r="L209" s="38">
        <v>8.8190457194147226E-2</v>
      </c>
      <c r="M209" s="38">
        <v>23.523948520631599</v>
      </c>
      <c r="N209" s="38">
        <v>5.7895137853341003</v>
      </c>
      <c r="O209" s="38">
        <v>11.85752562462595</v>
      </c>
      <c r="P209" s="38">
        <v>-2.5080044742419778</v>
      </c>
      <c r="Q209" s="38">
        <v>-1.7513599575427891E-2</v>
      </c>
      <c r="R209" s="38">
        <v>7.5340689734650954E-2</v>
      </c>
      <c r="S209" s="38">
        <v>0.21714829006885822</v>
      </c>
      <c r="T209" s="38">
        <v>0.52288000000000001</v>
      </c>
      <c r="U209" s="38">
        <v>-4.3549999999999998E-2</v>
      </c>
      <c r="V209" s="38">
        <v>2.8814410659999998</v>
      </c>
      <c r="W209" s="38">
        <v>4.2760719979999999</v>
      </c>
      <c r="X209" s="38">
        <v>1.691520345</v>
      </c>
      <c r="Y209" s="38">
        <v>0.82257017475526473</v>
      </c>
      <c r="Z209" s="38">
        <v>32.763702627999997</v>
      </c>
      <c r="AA209" s="38">
        <v>2.051603527618288E-3</v>
      </c>
      <c r="AB209" s="38">
        <v>15.7906860290436</v>
      </c>
      <c r="AC209" s="38">
        <v>0.44927</v>
      </c>
      <c r="AD209" s="29">
        <f t="shared" si="19"/>
        <v>0</v>
      </c>
      <c r="AE209" s="38">
        <v>0</v>
      </c>
      <c r="AF209" s="39">
        <v>619000000</v>
      </c>
      <c r="AG209" s="39">
        <v>7018900000</v>
      </c>
      <c r="AH209" s="39">
        <v>784500000</v>
      </c>
      <c r="AI209" s="39">
        <v>10412700000</v>
      </c>
      <c r="AJ209" s="39">
        <v>-39600000</v>
      </c>
      <c r="AK209" s="39">
        <v>2453100000</v>
      </c>
      <c r="AL209" s="39">
        <v>2196900000</v>
      </c>
      <c r="AM209" s="39">
        <v>2259200000</v>
      </c>
      <c r="AN209" s="39">
        <v>2261100000</v>
      </c>
      <c r="AO209" s="39">
        <v>3851100000</v>
      </c>
      <c r="AP209" s="39">
        <v>815400000</v>
      </c>
      <c r="AQ209" s="39">
        <v>9668626394.3199997</v>
      </c>
    </row>
    <row r="210" spans="1:43" customFormat="1">
      <c r="A210" s="30">
        <f t="shared" si="15"/>
        <v>42140</v>
      </c>
      <c r="B210" s="30">
        <f t="shared" si="16"/>
        <v>42505</v>
      </c>
      <c r="C210" s="30">
        <f t="shared" si="17"/>
        <v>42871</v>
      </c>
      <c r="D210" s="30">
        <f t="shared" si="18"/>
        <v>43206</v>
      </c>
      <c r="E210" s="30">
        <v>43236</v>
      </c>
      <c r="F210" t="s">
        <v>223</v>
      </c>
      <c r="G210" s="37">
        <v>619723405.80999994</v>
      </c>
      <c r="H210" s="37">
        <v>-8.641339131936741</v>
      </c>
      <c r="I210" s="38">
        <v>20.9660476996814</v>
      </c>
      <c r="J210" s="38">
        <v>5.3791833879459503</v>
      </c>
      <c r="K210" s="38">
        <v>33.332389999999997</v>
      </c>
      <c r="L210" s="38">
        <v>0.20817352789356541</v>
      </c>
      <c r="M210" s="38">
        <v>7.9972018703287802</v>
      </c>
      <c r="N210" s="38">
        <v>28.367101204359798</v>
      </c>
      <c r="O210" s="38">
        <v>8.1846740362879231</v>
      </c>
      <c r="P210" s="38">
        <v>7.2242476729530578</v>
      </c>
      <c r="Q210" s="38">
        <v>7.7785274370311103E-2</v>
      </c>
      <c r="R210" s="38">
        <v>0.20667607977128069</v>
      </c>
      <c r="S210" s="38">
        <v>2.1352682256722773</v>
      </c>
      <c r="T210" s="38">
        <v>1.6853100000000001</v>
      </c>
      <c r="U210" s="38">
        <v>0.26285999999999998</v>
      </c>
      <c r="V210" s="38">
        <v>0.97105094700000005</v>
      </c>
      <c r="W210" s="38">
        <v>0.85100601099999995</v>
      </c>
      <c r="X210" s="38">
        <v>3.5106369929999999</v>
      </c>
      <c r="Y210" s="38">
        <v>2.2490976368300379E-2</v>
      </c>
      <c r="Z210" s="38">
        <v>3.2014988000000001E-2</v>
      </c>
      <c r="AA210" s="38">
        <v>0.34902063085914736</v>
      </c>
      <c r="AB210" s="38">
        <v>-2.5363826478631601</v>
      </c>
      <c r="AC210" s="38">
        <v>-0.52507999999999999</v>
      </c>
      <c r="AD210" s="29">
        <f t="shared" si="19"/>
        <v>0</v>
      </c>
      <c r="AE210" s="38">
        <v>0</v>
      </c>
      <c r="AF210" s="39">
        <v>37506000</v>
      </c>
      <c r="AG210" s="39">
        <v>180167000</v>
      </c>
      <c r="AH210" s="39">
        <v>64844000</v>
      </c>
      <c r="AI210" s="39">
        <v>313747000</v>
      </c>
      <c r="AJ210" s="39">
        <v>52111000</v>
      </c>
      <c r="AK210" s="39">
        <v>543817000</v>
      </c>
      <c r="AL210" s="39">
        <v>600868000</v>
      </c>
      <c r="AM210" s="39">
        <v>635102000</v>
      </c>
      <c r="AN210" s="39">
        <v>669934000</v>
      </c>
      <c r="AO210" s="39">
        <v>176204000</v>
      </c>
      <c r="AP210" s="39">
        <v>70602000</v>
      </c>
      <c r="AQ210" s="39">
        <v>577854356.30999994</v>
      </c>
    </row>
    <row r="211" spans="1:43" customFormat="1">
      <c r="A211" s="30">
        <f t="shared" si="15"/>
        <v>42132</v>
      </c>
      <c r="B211" s="30">
        <f t="shared" si="16"/>
        <v>42497</v>
      </c>
      <c r="C211" s="30">
        <f t="shared" si="17"/>
        <v>42863</v>
      </c>
      <c r="D211" s="30">
        <f t="shared" si="18"/>
        <v>43198</v>
      </c>
      <c r="E211" s="30">
        <v>43228</v>
      </c>
      <c r="F211" t="s">
        <v>224</v>
      </c>
      <c r="G211" s="37">
        <v>620921995.10000002</v>
      </c>
      <c r="H211" s="37">
        <v>9.13675192171549</v>
      </c>
      <c r="I211" s="38">
        <v>18.957221290224201</v>
      </c>
      <c r="J211" s="38">
        <v>14.097089911086901</v>
      </c>
      <c r="K211" s="38">
        <v>39.466239999999999</v>
      </c>
      <c r="L211" s="38">
        <v>0.11019144181926765</v>
      </c>
      <c r="M211" s="38">
        <v>10.695937670114301</v>
      </c>
      <c r="N211" s="38">
        <v>12.328169499667499</v>
      </c>
      <c r="O211" s="38">
        <v>10.510303926904635</v>
      </c>
      <c r="P211" s="38">
        <v>4.9362438456568061</v>
      </c>
      <c r="Q211" s="38">
        <v>9.5425626020685897E-2</v>
      </c>
      <c r="R211" s="38">
        <v>9.4539988631417715E-2</v>
      </c>
      <c r="S211" s="38">
        <v>0.83885867044668061</v>
      </c>
      <c r="T211" s="38">
        <v>3.4883099999999998</v>
      </c>
      <c r="U211" s="38">
        <v>0.50461999999999996</v>
      </c>
      <c r="V211" s="38">
        <v>1.81412179</v>
      </c>
      <c r="W211" s="38">
        <v>1.3983283769999999</v>
      </c>
      <c r="X211" s="38">
        <v>2.2084343340000001</v>
      </c>
      <c r="Y211" s="38">
        <v>3.100407830060431E-2</v>
      </c>
      <c r="Z211" s="38">
        <v>1.817330186</v>
      </c>
      <c r="AA211" s="38">
        <v>0.45054251914082682</v>
      </c>
      <c r="AB211" s="38">
        <v>-5.1476710309242204</v>
      </c>
      <c r="AC211" s="38">
        <v>-0.49203000000000002</v>
      </c>
      <c r="AD211" s="29">
        <f t="shared" si="19"/>
        <v>0</v>
      </c>
      <c r="AE211" s="38">
        <v>0</v>
      </c>
      <c r="AF211" s="39">
        <v>32843000</v>
      </c>
      <c r="AG211" s="39">
        <v>298054000</v>
      </c>
      <c r="AH211" s="39">
        <v>39750000</v>
      </c>
      <c r="AI211" s="39">
        <v>420457000</v>
      </c>
      <c r="AJ211" s="39">
        <v>33657000</v>
      </c>
      <c r="AK211" s="39">
        <v>316629000</v>
      </c>
      <c r="AL211" s="39">
        <v>269654000</v>
      </c>
      <c r="AM211" s="39">
        <v>282084000</v>
      </c>
      <c r="AN211" s="39">
        <v>352704000</v>
      </c>
      <c r="AO211" s="39">
        <v>289091000</v>
      </c>
      <c r="AP211" s="39">
        <v>46925000</v>
      </c>
      <c r="AQ211" s="39">
        <v>493196011.76999998</v>
      </c>
    </row>
    <row r="212" spans="1:43" customFormat="1">
      <c r="A212" s="30">
        <f t="shared" si="15"/>
        <v>42131</v>
      </c>
      <c r="B212" s="30">
        <f t="shared" si="16"/>
        <v>42496</v>
      </c>
      <c r="C212" s="30">
        <f t="shared" si="17"/>
        <v>42862</v>
      </c>
      <c r="D212" s="30">
        <f t="shared" si="18"/>
        <v>43197</v>
      </c>
      <c r="E212" s="30">
        <v>43227</v>
      </c>
      <c r="F212" t="s">
        <v>225</v>
      </c>
      <c r="G212" s="37">
        <v>4822179305.6999998</v>
      </c>
      <c r="H212" s="37">
        <v>11.201844329694437</v>
      </c>
      <c r="I212" s="38">
        <v>8.8072774408954295</v>
      </c>
      <c r="J212" s="38">
        <v>43.441889180429101</v>
      </c>
      <c r="K212" s="38">
        <v>70.542519999999996</v>
      </c>
      <c r="L212" s="38">
        <v>4.4064213560828416E-2</v>
      </c>
      <c r="M212" s="38">
        <v>61.726153727427103</v>
      </c>
      <c r="N212" s="38">
        <v>12.5141740263388</v>
      </c>
      <c r="O212" s="38">
        <v>22.176784057881466</v>
      </c>
      <c r="P212" s="38">
        <v>10.526596585069315</v>
      </c>
      <c r="Q212" s="38">
        <v>-0.7403399444358697</v>
      </c>
      <c r="R212" s="38">
        <v>6.4325680413431785E-2</v>
      </c>
      <c r="S212" s="38">
        <v>8.3714864896075949E-2</v>
      </c>
      <c r="T212" s="38">
        <v>7.1716600000000001</v>
      </c>
      <c r="U212" s="38">
        <v>0.16658000000000001</v>
      </c>
      <c r="V212" s="38">
        <v>8.0866613140000005</v>
      </c>
      <c r="W212" s="38">
        <v>13.849622418999999</v>
      </c>
      <c r="X212" s="38">
        <v>1.4281483989999999</v>
      </c>
      <c r="Y212" s="38">
        <v>1.0386653343923207</v>
      </c>
      <c r="Z212" s="38">
        <v>42.192821442000003</v>
      </c>
      <c r="AA212" s="38">
        <v>7.0238190191553524E-3</v>
      </c>
      <c r="AB212" s="38">
        <v>40.453163760497802</v>
      </c>
      <c r="AC212" s="38">
        <v>0.50246000000000002</v>
      </c>
      <c r="AD212" s="29">
        <f t="shared" si="19"/>
        <v>0</v>
      </c>
      <c r="AE212" s="38">
        <v>0</v>
      </c>
      <c r="AF212" s="39">
        <v>262968000</v>
      </c>
      <c r="AG212" s="39">
        <v>5967836000</v>
      </c>
      <c r="AH212" s="39">
        <v>398272000</v>
      </c>
      <c r="AI212" s="39">
        <v>6191493000</v>
      </c>
      <c r="AJ212" s="39">
        <v>-383733000</v>
      </c>
      <c r="AK212" s="39">
        <v>385051000</v>
      </c>
      <c r="AL212" s="39">
        <v>421017000</v>
      </c>
      <c r="AM212" s="39">
        <v>493242000</v>
      </c>
      <c r="AN212" s="39">
        <v>518320000</v>
      </c>
      <c r="AO212" s="39">
        <v>2927325000</v>
      </c>
      <c r="AP212" s="39">
        <v>323696000</v>
      </c>
      <c r="AQ212" s="39">
        <v>7178536292.3999996</v>
      </c>
    </row>
    <row r="213" spans="1:43" customFormat="1">
      <c r="A213" s="30">
        <f t="shared" si="15"/>
        <v>42131</v>
      </c>
      <c r="B213" s="30">
        <f t="shared" si="16"/>
        <v>42496</v>
      </c>
      <c r="C213" s="30">
        <f t="shared" si="17"/>
        <v>42862</v>
      </c>
      <c r="D213" s="30">
        <f t="shared" si="18"/>
        <v>43197</v>
      </c>
      <c r="E213" s="30">
        <v>43227</v>
      </c>
      <c r="F213" t="s">
        <v>226</v>
      </c>
      <c r="G213" s="37">
        <v>5005971648</v>
      </c>
      <c r="H213" s="37">
        <v>-1.8009123458963148</v>
      </c>
      <c r="I213" s="38">
        <v>31.669510646499901</v>
      </c>
      <c r="J213" s="38">
        <v>37.353689482359201</v>
      </c>
      <c r="K213" s="38">
        <v>66.720839999999995</v>
      </c>
      <c r="L213" s="38">
        <v>6.6307066167349271E-2</v>
      </c>
      <c r="M213" s="38">
        <v>29.2254109733306</v>
      </c>
      <c r="N213" s="38">
        <v>19.2213046603257</v>
      </c>
      <c r="O213" s="38">
        <v>9.5168419321850255</v>
      </c>
      <c r="P213" s="38">
        <v>5.9185679936241629</v>
      </c>
      <c r="Q213" s="38">
        <v>0.29681928424985793</v>
      </c>
      <c r="R213" s="38">
        <v>0.15465604608913822</v>
      </c>
      <c r="S213" s="38">
        <v>0.42516257043921535</v>
      </c>
      <c r="T213" s="38">
        <v>0.71521999999999997</v>
      </c>
      <c r="U213" s="38">
        <v>-6.4909999999999995E-2</v>
      </c>
      <c r="V213" s="38">
        <v>3.5453329739999999</v>
      </c>
      <c r="W213" s="38">
        <v>3.5826682760000002</v>
      </c>
      <c r="X213" s="38">
        <v>2.9547514430000001</v>
      </c>
      <c r="Y213" s="38">
        <v>0.15868538876809385</v>
      </c>
      <c r="Z213" s="38">
        <v>4.8451561959999996</v>
      </c>
      <c r="AA213" s="38">
        <v>9.1625638225607126E-2</v>
      </c>
      <c r="AB213" s="38">
        <v>1.4927243429232</v>
      </c>
      <c r="AC213" s="38">
        <v>4.5330000000000002E-2</v>
      </c>
      <c r="AD213" s="29">
        <f t="shared" si="19"/>
        <v>0</v>
      </c>
      <c r="AE213" s="38">
        <v>0</v>
      </c>
      <c r="AF213" s="39">
        <v>113425000</v>
      </c>
      <c r="AG213" s="39">
        <v>1710602000</v>
      </c>
      <c r="AH213" s="39">
        <v>387852000</v>
      </c>
      <c r="AI213" s="39">
        <v>2507836000</v>
      </c>
      <c r="AJ213" s="39">
        <v>316480000</v>
      </c>
      <c r="AK213" s="39">
        <v>910549000</v>
      </c>
      <c r="AL213" s="39">
        <v>1007029000</v>
      </c>
      <c r="AM213" s="39">
        <v>1162594000</v>
      </c>
      <c r="AN213" s="39">
        <v>1066238000</v>
      </c>
      <c r="AO213" s="39">
        <v>1476330000</v>
      </c>
      <c r="AP213" s="39">
        <v>450402000</v>
      </c>
      <c r="AQ213" s="39">
        <v>4286404639.9400001</v>
      </c>
    </row>
    <row r="214" spans="1:43" customFormat="1">
      <c r="A214" s="30">
        <f t="shared" si="15"/>
        <v>42125</v>
      </c>
      <c r="B214" s="30">
        <f t="shared" si="16"/>
        <v>42490</v>
      </c>
      <c r="C214" s="30">
        <f t="shared" si="17"/>
        <v>42856</v>
      </c>
      <c r="D214" s="30">
        <f t="shared" si="18"/>
        <v>43191</v>
      </c>
      <c r="E214" s="30">
        <v>43221</v>
      </c>
      <c r="F214" t="s">
        <v>227</v>
      </c>
      <c r="G214" s="37">
        <v>794495000</v>
      </c>
      <c r="H214" s="37">
        <v>1.5169294071777357</v>
      </c>
      <c r="I214" s="38">
        <v>11.496265773886201</v>
      </c>
      <c r="J214" s="38">
        <v>4.9574588433188298</v>
      </c>
      <c r="K214" s="38">
        <v>57.26605</v>
      </c>
      <c r="L214" s="38">
        <v>0.10723214981337073</v>
      </c>
      <c r="M214" s="38">
        <v>8.1584846878488992</v>
      </c>
      <c r="N214" s="38">
        <v>17.862399419045701</v>
      </c>
      <c r="O214" s="38">
        <v>17.543455886557265</v>
      </c>
      <c r="P214" s="38">
        <v>2.6754462674759947</v>
      </c>
      <c r="Q214" s="38">
        <v>8.7753536705629409E-2</v>
      </c>
      <c r="R214" s="38">
        <v>0.10861239860950174</v>
      </c>
      <c r="S214" s="38">
        <v>0.97819524913093858</v>
      </c>
      <c r="T214" s="38">
        <v>1.2141299999999999</v>
      </c>
      <c r="U214" s="38">
        <v>0.12099</v>
      </c>
      <c r="V214" s="38">
        <v>2.214444152</v>
      </c>
      <c r="W214" s="38">
        <v>1.8172462709999999</v>
      </c>
      <c r="X214" s="38">
        <v>5.2964427120000002</v>
      </c>
      <c r="Y214" s="38">
        <v>0</v>
      </c>
      <c r="Z214" s="38">
        <v>0</v>
      </c>
      <c r="AA214" s="38">
        <v>0.56512901146689898</v>
      </c>
      <c r="AB214" s="38">
        <v>-7.4343439942353502</v>
      </c>
      <c r="AC214" s="38">
        <v>-0.94994999999999996</v>
      </c>
      <c r="AD214" s="29">
        <f t="shared" si="19"/>
        <v>0</v>
      </c>
      <c r="AE214" s="38">
        <v>0</v>
      </c>
      <c r="AF214" s="39">
        <v>15140000</v>
      </c>
      <c r="AG214" s="39">
        <v>141189000</v>
      </c>
      <c r="AH214" s="39">
        <v>37493000</v>
      </c>
      <c r="AI214" s="39">
        <v>345200000</v>
      </c>
      <c r="AJ214" s="39">
        <v>29632000</v>
      </c>
      <c r="AK214" s="39">
        <v>312062000</v>
      </c>
      <c r="AL214" s="39">
        <v>313726000</v>
      </c>
      <c r="AM214" s="39">
        <v>326095000</v>
      </c>
      <c r="AN214" s="39">
        <v>337673000</v>
      </c>
      <c r="AO214" s="39">
        <v>141189000</v>
      </c>
      <c r="AP214" s="39">
        <v>34978000</v>
      </c>
      <c r="AQ214" s="39">
        <v>613635000</v>
      </c>
    </row>
    <row r="215" spans="1:43" customFormat="1">
      <c r="A215" s="30">
        <f t="shared" si="15"/>
        <v>42124</v>
      </c>
      <c r="B215" s="30">
        <f t="shared" si="16"/>
        <v>42489</v>
      </c>
      <c r="C215" s="30">
        <f t="shared" si="17"/>
        <v>42855</v>
      </c>
      <c r="D215" s="30">
        <f t="shared" si="18"/>
        <v>43190</v>
      </c>
      <c r="E215" s="30">
        <v>43220</v>
      </c>
      <c r="F215" t="s">
        <v>228</v>
      </c>
      <c r="G215" s="37">
        <v>2643486202.2399998</v>
      </c>
      <c r="H215" s="37">
        <v>6.1361473669157984</v>
      </c>
      <c r="I215" s="38">
        <v>19.090366754304299</v>
      </c>
      <c r="J215" s="38">
        <v>23.691114107711599</v>
      </c>
      <c r="K215" s="38">
        <v>100</v>
      </c>
      <c r="L215" s="38">
        <v>0.15271535488685412</v>
      </c>
      <c r="M215" s="38">
        <v>27.487063604476202</v>
      </c>
      <c r="N215" s="38">
        <v>17.6741241545073</v>
      </c>
      <c r="O215" s="38">
        <v>18.858497009005461</v>
      </c>
      <c r="P215" s="38">
        <v>23.28816093093911</v>
      </c>
      <c r="Q215" s="38">
        <v>0.16826546884440527</v>
      </c>
      <c r="R215" s="38">
        <v>9.6750904639272883E-2</v>
      </c>
      <c r="S215" s="38">
        <v>0.43525350993263284</v>
      </c>
      <c r="T215" s="38">
        <v>2.2135899999999999</v>
      </c>
      <c r="U215" s="38">
        <v>0.3407</v>
      </c>
      <c r="V215" s="38">
        <v>6.108553637</v>
      </c>
      <c r="W215" s="38">
        <v>5.4129968279999998</v>
      </c>
      <c r="X215" s="38">
        <v>4.1318607399999996</v>
      </c>
      <c r="Y215" s="38">
        <v>0.10825210648514801</v>
      </c>
      <c r="Z215" s="38">
        <v>3.3509425940000002</v>
      </c>
      <c r="AA215" s="38">
        <v>0.38167739218318725</v>
      </c>
      <c r="AB215" s="38">
        <v>-4.2491173671404301</v>
      </c>
      <c r="AC215" s="38">
        <v>-0.31609999999999999</v>
      </c>
      <c r="AD215" s="29">
        <f t="shared" si="19"/>
        <v>0</v>
      </c>
      <c r="AE215" s="38">
        <v>0</v>
      </c>
      <c r="AF215" s="39">
        <v>762923000</v>
      </c>
      <c r="AG215" s="39">
        <v>4995719000</v>
      </c>
      <c r="AH215" s="39">
        <v>628383000</v>
      </c>
      <c r="AI215" s="39">
        <v>6494854000</v>
      </c>
      <c r="AJ215" s="39">
        <v>475671000</v>
      </c>
      <c r="AK215" s="39">
        <v>1526995905.87831</v>
      </c>
      <c r="AL215" s="39">
        <v>2119927841</v>
      </c>
      <c r="AM215" s="39">
        <v>2513572770</v>
      </c>
      <c r="AN215" s="39">
        <v>2826908000</v>
      </c>
      <c r="AO215" s="39">
        <v>4507746000</v>
      </c>
      <c r="AP215" s="39">
        <v>789632000</v>
      </c>
      <c r="AQ215" s="39">
        <v>14891272710.215</v>
      </c>
    </row>
    <row r="216" spans="1:43" customFormat="1">
      <c r="A216" s="30">
        <f t="shared" si="15"/>
        <v>42124</v>
      </c>
      <c r="B216" s="30">
        <f t="shared" si="16"/>
        <v>42489</v>
      </c>
      <c r="C216" s="30">
        <f t="shared" si="17"/>
        <v>42855</v>
      </c>
      <c r="D216" s="30">
        <f t="shared" si="18"/>
        <v>43190</v>
      </c>
      <c r="E216" s="30">
        <v>43220</v>
      </c>
      <c r="F216" t="s">
        <v>229</v>
      </c>
      <c r="G216" s="37">
        <v>32225434976.599998</v>
      </c>
      <c r="H216" s="37">
        <v>18.306680027041516</v>
      </c>
      <c r="I216" s="38">
        <v>10.7085589458762</v>
      </c>
      <c r="J216" s="38">
        <v>3.0700351774864099</v>
      </c>
      <c r="K216" s="38">
        <v>7.8229899999999999</v>
      </c>
      <c r="L216" s="38">
        <v>9.8694426870650484E-2</v>
      </c>
      <c r="M216" s="38">
        <v>5.0754183988913804</v>
      </c>
      <c r="N216" s="38">
        <v>10.0453610422491</v>
      </c>
      <c r="O216" s="38">
        <v>8.8490144450042205</v>
      </c>
      <c r="P216" s="38">
        <v>-4.2113670326896235</v>
      </c>
      <c r="Q216" s="38">
        <v>5.1700245176420426E-2</v>
      </c>
      <c r="R216" s="38">
        <v>0.13480946846901951</v>
      </c>
      <c r="S216" s="38">
        <v>1.5301241666156951</v>
      </c>
      <c r="T216" s="38">
        <v>1.2789699999999999</v>
      </c>
      <c r="U216" s="38">
        <v>5.96E-2</v>
      </c>
      <c r="V216" s="38">
        <v>0.46023318499999999</v>
      </c>
      <c r="W216" s="38">
        <v>0.69550700700000001</v>
      </c>
      <c r="X216" s="38">
        <v>2.5319931590000002</v>
      </c>
      <c r="Y216" s="38">
        <v>0.59309144218435039</v>
      </c>
      <c r="Z216" s="38">
        <v>24.700114472999999</v>
      </c>
      <c r="AA216" s="38">
        <v>8.65876804509116E-2</v>
      </c>
      <c r="AB216" s="38">
        <v>20.442386831275702</v>
      </c>
      <c r="AC216" s="38">
        <v>0.28570000000000001</v>
      </c>
      <c r="AD216" s="29">
        <f t="shared" si="19"/>
        <v>0</v>
      </c>
      <c r="AE216" s="38">
        <v>0</v>
      </c>
      <c r="AF216" s="39">
        <v>3432000000</v>
      </c>
      <c r="AG216" s="39">
        <v>34774000000</v>
      </c>
      <c r="AH216" s="39">
        <v>6612000000</v>
      </c>
      <c r="AI216" s="39">
        <v>49047000000</v>
      </c>
      <c r="AJ216" s="39">
        <v>3880000000</v>
      </c>
      <c r="AK216" s="39">
        <v>91206000000</v>
      </c>
      <c r="AL216" s="39">
        <v>64452000000</v>
      </c>
      <c r="AM216" s="39">
        <v>63530000000</v>
      </c>
      <c r="AN216" s="39">
        <v>75048000000</v>
      </c>
      <c r="AO216" s="39">
        <v>21828000000</v>
      </c>
      <c r="AP216" s="39">
        <v>5923000000</v>
      </c>
      <c r="AQ216" s="39">
        <v>52412712557.760002</v>
      </c>
    </row>
    <row r="217" spans="1:43" customFormat="1">
      <c r="A217" s="30">
        <f t="shared" si="15"/>
        <v>42123</v>
      </c>
      <c r="B217" s="30">
        <f t="shared" si="16"/>
        <v>42488</v>
      </c>
      <c r="C217" s="30">
        <f t="shared" si="17"/>
        <v>42854</v>
      </c>
      <c r="D217" s="30">
        <f t="shared" si="18"/>
        <v>43189</v>
      </c>
      <c r="E217" s="30">
        <v>43219</v>
      </c>
      <c r="F217" t="s">
        <v>230</v>
      </c>
      <c r="G217" s="37">
        <v>6960708489.5200005</v>
      </c>
      <c r="H217" s="37">
        <v>9.52324207125986</v>
      </c>
      <c r="I217" s="38">
        <v>3.0198145781160499</v>
      </c>
      <c r="J217" s="38">
        <v>12.859644456266301</v>
      </c>
      <c r="K217" s="38">
        <v>34.142760000000003</v>
      </c>
      <c r="L217" s="38">
        <v>1.1776758947851589E-2</v>
      </c>
      <c r="M217" s="38">
        <v>29.6807347312734</v>
      </c>
      <c r="N217" s="38">
        <v>6.9698906323198599</v>
      </c>
      <c r="O217" s="38">
        <v>22.477555337051744</v>
      </c>
      <c r="P217" s="38">
        <v>10.733794296195994</v>
      </c>
      <c r="Q217" s="38">
        <v>-0.37721229674946927</v>
      </c>
      <c r="R217" s="38">
        <v>4.8560766105755694E-2</v>
      </c>
      <c r="S217" s="38">
        <v>9.7924412741369121E-2</v>
      </c>
      <c r="T217" s="38">
        <v>1.51718</v>
      </c>
      <c r="U217" s="38">
        <v>1.498E-2</v>
      </c>
      <c r="V217" s="38">
        <v>7.6759228630000003</v>
      </c>
      <c r="W217" s="38">
        <v>14.332233049999999</v>
      </c>
      <c r="X217" s="38">
        <v>2.5571878790000002</v>
      </c>
      <c r="Y217" s="38">
        <v>1.0551866468104321</v>
      </c>
      <c r="Z217" s="38">
        <v>35.377268983999997</v>
      </c>
      <c r="AA217" s="38">
        <v>2.2027101895780988E-2</v>
      </c>
      <c r="AB217" s="38">
        <v>23.240330826197301</v>
      </c>
      <c r="AC217" s="38">
        <v>0.4914</v>
      </c>
      <c r="AD217" s="29">
        <f t="shared" si="19"/>
        <v>0</v>
      </c>
      <c r="AE217" s="38">
        <v>0</v>
      </c>
      <c r="AF217" s="39">
        <v>94443000</v>
      </c>
      <c r="AG217" s="39">
        <v>8019439000</v>
      </c>
      <c r="AH217" s="39">
        <v>402697000</v>
      </c>
      <c r="AI217" s="39">
        <v>8292641000</v>
      </c>
      <c r="AJ217" s="39">
        <v>-306316000</v>
      </c>
      <c r="AK217" s="39">
        <v>599522000</v>
      </c>
      <c r="AL217" s="39">
        <v>635774000</v>
      </c>
      <c r="AM217" s="39">
        <v>742551000</v>
      </c>
      <c r="AN217" s="39">
        <v>812052000</v>
      </c>
      <c r="AO217" s="39">
        <v>3902049000</v>
      </c>
      <c r="AP217" s="39">
        <v>517784000</v>
      </c>
      <c r="AQ217" s="39">
        <v>11638518512.639999</v>
      </c>
    </row>
    <row r="218" spans="1:43" customFormat="1">
      <c r="A218" s="30">
        <f t="shared" si="15"/>
        <v>42119</v>
      </c>
      <c r="B218" s="30">
        <f t="shared" si="16"/>
        <v>42484</v>
      </c>
      <c r="C218" s="30">
        <f t="shared" si="17"/>
        <v>42850</v>
      </c>
      <c r="D218" s="30">
        <f t="shared" si="18"/>
        <v>43185</v>
      </c>
      <c r="E218" s="30">
        <v>43215</v>
      </c>
      <c r="F218" t="s">
        <v>231</v>
      </c>
      <c r="G218" s="37">
        <v>1147542923.46</v>
      </c>
      <c r="H218" s="37">
        <v>6.3118789500513852</v>
      </c>
      <c r="I218" s="38">
        <v>15.8356109487242</v>
      </c>
      <c r="J218" s="38">
        <v>71.739933623385994</v>
      </c>
      <c r="K218" s="38">
        <v>73.912139999999994</v>
      </c>
      <c r="L218" s="38">
        <v>1.6530395424956046E-2</v>
      </c>
      <c r="M218" s="38">
        <v>68.369504978246098</v>
      </c>
      <c r="N218" s="38">
        <v>15.091634838639401</v>
      </c>
      <c r="O218" s="38">
        <v>18.671896907293622</v>
      </c>
      <c r="P218" s="38">
        <v>134.64059988817846</v>
      </c>
      <c r="Q218" s="38">
        <v>-0.98751775669977004</v>
      </c>
      <c r="R218" s="38">
        <v>2.1823951522066051E-2</v>
      </c>
      <c r="S218" s="38">
        <v>6.7029061312186861E-2</v>
      </c>
      <c r="T218" s="38">
        <v>0.17388000000000001</v>
      </c>
      <c r="U218" s="38">
        <v>-8.634E-2</v>
      </c>
      <c r="V218" s="38">
        <v>3.6969921069999998</v>
      </c>
      <c r="W218" s="38">
        <v>13.4342789466694</v>
      </c>
      <c r="X218" s="38">
        <v>1.207988037</v>
      </c>
      <c r="Y218" s="38">
        <v>1.4632844388718522</v>
      </c>
      <c r="Z218" s="38">
        <v>57.412979972742299</v>
      </c>
      <c r="AA218" s="38">
        <v>1.7589378864633364E-2</v>
      </c>
      <c r="AB218" s="38">
        <v>23.257530763781801</v>
      </c>
      <c r="AC218" s="38">
        <v>0.57645000000000002</v>
      </c>
      <c r="AD218" s="29">
        <f t="shared" si="19"/>
        <v>0</v>
      </c>
      <c r="AE218" s="38">
        <v>0</v>
      </c>
      <c r="AF218" s="39">
        <v>67387000</v>
      </c>
      <c r="AG218" s="39">
        <v>4076551000</v>
      </c>
      <c r="AH218" s="39">
        <v>102224000</v>
      </c>
      <c r="AI218" s="39">
        <v>4684028000</v>
      </c>
      <c r="AJ218" s="39">
        <v>-310047000</v>
      </c>
      <c r="AK218" s="39">
        <v>44084000</v>
      </c>
      <c r="AL218" s="39">
        <v>198960000</v>
      </c>
      <c r="AM218" s="39">
        <v>277346000</v>
      </c>
      <c r="AN218" s="39">
        <v>313966000</v>
      </c>
      <c r="AO218" s="39">
        <v>1654925000</v>
      </c>
      <c r="AP218" s="39">
        <v>225896000</v>
      </c>
      <c r="AQ218" s="39">
        <v>4217906823.77</v>
      </c>
    </row>
    <row r="219" spans="1:43" customFormat="1">
      <c r="A219" s="30">
        <f t="shared" si="15"/>
        <v>42117</v>
      </c>
      <c r="B219" s="30">
        <f t="shared" si="16"/>
        <v>42482</v>
      </c>
      <c r="C219" s="30">
        <f t="shared" si="17"/>
        <v>42848</v>
      </c>
      <c r="D219" s="30">
        <f t="shared" si="18"/>
        <v>43183</v>
      </c>
      <c r="E219" s="30">
        <v>43213</v>
      </c>
      <c r="F219" t="s">
        <v>232</v>
      </c>
      <c r="G219" s="37">
        <v>8645494099.3099995</v>
      </c>
      <c r="H219" s="37">
        <v>9.213990812110433</v>
      </c>
      <c r="I219" s="38">
        <v>6.9023869960554398</v>
      </c>
      <c r="J219" s="38">
        <v>5.9410002872030496</v>
      </c>
      <c r="K219" s="38">
        <v>57.145200000000003</v>
      </c>
      <c r="L219" s="38">
        <v>9.6454816360538338E-3</v>
      </c>
      <c r="M219" s="38">
        <v>19.0107906289747</v>
      </c>
      <c r="N219" s="38">
        <v>5.7877150797864001</v>
      </c>
      <c r="O219" s="38">
        <v>11.828654219038077</v>
      </c>
      <c r="P219" s="38">
        <v>-2.2299749514788609</v>
      </c>
      <c r="Q219" s="38">
        <v>-0.21798711689164238</v>
      </c>
      <c r="R219" s="38">
        <v>3.7181202001833509E-2</v>
      </c>
      <c r="S219" s="38">
        <v>0.24419763847768478</v>
      </c>
      <c r="T219" s="38">
        <v>0.55478000000000005</v>
      </c>
      <c r="U219" s="38">
        <v>-7.0889999999999995E-2</v>
      </c>
      <c r="V219" s="38">
        <v>1.596909565</v>
      </c>
      <c r="W219" s="38">
        <v>3.6326048019999999</v>
      </c>
      <c r="X219" s="38">
        <v>1.79893627</v>
      </c>
      <c r="Y219" s="38">
        <v>2.0837943566121155</v>
      </c>
      <c r="Z219" s="38">
        <v>50.838358638000003</v>
      </c>
      <c r="AA219" s="38">
        <v>2.1768013030782972E-3</v>
      </c>
      <c r="AB219" s="38">
        <v>26.6254574421949</v>
      </c>
      <c r="AC219" s="38">
        <v>0.67354999999999998</v>
      </c>
      <c r="AD219" s="29">
        <f t="shared" si="19"/>
        <v>0</v>
      </c>
      <c r="AE219" s="38">
        <v>0</v>
      </c>
      <c r="AF219" s="39">
        <v>128500000</v>
      </c>
      <c r="AG219" s="39">
        <v>13322300000</v>
      </c>
      <c r="AH219" s="39">
        <v>742200000</v>
      </c>
      <c r="AI219" s="39">
        <v>19961700000</v>
      </c>
      <c r="AJ219" s="39">
        <v>-1062600000</v>
      </c>
      <c r="AK219" s="39">
        <v>5272400000</v>
      </c>
      <c r="AL219" s="39">
        <v>4651800000</v>
      </c>
      <c r="AM219" s="39">
        <v>4492500000</v>
      </c>
      <c r="AN219" s="39">
        <v>4874600000</v>
      </c>
      <c r="AO219" s="39">
        <v>4320100000</v>
      </c>
      <c r="AP219" s="39">
        <v>1497000000</v>
      </c>
      <c r="AQ219" s="39">
        <v>17707495365.900002</v>
      </c>
    </row>
    <row r="220" spans="1:43" customFormat="1">
      <c r="A220" s="30">
        <f t="shared" si="15"/>
        <v>42117</v>
      </c>
      <c r="B220" s="30">
        <f t="shared" si="16"/>
        <v>42482</v>
      </c>
      <c r="C220" s="30">
        <f t="shared" si="17"/>
        <v>42848</v>
      </c>
      <c r="D220" s="30">
        <f t="shared" si="18"/>
        <v>43183</v>
      </c>
      <c r="E220" s="30">
        <v>43213</v>
      </c>
      <c r="F220" t="s">
        <v>233</v>
      </c>
      <c r="G220" s="37">
        <v>2777778646.4699998</v>
      </c>
      <c r="H220" s="37">
        <v>-3.2559992944107288</v>
      </c>
      <c r="I220" s="38">
        <v>28.077314343845401</v>
      </c>
      <c r="J220" s="38">
        <v>6.6171181970750403</v>
      </c>
      <c r="K220" s="38">
        <v>10.52505</v>
      </c>
      <c r="L220" s="38">
        <v>0.24985540775014459</v>
      </c>
      <c r="M220" s="38">
        <v>4.6751378566291102</v>
      </c>
      <c r="N220" s="38">
        <v>7.5173477255204304</v>
      </c>
      <c r="O220" s="38">
        <v>9.4720806249382719</v>
      </c>
      <c r="P220" s="38">
        <v>-12.82349930188896</v>
      </c>
      <c r="Q220" s="38">
        <v>4.4353871973147926E-2</v>
      </c>
      <c r="R220" s="38">
        <v>5.2531301034295048E-2</v>
      </c>
      <c r="S220" s="38">
        <v>1.1352749047359825</v>
      </c>
      <c r="T220" s="38">
        <v>1.33053</v>
      </c>
      <c r="U220" s="38">
        <v>9.6350000000000005E-2</v>
      </c>
      <c r="V220" s="38">
        <v>0.53721304000000003</v>
      </c>
      <c r="W220" s="38">
        <v>0.55183783099999995</v>
      </c>
      <c r="X220" s="38">
        <v>1.817945846</v>
      </c>
      <c r="Y220" s="38">
        <v>0.41605241605241605</v>
      </c>
      <c r="Z220" s="38">
        <v>22.070493931000001</v>
      </c>
      <c r="AA220" s="38">
        <v>0.25390399074609599</v>
      </c>
      <c r="AB220" s="38">
        <v>0.49227137859508002</v>
      </c>
      <c r="AC220" s="38">
        <v>3.9910000000000001E-2</v>
      </c>
      <c r="AD220" s="29">
        <f t="shared" si="19"/>
        <v>0</v>
      </c>
      <c r="AE220" s="38">
        <v>0</v>
      </c>
      <c r="AF220" s="39">
        <v>432000000</v>
      </c>
      <c r="AG220" s="39">
        <v>1729000000</v>
      </c>
      <c r="AH220" s="39">
        <v>193000000</v>
      </c>
      <c r="AI220" s="39">
        <v>3674000000</v>
      </c>
      <c r="AJ220" s="39">
        <v>185000000</v>
      </c>
      <c r="AK220" s="39">
        <v>6366000000</v>
      </c>
      <c r="AL220" s="39">
        <v>5096000000</v>
      </c>
      <c r="AM220" s="39">
        <v>4268000000</v>
      </c>
      <c r="AN220" s="39">
        <v>4171000000</v>
      </c>
      <c r="AO220" s="39">
        <v>1221000000</v>
      </c>
      <c r="AP220" s="39">
        <v>243000000</v>
      </c>
      <c r="AQ220" s="39">
        <v>2301715591.8600001</v>
      </c>
    </row>
    <row r="221" spans="1:43" customFormat="1">
      <c r="A221" s="30">
        <f t="shared" si="15"/>
        <v>42110</v>
      </c>
      <c r="B221" s="30">
        <f t="shared" si="16"/>
        <v>42475</v>
      </c>
      <c r="C221" s="30">
        <f t="shared" si="17"/>
        <v>42841</v>
      </c>
      <c r="D221" s="30">
        <f t="shared" si="18"/>
        <v>43176</v>
      </c>
      <c r="E221" s="30">
        <v>43206</v>
      </c>
      <c r="F221" t="s">
        <v>234</v>
      </c>
      <c r="G221" s="37">
        <v>861033197.10000002</v>
      </c>
      <c r="H221" s="37">
        <v>-30.337446531721664</v>
      </c>
      <c r="I221" s="38">
        <v>2.41206485824774</v>
      </c>
      <c r="J221" s="38">
        <v>1.2588289577984699</v>
      </c>
      <c r="K221" s="38">
        <v>23.672650000000001</v>
      </c>
      <c r="L221" s="38">
        <v>1.6119151779913248E-3</v>
      </c>
      <c r="M221" s="38">
        <v>3.7571627446572702</v>
      </c>
      <c r="N221" s="38">
        <v>2.2852304359976001</v>
      </c>
      <c r="O221" s="38">
        <v>15.182824317847592</v>
      </c>
      <c r="P221" s="38">
        <v>124.53670826064558</v>
      </c>
      <c r="Q221" s="38">
        <v>-1.8892293616333228E-2</v>
      </c>
      <c r="R221" s="38">
        <v>1.6189865768124964E-2</v>
      </c>
      <c r="S221" s="38">
        <v>0.3714820444265387</v>
      </c>
      <c r="T221" s="38">
        <v>1.6880500000000001</v>
      </c>
      <c r="U221" s="38">
        <v>3.9730000000000001E-2</v>
      </c>
      <c r="V221" s="38">
        <v>1.8132052089999999</v>
      </c>
      <c r="W221" s="38">
        <v>2.1157281349999999</v>
      </c>
      <c r="X221" s="38">
        <v>2.752909271</v>
      </c>
      <c r="Y221" s="38">
        <v>3.0413237348904234</v>
      </c>
      <c r="Z221" s="38">
        <v>19.021832895999999</v>
      </c>
      <c r="AA221" s="38">
        <v>7.0060299859537531E-2</v>
      </c>
      <c r="AB221" s="38">
        <v>33.407034414871497</v>
      </c>
      <c r="AC221" s="38">
        <v>0.6825</v>
      </c>
      <c r="AD221" s="29">
        <f t="shared" si="19"/>
        <v>0</v>
      </c>
      <c r="AE221" s="38">
        <v>0</v>
      </c>
      <c r="AF221" s="39">
        <v>2084000</v>
      </c>
      <c r="AG221" s="39">
        <v>1292872000</v>
      </c>
      <c r="AH221" s="39">
        <v>22102000</v>
      </c>
      <c r="AI221" s="39">
        <v>1365175000</v>
      </c>
      <c r="AJ221" s="39">
        <v>-9581000</v>
      </c>
      <c r="AK221" s="39">
        <v>55172000</v>
      </c>
      <c r="AL221" s="39">
        <v>177042000</v>
      </c>
      <c r="AM221" s="39">
        <v>399998000</v>
      </c>
      <c r="AN221" s="39">
        <v>507138000</v>
      </c>
      <c r="AO221" s="39">
        <v>319913000</v>
      </c>
      <c r="AP221" s="39">
        <v>59840000</v>
      </c>
      <c r="AQ221" s="39">
        <v>908540207.17999995</v>
      </c>
    </row>
    <row r="222" spans="1:43" customFormat="1">
      <c r="A222" s="30">
        <f t="shared" si="15"/>
        <v>42104</v>
      </c>
      <c r="B222" s="30">
        <f t="shared" si="16"/>
        <v>42469</v>
      </c>
      <c r="C222" s="30">
        <f t="shared" si="17"/>
        <v>42835</v>
      </c>
      <c r="D222" s="30">
        <f t="shared" si="18"/>
        <v>43170</v>
      </c>
      <c r="E222" s="30">
        <v>43200</v>
      </c>
      <c r="F222" t="s">
        <v>235</v>
      </c>
      <c r="G222" s="37">
        <v>1190088568.2</v>
      </c>
      <c r="H222" s="37">
        <v>17.55446396246267</v>
      </c>
      <c r="I222" s="38">
        <v>4.9316772110055002E-2</v>
      </c>
      <c r="J222" s="38">
        <v>4.1319839511348003E-2</v>
      </c>
      <c r="K222" s="38">
        <v>52.307119999999998</v>
      </c>
      <c r="L222" s="38">
        <v>-3.5207675491863009E-2</v>
      </c>
      <c r="M222" s="38">
        <v>1.9224704074096299</v>
      </c>
      <c r="N222" s="38">
        <v>1.6229474079772299</v>
      </c>
      <c r="O222" s="38">
        <v>27.810168428713517</v>
      </c>
      <c r="P222" s="38">
        <v>12.804626150656434</v>
      </c>
      <c r="Q222" s="38">
        <v>3.1259356847715435E-2</v>
      </c>
      <c r="R222" s="38">
        <v>2.778626857430214E-2</v>
      </c>
      <c r="S222" s="38">
        <v>0.70567205554436496</v>
      </c>
      <c r="T222" s="38">
        <v>3.3170999999999999</v>
      </c>
      <c r="U222" s="38">
        <v>0.30073</v>
      </c>
      <c r="V222" s="38">
        <v>2.1578779379999999</v>
      </c>
      <c r="W222" s="38">
        <v>2.2882911969999999</v>
      </c>
      <c r="X222" s="38">
        <v>2.5590602630000001</v>
      </c>
      <c r="Y222" s="38">
        <v>0.36551550946820283</v>
      </c>
      <c r="Z222" s="38">
        <v>13.458477494</v>
      </c>
      <c r="AA222" s="38">
        <v>0.15432527152225961</v>
      </c>
      <c r="AB222" s="38">
        <v>1.9717752414649801</v>
      </c>
      <c r="AC222" s="38">
        <v>0.11335000000000001</v>
      </c>
      <c r="AD222" s="29">
        <f t="shared" si="19"/>
        <v>0</v>
      </c>
      <c r="AE222" s="38">
        <v>0</v>
      </c>
      <c r="AF222" s="39">
        <v>-20293000</v>
      </c>
      <c r="AG222" s="39">
        <v>576380000</v>
      </c>
      <c r="AH222" s="39">
        <v>19726000</v>
      </c>
      <c r="AI222" s="39">
        <v>709919000</v>
      </c>
      <c r="AJ222" s="39">
        <v>15660000</v>
      </c>
      <c r="AK222" s="39">
        <v>355834000</v>
      </c>
      <c r="AL222" s="39">
        <v>375865000</v>
      </c>
      <c r="AM222" s="39">
        <v>381892000</v>
      </c>
      <c r="AN222" s="39">
        <v>500970000</v>
      </c>
      <c r="AO222" s="39">
        <v>422097000</v>
      </c>
      <c r="AP222" s="39">
        <v>41221000</v>
      </c>
      <c r="AQ222" s="39">
        <v>1146362952.8</v>
      </c>
    </row>
    <row r="223" spans="1:43" customFormat="1">
      <c r="A223" s="30">
        <f t="shared" si="15"/>
        <v>42103</v>
      </c>
      <c r="B223" s="30">
        <f t="shared" si="16"/>
        <v>42468</v>
      </c>
      <c r="C223" s="30">
        <f t="shared" si="17"/>
        <v>42834</v>
      </c>
      <c r="D223" s="30">
        <f t="shared" si="18"/>
        <v>43169</v>
      </c>
      <c r="E223" s="30">
        <v>43199</v>
      </c>
      <c r="F223" t="s">
        <v>236</v>
      </c>
      <c r="G223" s="37">
        <v>4139982000</v>
      </c>
      <c r="H223" s="37">
        <v>-4.8578140951268862</v>
      </c>
      <c r="I223" s="38">
        <v>24.041585445094199</v>
      </c>
      <c r="J223" s="38">
        <v>5.6783302639656199</v>
      </c>
      <c r="K223" s="38">
        <v>28.468389999999999</v>
      </c>
      <c r="L223" s="38">
        <v>5.1123843102688409E-2</v>
      </c>
      <c r="M223" s="38">
        <v>11.0343769183548</v>
      </c>
      <c r="N223" s="38">
        <v>12.5666346237875</v>
      </c>
      <c r="O223" s="38">
        <v>6.9827221121155638</v>
      </c>
      <c r="P223" s="38">
        <v>-0.35089726688576306</v>
      </c>
      <c r="Q223" s="38">
        <v>7.0748925721301412E-2</v>
      </c>
      <c r="R223" s="38">
        <v>9.8641233342043375E-2</v>
      </c>
      <c r="S223" s="38">
        <v>0.8513195714659002</v>
      </c>
      <c r="T223" s="38">
        <v>1.4981500000000001</v>
      </c>
      <c r="U223" s="38">
        <v>0.12293999999999999</v>
      </c>
      <c r="V223" s="38">
        <v>0.64617262499999994</v>
      </c>
      <c r="W223" s="38">
        <v>1.1498558670000001</v>
      </c>
      <c r="X223" s="38">
        <v>2.8333682150000001</v>
      </c>
      <c r="Y223" s="38">
        <v>1.9523498694516972</v>
      </c>
      <c r="Z223" s="38">
        <v>39.920128638000001</v>
      </c>
      <c r="AA223" s="38">
        <v>9.8501542529748784E-2</v>
      </c>
      <c r="AB223" s="38">
        <v>20.114754098360699</v>
      </c>
      <c r="AC223" s="38">
        <v>0.54076999999999997</v>
      </c>
      <c r="AD223" s="29">
        <f t="shared" si="19"/>
        <v>0</v>
      </c>
      <c r="AE223" s="38">
        <v>0</v>
      </c>
      <c r="AF223" s="39">
        <v>232000000</v>
      </c>
      <c r="AG223" s="39">
        <v>4538000000</v>
      </c>
      <c r="AH223" s="39">
        <v>755000000</v>
      </c>
      <c r="AI223" s="39">
        <v>7654000000</v>
      </c>
      <c r="AJ223" s="39">
        <v>461000000</v>
      </c>
      <c r="AK223" s="39">
        <v>6591000000</v>
      </c>
      <c r="AL223" s="39">
        <v>6373000000</v>
      </c>
      <c r="AM223" s="39">
        <v>6543000000</v>
      </c>
      <c r="AN223" s="39">
        <v>6516000000</v>
      </c>
      <c r="AO223" s="39">
        <v>1532000000</v>
      </c>
      <c r="AP223" s="39">
        <v>1073000000</v>
      </c>
      <c r="AQ223" s="39">
        <v>7492460826.3000002</v>
      </c>
    </row>
    <row r="224" spans="1:43" customFormat="1">
      <c r="A224" s="30">
        <f t="shared" si="15"/>
        <v>42089</v>
      </c>
      <c r="B224" s="30">
        <f t="shared" si="16"/>
        <v>42454</v>
      </c>
      <c r="C224" s="30">
        <f t="shared" si="17"/>
        <v>42820</v>
      </c>
      <c r="D224" s="30">
        <f t="shared" si="18"/>
        <v>43155</v>
      </c>
      <c r="E224" s="30">
        <v>43185</v>
      </c>
      <c r="F224" t="s">
        <v>237</v>
      </c>
      <c r="G224" s="37">
        <v>718160898.89999998</v>
      </c>
      <c r="H224" s="37">
        <v>11.980162695145424</v>
      </c>
      <c r="I224" s="38">
        <v>11.483241820741901</v>
      </c>
      <c r="J224" s="38">
        <v>3.9383852325315298</v>
      </c>
      <c r="K224" s="38">
        <v>32.842970000000001</v>
      </c>
      <c r="L224" s="38">
        <v>0.18096725255709764</v>
      </c>
      <c r="M224" s="38">
        <v>6.3183710825182002</v>
      </c>
      <c r="N224" s="38">
        <v>16.993063708392199</v>
      </c>
      <c r="O224" s="38">
        <v>3.6636058902004129</v>
      </c>
      <c r="P224" s="38">
        <v>2.1360071219389583</v>
      </c>
      <c r="Q224" s="38">
        <v>5.0302170695609272E-2</v>
      </c>
      <c r="R224" s="38">
        <v>0.17145976715905278</v>
      </c>
      <c r="S224" s="38">
        <v>2.120413028980896</v>
      </c>
      <c r="T224" s="38">
        <v>3.52094</v>
      </c>
      <c r="U224" s="38">
        <v>0.52781999999999996</v>
      </c>
      <c r="V224" s="38">
        <v>0.50820991999999998</v>
      </c>
      <c r="W224" s="38">
        <v>0.447365917</v>
      </c>
      <c r="X224" s="38">
        <v>1.552955697</v>
      </c>
      <c r="Y224" s="38">
        <v>1.0334091725541851E-2</v>
      </c>
      <c r="Z224" s="38">
        <v>0.14612789500000001</v>
      </c>
      <c r="AA224" s="38">
        <v>0.11543384732082539</v>
      </c>
      <c r="AB224" s="38">
        <v>-1.6383656451344999</v>
      </c>
      <c r="AC224" s="38">
        <v>-0.10521</v>
      </c>
      <c r="AD224" s="29">
        <f t="shared" si="19"/>
        <v>0</v>
      </c>
      <c r="AE224" s="38">
        <v>0</v>
      </c>
      <c r="AF224" s="39">
        <v>61075000</v>
      </c>
      <c r="AG224" s="39">
        <v>337492000</v>
      </c>
      <c r="AH224" s="39">
        <v>78675000</v>
      </c>
      <c r="AI224" s="39">
        <v>458854000</v>
      </c>
      <c r="AJ224" s="39">
        <v>48942000</v>
      </c>
      <c r="AK224" s="39">
        <v>913486000</v>
      </c>
      <c r="AL224" s="39">
        <v>943104000</v>
      </c>
      <c r="AM224" s="39">
        <v>972960000</v>
      </c>
      <c r="AN224" s="39">
        <v>972960000</v>
      </c>
      <c r="AO224" s="39">
        <v>334040000</v>
      </c>
      <c r="AP224" s="39">
        <v>115811000</v>
      </c>
      <c r="AQ224" s="39">
        <v>424285861.75</v>
      </c>
    </row>
    <row r="225" spans="1:43" customFormat="1">
      <c r="A225" s="30">
        <f t="shared" si="15"/>
        <v>42089</v>
      </c>
      <c r="B225" s="30">
        <f t="shared" si="16"/>
        <v>42454</v>
      </c>
      <c r="C225" s="30">
        <f t="shared" si="17"/>
        <v>42820</v>
      </c>
      <c r="D225" s="30">
        <f t="shared" si="18"/>
        <v>43155</v>
      </c>
      <c r="E225" s="30">
        <v>43185</v>
      </c>
      <c r="F225" t="s">
        <v>238</v>
      </c>
      <c r="G225" s="37">
        <v>4706750453.5200005</v>
      </c>
      <c r="H225" s="37">
        <v>-4.6917853530785845</v>
      </c>
      <c r="I225" s="38">
        <v>15.107971116737801</v>
      </c>
      <c r="J225" s="38">
        <v>14.116568994617801</v>
      </c>
      <c r="K225" s="38">
        <v>25.762869999999999</v>
      </c>
      <c r="L225" s="38">
        <v>0.10488238372372967</v>
      </c>
      <c r="M225" s="38">
        <v>22.091026969075699</v>
      </c>
      <c r="N225" s="38">
        <v>15.6410919221884</v>
      </c>
      <c r="O225" s="38">
        <v>15.15975316544416</v>
      </c>
      <c r="P225" s="38">
        <v>10.617395813939243</v>
      </c>
      <c r="Q225" s="38">
        <v>0.22676309836363337</v>
      </c>
      <c r="R225" s="38">
        <v>0.14756551040352023</v>
      </c>
      <c r="S225" s="38">
        <v>0.53900897324758223</v>
      </c>
      <c r="T225" s="38">
        <v>1.74549</v>
      </c>
      <c r="U225" s="38">
        <v>7.6139999999999999E-2</v>
      </c>
      <c r="V225" s="38">
        <v>3.6795930910000001</v>
      </c>
      <c r="W225" s="38">
        <v>4.0737190050000001</v>
      </c>
      <c r="X225" s="38">
        <v>3.586477173</v>
      </c>
      <c r="Y225" s="38">
        <v>0.57041588765632145</v>
      </c>
      <c r="Z225" s="38">
        <v>10.060286724999999</v>
      </c>
      <c r="AA225" s="38">
        <v>3.4715810271033066E-3</v>
      </c>
      <c r="AB225" s="38">
        <v>14.0322010890989</v>
      </c>
      <c r="AC225" s="38">
        <v>0.35975000000000001</v>
      </c>
      <c r="AD225" s="29">
        <f t="shared" si="19"/>
        <v>0</v>
      </c>
      <c r="AE225" s="38">
        <v>0</v>
      </c>
      <c r="AF225" s="39">
        <v>198219000</v>
      </c>
      <c r="AG225" s="39">
        <v>1889917000</v>
      </c>
      <c r="AH225" s="39">
        <v>331598000</v>
      </c>
      <c r="AI225" s="39">
        <v>2247124000</v>
      </c>
      <c r="AJ225" s="39">
        <v>274660000</v>
      </c>
      <c r="AK225" s="39">
        <v>898396000</v>
      </c>
      <c r="AL225" s="39">
        <v>1066368000</v>
      </c>
      <c r="AM225" s="39">
        <v>1143492000</v>
      </c>
      <c r="AN225" s="39">
        <v>1211220000</v>
      </c>
      <c r="AO225" s="39">
        <v>1203450000</v>
      </c>
      <c r="AP225" s="39">
        <v>370959000</v>
      </c>
      <c r="AQ225" s="39">
        <v>5623646874.5</v>
      </c>
    </row>
    <row r="226" spans="1:43" customFormat="1">
      <c r="A226" s="30">
        <f t="shared" si="15"/>
        <v>42089</v>
      </c>
      <c r="B226" s="30">
        <f t="shared" si="16"/>
        <v>42454</v>
      </c>
      <c r="C226" s="30">
        <f t="shared" si="17"/>
        <v>42820</v>
      </c>
      <c r="D226" s="30">
        <f t="shared" si="18"/>
        <v>43155</v>
      </c>
      <c r="E226" s="30">
        <v>43185</v>
      </c>
      <c r="F226" t="s">
        <v>239</v>
      </c>
      <c r="G226" s="37">
        <v>4047085785.5999999</v>
      </c>
      <c r="H226" s="37">
        <v>-33.36669764957778</v>
      </c>
      <c r="I226" s="38">
        <v>21.7426045576705</v>
      </c>
      <c r="J226" s="38">
        <v>60.507426459602002</v>
      </c>
      <c r="K226" s="38">
        <v>60.810220000000001</v>
      </c>
      <c r="L226" s="38">
        <v>-3.2068630840930583E-2</v>
      </c>
      <c r="M226" s="38">
        <v>41.355210718739798</v>
      </c>
      <c r="N226" s="38">
        <v>7.2086791808488204</v>
      </c>
      <c r="O226" s="38">
        <v>21.139494671390104</v>
      </c>
      <c r="P226" s="38">
        <v>35.577698566187543</v>
      </c>
      <c r="Q226" s="38">
        <v>0.64987543794919334</v>
      </c>
      <c r="R226" s="38">
        <v>0.13313007206641733</v>
      </c>
      <c r="S226" s="38">
        <v>0.1528182696557536</v>
      </c>
      <c r="T226" s="38">
        <v>0.60770999999999997</v>
      </c>
      <c r="U226" s="38">
        <v>-2.366E-2</v>
      </c>
      <c r="V226" s="38">
        <v>5.8546054982024804</v>
      </c>
      <c r="W226" s="38">
        <v>11.918115373213499</v>
      </c>
      <c r="X226" s="38">
        <v>67.213205596999998</v>
      </c>
      <c r="Y226" s="38">
        <v>1.3322222732208562</v>
      </c>
      <c r="Z226" s="38">
        <v>29.333159045426399</v>
      </c>
      <c r="AA226" s="38">
        <v>6.4596135890539815E-4</v>
      </c>
      <c r="AB226" s="38">
        <v>14.566319816881601</v>
      </c>
      <c r="AC226" s="38">
        <v>0.57057999999999998</v>
      </c>
      <c r="AD226" s="29">
        <f t="shared" si="19"/>
        <v>0</v>
      </c>
      <c r="AE226" s="38">
        <v>0</v>
      </c>
      <c r="AF226" s="39">
        <v>-128729000</v>
      </c>
      <c r="AG226" s="39">
        <v>4014172000</v>
      </c>
      <c r="AH226" s="39">
        <v>571396000</v>
      </c>
      <c r="AI226" s="39">
        <v>4292013000</v>
      </c>
      <c r="AJ226" s="39">
        <v>426252000</v>
      </c>
      <c r="AK226" s="39">
        <v>290526000</v>
      </c>
      <c r="AL226" s="39">
        <v>542661000</v>
      </c>
      <c r="AM226" s="39">
        <v>611662000</v>
      </c>
      <c r="AN226" s="39">
        <v>655898000</v>
      </c>
      <c r="AO226" s="39">
        <v>1721179000</v>
      </c>
      <c r="AP226" s="39">
        <v>369785000</v>
      </c>
      <c r="AQ226" s="39">
        <v>7817068037.0599899</v>
      </c>
    </row>
    <row r="227" spans="1:43" customFormat="1">
      <c r="A227" s="30">
        <f t="shared" si="15"/>
        <v>42083</v>
      </c>
      <c r="B227" s="30">
        <f t="shared" si="16"/>
        <v>42448</v>
      </c>
      <c r="C227" s="30">
        <f t="shared" si="17"/>
        <v>42814</v>
      </c>
      <c r="D227" s="30">
        <f t="shared" si="18"/>
        <v>43149</v>
      </c>
      <c r="E227" s="30">
        <v>43179</v>
      </c>
      <c r="F227" t="s">
        <v>240</v>
      </c>
      <c r="G227" s="37">
        <v>4755224239.2700005</v>
      </c>
      <c r="H227" s="37">
        <v>21.856861836095508</v>
      </c>
      <c r="I227" s="38">
        <v>61.887403399920601</v>
      </c>
      <c r="J227" s="38">
        <v>28.423242742704598</v>
      </c>
      <c r="K227" s="38">
        <v>83.367159999999998</v>
      </c>
      <c r="L227" s="38">
        <v>0.39010074269702322</v>
      </c>
      <c r="M227" s="38">
        <v>29.952868857191</v>
      </c>
      <c r="N227" s="38">
        <v>43.991487269058297</v>
      </c>
      <c r="O227" s="38">
        <v>37.594156351016025</v>
      </c>
      <c r="P227" s="38">
        <v>42.308830415187096</v>
      </c>
      <c r="Q227" s="38">
        <v>0.16340027756802381</v>
      </c>
      <c r="R227" s="38">
        <v>8.395962165949096E-2</v>
      </c>
      <c r="S227" s="38">
        <v>0.27936028921296041</v>
      </c>
      <c r="T227" s="38">
        <v>1.0316700000000001</v>
      </c>
      <c r="U227" s="38">
        <v>2.3300000000000001E-2</v>
      </c>
      <c r="V227" s="38">
        <v>12.969584487000001</v>
      </c>
      <c r="W227" s="38">
        <v>12.944702661999999</v>
      </c>
      <c r="X227" s="38">
        <v>19.499355701999999</v>
      </c>
      <c r="Y227" s="38">
        <v>0.12551956109754059</v>
      </c>
      <c r="Z227" s="38">
        <v>0.62975583099999999</v>
      </c>
      <c r="AA227" s="38">
        <v>0.14556040297078809</v>
      </c>
      <c r="AB227" s="38">
        <v>-0.18645554718923399</v>
      </c>
      <c r="AC227" s="38">
        <v>-3.4040000000000001E-2</v>
      </c>
      <c r="AD227" s="29">
        <f t="shared" si="19"/>
        <v>0</v>
      </c>
      <c r="AE227" s="38">
        <v>0</v>
      </c>
      <c r="AF227" s="39">
        <v>123486000</v>
      </c>
      <c r="AG227" s="39">
        <v>316549000</v>
      </c>
      <c r="AH227" s="39">
        <v>130149000</v>
      </c>
      <c r="AI227" s="39">
        <v>1550138000</v>
      </c>
      <c r="AJ227" s="39">
        <v>70760000</v>
      </c>
      <c r="AK227" s="39">
        <v>150929000</v>
      </c>
      <c r="AL227" s="39">
        <v>224653000</v>
      </c>
      <c r="AM227" s="39">
        <v>329141000</v>
      </c>
      <c r="AN227" s="39">
        <v>433047000</v>
      </c>
      <c r="AO227" s="39">
        <v>281247000</v>
      </c>
      <c r="AP227" s="39">
        <v>149110000</v>
      </c>
      <c r="AQ227" s="39">
        <v>5605664653.5</v>
      </c>
    </row>
    <row r="228" spans="1:43" customFormat="1">
      <c r="A228" s="30">
        <f t="shared" si="15"/>
        <v>42075</v>
      </c>
      <c r="B228" s="30">
        <f t="shared" si="16"/>
        <v>42440</v>
      </c>
      <c r="C228" s="30">
        <f t="shared" si="17"/>
        <v>42806</v>
      </c>
      <c r="D228" s="30">
        <f t="shared" si="18"/>
        <v>43141</v>
      </c>
      <c r="E228" s="30">
        <v>43171</v>
      </c>
      <c r="F228" t="s">
        <v>241</v>
      </c>
      <c r="G228" s="37">
        <v>3034980608.9400001</v>
      </c>
      <c r="H228" s="37">
        <v>29.722171342824144</v>
      </c>
      <c r="I228" s="38">
        <v>9.4363042743558303</v>
      </c>
      <c r="J228" s="38">
        <v>4.8882334107985699</v>
      </c>
      <c r="K228" s="38">
        <v>43.286670000000001</v>
      </c>
      <c r="L228" s="38">
        <v>0.40068334612900708</v>
      </c>
      <c r="M228" s="38">
        <v>8.5182606051282708</v>
      </c>
      <c r="N228" s="38">
        <v>9.7489827405975191</v>
      </c>
      <c r="O228" s="38">
        <v>9.1314409608996652</v>
      </c>
      <c r="P228" s="38">
        <v>6.9816287209506447</v>
      </c>
      <c r="Q228" s="38">
        <v>5.0070546781278563E-2</v>
      </c>
      <c r="R228" s="38">
        <v>5.9438051011321422E-2</v>
      </c>
      <c r="S228" s="38">
        <v>0.70898074277192846</v>
      </c>
      <c r="T228" s="38">
        <v>1.9333400000000001</v>
      </c>
      <c r="U228" s="38">
        <v>0.24510000000000001</v>
      </c>
      <c r="V228" s="38">
        <v>1.1450324039999999</v>
      </c>
      <c r="W228" s="38">
        <v>1.178410151</v>
      </c>
      <c r="X228" s="38">
        <v>1.4897951110000001</v>
      </c>
      <c r="Y228" s="38">
        <v>0.47424990942461459</v>
      </c>
      <c r="Z228" s="38">
        <v>30.687530815999999</v>
      </c>
      <c r="AA228" s="38">
        <v>0.20336961208470419</v>
      </c>
      <c r="AB228" s="38">
        <v>0.65374643708226698</v>
      </c>
      <c r="AC228" s="38">
        <v>2.9690000000000001E-2</v>
      </c>
      <c r="AD228" s="29">
        <f t="shared" si="19"/>
        <v>0</v>
      </c>
      <c r="AE228" s="38">
        <v>0</v>
      </c>
      <c r="AF228" s="39">
        <v>1261953000</v>
      </c>
      <c r="AG228" s="39">
        <v>3149502000</v>
      </c>
      <c r="AH228" s="39">
        <v>234882000</v>
      </c>
      <c r="AI228" s="39">
        <v>3951711000</v>
      </c>
      <c r="AJ228" s="39">
        <v>140282000</v>
      </c>
      <c r="AK228" s="39">
        <v>2288289000</v>
      </c>
      <c r="AL228" s="39">
        <v>2445669000</v>
      </c>
      <c r="AM228" s="39">
        <v>2600573000</v>
      </c>
      <c r="AN228" s="39">
        <v>2801687000</v>
      </c>
      <c r="AO228" s="39">
        <v>2136342000</v>
      </c>
      <c r="AP228" s="39">
        <v>361557000</v>
      </c>
      <c r="AQ228" s="39">
        <v>3301536399.5</v>
      </c>
    </row>
    <row r="229" spans="1:43" customFormat="1">
      <c r="A229" s="30">
        <f t="shared" si="15"/>
        <v>42068</v>
      </c>
      <c r="B229" s="30">
        <f t="shared" si="16"/>
        <v>42433</v>
      </c>
      <c r="C229" s="30">
        <f t="shared" si="17"/>
        <v>42799</v>
      </c>
      <c r="D229" s="30">
        <f t="shared" si="18"/>
        <v>43134</v>
      </c>
      <c r="E229" s="30">
        <v>43164</v>
      </c>
      <c r="F229" t="s">
        <v>242</v>
      </c>
      <c r="G229" s="37">
        <v>6882445284</v>
      </c>
      <c r="H229" s="37">
        <v>15.423044042003957</v>
      </c>
      <c r="I229" s="38">
        <v>12.707182320442</v>
      </c>
      <c r="J229" s="38">
        <v>3.1838631532110502</v>
      </c>
      <c r="K229" s="38">
        <v>34.546010000000003</v>
      </c>
      <c r="L229" s="38">
        <v>5.6804250102165915E-2</v>
      </c>
      <c r="M229" s="38">
        <v>6.5407623473574903</v>
      </c>
      <c r="N229" s="38">
        <v>12.6330866555264</v>
      </c>
      <c r="O229" s="38">
        <v>6.2749301390940611</v>
      </c>
      <c r="P229" s="38">
        <v>1.145112439102274</v>
      </c>
      <c r="Q229" s="38">
        <v>7.0372440424775168E-2</v>
      </c>
      <c r="R229" s="38">
        <v>0.15861205245321938</v>
      </c>
      <c r="S229" s="38">
        <v>1.4499042286724622</v>
      </c>
      <c r="T229" s="38">
        <v>1.7642899999999999</v>
      </c>
      <c r="U229" s="38">
        <v>0.16744999999999999</v>
      </c>
      <c r="V229" s="38">
        <v>0.52717970199999997</v>
      </c>
      <c r="W229" s="38">
        <v>0.71569010899999996</v>
      </c>
      <c r="X229" s="38">
        <v>2.1202942930000002</v>
      </c>
      <c r="Y229" s="38">
        <v>0.89067027235850882</v>
      </c>
      <c r="Z229" s="38">
        <v>31.423853925</v>
      </c>
      <c r="AA229" s="38">
        <v>0.10972619534123416</v>
      </c>
      <c r="AB229" s="38">
        <v>20.327586206896601</v>
      </c>
      <c r="AC229" s="38">
        <v>0.36136000000000001</v>
      </c>
      <c r="AD229" s="29">
        <f t="shared" si="19"/>
        <v>0</v>
      </c>
      <c r="AE229" s="38">
        <v>0</v>
      </c>
      <c r="AF229" s="39">
        <v>556000000</v>
      </c>
      <c r="AG229" s="39">
        <v>9788000000</v>
      </c>
      <c r="AH229" s="39">
        <v>2153000000</v>
      </c>
      <c r="AI229" s="39">
        <v>13574000000</v>
      </c>
      <c r="AJ229" s="39">
        <v>1385000000</v>
      </c>
      <c r="AK229" s="39">
        <v>19023000000</v>
      </c>
      <c r="AL229" s="39">
        <v>19204000000</v>
      </c>
      <c r="AM229" s="39">
        <v>19681000000</v>
      </c>
      <c r="AN229" s="39">
        <v>19681000000</v>
      </c>
      <c r="AO229" s="39">
        <v>5177000000</v>
      </c>
      <c r="AP229" s="39">
        <v>2307000000</v>
      </c>
      <c r="AQ229" s="39">
        <v>14476263830.889999</v>
      </c>
    </row>
    <row r="230" spans="1:43" customFormat="1">
      <c r="A230" s="30">
        <f t="shared" si="15"/>
        <v>42061</v>
      </c>
      <c r="B230" s="30">
        <f t="shared" si="16"/>
        <v>42426</v>
      </c>
      <c r="C230" s="30">
        <f t="shared" si="17"/>
        <v>42792</v>
      </c>
      <c r="D230" s="30">
        <f t="shared" si="18"/>
        <v>43127</v>
      </c>
      <c r="E230" s="30">
        <v>43157</v>
      </c>
      <c r="F230" t="s">
        <v>243</v>
      </c>
      <c r="G230" s="37">
        <v>4145802883.6300001</v>
      </c>
      <c r="H230" s="37">
        <v>-6.8408754360043096</v>
      </c>
      <c r="I230" s="38">
        <v>0.31926513008653801</v>
      </c>
      <c r="J230" s="38">
        <v>0.24799860772711499</v>
      </c>
      <c r="K230" s="38">
        <v>49.016710000000003</v>
      </c>
      <c r="L230" s="38">
        <v>1.734367868553172E-3</v>
      </c>
      <c r="M230" s="38">
        <v>15.8022972502611</v>
      </c>
      <c r="N230" s="38">
        <v>9.5986891657967401</v>
      </c>
      <c r="O230" s="38">
        <v>9.3705897108828662</v>
      </c>
      <c r="P230" s="38">
        <v>-4.1498487816427065</v>
      </c>
      <c r="Q230" s="38">
        <v>0.10642185868430212</v>
      </c>
      <c r="R230" s="38">
        <v>7.4866310160427801E-2</v>
      </c>
      <c r="S230" s="38">
        <v>0.54870129870129869</v>
      </c>
      <c r="T230" s="38">
        <v>2.2620100000000001</v>
      </c>
      <c r="U230" s="38">
        <v>0.15798999999999999</v>
      </c>
      <c r="V230" s="38">
        <v>1.4123224210000001</v>
      </c>
      <c r="W230" s="38">
        <v>1.86563777</v>
      </c>
      <c r="X230" s="38">
        <v>1.8953399740000001</v>
      </c>
      <c r="Y230" s="38">
        <v>0.88694953206637195</v>
      </c>
      <c r="Z230" s="38">
        <v>36.026271878999999</v>
      </c>
      <c r="AA230" s="38">
        <v>0.15301993001673514</v>
      </c>
      <c r="AB230" s="38">
        <v>18.599532499974099</v>
      </c>
      <c r="AC230" s="38">
        <v>0.31702000000000002</v>
      </c>
      <c r="AD230" s="29">
        <f t="shared" si="19"/>
        <v>0</v>
      </c>
      <c r="AE230" s="38">
        <v>0</v>
      </c>
      <c r="AF230" s="39">
        <v>5700000</v>
      </c>
      <c r="AG230" s="39">
        <v>3286500000</v>
      </c>
      <c r="AH230" s="39">
        <v>313600000</v>
      </c>
      <c r="AI230" s="39">
        <v>4188800000</v>
      </c>
      <c r="AJ230" s="39">
        <v>244600000</v>
      </c>
      <c r="AK230" s="39">
        <v>2612200000</v>
      </c>
      <c r="AL230" s="39">
        <v>2421200000</v>
      </c>
      <c r="AM230" s="39">
        <v>2362000000</v>
      </c>
      <c r="AN230" s="39">
        <v>2298400000</v>
      </c>
      <c r="AO230" s="39">
        <v>1741700000</v>
      </c>
      <c r="AP230" s="39">
        <v>457600000</v>
      </c>
      <c r="AQ230" s="39">
        <v>4287981851.6999998</v>
      </c>
    </row>
    <row r="231" spans="1:43" customFormat="1">
      <c r="A231" s="30">
        <f t="shared" si="15"/>
        <v>42058</v>
      </c>
      <c r="B231" s="30">
        <f t="shared" si="16"/>
        <v>42423</v>
      </c>
      <c r="C231" s="30">
        <f t="shared" si="17"/>
        <v>42789</v>
      </c>
      <c r="D231" s="30">
        <f t="shared" si="18"/>
        <v>43124</v>
      </c>
      <c r="E231" s="30">
        <v>43154</v>
      </c>
      <c r="F231" t="s">
        <v>244</v>
      </c>
      <c r="G231" s="37">
        <v>4095383457.8000002</v>
      </c>
      <c r="H231" s="37">
        <v>-2.9481591293493974</v>
      </c>
      <c r="I231" s="38">
        <v>-9.4815810806669791</v>
      </c>
      <c r="J231" s="38">
        <v>-3.9986678939252598</v>
      </c>
      <c r="K231" s="38">
        <v>16.416450000000001</v>
      </c>
      <c r="L231" s="38">
        <v>-4.3175707644057378E-2</v>
      </c>
      <c r="M231" s="38">
        <v>3.6460921233432502</v>
      </c>
      <c r="N231" s="38">
        <v>3.84792908603377</v>
      </c>
      <c r="O231" s="38">
        <v>9.642574958354091</v>
      </c>
      <c r="P231" s="38">
        <v>33.807177462054277</v>
      </c>
      <c r="Q231" s="38">
        <v>4.7211958760749642E-2</v>
      </c>
      <c r="R231" s="38">
        <v>7.3117325830124924E-2</v>
      </c>
      <c r="S231" s="38">
        <v>0.94336326285682681</v>
      </c>
      <c r="T231" s="38">
        <v>2.2515299999999998</v>
      </c>
      <c r="U231" s="38">
        <v>0.13253999999999999</v>
      </c>
      <c r="V231" s="38">
        <v>0.44077340300000001</v>
      </c>
      <c r="W231" s="38">
        <v>0.83980997599999996</v>
      </c>
      <c r="X231" s="38">
        <v>1.083084742</v>
      </c>
      <c r="Y231" s="38">
        <v>1.1149899094164399</v>
      </c>
      <c r="Z231" s="38">
        <v>50.221564774999997</v>
      </c>
      <c r="AA231" s="38">
        <v>1.1731219443555157E-2</v>
      </c>
      <c r="AB231" s="38">
        <v>47.8973044397463</v>
      </c>
      <c r="AC231" s="38">
        <v>0.51349</v>
      </c>
      <c r="AD231" s="29">
        <f t="shared" si="19"/>
        <v>0</v>
      </c>
      <c r="AE231" s="38">
        <v>0</v>
      </c>
      <c r="AF231" s="39">
        <v>-228594000</v>
      </c>
      <c r="AG231" s="39">
        <v>5294505000</v>
      </c>
      <c r="AH231" s="39">
        <v>478613000</v>
      </c>
      <c r="AI231" s="39">
        <v>6545822000</v>
      </c>
      <c r="AJ231" s="39">
        <v>291538000</v>
      </c>
      <c r="AK231" s="39">
        <v>2946102000</v>
      </c>
      <c r="AL231" s="39">
        <v>3206405000</v>
      </c>
      <c r="AM231" s="39">
        <v>6175088000</v>
      </c>
      <c r="AN231" s="39">
        <v>6175088000</v>
      </c>
      <c r="AO231" s="39">
        <v>2503324000</v>
      </c>
      <c r="AP231" s="39">
        <v>555997000</v>
      </c>
      <c r="AQ231" s="39">
        <v>5361242749.1199999</v>
      </c>
    </row>
    <row r="232" spans="1:43" customFormat="1">
      <c r="A232" s="30">
        <f t="shared" si="15"/>
        <v>42055</v>
      </c>
      <c r="B232" s="30">
        <f t="shared" si="16"/>
        <v>42420</v>
      </c>
      <c r="C232" s="30">
        <f t="shared" si="17"/>
        <v>42786</v>
      </c>
      <c r="D232" s="30">
        <f t="shared" si="18"/>
        <v>43121</v>
      </c>
      <c r="E232" s="30">
        <v>43151</v>
      </c>
      <c r="F232" t="s">
        <v>245</v>
      </c>
      <c r="G232" s="37">
        <v>4321491660</v>
      </c>
      <c r="H232" s="37">
        <v>-5.2375578903836262</v>
      </c>
      <c r="I232" s="38">
        <v>11.555532796344201</v>
      </c>
      <c r="J232" s="38">
        <v>2.8960277295057302</v>
      </c>
      <c r="K232" s="38">
        <v>23.267790000000002</v>
      </c>
      <c r="L232" s="38">
        <v>6.9286779143703583E-2</v>
      </c>
      <c r="M232" s="38">
        <v>4.9039441447701204</v>
      </c>
      <c r="N232" s="38">
        <v>10.3915946749115</v>
      </c>
      <c r="O232" s="38">
        <v>12.016506969812722</v>
      </c>
      <c r="P232" s="38">
        <v>16.884786883327106</v>
      </c>
      <c r="Q232" s="38">
        <v>2.1203702329662816E-2</v>
      </c>
      <c r="R232" s="38">
        <v>4.7211547150684749E-2</v>
      </c>
      <c r="S232" s="38">
        <v>1.5944315038599874</v>
      </c>
      <c r="T232" s="38">
        <v>1.9952799999999999</v>
      </c>
      <c r="U232" s="38">
        <v>0.25646999999999998</v>
      </c>
      <c r="V232" s="38">
        <v>0.62732627399999996</v>
      </c>
      <c r="W232" s="38">
        <v>0.80745563099999995</v>
      </c>
      <c r="X232" s="38">
        <v>2.5389251910000001</v>
      </c>
      <c r="Y232" s="38">
        <v>0.76878989524774588</v>
      </c>
      <c r="Z232" s="38">
        <v>24.579455378999999</v>
      </c>
      <c r="AA232" s="38">
        <v>3.8500133186888573E-2</v>
      </c>
      <c r="AB232" s="38">
        <v>10.1214805146373</v>
      </c>
      <c r="AC232" s="38">
        <v>0.39613999999999999</v>
      </c>
      <c r="AD232" s="29">
        <f t="shared" si="19"/>
        <v>0</v>
      </c>
      <c r="AE232" s="38">
        <v>0</v>
      </c>
      <c r="AF232" s="39">
        <v>170893000</v>
      </c>
      <c r="AG232" s="39">
        <v>2466459000</v>
      </c>
      <c r="AH232" s="39">
        <v>165614000</v>
      </c>
      <c r="AI232" s="39">
        <v>3507913000</v>
      </c>
      <c r="AJ232" s="39">
        <v>118595000</v>
      </c>
      <c r="AK232" s="39">
        <v>3585141000</v>
      </c>
      <c r="AL232" s="39">
        <v>3910865000</v>
      </c>
      <c r="AM232" s="39">
        <v>5386703000</v>
      </c>
      <c r="AN232" s="39">
        <v>5593127000</v>
      </c>
      <c r="AO232" s="39">
        <v>1394433000</v>
      </c>
      <c r="AP232" s="39">
        <v>371746000</v>
      </c>
      <c r="AQ232" s="39">
        <v>4467088400</v>
      </c>
    </row>
    <row r="233" spans="1:43" customFormat="1">
      <c r="A233" s="30">
        <f t="shared" si="15"/>
        <v>42050</v>
      </c>
      <c r="B233" s="30">
        <f t="shared" si="16"/>
        <v>42415</v>
      </c>
      <c r="C233" s="30">
        <f t="shared" si="17"/>
        <v>42781</v>
      </c>
      <c r="D233" s="30">
        <f t="shared" si="18"/>
        <v>43116</v>
      </c>
      <c r="E233" s="30">
        <v>43146</v>
      </c>
      <c r="F233" t="s">
        <v>246</v>
      </c>
      <c r="G233" s="37">
        <v>1173489963.54</v>
      </c>
      <c r="H233" s="37">
        <v>-24.108256943539185</v>
      </c>
      <c r="I233" s="38">
        <v>52.691680261011399</v>
      </c>
      <c r="J233" s="38">
        <v>16.6676222693653</v>
      </c>
      <c r="K233" s="38">
        <v>19.7578</v>
      </c>
      <c r="L233" s="38">
        <v>-1.1281396338867603E-2</v>
      </c>
      <c r="M233" s="38">
        <v>16.9772375437188</v>
      </c>
      <c r="N233" s="38">
        <v>12.632252559727</v>
      </c>
      <c r="O233" s="38">
        <v>28.228616934424981</v>
      </c>
      <c r="P233" s="38">
        <v>-6.0178741729336709</v>
      </c>
      <c r="Q233" s="38">
        <v>1.3755429774911149E-2</v>
      </c>
      <c r="R233" s="38">
        <v>3.2662082514734771E-2</v>
      </c>
      <c r="S233" s="38">
        <v>0.62188932547478715</v>
      </c>
      <c r="T233" s="38">
        <v>2.8473299999999999</v>
      </c>
      <c r="U233" s="38">
        <v>0.22237000000000001</v>
      </c>
      <c r="V233" s="38">
        <v>1.1687503029999999</v>
      </c>
      <c r="W233" s="38">
        <v>2.125117484</v>
      </c>
      <c r="X233" s="38">
        <v>7.1022167749999996</v>
      </c>
      <c r="Y233" s="38">
        <v>2.1714671467146713</v>
      </c>
      <c r="Z233" s="38">
        <v>29.859022326000002</v>
      </c>
      <c r="AA233" s="38">
        <v>0.11338158081453101</v>
      </c>
      <c r="AB233" s="38">
        <v>27.054054054054099</v>
      </c>
      <c r="AC233" s="38">
        <v>0.56818999999999997</v>
      </c>
      <c r="AD233" s="29">
        <f t="shared" si="19"/>
        <v>0</v>
      </c>
      <c r="AE233" s="38">
        <v>0</v>
      </c>
      <c r="AF233" s="39">
        <v>-15900000</v>
      </c>
      <c r="AG233" s="39">
        <v>1409400000</v>
      </c>
      <c r="AH233" s="39">
        <v>79800000</v>
      </c>
      <c r="AI233" s="39">
        <v>2443200000</v>
      </c>
      <c r="AJ233" s="39">
        <v>20900000</v>
      </c>
      <c r="AK233" s="39">
        <v>1863600000</v>
      </c>
      <c r="AL233" s="39">
        <v>1862600000</v>
      </c>
      <c r="AM233" s="39">
        <v>1487900000</v>
      </c>
      <c r="AN233" s="39">
        <v>1519400000</v>
      </c>
      <c r="AO233" s="39">
        <v>444400000</v>
      </c>
      <c r="AP233" s="39">
        <v>131300000</v>
      </c>
      <c r="AQ233" s="39">
        <v>3706417403.4899998</v>
      </c>
    </row>
    <row r="234" spans="1:43" customFormat="1">
      <c r="A234" s="30">
        <f t="shared" si="15"/>
        <v>42049</v>
      </c>
      <c r="B234" s="30">
        <f t="shared" si="16"/>
        <v>42414</v>
      </c>
      <c r="C234" s="30">
        <f t="shared" si="17"/>
        <v>42780</v>
      </c>
      <c r="D234" s="30">
        <f t="shared" si="18"/>
        <v>43115</v>
      </c>
      <c r="E234" s="30">
        <v>43145</v>
      </c>
      <c r="F234" t="s">
        <v>247</v>
      </c>
      <c r="G234" s="37">
        <v>275422397.85000002</v>
      </c>
      <c r="H234" s="37">
        <v>-10.218723169357299</v>
      </c>
      <c r="I234" s="38">
        <v>-6.84781839413992</v>
      </c>
      <c r="J234" s="38">
        <v>-2.7613380565573999</v>
      </c>
      <c r="K234" s="38">
        <v>11.67032</v>
      </c>
      <c r="L234" s="38">
        <v>-1.1054481492904672E-2</v>
      </c>
      <c r="M234" s="38">
        <v>-2.76365685991217</v>
      </c>
      <c r="N234" s="38">
        <v>-4.8151733589827703</v>
      </c>
      <c r="O234" s="38">
        <v>8.2719231110019926</v>
      </c>
      <c r="P234" s="38">
        <v>17.894945479730993</v>
      </c>
      <c r="Q234" s="38">
        <v>7.6681493369489271E-3</v>
      </c>
      <c r="R234" s="38">
        <v>5.1709271884130485E-2</v>
      </c>
      <c r="S234" s="38">
        <v>1.2916394892734924</v>
      </c>
      <c r="T234" s="38">
        <v>1.66021</v>
      </c>
      <c r="U234" s="38">
        <v>0.17330999999999999</v>
      </c>
      <c r="V234" s="38">
        <v>0.40369275799999998</v>
      </c>
      <c r="W234" s="38">
        <v>0.54085889499999995</v>
      </c>
      <c r="X234" s="38">
        <v>1.0274170060000001</v>
      </c>
      <c r="Y234" s="38">
        <v>0.44767112871567261</v>
      </c>
      <c r="Z234" s="38">
        <v>26.237708772000001</v>
      </c>
      <c r="AA234" s="38">
        <v>9.3138587163975827E-4</v>
      </c>
      <c r="AB234" s="38">
        <v>3.64547351238159</v>
      </c>
      <c r="AC234" s="38">
        <v>0.30830000000000002</v>
      </c>
      <c r="AD234" s="29">
        <f t="shared" si="19"/>
        <v>0</v>
      </c>
      <c r="AE234" s="38">
        <v>0</v>
      </c>
      <c r="AF234" s="39">
        <v>-3620000</v>
      </c>
      <c r="AG234" s="39">
        <v>327469000</v>
      </c>
      <c r="AH234" s="39">
        <v>23149000</v>
      </c>
      <c r="AI234" s="39">
        <v>447676000</v>
      </c>
      <c r="AJ234" s="39">
        <v>4434000</v>
      </c>
      <c r="AK234" s="39">
        <v>354544000</v>
      </c>
      <c r="AL234" s="39">
        <v>385818000</v>
      </c>
      <c r="AM234" s="39">
        <v>466498000</v>
      </c>
      <c r="AN234" s="39">
        <v>578236000</v>
      </c>
      <c r="AO234" s="39">
        <v>226204000</v>
      </c>
      <c r="AP234" s="39">
        <v>36657000</v>
      </c>
      <c r="AQ234" s="39">
        <v>303223885.48000002</v>
      </c>
    </row>
    <row r="235" spans="1:43" customFormat="1">
      <c r="A235" s="30">
        <f t="shared" si="15"/>
        <v>42034</v>
      </c>
      <c r="B235" s="30">
        <f t="shared" si="16"/>
        <v>42399</v>
      </c>
      <c r="C235" s="30">
        <f t="shared" si="17"/>
        <v>42765</v>
      </c>
      <c r="D235" s="30">
        <f t="shared" si="18"/>
        <v>43100</v>
      </c>
      <c r="E235" s="30">
        <v>43130</v>
      </c>
      <c r="F235" t="s">
        <v>248</v>
      </c>
      <c r="G235" s="37">
        <v>701640870.53999996</v>
      </c>
      <c r="H235" s="37">
        <v>-1.3327947679663428</v>
      </c>
      <c r="I235" s="38">
        <v>0.62076465316725904</v>
      </c>
      <c r="J235" s="38">
        <v>0.48408563565194501</v>
      </c>
      <c r="K235" s="38">
        <v>39.681759999999997</v>
      </c>
      <c r="L235" s="38">
        <v>9.900716337513249E-2</v>
      </c>
      <c r="M235" s="38">
        <v>2.1440321624454799</v>
      </c>
      <c r="N235" s="38">
        <v>2.1091293903183201</v>
      </c>
      <c r="O235" s="38">
        <v>17.054700521499669</v>
      </c>
      <c r="P235" s="38">
        <v>16.888495212556077</v>
      </c>
      <c r="Q235" s="38">
        <v>7.3222628243674551E-2</v>
      </c>
      <c r="R235" s="38">
        <v>0.10098467719729612</v>
      </c>
      <c r="S235" s="38">
        <v>0.8384299459765524</v>
      </c>
      <c r="T235" s="38">
        <v>2.5173999999999999</v>
      </c>
      <c r="U235" s="38">
        <v>0.28099000000000002</v>
      </c>
      <c r="V235" s="38">
        <v>2.2259377040000001</v>
      </c>
      <c r="W235" s="38">
        <v>2.3342268370000001</v>
      </c>
      <c r="X235" s="38">
        <v>2.781017324</v>
      </c>
      <c r="Y235" s="38">
        <v>0</v>
      </c>
      <c r="Z235" s="38">
        <v>18.02507726</v>
      </c>
      <c r="AA235" s="38">
        <v>0.31187051649009978</v>
      </c>
      <c r="AB235" s="38">
        <v>-1.6136732007094099</v>
      </c>
      <c r="AC235" s="38">
        <v>-0.40516000000000002</v>
      </c>
      <c r="AD235" s="29">
        <f t="shared" si="19"/>
        <v>0</v>
      </c>
      <c r="AE235" s="38">
        <v>0</v>
      </c>
      <c r="AF235" s="39">
        <v>19336000</v>
      </c>
      <c r="AG235" s="39">
        <v>195299000</v>
      </c>
      <c r="AH235" s="39">
        <v>26039000</v>
      </c>
      <c r="AI235" s="39">
        <v>257851000</v>
      </c>
      <c r="AJ235" s="39">
        <v>15830000</v>
      </c>
      <c r="AK235" s="39">
        <v>135377000</v>
      </c>
      <c r="AL235" s="39">
        <v>157450000</v>
      </c>
      <c r="AM235" s="39">
        <v>185636000</v>
      </c>
      <c r="AN235" s="39">
        <v>216190000</v>
      </c>
      <c r="AO235" s="39">
        <v>194391000</v>
      </c>
      <c r="AP235" s="39">
        <v>34861000</v>
      </c>
      <c r="AQ235" s="39">
        <v>594543914.88</v>
      </c>
    </row>
    <row r="236" spans="1:43" customFormat="1">
      <c r="A236" s="30">
        <f t="shared" si="15"/>
        <v>42033</v>
      </c>
      <c r="B236" s="30">
        <f t="shared" si="16"/>
        <v>42398</v>
      </c>
      <c r="C236" s="30">
        <f t="shared" si="17"/>
        <v>42764</v>
      </c>
      <c r="D236" s="30">
        <f t="shared" si="18"/>
        <v>43099</v>
      </c>
      <c r="E236" s="30">
        <v>43129</v>
      </c>
      <c r="F236" t="s">
        <v>249</v>
      </c>
      <c r="G236" s="37">
        <v>16086438870.25</v>
      </c>
      <c r="H236" s="37">
        <v>-0.17509629957956363</v>
      </c>
      <c r="I236" s="38">
        <v>55.187100699726201</v>
      </c>
      <c r="J236" s="38">
        <v>15.648723257418901</v>
      </c>
      <c r="K236" s="38">
        <v>41.716639999999998</v>
      </c>
      <c r="L236" s="38">
        <v>0.1712024705655279</v>
      </c>
      <c r="M236" s="38">
        <v>22.187715665976501</v>
      </c>
      <c r="N236" s="38">
        <v>24.631296686458501</v>
      </c>
      <c r="O236" s="38">
        <v>11.64364517001966</v>
      </c>
      <c r="P236" s="38">
        <v>-10.142285547828275</v>
      </c>
      <c r="Q236" s="38">
        <v>0.16326880246702072</v>
      </c>
      <c r="R236" s="38">
        <v>0.16709811027698679</v>
      </c>
      <c r="S236" s="38">
        <v>0.75550090603158171</v>
      </c>
      <c r="T236" s="38">
        <v>0.79332000000000003</v>
      </c>
      <c r="U236" s="38">
        <v>-6.4070000000000002E-2</v>
      </c>
      <c r="V236" s="38">
        <v>2.495204025</v>
      </c>
      <c r="W236" s="38">
        <v>3.0655974000000001</v>
      </c>
      <c r="X236" s="38">
        <v>8.6145806070000006</v>
      </c>
      <c r="Y236" s="38">
        <v>2.1495440729483284</v>
      </c>
      <c r="Z236" s="38">
        <v>19.478616333000002</v>
      </c>
      <c r="AA236" s="38">
        <v>6.1571125265392782E-2</v>
      </c>
      <c r="AB236" s="38">
        <v>10.687707641196001</v>
      </c>
      <c r="AC236" s="38">
        <v>0.62092000000000003</v>
      </c>
      <c r="AD236" s="29">
        <f t="shared" si="19"/>
        <v>0</v>
      </c>
      <c r="AE236" s="38">
        <v>0</v>
      </c>
      <c r="AF236" s="39">
        <v>887000000</v>
      </c>
      <c r="AG236" s="39">
        <v>5181000000</v>
      </c>
      <c r="AH236" s="39">
        <v>1291000000</v>
      </c>
      <c r="AI236" s="39">
        <v>7726000000</v>
      </c>
      <c r="AJ236" s="39">
        <v>953000000</v>
      </c>
      <c r="AK236" s="39">
        <v>8268000000</v>
      </c>
      <c r="AL236" s="39">
        <v>8082000000</v>
      </c>
      <c r="AM236" s="39">
        <v>7961000000</v>
      </c>
      <c r="AN236" s="39">
        <v>5837000000</v>
      </c>
      <c r="AO236" s="39">
        <v>1645000000</v>
      </c>
      <c r="AP236" s="39">
        <v>1526000000</v>
      </c>
      <c r="AQ236" s="39">
        <v>17768202529.450001</v>
      </c>
    </row>
    <row r="237" spans="1:43" customFormat="1">
      <c r="A237" s="30">
        <f t="shared" si="15"/>
        <v>42033</v>
      </c>
      <c r="B237" s="30">
        <f t="shared" si="16"/>
        <v>42398</v>
      </c>
      <c r="C237" s="30">
        <f t="shared" si="17"/>
        <v>42764</v>
      </c>
      <c r="D237" s="30">
        <f t="shared" si="18"/>
        <v>43099</v>
      </c>
      <c r="E237" s="30">
        <v>43129</v>
      </c>
      <c r="F237" t="s">
        <v>250</v>
      </c>
      <c r="G237" s="37">
        <v>2817518266.4400001</v>
      </c>
      <c r="H237" s="37">
        <v>-0.83484402791363888</v>
      </c>
      <c r="I237" s="38">
        <v>21.419785460266802</v>
      </c>
      <c r="J237" s="38">
        <v>3.7752167220806099</v>
      </c>
      <c r="K237" s="38">
        <v>14.167210000000001</v>
      </c>
      <c r="L237" s="38">
        <v>7.5505244219836745E-2</v>
      </c>
      <c r="M237" s="38">
        <v>9.1333655210291393</v>
      </c>
      <c r="N237" s="38">
        <v>11.4225565067093</v>
      </c>
      <c r="O237" s="38">
        <v>13.317867963858317</v>
      </c>
      <c r="P237" s="38">
        <v>-0.77027430687568132</v>
      </c>
      <c r="Q237" s="38">
        <v>5.6092672009353112E-2</v>
      </c>
      <c r="R237" s="38">
        <v>0.12527854600414684</v>
      </c>
      <c r="S237" s="38">
        <v>1.1471789775162808</v>
      </c>
      <c r="T237" s="38">
        <v>1.1164400000000001</v>
      </c>
      <c r="U237" s="38">
        <v>3.1859999999999999E-2</v>
      </c>
      <c r="V237" s="38">
        <v>0.83175001699999995</v>
      </c>
      <c r="W237" s="38">
        <v>1.577122503</v>
      </c>
      <c r="X237" s="38">
        <v>5.2059811460000001</v>
      </c>
      <c r="Y237" s="38">
        <v>3.3266576483495416</v>
      </c>
      <c r="Z237" s="38">
        <v>50.499898864999999</v>
      </c>
      <c r="AA237" s="38">
        <v>1.2156585087725345E-2</v>
      </c>
      <c r="AB237" s="38">
        <v>13.9587708581898</v>
      </c>
      <c r="AC237" s="38">
        <v>0.75671999999999995</v>
      </c>
      <c r="AD237" s="29">
        <f t="shared" si="19"/>
        <v>0</v>
      </c>
      <c r="AE237" s="38">
        <v>0</v>
      </c>
      <c r="AF237" s="39">
        <v>153351000</v>
      </c>
      <c r="AG237" s="39">
        <v>2030998000</v>
      </c>
      <c r="AH237" s="39">
        <v>394551000</v>
      </c>
      <c r="AI237" s="39">
        <v>3149390000</v>
      </c>
      <c r="AJ237" s="39">
        <v>202658000</v>
      </c>
      <c r="AK237" s="39">
        <v>3708518000</v>
      </c>
      <c r="AL237" s="39">
        <v>3911790000</v>
      </c>
      <c r="AM237" s="39">
        <v>3763971000</v>
      </c>
      <c r="AN237" s="39">
        <v>3612914000</v>
      </c>
      <c r="AO237" s="39">
        <v>469415000</v>
      </c>
      <c r="AP237" s="39">
        <v>461849000</v>
      </c>
      <c r="AQ237" s="39">
        <v>6150844001.2399998</v>
      </c>
    </row>
    <row r="238" spans="1:43" customFormat="1">
      <c r="A238" s="30">
        <f t="shared" si="15"/>
        <v>42022</v>
      </c>
      <c r="B238" s="30">
        <f t="shared" si="16"/>
        <v>42387</v>
      </c>
      <c r="C238" s="30">
        <f t="shared" si="17"/>
        <v>42753</v>
      </c>
      <c r="D238" s="30">
        <f t="shared" si="18"/>
        <v>43088</v>
      </c>
      <c r="E238" s="30">
        <v>43118</v>
      </c>
      <c r="F238" t="s">
        <v>251</v>
      </c>
      <c r="G238" s="37">
        <v>1599403184.7</v>
      </c>
      <c r="H238" s="37">
        <v>-4.944282525893148</v>
      </c>
      <c r="I238" s="38">
        <v>-1.36073939836332</v>
      </c>
      <c r="J238" s="38">
        <v>-3.7219931887434998</v>
      </c>
      <c r="K238" s="38">
        <v>46.802430000000001</v>
      </c>
      <c r="L238" s="38">
        <v>2.8425115268678535E-2</v>
      </c>
      <c r="M238" s="38">
        <v>7.5699946226922403</v>
      </c>
      <c r="N238" s="38">
        <v>2.8144122591167902</v>
      </c>
      <c r="O238" s="38">
        <v>17.876763531497161</v>
      </c>
      <c r="P238" s="38">
        <v>-2.5175143711057175</v>
      </c>
      <c r="Q238" s="38">
        <v>1.0296021999767199E-2</v>
      </c>
      <c r="R238" s="38">
        <v>3.9870268255747118E-2</v>
      </c>
      <c r="S238" s="38">
        <v>0.36076080594829102</v>
      </c>
      <c r="T238" s="38">
        <v>1.8795200000000001</v>
      </c>
      <c r="U238" s="38">
        <v>7.0430000000000006E-2</v>
      </c>
      <c r="V238" s="38">
        <v>2.6648877369999999</v>
      </c>
      <c r="W238" s="38">
        <v>3.5611576779999998</v>
      </c>
      <c r="X238" s="38">
        <v>2.055346428</v>
      </c>
      <c r="Y238" s="38">
        <v>0.86054813986535283</v>
      </c>
      <c r="Z238" s="38">
        <v>35.486847830000002</v>
      </c>
      <c r="AA238" s="38">
        <v>0.12006175834426286</v>
      </c>
      <c r="AB238" s="38">
        <v>3.6518122706790201</v>
      </c>
      <c r="AC238" s="38">
        <v>0.34245999999999999</v>
      </c>
      <c r="AD238" s="29">
        <f t="shared" si="19"/>
        <v>0</v>
      </c>
      <c r="AE238" s="38">
        <v>0</v>
      </c>
      <c r="AF238" s="39">
        <v>36324000</v>
      </c>
      <c r="AG238" s="39">
        <v>1277884000</v>
      </c>
      <c r="AH238" s="39">
        <v>60765000</v>
      </c>
      <c r="AI238" s="39">
        <v>1524068000</v>
      </c>
      <c r="AJ238" s="39">
        <v>5661000</v>
      </c>
      <c r="AK238" s="39">
        <v>594081000</v>
      </c>
      <c r="AL238" s="39">
        <v>585715000</v>
      </c>
      <c r="AM238" s="39">
        <v>551385000</v>
      </c>
      <c r="AN238" s="39">
        <v>549824000</v>
      </c>
      <c r="AO238" s="39">
        <v>686832000</v>
      </c>
      <c r="AP238" s="39">
        <v>111137000</v>
      </c>
      <c r="AQ238" s="39">
        <v>1986769868.5999999</v>
      </c>
    </row>
    <row r="239" spans="1:43" customFormat="1">
      <c r="A239" s="30">
        <f t="shared" si="15"/>
        <v>42020</v>
      </c>
      <c r="B239" s="30">
        <f t="shared" si="16"/>
        <v>42385</v>
      </c>
      <c r="C239" s="30">
        <f t="shared" si="17"/>
        <v>42751</v>
      </c>
      <c r="D239" s="30">
        <f t="shared" si="18"/>
        <v>43086</v>
      </c>
      <c r="E239" s="30">
        <v>43116</v>
      </c>
      <c r="F239" t="s">
        <v>252</v>
      </c>
      <c r="G239" s="37">
        <v>3781291082.3499999</v>
      </c>
      <c r="H239" s="37">
        <v>-0.64288740418580625</v>
      </c>
      <c r="I239" s="38">
        <v>19.629826365735799</v>
      </c>
      <c r="J239" s="38">
        <v>9.6154005847926207</v>
      </c>
      <c r="K239" s="38">
        <v>35.92033</v>
      </c>
      <c r="L239" s="38">
        <v>0.11591786224373489</v>
      </c>
      <c r="M239" s="38">
        <v>13.1606020651355</v>
      </c>
      <c r="N239" s="38">
        <v>16.881924469558601</v>
      </c>
      <c r="O239" s="38">
        <v>13.696380962270892</v>
      </c>
      <c r="P239" s="38">
        <v>11.590554903384755</v>
      </c>
      <c r="Q239" s="38">
        <v>0.15211667428259254</v>
      </c>
      <c r="R239" s="38">
        <v>0.14432085258722122</v>
      </c>
      <c r="S239" s="38">
        <v>0.72197103291272124</v>
      </c>
      <c r="T239" s="38">
        <v>1.3442400000000001</v>
      </c>
      <c r="U239" s="38">
        <v>0.14962</v>
      </c>
      <c r="V239" s="38">
        <v>2.2335180029999999</v>
      </c>
      <c r="W239" s="38">
        <v>2.0870684179999999</v>
      </c>
      <c r="X239" s="38">
        <v>4.0448470070000004</v>
      </c>
      <c r="Y239" s="38">
        <v>0.67079152124740582</v>
      </c>
      <c r="Z239" s="38">
        <v>16.445060434999998</v>
      </c>
      <c r="AA239" s="38">
        <v>0.48809850575850883</v>
      </c>
      <c r="AB239" s="38">
        <v>-2.4917691298889002</v>
      </c>
      <c r="AC239" s="38">
        <v>-8.6620000000000003E-2</v>
      </c>
      <c r="AD239" s="29">
        <f t="shared" si="19"/>
        <v>0</v>
      </c>
      <c r="AE239" s="38">
        <v>0</v>
      </c>
      <c r="AF239" s="39">
        <v>174415000</v>
      </c>
      <c r="AG239" s="39">
        <v>1504643000</v>
      </c>
      <c r="AH239" s="39">
        <v>391524000</v>
      </c>
      <c r="AI239" s="39">
        <v>2712872000</v>
      </c>
      <c r="AJ239" s="39">
        <v>297938000</v>
      </c>
      <c r="AK239" s="39">
        <v>1413169000</v>
      </c>
      <c r="AL239" s="39">
        <v>1664150000</v>
      </c>
      <c r="AM239" s="39">
        <v>1772262000</v>
      </c>
      <c r="AN239" s="39">
        <v>1958615000</v>
      </c>
      <c r="AO239" s="39">
        <v>900557000</v>
      </c>
      <c r="AP239" s="39">
        <v>330302000</v>
      </c>
      <c r="AQ239" s="39">
        <v>4523942024.6000004</v>
      </c>
    </row>
    <row r="240" spans="1:43" customFormat="1">
      <c r="A240" s="30">
        <f t="shared" si="15"/>
        <v>42015</v>
      </c>
      <c r="B240" s="30">
        <f t="shared" si="16"/>
        <v>42380</v>
      </c>
      <c r="C240" s="30">
        <f t="shared" si="17"/>
        <v>42746</v>
      </c>
      <c r="D240" s="30">
        <f t="shared" si="18"/>
        <v>43081</v>
      </c>
      <c r="E240" s="30">
        <v>43111</v>
      </c>
      <c r="F240" t="s">
        <v>253</v>
      </c>
      <c r="G240" s="37">
        <v>2342286929.8400002</v>
      </c>
      <c r="H240" s="37">
        <v>-6.0060549993627159</v>
      </c>
      <c r="I240" s="38">
        <v>9.5549593914225905</v>
      </c>
      <c r="J240" s="38">
        <v>4.5441834451901597</v>
      </c>
      <c r="K240" s="38">
        <v>31.582920000000001</v>
      </c>
      <c r="L240" s="38">
        <v>8.5322195704057274E-2</v>
      </c>
      <c r="M240" s="38">
        <v>7.9732941834451898</v>
      </c>
      <c r="N240" s="38">
        <v>11.071471908748901</v>
      </c>
      <c r="O240" s="38">
        <v>6.3298317959477473</v>
      </c>
      <c r="P240" s="38">
        <v>13.878205536566545</v>
      </c>
      <c r="Q240" s="38">
        <v>7.4958813838550242E-2</v>
      </c>
      <c r="R240" s="38">
        <v>0.12876296483683278</v>
      </c>
      <c r="S240" s="38">
        <v>1.2284341006830255</v>
      </c>
      <c r="T240" s="38">
        <v>2.2577699999999998</v>
      </c>
      <c r="U240" s="38">
        <v>0.18432999999999999</v>
      </c>
      <c r="V240" s="38">
        <v>0.77432792900000003</v>
      </c>
      <c r="W240" s="38">
        <v>0.82997864399999999</v>
      </c>
      <c r="X240" s="38">
        <v>1.6050641349999999</v>
      </c>
      <c r="Y240" s="38">
        <v>0.27365301314689566</v>
      </c>
      <c r="Z240" s="38">
        <v>14.319890046999999</v>
      </c>
      <c r="AA240" s="38">
        <v>8.2816229116945111E-2</v>
      </c>
      <c r="AB240" s="38">
        <v>2.2059134107708598</v>
      </c>
      <c r="AC240" s="38">
        <v>0.12464</v>
      </c>
      <c r="AD240" s="29">
        <f t="shared" si="19"/>
        <v>0</v>
      </c>
      <c r="AE240" s="38">
        <v>0</v>
      </c>
      <c r="AF240" s="39">
        <v>143000000</v>
      </c>
      <c r="AG240" s="39">
        <v>1676000000</v>
      </c>
      <c r="AH240" s="39">
        <v>305400000</v>
      </c>
      <c r="AI240" s="39">
        <v>2371800000</v>
      </c>
      <c r="AJ240" s="39">
        <v>218400000</v>
      </c>
      <c r="AK240" s="39">
        <v>2046100000</v>
      </c>
      <c r="AL240" s="39">
        <v>2855500000</v>
      </c>
      <c r="AM240" s="39">
        <v>2950600000</v>
      </c>
      <c r="AN240" s="39">
        <v>2913600000</v>
      </c>
      <c r="AO240" s="39">
        <v>1315900000</v>
      </c>
      <c r="AP240" s="39">
        <v>375100000</v>
      </c>
      <c r="AQ240" s="39">
        <v>2374319906.6599998</v>
      </c>
    </row>
    <row r="241" spans="1:43" customFormat="1">
      <c r="A241" s="30">
        <f t="shared" si="15"/>
        <v>42007</v>
      </c>
      <c r="B241" s="30">
        <f t="shared" si="16"/>
        <v>42372</v>
      </c>
      <c r="C241" s="30">
        <f t="shared" si="17"/>
        <v>42738</v>
      </c>
      <c r="D241" s="30">
        <f t="shared" si="18"/>
        <v>43073</v>
      </c>
      <c r="E241" s="30">
        <v>43103</v>
      </c>
      <c r="F241" t="s">
        <v>254</v>
      </c>
      <c r="G241" s="37">
        <v>10612014828.799999</v>
      </c>
      <c r="H241" s="37">
        <v>-7.3187250229065866</v>
      </c>
      <c r="I241" s="38">
        <v>16.840620592383601</v>
      </c>
      <c r="J241" s="38">
        <v>6.6973300426295701</v>
      </c>
      <c r="K241" s="38">
        <v>45.772590000000001</v>
      </c>
      <c r="L241" s="38">
        <v>3.5844673083305675E-2</v>
      </c>
      <c r="M241" s="38">
        <v>11.521202602647501</v>
      </c>
      <c r="N241" s="38">
        <v>5.4335749431247002</v>
      </c>
      <c r="O241" s="38">
        <v>9.2654101634702357</v>
      </c>
      <c r="P241" s="38">
        <v>-1.078371527208257</v>
      </c>
      <c r="Q241" s="38">
        <v>0.10681155579114762</v>
      </c>
      <c r="R241" s="38">
        <v>0.10169957396124421</v>
      </c>
      <c r="S241" s="38">
        <v>0.3456869302304274</v>
      </c>
      <c r="T241" s="38">
        <v>0.94903000000000004</v>
      </c>
      <c r="U241" s="38">
        <v>-7.1900000000000002E-3</v>
      </c>
      <c r="V241" s="38">
        <v>1.3972776659999999</v>
      </c>
      <c r="W241" s="38">
        <v>2.2168647259999998</v>
      </c>
      <c r="X241" s="38">
        <v>3.4978072519999999</v>
      </c>
      <c r="Y241" s="38">
        <v>2.483236994219653</v>
      </c>
      <c r="Z241" s="38">
        <v>43.236068412999998</v>
      </c>
      <c r="AA241" s="38">
        <v>2.8294059077331565E-2</v>
      </c>
      <c r="AB241" s="38">
        <v>16.945197290856299</v>
      </c>
      <c r="AC241" s="38">
        <v>0.60553999999999997</v>
      </c>
      <c r="AD241" s="29">
        <f t="shared" si="19"/>
        <v>0</v>
      </c>
      <c r="AE241" s="38">
        <v>0</v>
      </c>
      <c r="AF241" s="39">
        <v>432000000</v>
      </c>
      <c r="AG241" s="39">
        <v>12052000000</v>
      </c>
      <c r="AH241" s="39">
        <v>2220000000</v>
      </c>
      <c r="AI241" s="39">
        <v>21829000000</v>
      </c>
      <c r="AJ241" s="39">
        <v>806000000</v>
      </c>
      <c r="AK241" s="39">
        <v>8095000000</v>
      </c>
      <c r="AL241" s="39">
        <v>9261000000</v>
      </c>
      <c r="AM241" s="39">
        <v>7252000000</v>
      </c>
      <c r="AN241" s="39">
        <v>7546000000</v>
      </c>
      <c r="AO241" s="39">
        <v>3460000000</v>
      </c>
      <c r="AP241" s="39">
        <v>2167000000</v>
      </c>
      <c r="AQ241" s="39">
        <v>20078143824.240002</v>
      </c>
    </row>
    <row r="242" spans="1:43" customFormat="1">
      <c r="A242" s="30">
        <f t="shared" si="15"/>
        <v>42006</v>
      </c>
      <c r="B242" s="30">
        <f t="shared" si="16"/>
        <v>42371</v>
      </c>
      <c r="C242" s="30">
        <f t="shared" si="17"/>
        <v>42737</v>
      </c>
      <c r="D242" s="30">
        <f t="shared" si="18"/>
        <v>43072</v>
      </c>
      <c r="E242" s="30">
        <v>43102</v>
      </c>
      <c r="F242" t="s">
        <v>255</v>
      </c>
      <c r="G242" s="37">
        <v>1063266699.6</v>
      </c>
      <c r="H242" s="37">
        <v>-0.48897388479092097</v>
      </c>
      <c r="I242" s="38">
        <v>-5.2610721309760597</v>
      </c>
      <c r="J242" s="38">
        <v>-13.721738429876201</v>
      </c>
      <c r="K242" s="38">
        <v>9.5401399999999992</v>
      </c>
      <c r="L242" s="38">
        <v>-4.2690958763086539E-2</v>
      </c>
      <c r="M242" s="38">
        <v>-1.5904113903191099</v>
      </c>
      <c r="N242" s="38">
        <v>-0.40712883241769199</v>
      </c>
      <c r="O242" s="38">
        <v>12.338340185925777</v>
      </c>
      <c r="P242" s="38">
        <v>-13.590836887646967</v>
      </c>
      <c r="Q242" s="38">
        <v>-0.30307312411040604</v>
      </c>
      <c r="R242" s="38">
        <v>1.7229646884364121E-2</v>
      </c>
      <c r="S242" s="38">
        <v>0.2169981321271898</v>
      </c>
      <c r="T242" s="38">
        <v>2.8047</v>
      </c>
      <c r="U242" s="38">
        <v>0.14971000000000001</v>
      </c>
      <c r="V242" s="38">
        <v>1.871699907</v>
      </c>
      <c r="W242" s="38">
        <v>2.1409803959999998</v>
      </c>
      <c r="X242" s="38">
        <v>0.67617022000000004</v>
      </c>
      <c r="Y242" s="38">
        <v>0.48834464282649431</v>
      </c>
      <c r="Z242" s="38">
        <v>43.099237023000001</v>
      </c>
      <c r="AA242" s="38">
        <v>0.18694336509274387</v>
      </c>
      <c r="AB242" s="38">
        <v>2.2326121197048798</v>
      </c>
      <c r="AC242" s="38">
        <v>0.14116999999999999</v>
      </c>
      <c r="AD242" s="29">
        <f t="shared" si="19"/>
        <v>0</v>
      </c>
      <c r="AE242" s="38">
        <v>0</v>
      </c>
      <c r="AF242" s="39">
        <v>-81445000</v>
      </c>
      <c r="AG242" s="39">
        <v>1907781000</v>
      </c>
      <c r="AH242" s="39">
        <v>38714000</v>
      </c>
      <c r="AI242" s="39">
        <v>2246941000</v>
      </c>
      <c r="AJ242" s="39">
        <v>-147773000</v>
      </c>
      <c r="AK242" s="39">
        <v>876561000</v>
      </c>
      <c r="AL242" s="39">
        <v>1107156000</v>
      </c>
      <c r="AM242" s="39">
        <v>695802000</v>
      </c>
      <c r="AN242" s="39">
        <v>487582000</v>
      </c>
      <c r="AO242" s="39">
        <v>1281814000</v>
      </c>
      <c r="AP242" s="39">
        <v>94769000</v>
      </c>
      <c r="AQ242" s="39">
        <v>1169292161.0799999</v>
      </c>
    </row>
    <row r="243" spans="1:43" customFormat="1">
      <c r="A243" s="30">
        <f t="shared" si="15"/>
        <v>41994</v>
      </c>
      <c r="B243" s="30">
        <f t="shared" si="16"/>
        <v>42359</v>
      </c>
      <c r="C243" s="30">
        <f t="shared" si="17"/>
        <v>42725</v>
      </c>
      <c r="D243" s="30">
        <f t="shared" si="18"/>
        <v>43060</v>
      </c>
      <c r="E243" s="30">
        <v>43090</v>
      </c>
      <c r="F243" t="s">
        <v>256</v>
      </c>
      <c r="G243" s="37">
        <v>394684961.44</v>
      </c>
      <c r="H243" s="37">
        <v>-16.183436939844452</v>
      </c>
      <c r="I243" s="38">
        <v>2.4831622399652402</v>
      </c>
      <c r="J243" s="38">
        <v>7.1675919955944796</v>
      </c>
      <c r="K243" s="38">
        <v>23.956700000000001</v>
      </c>
      <c r="L243" s="38">
        <v>1.7589919607227941E-2</v>
      </c>
      <c r="M243" s="38">
        <v>15.957465572080601</v>
      </c>
      <c r="N243" s="38">
        <v>2.8341807925828002</v>
      </c>
      <c r="O243" s="38">
        <v>9.6048182696452304</v>
      </c>
      <c r="P243" s="38">
        <v>6.3443797318548549</v>
      </c>
      <c r="Q243" s="38">
        <v>-0.61471595508416532</v>
      </c>
      <c r="R243" s="38">
        <v>5.1975622220696703E-2</v>
      </c>
      <c r="S243" s="38">
        <v>0.14699587347352844</v>
      </c>
      <c r="T243" s="38">
        <v>0.91107000000000005</v>
      </c>
      <c r="U243" s="38">
        <v>-1.0670000000000001E-2</v>
      </c>
      <c r="V243" s="38">
        <v>0.68429464799999995</v>
      </c>
      <c r="W243" s="38">
        <v>3.8254082</v>
      </c>
      <c r="X243" s="38">
        <v>0.229909686</v>
      </c>
      <c r="Y243" s="38">
        <v>1.2373311227909274</v>
      </c>
      <c r="Z243" s="38">
        <v>93.548204831999996</v>
      </c>
      <c r="AA243" s="38">
        <v>5.9211271069796186E-2</v>
      </c>
      <c r="AB243" s="38">
        <v>93.391054985026102</v>
      </c>
      <c r="AC243" s="38">
        <v>0.49309999999999998</v>
      </c>
      <c r="AD243" s="29">
        <f t="shared" si="19"/>
        <v>0</v>
      </c>
      <c r="AE243" s="38">
        <v>0</v>
      </c>
      <c r="AF243" s="39">
        <v>55783000</v>
      </c>
      <c r="AG243" s="39">
        <v>3171305000</v>
      </c>
      <c r="AH243" s="39">
        <v>170354000</v>
      </c>
      <c r="AI243" s="39">
        <v>3277575000</v>
      </c>
      <c r="AJ243" s="39">
        <v>-296164000</v>
      </c>
      <c r="AK243" s="39">
        <v>418379000</v>
      </c>
      <c r="AL243" s="39">
        <v>501013000</v>
      </c>
      <c r="AM243" s="39">
        <v>587715000</v>
      </c>
      <c r="AN243" s="39">
        <v>481790000</v>
      </c>
      <c r="AO243" s="39">
        <v>1417450000</v>
      </c>
      <c r="AP243" s="39">
        <v>203230000</v>
      </c>
      <c r="AQ243" s="39">
        <v>1951987216.9400001</v>
      </c>
    </row>
    <row r="244" spans="1:43" customFormat="1">
      <c r="A244" s="30">
        <f t="shared" si="15"/>
        <v>41992</v>
      </c>
      <c r="B244" s="30">
        <f t="shared" si="16"/>
        <v>42357</v>
      </c>
      <c r="C244" s="30">
        <f t="shared" si="17"/>
        <v>42723</v>
      </c>
      <c r="D244" s="30">
        <f t="shared" si="18"/>
        <v>43058</v>
      </c>
      <c r="E244" s="30">
        <v>43088</v>
      </c>
      <c r="F244" s="8" t="s">
        <v>667</v>
      </c>
      <c r="G244" s="37">
        <v>768625747.29999995</v>
      </c>
      <c r="H244" s="37">
        <v>31.583553066765692</v>
      </c>
      <c r="I244" s="38">
        <v>7.7648867271951403</v>
      </c>
      <c r="J244" s="38">
        <v>5.54987302780245</v>
      </c>
      <c r="K244" s="38">
        <v>24.854340000000001</v>
      </c>
      <c r="L244" s="38">
        <v>4.7262849540345916E-3</v>
      </c>
      <c r="M244" s="38">
        <v>12.945434814479</v>
      </c>
      <c r="N244" s="38">
        <v>5.1704814191818196</v>
      </c>
      <c r="O244" s="38">
        <v>15.71161304422059</v>
      </c>
      <c r="P244" s="38">
        <v>66.34998871753892</v>
      </c>
      <c r="Q244" s="38">
        <v>7.5193943277593378E-2</v>
      </c>
      <c r="R244" s="38">
        <v>5.4334612604654837E-2</v>
      </c>
      <c r="S244" s="38">
        <v>0.49694528056476517</v>
      </c>
      <c r="T244" s="38">
        <v>1.9384399999999999</v>
      </c>
      <c r="U244" s="38">
        <v>7.6020000000000004E-2</v>
      </c>
      <c r="V244" s="38">
        <v>0.34310602600000001</v>
      </c>
      <c r="W244" s="38">
        <v>3.178888089</v>
      </c>
      <c r="X244" s="38">
        <v>0.58559459899999999</v>
      </c>
      <c r="Y244" s="38">
        <v>4.604298465537739</v>
      </c>
      <c r="Z244" s="38">
        <v>69.183932471999995</v>
      </c>
      <c r="AA244" s="38">
        <v>3.4847914419893898E-2</v>
      </c>
      <c r="AB244" s="38">
        <v>29.3924041882326</v>
      </c>
      <c r="AC244" s="38">
        <v>0.71257000000000004</v>
      </c>
      <c r="AD244" s="29">
        <f t="shared" si="19"/>
        <v>0</v>
      </c>
      <c r="AE244" s="38">
        <v>0</v>
      </c>
      <c r="AF244" s="39">
        <v>9453000</v>
      </c>
      <c r="AG244" s="39">
        <v>2000091000</v>
      </c>
      <c r="AH244" s="39">
        <v>125239000</v>
      </c>
      <c r="AI244" s="39">
        <v>2304958000</v>
      </c>
      <c r="AJ244" s="39">
        <v>86130000</v>
      </c>
      <c r="AK244" s="39">
        <v>284599000</v>
      </c>
      <c r="AL244" s="39">
        <v>403289000</v>
      </c>
      <c r="AM244" s="39">
        <v>959891000</v>
      </c>
      <c r="AN244" s="39">
        <v>1145438000</v>
      </c>
      <c r="AO244" s="39">
        <v>324674000</v>
      </c>
      <c r="AP244" s="39">
        <v>240137000</v>
      </c>
      <c r="AQ244" s="39">
        <v>3772939621.5999999</v>
      </c>
    </row>
    <row r="245" spans="1:43" customFormat="1">
      <c r="A245" s="30">
        <f t="shared" si="15"/>
        <v>41991</v>
      </c>
      <c r="B245" s="30">
        <f t="shared" si="16"/>
        <v>42356</v>
      </c>
      <c r="C245" s="30">
        <f t="shared" si="17"/>
        <v>42722</v>
      </c>
      <c r="D245" s="30">
        <f t="shared" si="18"/>
        <v>43057</v>
      </c>
      <c r="E245" s="30">
        <v>43087</v>
      </c>
      <c r="F245" t="s">
        <v>257</v>
      </c>
      <c r="G245" s="37">
        <v>3151362458.25</v>
      </c>
      <c r="H245" s="37">
        <v>5.6540011337887428</v>
      </c>
      <c r="I245" s="38">
        <v>20.929982316060201</v>
      </c>
      <c r="J245" s="38">
        <v>3.8466544637195499</v>
      </c>
      <c r="K245" s="38">
        <v>10.27641</v>
      </c>
      <c r="L245" s="38">
        <v>6.163702043516827E-2</v>
      </c>
      <c r="M245" s="38">
        <v>7.09821040250816</v>
      </c>
      <c r="N245" s="38">
        <v>17.2862048024591</v>
      </c>
      <c r="O245" s="38">
        <v>10.509908513494999</v>
      </c>
      <c r="P245" s="38">
        <v>6.6335573301020334</v>
      </c>
      <c r="Q245" s="38">
        <v>1.7231571134688803E-2</v>
      </c>
      <c r="R245" s="38">
        <v>6.4588273436351373E-2</v>
      </c>
      <c r="S245" s="38">
        <v>1.6130977289034825</v>
      </c>
      <c r="T245" s="38">
        <v>1.6696500000000001</v>
      </c>
      <c r="U245" s="38">
        <v>0.17671000000000001</v>
      </c>
      <c r="V245" s="38">
        <v>0.52947953000000003</v>
      </c>
      <c r="W245" s="38">
        <v>0.72529207900000003</v>
      </c>
      <c r="X245" s="38">
        <v>2.5933964440000001</v>
      </c>
      <c r="Y245" s="38">
        <v>0.92963699922256837</v>
      </c>
      <c r="Z245" s="38">
        <v>27.784895962</v>
      </c>
      <c r="AA245" s="38">
        <v>1.8203776930362466E-2</v>
      </c>
      <c r="AB245" s="38">
        <v>11.9602959347349</v>
      </c>
      <c r="AC245" s="38">
        <v>0.46356000000000003</v>
      </c>
      <c r="AD245" s="29">
        <f t="shared" si="19"/>
        <v>0</v>
      </c>
      <c r="AE245" s="38">
        <v>0</v>
      </c>
      <c r="AF245" s="39">
        <v>131263000</v>
      </c>
      <c r="AG245" s="39">
        <v>2129613000</v>
      </c>
      <c r="AH245" s="39">
        <v>205593000</v>
      </c>
      <c r="AI245" s="39">
        <v>3183132000</v>
      </c>
      <c r="AJ245" s="39">
        <v>88479000</v>
      </c>
      <c r="AK245" s="39">
        <v>4324787000</v>
      </c>
      <c r="AL245" s="39">
        <v>4611803000</v>
      </c>
      <c r="AM245" s="39">
        <v>4208330000</v>
      </c>
      <c r="AN245" s="39">
        <v>5134703000</v>
      </c>
      <c r="AO245" s="39">
        <v>1103634000</v>
      </c>
      <c r="AP245" s="39">
        <v>437940000</v>
      </c>
      <c r="AQ245" s="39">
        <v>4602709334.3999996</v>
      </c>
    </row>
    <row r="246" spans="1:43">
      <c r="A246" s="30">
        <f t="shared" si="15"/>
        <v>41985</v>
      </c>
      <c r="B246" s="30">
        <f t="shared" si="16"/>
        <v>42350</v>
      </c>
      <c r="C246" s="30">
        <f t="shared" si="17"/>
        <v>42716</v>
      </c>
      <c r="D246" s="30">
        <f t="shared" si="18"/>
        <v>43051</v>
      </c>
      <c r="E246" s="31">
        <v>43081</v>
      </c>
      <c r="F246" s="21" t="s">
        <v>258</v>
      </c>
      <c r="G246" s="40">
        <v>2561393616.6399999</v>
      </c>
      <c r="H246" s="40">
        <v>-1.8079856426153951E-2</v>
      </c>
      <c r="I246" s="38">
        <v>-28.544775551571899</v>
      </c>
      <c r="J246" s="38">
        <v>-21.666683030591098</v>
      </c>
      <c r="K246" s="38">
        <v>-12.633940000000001</v>
      </c>
      <c r="L246" s="38">
        <v>-0.34262783366556954</v>
      </c>
      <c r="M246" s="38">
        <v>-22.152807096475701</v>
      </c>
      <c r="N246" s="38">
        <v>-12.573467333619501</v>
      </c>
      <c r="O246" s="38">
        <v>-129.14465292693995</v>
      </c>
      <c r="P246" s="38">
        <v>-27.366157390912154</v>
      </c>
      <c r="Q246" s="38">
        <v>-1.3307154871531751E-2</v>
      </c>
      <c r="R246" s="38">
        <v>1.765057611040111E-2</v>
      </c>
      <c r="S246" s="38">
        <v>0.41785027325081298</v>
      </c>
      <c r="T246" s="38">
        <v>2.2684299999999999</v>
      </c>
      <c r="U246" s="38">
        <v>0.12592999999999999</v>
      </c>
      <c r="V246" s="38">
        <v>0.83550553900000002</v>
      </c>
      <c r="W246" s="38">
        <v>1.4792944770000001</v>
      </c>
      <c r="X246" s="38">
        <v>1.2977176020000001</v>
      </c>
      <c r="Y246" s="38">
        <v>0.9851831400699429</v>
      </c>
      <c r="Z246" s="38">
        <v>50.041035358000002</v>
      </c>
      <c r="AA246" s="38">
        <v>7.2470369168482374E-2</v>
      </c>
      <c r="AB246" s="38">
        <v>72.237389791225894</v>
      </c>
      <c r="AC246" s="38">
        <v>0.42380000000000001</v>
      </c>
      <c r="AD246" s="29">
        <f t="shared" si="19"/>
        <v>0</v>
      </c>
      <c r="AE246" s="38">
        <v>0</v>
      </c>
      <c r="AF246" s="38">
        <v>-886899000</v>
      </c>
      <c r="AG246" s="38">
        <v>2588520000</v>
      </c>
      <c r="AH246" s="38">
        <v>61252000</v>
      </c>
      <c r="AI246" s="38">
        <v>3470255000</v>
      </c>
      <c r="AJ246" s="38">
        <v>-19296000</v>
      </c>
      <c r="AK246" s="38">
        <v>4350057000</v>
      </c>
      <c r="AL246" s="38">
        <v>4556622000</v>
      </c>
      <c r="AM246" s="38">
        <v>2774565000</v>
      </c>
      <c r="AN246" s="38">
        <v>1450047000</v>
      </c>
      <c r="AO246" s="38">
        <v>1303920000</v>
      </c>
      <c r="AP246" s="38">
        <v>-19833000</v>
      </c>
      <c r="AQ246" s="38">
        <v>2561325901.5</v>
      </c>
    </row>
    <row r="247" spans="1:43" customFormat="1">
      <c r="A247" s="30">
        <f t="shared" ref="A247:A308" si="20">E247-1096</f>
        <v>41963</v>
      </c>
      <c r="B247" s="30">
        <f t="shared" ref="B247:B308" si="21">E247-731</f>
        <v>42328</v>
      </c>
      <c r="C247" s="30">
        <f t="shared" ref="C247:C308" si="22">E247-365</f>
        <v>42694</v>
      </c>
      <c r="D247" s="30">
        <f t="shared" si="18"/>
        <v>43029</v>
      </c>
      <c r="E247" s="30">
        <v>43059</v>
      </c>
      <c r="F247" t="s">
        <v>259</v>
      </c>
      <c r="G247" s="37">
        <v>2713605895</v>
      </c>
      <c r="H247" s="37">
        <v>7.9641774895476036</v>
      </c>
      <c r="I247" s="38">
        <v>8.6200528997450601</v>
      </c>
      <c r="J247" s="38">
        <v>9.8821762656220198</v>
      </c>
      <c r="K247" s="38">
        <v>60.41977</v>
      </c>
      <c r="L247" s="38">
        <v>6.8367839298777711E-2</v>
      </c>
      <c r="M247" s="38">
        <v>10.3355763552333</v>
      </c>
      <c r="N247" s="38">
        <v>7.0407692752854798</v>
      </c>
      <c r="O247" s="38">
        <v>31.996522309435864</v>
      </c>
      <c r="P247" s="38">
        <v>6.3587895319311443</v>
      </c>
      <c r="Q247" s="38">
        <v>0.16912070364349951</v>
      </c>
      <c r="R247" s="38">
        <v>0.11915766043902817</v>
      </c>
      <c r="S247" s="38">
        <v>0.64484898007476121</v>
      </c>
      <c r="T247" s="38">
        <v>3.5137299999999998</v>
      </c>
      <c r="U247" s="38">
        <v>0.32458999999999999</v>
      </c>
      <c r="V247" s="38">
        <v>5.1469928349999998</v>
      </c>
      <c r="W247" s="38">
        <v>4.7001834200000001</v>
      </c>
      <c r="X247" s="38">
        <v>4.1153762040000004</v>
      </c>
      <c r="Y247" s="38">
        <v>8.7670716046038613E-2</v>
      </c>
      <c r="Z247" s="38">
        <v>9.7845858190000001</v>
      </c>
      <c r="AA247" s="38">
        <v>0.15687892041651749</v>
      </c>
      <c r="AB247" s="38">
        <v>-5.3132564635107098</v>
      </c>
      <c r="AC247" s="38">
        <v>-0.24745</v>
      </c>
      <c r="AD247" s="29">
        <f t="shared" si="19"/>
        <v>0</v>
      </c>
      <c r="AE247" s="38">
        <v>0</v>
      </c>
      <c r="AF247" s="39">
        <v>61494000</v>
      </c>
      <c r="AG247" s="39">
        <v>899458000</v>
      </c>
      <c r="AH247" s="39">
        <v>128910000</v>
      </c>
      <c r="AI247" s="39">
        <v>1081844000</v>
      </c>
      <c r="AJ247" s="39">
        <v>117983000</v>
      </c>
      <c r="AK247" s="39">
        <v>580087000</v>
      </c>
      <c r="AL247" s="39">
        <v>620704000</v>
      </c>
      <c r="AM247" s="39">
        <v>644826000</v>
      </c>
      <c r="AN247" s="39">
        <v>697626000</v>
      </c>
      <c r="AO247" s="39">
        <v>826958000</v>
      </c>
      <c r="AP247" s="39">
        <v>107208000</v>
      </c>
      <c r="AQ247" s="39">
        <v>3430283163.75</v>
      </c>
    </row>
    <row r="248" spans="1:43" customFormat="1">
      <c r="A248" s="30">
        <f t="shared" si="20"/>
        <v>41959</v>
      </c>
      <c r="B248" s="30">
        <f t="shared" si="21"/>
        <v>42324</v>
      </c>
      <c r="C248" s="30">
        <f t="shared" si="22"/>
        <v>42690</v>
      </c>
      <c r="D248" s="30">
        <f t="shared" ref="D248:D309" si="23">E248-30</f>
        <v>43025</v>
      </c>
      <c r="E248" s="30">
        <v>43055</v>
      </c>
      <c r="F248" t="s">
        <v>260</v>
      </c>
      <c r="G248" s="37">
        <v>635539107.32000005</v>
      </c>
      <c r="H248" s="37">
        <v>-50.911308043372159</v>
      </c>
      <c r="I248" s="38">
        <v>-31.516936671575799</v>
      </c>
      <c r="J248" s="38">
        <v>-3.0609909600640801</v>
      </c>
      <c r="K248" s="38">
        <v>77.703659999999999</v>
      </c>
      <c r="L248" s="38">
        <v>-9.8196964509871046E-2</v>
      </c>
      <c r="M248" s="38">
        <v>5.6013273829957697</v>
      </c>
      <c r="N248" s="38">
        <v>5.2769168575663699</v>
      </c>
      <c r="O248" s="38">
        <v>7.0624819738436786</v>
      </c>
      <c r="P248" s="38">
        <v>14.847673625406236</v>
      </c>
      <c r="Q248" s="38">
        <v>2.1314676212170518E-2</v>
      </c>
      <c r="R248" s="38">
        <v>5.1813707619394821E-2</v>
      </c>
      <c r="S248" s="38">
        <v>0.84022967553773242</v>
      </c>
      <c r="T248" s="38">
        <v>1.6162099999999999</v>
      </c>
      <c r="U248" s="38">
        <v>8.1070000000000003E-2</v>
      </c>
      <c r="V248" s="38">
        <v>4.2216275999999997E-2</v>
      </c>
      <c r="W248" s="38">
        <v>0.87882020100000002</v>
      </c>
      <c r="X248" s="38">
        <v>0.56848868399999997</v>
      </c>
      <c r="Y248" s="38">
        <v>8.8217592592592595</v>
      </c>
      <c r="Z248" s="38">
        <v>96.010010082999997</v>
      </c>
      <c r="AA248" s="38">
        <v>1.3579824261097797E-2</v>
      </c>
      <c r="AB248" s="38">
        <v>131.774241902944</v>
      </c>
      <c r="AC248" s="38">
        <v>0.85621000000000003</v>
      </c>
      <c r="AD248" s="29">
        <f t="shared" si="19"/>
        <v>0</v>
      </c>
      <c r="AE248" s="38">
        <v>0</v>
      </c>
      <c r="AF248" s="39">
        <v>-1721000000</v>
      </c>
      <c r="AG248" s="39">
        <v>17526000000</v>
      </c>
      <c r="AH248" s="39">
        <v>1137000000</v>
      </c>
      <c r="AI248" s="39">
        <v>21944000000</v>
      </c>
      <c r="AJ248" s="39">
        <v>393000000</v>
      </c>
      <c r="AK248" s="39">
        <v>12819000000</v>
      </c>
      <c r="AL248" s="39">
        <v>18639000000</v>
      </c>
      <c r="AM248" s="39">
        <v>19437000000</v>
      </c>
      <c r="AN248" s="39">
        <v>18438000000</v>
      </c>
      <c r="AO248" s="39">
        <v>1728000000</v>
      </c>
      <c r="AP248" s="39">
        <v>2175000000</v>
      </c>
      <c r="AQ248" s="39">
        <v>15360898293.110001</v>
      </c>
    </row>
    <row r="249" spans="1:43" customFormat="1">
      <c r="A249" s="30">
        <f t="shared" si="20"/>
        <v>41943</v>
      </c>
      <c r="B249" s="30">
        <f t="shared" si="21"/>
        <v>42308</v>
      </c>
      <c r="C249" s="30">
        <f t="shared" si="22"/>
        <v>42674</v>
      </c>
      <c r="D249" s="30">
        <f t="shared" si="23"/>
        <v>43009</v>
      </c>
      <c r="E249" s="30">
        <v>43039</v>
      </c>
      <c r="F249" t="s">
        <v>261</v>
      </c>
      <c r="G249" s="37">
        <v>18533298693.139999</v>
      </c>
      <c r="H249" s="37">
        <v>4.0344109524549943</v>
      </c>
      <c r="I249" s="38">
        <v>27.377646337504999</v>
      </c>
      <c r="J249" s="38">
        <v>13.770771351861301</v>
      </c>
      <c r="K249" s="38">
        <v>49.933059999999998</v>
      </c>
      <c r="L249" s="38">
        <v>0.14420565382707887</v>
      </c>
      <c r="M249" s="38">
        <v>20.557289021115999</v>
      </c>
      <c r="N249" s="38">
        <v>16.746963024266201</v>
      </c>
      <c r="O249" s="38">
        <v>21.694593062734629</v>
      </c>
      <c r="P249" s="38">
        <v>-3.1063688573626149</v>
      </c>
      <c r="Q249" s="38">
        <v>0.19091889479751589</v>
      </c>
      <c r="R249" s="38">
        <v>0.13881901877945738</v>
      </c>
      <c r="S249" s="38">
        <v>0.6566949131846932</v>
      </c>
      <c r="T249" s="38">
        <v>1.69703</v>
      </c>
      <c r="U249" s="38">
        <v>0.12481</v>
      </c>
      <c r="V249" s="38">
        <v>3.7271787010000001</v>
      </c>
      <c r="W249" s="38">
        <v>4.8643997219999999</v>
      </c>
      <c r="X249" s="38">
        <v>6.4804197270000001</v>
      </c>
      <c r="Y249" s="38">
        <v>1.2478632478632479</v>
      </c>
      <c r="Z249" s="38">
        <v>11.964041705</v>
      </c>
      <c r="AA249" s="38">
        <v>0.13278227806248966</v>
      </c>
      <c r="AB249" s="38">
        <v>7.3859496964440599</v>
      </c>
      <c r="AC249" s="38">
        <v>0.42235</v>
      </c>
      <c r="AD249" s="29">
        <f t="shared" si="19"/>
        <v>0</v>
      </c>
      <c r="AE249" s="38">
        <v>0</v>
      </c>
      <c r="AF249" s="39">
        <v>872300000</v>
      </c>
      <c r="AG249" s="39">
        <v>6049000000</v>
      </c>
      <c r="AH249" s="39">
        <v>1136900000</v>
      </c>
      <c r="AI249" s="39">
        <v>8189800000</v>
      </c>
      <c r="AJ249" s="39">
        <v>1026800000</v>
      </c>
      <c r="AK249" s="39">
        <v>5961900000</v>
      </c>
      <c r="AL249" s="39">
        <v>5961900000</v>
      </c>
      <c r="AM249" s="39">
        <v>6178800000</v>
      </c>
      <c r="AN249" s="39">
        <v>5378200000</v>
      </c>
      <c r="AO249" s="39">
        <v>2691000000</v>
      </c>
      <c r="AP249" s="39">
        <v>1236000000</v>
      </c>
      <c r="AQ249" s="39">
        <v>26814517025.540001</v>
      </c>
    </row>
    <row r="250" spans="1:43" customFormat="1">
      <c r="A250" s="30">
        <f t="shared" si="20"/>
        <v>41942</v>
      </c>
      <c r="B250" s="30">
        <f t="shared" si="21"/>
        <v>42307</v>
      </c>
      <c r="C250" s="30">
        <f t="shared" si="22"/>
        <v>42673</v>
      </c>
      <c r="D250" s="30">
        <f t="shared" si="23"/>
        <v>43008</v>
      </c>
      <c r="E250" s="30">
        <v>43038</v>
      </c>
      <c r="F250" t="s">
        <v>262</v>
      </c>
      <c r="G250" s="37">
        <v>894505833.53999996</v>
      </c>
      <c r="H250" s="37">
        <v>7.2637713461997677</v>
      </c>
      <c r="I250" s="38">
        <v>18.813222710989798</v>
      </c>
      <c r="J250" s="38">
        <v>7.8999347536113804</v>
      </c>
      <c r="K250" s="38">
        <v>45.356479999999998</v>
      </c>
      <c r="L250" s="38">
        <v>0.18474948772123542</v>
      </c>
      <c r="M250" s="38">
        <v>12.6442156738304</v>
      </c>
      <c r="N250" s="38">
        <v>23.898230181611599</v>
      </c>
      <c r="O250" s="38">
        <v>10.980544033656976</v>
      </c>
      <c r="P250" s="38">
        <v>-4.1667050538508361</v>
      </c>
      <c r="Q250" s="38">
        <v>7.1071985635519447E-2</v>
      </c>
      <c r="R250" s="38">
        <v>0.14901438251600288</v>
      </c>
      <c r="S250" s="38">
        <v>1.4767121086321879</v>
      </c>
      <c r="T250" s="38">
        <v>2.6829200000000002</v>
      </c>
      <c r="U250" s="38">
        <v>0.33715000000000001</v>
      </c>
      <c r="V250" s="38">
        <v>2.1702355770000001</v>
      </c>
      <c r="W250" s="38">
        <v>1.8409595439999999</v>
      </c>
      <c r="X250" s="38">
        <v>4.6585896629999999</v>
      </c>
      <c r="Y250" s="38">
        <v>0</v>
      </c>
      <c r="Z250" s="38">
        <v>0</v>
      </c>
      <c r="AA250" s="38">
        <v>0.68610848630915089</v>
      </c>
      <c r="AB250" s="38">
        <v>-11.650527620300499</v>
      </c>
      <c r="AC250" s="38">
        <v>-0.68611</v>
      </c>
      <c r="AD250" s="29">
        <f t="shared" si="19"/>
        <v>0</v>
      </c>
      <c r="AE250" s="38">
        <v>0</v>
      </c>
      <c r="AF250" s="39">
        <v>34802000</v>
      </c>
      <c r="AG250" s="39">
        <v>188374000</v>
      </c>
      <c r="AH250" s="39">
        <v>44510000</v>
      </c>
      <c r="AI250" s="39">
        <v>298696000</v>
      </c>
      <c r="AJ250" s="39">
        <v>31349000</v>
      </c>
      <c r="AK250" s="39">
        <v>503600000</v>
      </c>
      <c r="AL250" s="39">
        <v>446041000</v>
      </c>
      <c r="AM250" s="39">
        <v>434437000</v>
      </c>
      <c r="AN250" s="39">
        <v>441088000</v>
      </c>
      <c r="AO250" s="39">
        <v>188374000</v>
      </c>
      <c r="AP250" s="39">
        <v>75289000</v>
      </c>
      <c r="AQ250" s="39">
        <v>826714179.75</v>
      </c>
    </row>
    <row r="251" spans="1:43" customFormat="1">
      <c r="A251" s="30">
        <f t="shared" si="20"/>
        <v>41935</v>
      </c>
      <c r="B251" s="30">
        <f t="shared" si="21"/>
        <v>42300</v>
      </c>
      <c r="C251" s="30">
        <f t="shared" si="22"/>
        <v>42666</v>
      </c>
      <c r="D251" s="30">
        <f t="shared" si="23"/>
        <v>43001</v>
      </c>
      <c r="E251" s="30">
        <v>43031</v>
      </c>
      <c r="F251" t="s">
        <v>263</v>
      </c>
      <c r="G251" s="37">
        <v>747396083.07000005</v>
      </c>
      <c r="H251" s="37">
        <v>-10.870603382229604</v>
      </c>
      <c r="I251" s="38">
        <v>18.4810126582279</v>
      </c>
      <c r="J251" s="38">
        <v>7.9694323144104802</v>
      </c>
      <c r="K251" s="38">
        <v>19.750689999999999</v>
      </c>
      <c r="L251" s="38">
        <v>0.16875671802221426</v>
      </c>
      <c r="M251" s="38">
        <v>11.4880752435338</v>
      </c>
      <c r="N251" s="38">
        <v>20.713150124914801</v>
      </c>
      <c r="O251" s="38">
        <v>6.2811501569560049</v>
      </c>
      <c r="P251" s="38">
        <v>6.7195686274099886</v>
      </c>
      <c r="Q251" s="38">
        <v>5.8451949802071926E-2</v>
      </c>
      <c r="R251" s="38">
        <v>0.1614770972722594</v>
      </c>
      <c r="S251" s="38">
        <v>1.5276634071024189</v>
      </c>
      <c r="T251" s="38">
        <v>2.5823700000000001</v>
      </c>
      <c r="U251" s="38">
        <v>0.22864000000000001</v>
      </c>
      <c r="V251" s="38">
        <v>0.93012214999999998</v>
      </c>
      <c r="W251" s="38">
        <v>0.88720982199999998</v>
      </c>
      <c r="X251" s="38">
        <v>2.0229944259999999</v>
      </c>
      <c r="Y251" s="38">
        <v>6.8325358851674636E-2</v>
      </c>
      <c r="Z251" s="38">
        <v>0</v>
      </c>
      <c r="AA251" s="38">
        <v>3.4037979218917949E-2</v>
      </c>
      <c r="AB251" s="38">
        <v>4.2230620035299003E-2</v>
      </c>
      <c r="AC251" s="38">
        <v>2.9919999999999999E-2</v>
      </c>
      <c r="AD251" s="29">
        <f t="shared" si="19"/>
        <v>0</v>
      </c>
      <c r="AE251" s="38">
        <v>0</v>
      </c>
      <c r="AF251" s="39">
        <v>94200000</v>
      </c>
      <c r="AG251" s="39">
        <v>558200000</v>
      </c>
      <c r="AH251" s="39">
        <v>125500000</v>
      </c>
      <c r="AI251" s="39">
        <v>777200000</v>
      </c>
      <c r="AJ251" s="39">
        <v>69400000</v>
      </c>
      <c r="AK251" s="39">
        <v>977500000</v>
      </c>
      <c r="AL251" s="39">
        <v>1036900000</v>
      </c>
      <c r="AM251" s="39">
        <v>1081900000</v>
      </c>
      <c r="AN251" s="39">
        <v>1187300000</v>
      </c>
      <c r="AO251" s="39">
        <v>522500000</v>
      </c>
      <c r="AP251" s="39">
        <v>168200000</v>
      </c>
      <c r="AQ251" s="39">
        <v>1056489456.4</v>
      </c>
    </row>
    <row r="252" spans="1:43" customFormat="1">
      <c r="A252" s="30">
        <f t="shared" si="20"/>
        <v>41903</v>
      </c>
      <c r="B252" s="30">
        <f t="shared" si="21"/>
        <v>42268</v>
      </c>
      <c r="C252" s="30">
        <f t="shared" si="22"/>
        <v>42634</v>
      </c>
      <c r="D252" s="30">
        <f t="shared" si="23"/>
        <v>42969</v>
      </c>
      <c r="E252" s="30">
        <v>42999</v>
      </c>
      <c r="F252" t="s">
        <v>264</v>
      </c>
      <c r="G252" s="37">
        <v>726429876.5</v>
      </c>
      <c r="H252" s="37">
        <v>-7.7670748174796218</v>
      </c>
      <c r="I252" s="38">
        <v>-10.2079222114115</v>
      </c>
      <c r="J252" s="38">
        <v>-5.5990711711741898</v>
      </c>
      <c r="K252" s="38">
        <v>6.8617400000000002</v>
      </c>
      <c r="L252" s="38">
        <v>-8.1737617607065077E-2</v>
      </c>
      <c r="M252" s="38">
        <v>10.9669389134443</v>
      </c>
      <c r="N252" s="38">
        <v>5.5713634942003596</v>
      </c>
      <c r="O252" s="38">
        <v>19.748814359867442</v>
      </c>
      <c r="P252" s="38">
        <v>-15.202728621230113</v>
      </c>
      <c r="Q252" s="38">
        <v>9.6143345635075844E-2</v>
      </c>
      <c r="R252" s="38">
        <v>4.7626939383073545E-2</v>
      </c>
      <c r="S252" s="38">
        <v>0.3890502635060008</v>
      </c>
      <c r="T252" s="38">
        <v>0.51551999999999998</v>
      </c>
      <c r="U252" s="38">
        <v>-5.9970000000000002E-2</v>
      </c>
      <c r="V252" s="38">
        <v>2.4305800039999998</v>
      </c>
      <c r="W252" s="38">
        <v>3.9081204820000002</v>
      </c>
      <c r="X252" s="38">
        <v>4.9905872249999996</v>
      </c>
      <c r="Y252" s="38">
        <v>3.0357257048893644</v>
      </c>
      <c r="Z252" s="38">
        <v>38.439025864999998</v>
      </c>
      <c r="AA252" s="38">
        <v>1.3064307761459969E-2</v>
      </c>
      <c r="AB252" s="38">
        <v>5.25472027443519</v>
      </c>
      <c r="AC252" s="38">
        <v>0.73914999999999997</v>
      </c>
      <c r="AD252" s="29">
        <f t="shared" si="19"/>
        <v>0</v>
      </c>
      <c r="AE252" s="38">
        <v>0</v>
      </c>
      <c r="AF252" s="39">
        <v>-50553000</v>
      </c>
      <c r="AG252" s="39">
        <v>618479000</v>
      </c>
      <c r="AH252" s="39">
        <v>31612000</v>
      </c>
      <c r="AI252" s="39">
        <v>663742000</v>
      </c>
      <c r="AJ252" s="39">
        <v>24827000</v>
      </c>
      <c r="AK252" s="39">
        <v>427964000</v>
      </c>
      <c r="AL252" s="39">
        <v>402780000</v>
      </c>
      <c r="AM252" s="39">
        <v>309443000</v>
      </c>
      <c r="AN252" s="39">
        <v>258229000</v>
      </c>
      <c r="AO252" s="39">
        <v>153251000</v>
      </c>
      <c r="AP252" s="39">
        <v>59144000</v>
      </c>
      <c r="AQ252" s="39">
        <v>1168023876.5</v>
      </c>
    </row>
    <row r="253" spans="1:43" customFormat="1">
      <c r="A253" s="30">
        <f t="shared" si="20"/>
        <v>41901</v>
      </c>
      <c r="B253" s="30">
        <f t="shared" si="21"/>
        <v>42266</v>
      </c>
      <c r="C253" s="30">
        <f t="shared" si="22"/>
        <v>42632</v>
      </c>
      <c r="D253" s="30">
        <f t="shared" si="23"/>
        <v>42967</v>
      </c>
      <c r="E253" s="30">
        <v>42997</v>
      </c>
      <c r="F253" t="s">
        <v>265</v>
      </c>
      <c r="G253" s="37">
        <v>1393239078</v>
      </c>
      <c r="H253" s="37">
        <v>7.4203144280059199</v>
      </c>
      <c r="I253" s="38">
        <v>34.012410125086198</v>
      </c>
      <c r="J253" s="38">
        <v>10.230134174824199</v>
      </c>
      <c r="K253" s="38">
        <v>47.509160000000001</v>
      </c>
      <c r="L253" s="38">
        <v>6.0743181111530091E-2</v>
      </c>
      <c r="M253" s="38">
        <v>24.1693614994211</v>
      </c>
      <c r="N253" s="38">
        <v>10.251550373278301</v>
      </c>
      <c r="O253" s="38">
        <v>7.931221418246774</v>
      </c>
      <c r="P253" s="38">
        <v>7.2951227594897929</v>
      </c>
      <c r="Q253" s="38">
        <v>0.14281088823031973</v>
      </c>
      <c r="R253" s="38">
        <v>5.1834846481343885E-2</v>
      </c>
      <c r="S253" s="38">
        <v>0.34563849550356518</v>
      </c>
      <c r="T253" s="38">
        <v>1.27884</v>
      </c>
      <c r="U253" s="38">
        <v>3.5040000000000002E-2</v>
      </c>
      <c r="V253" s="38">
        <v>0.87424178500000005</v>
      </c>
      <c r="W253" s="38">
        <v>2.4044373769999998</v>
      </c>
      <c r="X253" s="38">
        <v>2.9314082830000001</v>
      </c>
      <c r="Y253" s="38">
        <v>5.5781455224471062</v>
      </c>
      <c r="Z253" s="38">
        <v>69.177225043000007</v>
      </c>
      <c r="AA253" s="38">
        <v>8.4518553667342039E-2</v>
      </c>
      <c r="AB253" s="38">
        <v>70.644947955540104</v>
      </c>
      <c r="AC253" s="38">
        <v>0.76346000000000003</v>
      </c>
      <c r="AD253" s="29">
        <f t="shared" si="19"/>
        <v>0</v>
      </c>
      <c r="AE253" s="38">
        <v>0</v>
      </c>
      <c r="AF253" s="39">
        <v>101002000</v>
      </c>
      <c r="AG253" s="39">
        <v>1662771000</v>
      </c>
      <c r="AH253" s="39">
        <v>118110000</v>
      </c>
      <c r="AI253" s="39">
        <v>2278583000</v>
      </c>
      <c r="AJ253" s="39">
        <v>112473000</v>
      </c>
      <c r="AK253" s="39">
        <v>640467000</v>
      </c>
      <c r="AL253" s="39">
        <v>654988000</v>
      </c>
      <c r="AM253" s="39">
        <v>681100000</v>
      </c>
      <c r="AN253" s="39">
        <v>787566000</v>
      </c>
      <c r="AO253" s="39">
        <v>252772000</v>
      </c>
      <c r="AP253" s="39">
        <v>255837000</v>
      </c>
      <c r="AQ253" s="39">
        <v>2029099893.98</v>
      </c>
    </row>
    <row r="254" spans="1:43" customFormat="1">
      <c r="A254" s="30">
        <f t="shared" si="20"/>
        <v>41886</v>
      </c>
      <c r="B254" s="30">
        <f t="shared" si="21"/>
        <v>42251</v>
      </c>
      <c r="C254" s="30">
        <f t="shared" si="22"/>
        <v>42617</v>
      </c>
      <c r="D254" s="30">
        <f t="shared" si="23"/>
        <v>42952</v>
      </c>
      <c r="E254" s="30">
        <v>42982</v>
      </c>
      <c r="F254" t="s">
        <v>266</v>
      </c>
      <c r="G254" s="37">
        <v>13298178958.200001</v>
      </c>
      <c r="H254" s="37">
        <v>8.4121224175764944</v>
      </c>
      <c r="I254" s="38">
        <v>20.985797827903099</v>
      </c>
      <c r="J254" s="38">
        <v>10.649482787858201</v>
      </c>
      <c r="K254" s="38">
        <v>34.644730000000003</v>
      </c>
      <c r="L254" s="38">
        <v>7.8039666570853691E-2</v>
      </c>
      <c r="M254" s="38">
        <v>15.1432931999322</v>
      </c>
      <c r="N254" s="38">
        <v>9.8175021987686897</v>
      </c>
      <c r="O254" s="38">
        <v>13.257990156323098</v>
      </c>
      <c r="P254" s="38">
        <v>10.054251150554602</v>
      </c>
      <c r="Q254" s="38">
        <v>7.6309988129557402E-2</v>
      </c>
      <c r="R254" s="38">
        <v>5.6392467789890981E-2</v>
      </c>
      <c r="S254" s="38">
        <v>0.58444003964321112</v>
      </c>
      <c r="T254" s="38">
        <v>1.0763199999999999</v>
      </c>
      <c r="U254" s="38">
        <v>1.457E-2</v>
      </c>
      <c r="V254" s="38">
        <v>2.4148583490000002</v>
      </c>
      <c r="W254" s="38">
        <v>3.0787524249999998</v>
      </c>
      <c r="X254" s="38">
        <v>4.8750378989999996</v>
      </c>
      <c r="Y254" s="38">
        <v>1.3763661202185793</v>
      </c>
      <c r="Z254" s="38">
        <v>23.228847858999998</v>
      </c>
      <c r="AA254" s="38">
        <v>6.9560218453578612E-2</v>
      </c>
      <c r="AB254" s="38">
        <v>29.641670819231202</v>
      </c>
      <c r="AC254" s="38">
        <v>0.50963000000000003</v>
      </c>
      <c r="AD254" s="29">
        <f t="shared" si="19"/>
        <v>0</v>
      </c>
      <c r="AE254" s="38">
        <v>0</v>
      </c>
      <c r="AF254" s="39">
        <v>543000000</v>
      </c>
      <c r="AG254" s="39">
        <v>6958000000</v>
      </c>
      <c r="AH254" s="39">
        <v>569000000</v>
      </c>
      <c r="AI254" s="39">
        <v>10090000000</v>
      </c>
      <c r="AJ254" s="39">
        <v>450000000</v>
      </c>
      <c r="AK254" s="39">
        <v>5012000000</v>
      </c>
      <c r="AL254" s="39">
        <v>3885000000</v>
      </c>
      <c r="AM254" s="39">
        <v>5992000000</v>
      </c>
      <c r="AN254" s="39">
        <v>5897000000</v>
      </c>
      <c r="AO254" s="39">
        <v>2928000000</v>
      </c>
      <c r="AP254" s="39">
        <v>1368000000</v>
      </c>
      <c r="AQ254" s="39">
        <v>18136930533.849998</v>
      </c>
    </row>
    <row r="255" spans="1:43" customFormat="1">
      <c r="A255" s="30">
        <f t="shared" si="20"/>
        <v>41879</v>
      </c>
      <c r="B255" s="30">
        <f t="shared" si="21"/>
        <v>42244</v>
      </c>
      <c r="C255" s="30">
        <f t="shared" si="22"/>
        <v>42610</v>
      </c>
      <c r="D255" s="30">
        <f t="shared" si="23"/>
        <v>42945</v>
      </c>
      <c r="E255" s="30">
        <v>42975</v>
      </c>
      <c r="F255" t="s">
        <v>138</v>
      </c>
      <c r="G255" s="37">
        <v>457522440</v>
      </c>
      <c r="H255" s="37">
        <v>-14.089163139087258</v>
      </c>
      <c r="I255" s="38">
        <v>-6.3898068991888097</v>
      </c>
      <c r="J255" s="38">
        <v>-3.6557924399556199</v>
      </c>
      <c r="K255" s="38">
        <v>28.079129999999999</v>
      </c>
      <c r="L255" s="38">
        <v>-7.6906627850703601E-4</v>
      </c>
      <c r="M255" s="38">
        <v>-3.4052494231260102</v>
      </c>
      <c r="N255" s="38">
        <v>-5.4765430133761699</v>
      </c>
      <c r="O255" s="38">
        <v>10.931866105140866</v>
      </c>
      <c r="P255" s="38">
        <v>13.51690594647493</v>
      </c>
      <c r="Q255" s="38">
        <v>5.2087510907265757E-3</v>
      </c>
      <c r="R255" s="38">
        <v>0.13772778322123785</v>
      </c>
      <c r="S255" s="38">
        <v>1.0525369224353842</v>
      </c>
      <c r="T255" s="38">
        <v>1.8506100000000001</v>
      </c>
      <c r="U255" s="38">
        <v>0.31841999999999998</v>
      </c>
      <c r="V255" s="38">
        <v>0.90653422400000006</v>
      </c>
      <c r="W255" s="38">
        <v>0.78420308000000005</v>
      </c>
      <c r="X255" s="38">
        <v>1.5721562099999999</v>
      </c>
      <c r="Y255" s="38">
        <v>0.18256915330183449</v>
      </c>
      <c r="Z255" s="38">
        <v>13.541683409999999</v>
      </c>
      <c r="AA255" s="38">
        <v>0.30950228281380721</v>
      </c>
      <c r="AB255" s="38">
        <v>-1.41943752057565</v>
      </c>
      <c r="AC255" s="38">
        <v>-0.22645000000000001</v>
      </c>
      <c r="AD255" s="29">
        <f t="shared" si="19"/>
        <v>0</v>
      </c>
      <c r="AE255" s="38">
        <v>0</v>
      </c>
      <c r="AF255" s="39">
        <v>-205000</v>
      </c>
      <c r="AG255" s="39">
        <v>266557000</v>
      </c>
      <c r="AH255" s="39">
        <v>53836000</v>
      </c>
      <c r="AI255" s="39">
        <v>390887000</v>
      </c>
      <c r="AJ255" s="39">
        <v>2143000</v>
      </c>
      <c r="AK255" s="39">
        <v>282242000</v>
      </c>
      <c r="AL255" s="39">
        <v>306177000</v>
      </c>
      <c r="AM255" s="39">
        <v>339439000</v>
      </c>
      <c r="AN255" s="39">
        <v>411423000</v>
      </c>
      <c r="AO255" s="39">
        <v>225405000</v>
      </c>
      <c r="AP255" s="39">
        <v>27544000</v>
      </c>
      <c r="AQ255" s="39">
        <v>301107320</v>
      </c>
    </row>
    <row r="256" spans="1:43" customFormat="1">
      <c r="A256" s="30">
        <f t="shared" si="20"/>
        <v>41869</v>
      </c>
      <c r="B256" s="30">
        <f t="shared" si="21"/>
        <v>42234</v>
      </c>
      <c r="C256" s="30">
        <f t="shared" si="22"/>
        <v>42600</v>
      </c>
      <c r="D256" s="30">
        <f t="shared" si="23"/>
        <v>42935</v>
      </c>
      <c r="E256" s="30">
        <v>42965</v>
      </c>
      <c r="F256" t="s">
        <v>267</v>
      </c>
      <c r="G256" s="37">
        <v>3368120427</v>
      </c>
      <c r="H256" s="37">
        <v>75.655430591247494</v>
      </c>
      <c r="I256" s="38">
        <v>21.975364825495401</v>
      </c>
      <c r="J256" s="38">
        <v>30.093097580269799</v>
      </c>
      <c r="K256" s="38">
        <v>53.49915</v>
      </c>
      <c r="L256" s="38">
        <v>0.10941471431528373</v>
      </c>
      <c r="M256" s="38">
        <v>50.207780081642298</v>
      </c>
      <c r="N256" s="38">
        <v>21.028004670965501</v>
      </c>
      <c r="O256" s="38">
        <v>4.4260364326540289</v>
      </c>
      <c r="P256" s="38">
        <v>3.2152521174735931</v>
      </c>
      <c r="Q256" s="38">
        <v>0.53215566360736544</v>
      </c>
      <c r="R256" s="38">
        <v>0.17576581148705267</v>
      </c>
      <c r="S256" s="38">
        <v>0.30384540269267746</v>
      </c>
      <c r="T256" s="38">
        <v>0.76117999999999997</v>
      </c>
      <c r="U256" s="38">
        <v>-7.2590000000000002E-2</v>
      </c>
      <c r="V256" s="38">
        <v>1.4761797685140801</v>
      </c>
      <c r="W256" s="38">
        <v>2.742651135</v>
      </c>
      <c r="X256" s="38">
        <v>1.07826056630311</v>
      </c>
      <c r="Y256" s="38">
        <v>0.86216780249076175</v>
      </c>
      <c r="Z256" s="38">
        <v>38.552163034000003</v>
      </c>
      <c r="AA256" s="38">
        <v>0.25837285918674174</v>
      </c>
      <c r="AB256" s="38">
        <v>7.1498943862832798</v>
      </c>
      <c r="AC256" s="38">
        <v>0.20462</v>
      </c>
      <c r="AD256" s="29">
        <f t="shared" si="19"/>
        <v>0</v>
      </c>
      <c r="AE256" s="38">
        <v>0</v>
      </c>
      <c r="AF256" s="39">
        <v>361040000</v>
      </c>
      <c r="AG256" s="39">
        <v>3299739000</v>
      </c>
      <c r="AH256" s="39">
        <v>771282000</v>
      </c>
      <c r="AI256" s="39">
        <v>4388123000</v>
      </c>
      <c r="AJ256" s="39">
        <v>709529000</v>
      </c>
      <c r="AK256" s="39">
        <v>1216036000</v>
      </c>
      <c r="AL256" s="39">
        <v>1222998000</v>
      </c>
      <c r="AM256" s="39">
        <v>1216220000</v>
      </c>
      <c r="AN256" s="39">
        <v>1333311000</v>
      </c>
      <c r="AO256" s="39">
        <v>1771988000</v>
      </c>
      <c r="AP256" s="39">
        <v>860096000</v>
      </c>
      <c r="AQ256" s="39">
        <v>3806816231.5799999</v>
      </c>
    </row>
    <row r="257" spans="1:43" customFormat="1">
      <c r="A257" s="30">
        <f t="shared" si="20"/>
        <v>41858</v>
      </c>
      <c r="B257" s="30">
        <f t="shared" si="21"/>
        <v>42223</v>
      </c>
      <c r="C257" s="30">
        <f t="shared" si="22"/>
        <v>42589</v>
      </c>
      <c r="D257" s="30">
        <f t="shared" si="23"/>
        <v>42924</v>
      </c>
      <c r="E257" s="30">
        <v>42954</v>
      </c>
      <c r="F257" t="s">
        <v>268</v>
      </c>
      <c r="G257" s="37">
        <v>2090085390.1199999</v>
      </c>
      <c r="H257" s="37">
        <v>16.51641286385172</v>
      </c>
      <c r="I257" s="38">
        <v>-15.699512426959499</v>
      </c>
      <c r="J257" s="38">
        <v>-14.492032652805401</v>
      </c>
      <c r="K257" s="38">
        <v>66.988320000000002</v>
      </c>
      <c r="L257" s="38">
        <v>-8.2076792346593527E-2</v>
      </c>
      <c r="M257" s="38">
        <v>-10.6211710511884</v>
      </c>
      <c r="N257" s="38">
        <v>-8.5703900372969208</v>
      </c>
      <c r="O257" s="38">
        <v>-107.48735377457405</v>
      </c>
      <c r="P257" s="38">
        <v>140.47997708375991</v>
      </c>
      <c r="Q257" s="38">
        <v>-0.2707655008227427</v>
      </c>
      <c r="R257" s="38">
        <v>-0.13586927491331521</v>
      </c>
      <c r="S257" s="38">
        <v>0.5306851408439256</v>
      </c>
      <c r="T257" s="38">
        <v>9.9599700000000002</v>
      </c>
      <c r="U257" s="38">
        <v>0.87809999999999999</v>
      </c>
      <c r="V257" s="38">
        <v>9.4820355749999994</v>
      </c>
      <c r="W257" s="38">
        <v>8.9950324570000006</v>
      </c>
      <c r="X257" s="38">
        <v>9.9702269559999994</v>
      </c>
      <c r="Y257" s="38">
        <v>0.55470337383650425</v>
      </c>
      <c r="Z257" s="38">
        <v>6.0887670309999997</v>
      </c>
      <c r="AA257" s="38">
        <v>0.10694416463915449</v>
      </c>
      <c r="AB257" s="38">
        <v>-4.7847703222316103</v>
      </c>
      <c r="AC257" s="38">
        <v>-0.35698999999999997</v>
      </c>
      <c r="AD257" s="29">
        <f t="shared" si="19"/>
        <v>0</v>
      </c>
      <c r="AE257" s="38">
        <v>0</v>
      </c>
      <c r="AF257" s="39">
        <v>-31778000</v>
      </c>
      <c r="AG257" s="39">
        <v>387174000</v>
      </c>
      <c r="AH257" s="39">
        <v>-58503000</v>
      </c>
      <c r="AI257" s="39">
        <v>430583000</v>
      </c>
      <c r="AJ257" s="39">
        <v>-61871000</v>
      </c>
      <c r="AK257" s="39">
        <v>18150000</v>
      </c>
      <c r="AL257" s="39">
        <v>32573000</v>
      </c>
      <c r="AM257" s="39">
        <v>69606000</v>
      </c>
      <c r="AN257" s="39">
        <v>228504000</v>
      </c>
      <c r="AO257" s="39">
        <v>249034000</v>
      </c>
      <c r="AP257" s="39">
        <v>-21364000</v>
      </c>
      <c r="AQ257" s="39">
        <v>2296359826.04</v>
      </c>
    </row>
    <row r="258" spans="1:43" customFormat="1">
      <c r="A258" s="30">
        <f t="shared" si="20"/>
        <v>41853</v>
      </c>
      <c r="B258" s="30">
        <f t="shared" si="21"/>
        <v>42218</v>
      </c>
      <c r="C258" s="30">
        <f t="shared" si="22"/>
        <v>42584</v>
      </c>
      <c r="D258" s="30">
        <f t="shared" si="23"/>
        <v>42919</v>
      </c>
      <c r="E258" s="30">
        <v>42949</v>
      </c>
      <c r="F258" t="s">
        <v>269</v>
      </c>
      <c r="G258" s="37">
        <v>647617510.64999998</v>
      </c>
      <c r="H258" s="37">
        <v>26.232863702904648</v>
      </c>
      <c r="I258" s="38">
        <v>4.6171052293716697</v>
      </c>
      <c r="J258" s="38">
        <v>2.79440256111838</v>
      </c>
      <c r="K258" s="38">
        <v>25.564699999999998</v>
      </c>
      <c r="L258" s="38">
        <v>8.2144266369902019E-2</v>
      </c>
      <c r="M258" s="38">
        <v>6.2389272035944101</v>
      </c>
      <c r="N258" s="38">
        <v>5.7314130802042502</v>
      </c>
      <c r="O258" s="38">
        <v>10.956454593272683</v>
      </c>
      <c r="P258" s="38">
        <v>3.8075598115968319</v>
      </c>
      <c r="Q258" s="38">
        <v>3.483109051714877E-2</v>
      </c>
      <c r="R258" s="38">
        <v>5.8861492146500043E-2</v>
      </c>
      <c r="S258" s="38">
        <v>1.032815684069988</v>
      </c>
      <c r="T258" s="38">
        <v>3.56562</v>
      </c>
      <c r="U258" s="38">
        <v>0.46923999999999999</v>
      </c>
      <c r="V258" s="38">
        <v>0.82486753099999999</v>
      </c>
      <c r="W258" s="38">
        <v>1.35383034</v>
      </c>
      <c r="X258" s="38">
        <v>1.188027258</v>
      </c>
      <c r="Y258" s="38">
        <v>0.39018597959545659</v>
      </c>
      <c r="Z258" s="38">
        <v>46.910019202000001</v>
      </c>
      <c r="AA258" s="38">
        <v>0.15789958675049795</v>
      </c>
      <c r="AB258" s="38">
        <v>1.72596722419328</v>
      </c>
      <c r="AC258" s="38">
        <v>0.12069000000000001</v>
      </c>
      <c r="AD258" s="29">
        <f t="shared" ref="AD258:AD321" si="24">IF(OR(AND(P258&lt;AVERAGE($Q$2:$Q$1313),U258&gt;AVERAGE($V$2:$V$1313),Y258&lt;AVERAGE($Z$2:$Z$1313)),AND(P258&gt;AVERAGE($Q$2:$Q$1313),U258&lt;AVERAGE($V$2:$V$1313),Y258&gt;AVERAGE($Z$2:$Z$1313))),1,0)</f>
        <v>0</v>
      </c>
      <c r="AE258" s="38">
        <v>0</v>
      </c>
      <c r="AF258" s="39">
        <v>34766000</v>
      </c>
      <c r="AG258" s="39">
        <v>423231000</v>
      </c>
      <c r="AH258" s="39">
        <v>31831000</v>
      </c>
      <c r="AI258" s="39">
        <v>540778000</v>
      </c>
      <c r="AJ258" s="39">
        <v>19454000</v>
      </c>
      <c r="AK258" s="39">
        <v>499690000</v>
      </c>
      <c r="AL258" s="39">
        <v>510179000</v>
      </c>
      <c r="AM258" s="39">
        <v>546951000</v>
      </c>
      <c r="AN258" s="39">
        <v>558524000</v>
      </c>
      <c r="AO258" s="39">
        <v>304442000</v>
      </c>
      <c r="AP258" s="39">
        <v>71559000</v>
      </c>
      <c r="AQ258" s="39">
        <v>784032934.24000001</v>
      </c>
    </row>
    <row r="259" spans="1:43" customFormat="1">
      <c r="A259" s="30">
        <f t="shared" si="20"/>
        <v>41851</v>
      </c>
      <c r="B259" s="30">
        <f t="shared" si="21"/>
        <v>42216</v>
      </c>
      <c r="C259" s="30">
        <f t="shared" si="22"/>
        <v>42582</v>
      </c>
      <c r="D259" s="30">
        <f t="shared" si="23"/>
        <v>42917</v>
      </c>
      <c r="E259" s="30">
        <v>42947</v>
      </c>
      <c r="F259" t="s">
        <v>270</v>
      </c>
      <c r="G259" s="37">
        <v>10742672824.68</v>
      </c>
      <c r="H259" s="37">
        <v>2.4093509888827658</v>
      </c>
      <c r="I259" s="38">
        <v>21.8671152228764</v>
      </c>
      <c r="J259" s="38">
        <v>17.865322950068698</v>
      </c>
      <c r="K259" s="38">
        <v>57.61121</v>
      </c>
      <c r="L259" s="38">
        <v>8.9552238805970144E-2</v>
      </c>
      <c r="M259" s="38">
        <v>31.836921667430101</v>
      </c>
      <c r="N259" s="38">
        <v>14.717300769393701</v>
      </c>
      <c r="O259" s="38">
        <v>4.3116669025072323</v>
      </c>
      <c r="P259" s="38">
        <v>5.6195806732357889</v>
      </c>
      <c r="Q259" s="38">
        <v>0.19886101277512699</v>
      </c>
      <c r="R259" s="38">
        <v>8.8055130168453288E-2</v>
      </c>
      <c r="S259" s="38">
        <v>0.41456100051046452</v>
      </c>
      <c r="T259" s="38">
        <v>1.6028199999999999</v>
      </c>
      <c r="U259" s="38">
        <v>6.0040000000000003E-2</v>
      </c>
      <c r="V259" s="38">
        <v>1.516798544</v>
      </c>
      <c r="W259" s="38">
        <v>2.7309198829999999</v>
      </c>
      <c r="X259" s="38">
        <v>1.8737038429999999</v>
      </c>
      <c r="Y259" s="38">
        <v>1.5333849429069093</v>
      </c>
      <c r="Z259" s="38">
        <v>45.301052161000001</v>
      </c>
      <c r="AA259" s="38">
        <v>2.2500562514062853E-2</v>
      </c>
      <c r="AB259" s="38">
        <v>19.5461538461538</v>
      </c>
      <c r="AC259" s="38">
        <v>0.57174000000000003</v>
      </c>
      <c r="AD259" s="29">
        <f t="shared" si="24"/>
        <v>0</v>
      </c>
      <c r="AE259" s="38">
        <v>0</v>
      </c>
      <c r="AF259" s="39">
        <v>1194000000</v>
      </c>
      <c r="AG259" s="39">
        <v>13333000000</v>
      </c>
      <c r="AH259" s="39">
        <v>1380000000</v>
      </c>
      <c r="AI259" s="39">
        <v>15672000000</v>
      </c>
      <c r="AJ259" s="39">
        <v>1292000000</v>
      </c>
      <c r="AK259" s="39">
        <v>5535000000</v>
      </c>
      <c r="AL259" s="39">
        <v>6265000000</v>
      </c>
      <c r="AM259" s="39">
        <v>6394000000</v>
      </c>
      <c r="AN259" s="39">
        <v>6497000000</v>
      </c>
      <c r="AO259" s="39">
        <v>5167000000</v>
      </c>
      <c r="AP259" s="39">
        <v>4148000000</v>
      </c>
      <c r="AQ259" s="39">
        <v>17884794311.599998</v>
      </c>
    </row>
    <row r="260" spans="1:43" customFormat="1">
      <c r="A260" s="30">
        <f t="shared" si="20"/>
        <v>41847</v>
      </c>
      <c r="B260" s="30">
        <f t="shared" si="21"/>
        <v>42212</v>
      </c>
      <c r="C260" s="30">
        <f t="shared" si="22"/>
        <v>42578</v>
      </c>
      <c r="D260" s="30">
        <f t="shared" si="23"/>
        <v>42913</v>
      </c>
      <c r="E260" s="30">
        <v>42943</v>
      </c>
      <c r="F260" t="s">
        <v>271</v>
      </c>
      <c r="G260" s="37">
        <v>574034712.22000003</v>
      </c>
      <c r="H260" s="37">
        <v>-2.4265953736878321</v>
      </c>
      <c r="I260" s="38">
        <v>-4.35237785626519</v>
      </c>
      <c r="J260" s="38">
        <v>-1.89348228344194</v>
      </c>
      <c r="K260" s="38">
        <v>36.539520000000003</v>
      </c>
      <c r="L260" s="38">
        <v>-2.5491100367982609E-2</v>
      </c>
      <c r="M260" s="38">
        <v>0.239343056465423</v>
      </c>
      <c r="N260" s="38">
        <v>0.24309740530728599</v>
      </c>
      <c r="O260" s="38">
        <v>30.84877667217701</v>
      </c>
      <c r="P260" s="38">
        <v>14.440374290757157</v>
      </c>
      <c r="Q260" s="38">
        <v>5.0794356056074873E-2</v>
      </c>
      <c r="R260" s="38">
        <v>6.320395747527191E-2</v>
      </c>
      <c r="S260" s="38">
        <v>0.86025104192444246</v>
      </c>
      <c r="T260" s="38">
        <v>2.6554799999999998</v>
      </c>
      <c r="U260" s="38">
        <v>0.31574000000000002</v>
      </c>
      <c r="V260" s="38">
        <v>1.9407048069999999</v>
      </c>
      <c r="W260" s="38">
        <v>2.0728572870000002</v>
      </c>
      <c r="X260" s="38">
        <v>4.1662225409999998</v>
      </c>
      <c r="Y260" s="38">
        <v>0.89944377059825287</v>
      </c>
      <c r="Z260" s="38">
        <v>20.174520400999999</v>
      </c>
      <c r="AA260" s="38">
        <v>0.30221015322395983</v>
      </c>
      <c r="AB260" s="38">
        <v>1.3133031418058301</v>
      </c>
      <c r="AC260" s="38">
        <v>0.14964</v>
      </c>
      <c r="AD260" s="29">
        <f t="shared" si="24"/>
        <v>0</v>
      </c>
      <c r="AE260" s="38">
        <v>0</v>
      </c>
      <c r="AF260" s="39">
        <v>-7904000</v>
      </c>
      <c r="AG260" s="39">
        <v>310069000</v>
      </c>
      <c r="AH260" s="39">
        <v>25796000</v>
      </c>
      <c r="AI260" s="39">
        <v>408139000</v>
      </c>
      <c r="AJ260" s="39">
        <v>17834000</v>
      </c>
      <c r="AK260" s="39">
        <v>235903000</v>
      </c>
      <c r="AL260" s="39">
        <v>250606000</v>
      </c>
      <c r="AM260" s="39">
        <v>280719000</v>
      </c>
      <c r="AN260" s="39">
        <v>351102000</v>
      </c>
      <c r="AO260" s="39">
        <v>163242000</v>
      </c>
      <c r="AP260" s="39">
        <v>23592000</v>
      </c>
      <c r="AQ260" s="39">
        <v>727784339.25</v>
      </c>
    </row>
    <row r="261" spans="1:43" customFormat="1">
      <c r="A261" s="30">
        <f t="shared" si="20"/>
        <v>41844</v>
      </c>
      <c r="B261" s="30">
        <f t="shared" si="21"/>
        <v>42209</v>
      </c>
      <c r="C261" s="30">
        <f t="shared" si="22"/>
        <v>42575</v>
      </c>
      <c r="D261" s="30">
        <f t="shared" si="23"/>
        <v>42910</v>
      </c>
      <c r="E261" s="30">
        <v>42940</v>
      </c>
      <c r="F261" t="s">
        <v>272</v>
      </c>
      <c r="G261" s="37">
        <v>1889776281.8299999</v>
      </c>
      <c r="H261" s="37">
        <v>3.7082147724568832</v>
      </c>
      <c r="I261" s="38">
        <v>1.5010962779624799</v>
      </c>
      <c r="J261" s="38">
        <v>1.61488384733085</v>
      </c>
      <c r="K261" s="38">
        <v>42.23563</v>
      </c>
      <c r="L261" s="38">
        <v>-8.5727586657483E-3</v>
      </c>
      <c r="M261" s="38">
        <v>4.2038441217519598</v>
      </c>
      <c r="N261" s="38">
        <v>2.2447894605315102</v>
      </c>
      <c r="O261" s="38">
        <v>19.09220593599057</v>
      </c>
      <c r="P261" s="38">
        <v>0.31514407000890626</v>
      </c>
      <c r="Q261" s="38">
        <v>7.9405859304262624E-2</v>
      </c>
      <c r="R261" s="38">
        <v>6.1152994956628889E-2</v>
      </c>
      <c r="S261" s="38">
        <v>0.36169402156852049</v>
      </c>
      <c r="T261" s="38">
        <v>0.90593999999999997</v>
      </c>
      <c r="U261" s="38">
        <v>-1.6369999999999999E-2</v>
      </c>
      <c r="V261" s="38">
        <v>1.499894515</v>
      </c>
      <c r="W261" s="38">
        <v>2.5748494229999999</v>
      </c>
      <c r="X261" s="38">
        <v>2.0220847059999998</v>
      </c>
      <c r="Y261" s="38">
        <v>0.80161010448640058</v>
      </c>
      <c r="Z261" s="38">
        <v>33.329122886</v>
      </c>
      <c r="AA261" s="38">
        <v>3.2286535735924812E-2</v>
      </c>
      <c r="AB261" s="38">
        <v>6.8404686720957297</v>
      </c>
      <c r="AC261" s="38">
        <v>0.41265000000000002</v>
      </c>
      <c r="AD261" s="29">
        <f t="shared" si="24"/>
        <v>0</v>
      </c>
      <c r="AE261" s="38">
        <v>0</v>
      </c>
      <c r="AF261" s="39">
        <v>-25652000</v>
      </c>
      <c r="AG261" s="39">
        <v>2992269000</v>
      </c>
      <c r="AH261" s="39">
        <v>234348000</v>
      </c>
      <c r="AI261" s="39">
        <v>3832159000</v>
      </c>
      <c r="AJ261" s="39">
        <v>110062000</v>
      </c>
      <c r="AK261" s="39">
        <v>1373061000</v>
      </c>
      <c r="AL261" s="39">
        <v>1377873000</v>
      </c>
      <c r="AM261" s="39">
        <v>1386393000</v>
      </c>
      <c r="AN261" s="39">
        <v>1386069000</v>
      </c>
      <c r="AO261" s="39">
        <v>1660886000</v>
      </c>
      <c r="AP261" s="39">
        <v>208688000</v>
      </c>
      <c r="AQ261" s="39">
        <v>3984314272.3699999</v>
      </c>
    </row>
    <row r="262" spans="1:43" customFormat="1">
      <c r="A262" s="30">
        <f t="shared" si="20"/>
        <v>41839</v>
      </c>
      <c r="B262" s="30">
        <f t="shared" si="21"/>
        <v>42204</v>
      </c>
      <c r="C262" s="30">
        <f t="shared" si="22"/>
        <v>42570</v>
      </c>
      <c r="D262" s="30">
        <f t="shared" si="23"/>
        <v>42905</v>
      </c>
      <c r="E262" s="30">
        <v>42935</v>
      </c>
      <c r="F262" t="s">
        <v>273</v>
      </c>
      <c r="G262" s="37">
        <v>2324397466.0759501</v>
      </c>
      <c r="H262" s="37">
        <v>-7.7215766263078374</v>
      </c>
      <c r="I262" s="38">
        <v>2.3813152612689401</v>
      </c>
      <c r="J262" s="38">
        <v>5.1663905684682696</v>
      </c>
      <c r="K262" s="38">
        <v>56.00309</v>
      </c>
      <c r="L262" s="38">
        <v>1.9500852917935897E-2</v>
      </c>
      <c r="M262" s="38">
        <v>23.067012549780401</v>
      </c>
      <c r="N262" s="38">
        <v>3.9551814849369702</v>
      </c>
      <c r="O262" s="38">
        <v>25.478358727581124</v>
      </c>
      <c r="P262" s="38">
        <v>9.0664676961541542</v>
      </c>
      <c r="Q262" s="38">
        <v>-0.10750918324334513</v>
      </c>
      <c r="R262" s="38">
        <v>3.5374592226447857E-2</v>
      </c>
      <c r="S262" s="38">
        <v>0.13466380174028508</v>
      </c>
      <c r="T262" s="38">
        <v>0.89992000000000005</v>
      </c>
      <c r="U262" s="38">
        <v>-6.6299999999999996E-3</v>
      </c>
      <c r="V262" s="38">
        <v>4.1132374340000002</v>
      </c>
      <c r="W262" s="38">
        <v>8.3014390549999995</v>
      </c>
      <c r="X262" s="38">
        <v>1.8191020929999999</v>
      </c>
      <c r="Y262" s="38">
        <v>1.7255520187487847</v>
      </c>
      <c r="Z262" s="38">
        <v>43.511351384000001</v>
      </c>
      <c r="AA262" s="38">
        <v>1.6226004016786446E-2</v>
      </c>
      <c r="AB262" s="38">
        <v>11.3533873515869</v>
      </c>
      <c r="AC262" s="38">
        <v>0.61414000000000002</v>
      </c>
      <c r="AD262" s="29">
        <f t="shared" si="24"/>
        <v>0</v>
      </c>
      <c r="AE262" s="38">
        <v>0</v>
      </c>
      <c r="AF262" s="39">
        <v>98810240.920499995</v>
      </c>
      <c r="AG262" s="39">
        <v>5066970215.9344702</v>
      </c>
      <c r="AH262" s="39">
        <v>217290605.79925001</v>
      </c>
      <c r="AI262" s="39">
        <v>6142561429.63515</v>
      </c>
      <c r="AJ262" s="39">
        <v>-88929518.714249998</v>
      </c>
      <c r="AK262" s="39">
        <v>655786619.38269997</v>
      </c>
      <c r="AL262" s="39">
        <v>852792521.87182999</v>
      </c>
      <c r="AM262" s="39">
        <v>804321549.27024996</v>
      </c>
      <c r="AN262" s="39">
        <v>827180674.53790998</v>
      </c>
      <c r="AO262" s="39">
        <v>1851020848.84587</v>
      </c>
      <c r="AP262" s="39">
        <v>324681950.56064999</v>
      </c>
      <c r="AQ262" s="39">
        <v>8272363208.7550001</v>
      </c>
    </row>
    <row r="263" spans="1:43" customFormat="1">
      <c r="A263" s="30">
        <f t="shared" si="20"/>
        <v>41837</v>
      </c>
      <c r="B263" s="30">
        <f t="shared" si="21"/>
        <v>42202</v>
      </c>
      <c r="C263" s="30">
        <f t="shared" si="22"/>
        <v>42568</v>
      </c>
      <c r="D263" s="30">
        <f t="shared" si="23"/>
        <v>42903</v>
      </c>
      <c r="E263" s="30">
        <v>42933</v>
      </c>
      <c r="F263" t="s">
        <v>274</v>
      </c>
      <c r="G263" s="37">
        <v>4462791261.4799995</v>
      </c>
      <c r="H263" s="37">
        <v>-2.7720030445907855</v>
      </c>
      <c r="I263" s="38">
        <v>4.7194353850892599</v>
      </c>
      <c r="J263" s="38">
        <v>13.0090863778242</v>
      </c>
      <c r="K263" s="38">
        <v>58.334330000000001</v>
      </c>
      <c r="L263" s="38">
        <v>2.9794273028759675E-2</v>
      </c>
      <c r="M263" s="38">
        <v>21.261096584563902</v>
      </c>
      <c r="N263" s="38">
        <v>7.7130990319224297</v>
      </c>
      <c r="O263" s="38">
        <v>17.100410306065832</v>
      </c>
      <c r="P263" s="38">
        <v>44.942028979430752</v>
      </c>
      <c r="Q263" s="38">
        <v>0.25555870416176363</v>
      </c>
      <c r="R263" s="38">
        <v>6.6501763194034877E-2</v>
      </c>
      <c r="S263" s="38">
        <v>0.20904607598210639</v>
      </c>
      <c r="T263" s="38">
        <v>0.36870999999999998</v>
      </c>
      <c r="U263" s="38">
        <v>-2.0930000000000001E-2</v>
      </c>
      <c r="V263" s="38">
        <v>3.8942067530000002</v>
      </c>
      <c r="W263" s="38">
        <v>5.1391567870000001</v>
      </c>
      <c r="X263" s="38">
        <v>1.238723931</v>
      </c>
      <c r="Y263" s="38">
        <v>0.38042043022248101</v>
      </c>
      <c r="Z263" s="38">
        <v>24.603871484999999</v>
      </c>
      <c r="AA263" s="38">
        <v>0.17</v>
      </c>
      <c r="AB263" s="38">
        <v>6.0014852157890504</v>
      </c>
      <c r="AC263" s="38">
        <v>0.27557999999999999</v>
      </c>
      <c r="AD263" s="29">
        <f t="shared" si="24"/>
        <v>0</v>
      </c>
      <c r="AE263" s="38">
        <v>0</v>
      </c>
      <c r="AF263" s="39">
        <v>144652000</v>
      </c>
      <c r="AG263" s="39">
        <v>4855027000</v>
      </c>
      <c r="AH263" s="39">
        <v>331171000</v>
      </c>
      <c r="AI263" s="39">
        <v>4979883000</v>
      </c>
      <c r="AJ263" s="39">
        <v>266043000</v>
      </c>
      <c r="AK263" s="39">
        <v>387991000</v>
      </c>
      <c r="AL263" s="39">
        <v>803896000</v>
      </c>
      <c r="AM263" s="39">
        <v>898314000</v>
      </c>
      <c r="AN263" s="39">
        <v>1041025000</v>
      </c>
      <c r="AO263" s="39">
        <v>3517064000</v>
      </c>
      <c r="AP263" s="39">
        <v>333425000</v>
      </c>
      <c r="AQ263" s="39">
        <v>5701704306.3000002</v>
      </c>
    </row>
    <row r="264" spans="1:43" customFormat="1">
      <c r="A264" s="30">
        <f t="shared" si="20"/>
        <v>41830</v>
      </c>
      <c r="B264" s="30">
        <f t="shared" si="21"/>
        <v>42195</v>
      </c>
      <c r="C264" s="30">
        <f t="shared" si="22"/>
        <v>42561</v>
      </c>
      <c r="D264" s="30">
        <f t="shared" si="23"/>
        <v>42896</v>
      </c>
      <c r="E264" s="30">
        <v>42926</v>
      </c>
      <c r="F264" t="s">
        <v>275</v>
      </c>
      <c r="G264" s="37">
        <v>173608469.75</v>
      </c>
      <c r="H264" s="37">
        <v>-46.533003931918749</v>
      </c>
      <c r="I264" s="38">
        <v>-30.133086786209599</v>
      </c>
      <c r="J264" s="38">
        <v>-11.505625075480999</v>
      </c>
      <c r="K264" s="38">
        <v>56.761130000000001</v>
      </c>
      <c r="L264" s="38">
        <v>-0.32518834756403819</v>
      </c>
      <c r="M264" s="38">
        <v>-11.827986956885301</v>
      </c>
      <c r="N264" s="38">
        <v>-30.693570550372499</v>
      </c>
      <c r="O264" s="38">
        <v>-8.8810811354815424</v>
      </c>
      <c r="P264" s="38">
        <v>25.078639556866374</v>
      </c>
      <c r="Q264" s="38">
        <v>-1.1222303011748497E-2</v>
      </c>
      <c r="R264" s="38">
        <v>5.2496659303498871E-3</v>
      </c>
      <c r="S264" s="38">
        <v>1.4252365758542638</v>
      </c>
      <c r="T264" s="38">
        <v>2.0407199999999999</v>
      </c>
      <c r="U264" s="38">
        <v>0.46767999999999998</v>
      </c>
      <c r="V264" s="38">
        <v>1.408995456</v>
      </c>
      <c r="W264" s="38">
        <v>0.91407242399999999</v>
      </c>
      <c r="X264" s="38">
        <v>3.7904364899999998</v>
      </c>
      <c r="Y264" s="38">
        <v>0</v>
      </c>
      <c r="Z264" s="38">
        <v>0</v>
      </c>
      <c r="AA264" s="38">
        <v>0.10020090406830738</v>
      </c>
      <c r="AB264" s="38">
        <v>-2.9563411631372301</v>
      </c>
      <c r="AC264" s="38">
        <v>-1.3360399999999999</v>
      </c>
      <c r="AD264" s="29">
        <f t="shared" si="24"/>
        <v>0</v>
      </c>
      <c r="AE264" s="38">
        <v>0</v>
      </c>
      <c r="AF264" s="39">
        <v>-12949000</v>
      </c>
      <c r="AG264" s="39">
        <v>39820000</v>
      </c>
      <c r="AH264" s="39">
        <v>385000</v>
      </c>
      <c r="AI264" s="39">
        <v>73338000</v>
      </c>
      <c r="AJ264" s="39">
        <v>-1173000</v>
      </c>
      <c r="AK264" s="39">
        <v>53665000</v>
      </c>
      <c r="AL264" s="39">
        <v>72201000</v>
      </c>
      <c r="AM264" s="39">
        <v>88775000</v>
      </c>
      <c r="AN264" s="39">
        <v>104524000</v>
      </c>
      <c r="AO264" s="39">
        <v>39820000</v>
      </c>
      <c r="AP264" s="39">
        <v>-11079000</v>
      </c>
      <c r="AQ264" s="39">
        <v>98393497.900000006</v>
      </c>
    </row>
    <row r="265" spans="1:43" customFormat="1">
      <c r="A265" s="30">
        <f t="shared" si="20"/>
        <v>41827</v>
      </c>
      <c r="B265" s="30">
        <f t="shared" si="21"/>
        <v>42192</v>
      </c>
      <c r="C265" s="30">
        <f t="shared" si="22"/>
        <v>42558</v>
      </c>
      <c r="D265" s="30">
        <f t="shared" si="23"/>
        <v>42893</v>
      </c>
      <c r="E265" s="30">
        <v>42923</v>
      </c>
      <c r="F265" t="s">
        <v>276</v>
      </c>
      <c r="G265" s="37">
        <v>436768258.49000001</v>
      </c>
      <c r="H265" s="37">
        <v>3.7533685468238538</v>
      </c>
      <c r="I265" s="38">
        <v>-4.6474117663361003</v>
      </c>
      <c r="J265" s="38">
        <v>-7.0627941192987196</v>
      </c>
      <c r="K265" s="38">
        <v>44.180959999999999</v>
      </c>
      <c r="L265" s="38">
        <v>-6.9436369110293758E-2</v>
      </c>
      <c r="M265" s="38">
        <v>6.4661320574592596</v>
      </c>
      <c r="N265" s="38">
        <v>3.4228317099072498</v>
      </c>
      <c r="O265" s="38">
        <v>14.553732079818147</v>
      </c>
      <c r="P265" s="38">
        <v>1.1706549944058877</v>
      </c>
      <c r="Q265" s="38">
        <v>0.11196134392042725</v>
      </c>
      <c r="R265" s="38">
        <v>6.2264353602480879E-2</v>
      </c>
      <c r="S265" s="38">
        <v>0.48732156971828466</v>
      </c>
      <c r="T265" s="38">
        <v>2.1918299999999999</v>
      </c>
      <c r="U265" s="38">
        <v>0.10951</v>
      </c>
      <c r="V265" s="38">
        <v>1.573199499</v>
      </c>
      <c r="W265" s="38">
        <v>1.7437606139999999</v>
      </c>
      <c r="X265" s="38">
        <v>1.0534376910000001</v>
      </c>
      <c r="Y265" s="38">
        <v>0.23764658102470684</v>
      </c>
      <c r="Z265" s="38">
        <v>15.702610749</v>
      </c>
      <c r="AA265" s="38">
        <v>5.1504613958319061E-2</v>
      </c>
      <c r="AB265" s="38">
        <v>2.3858748052337302</v>
      </c>
      <c r="AC265" s="38">
        <v>0.13788</v>
      </c>
      <c r="AD265" s="29">
        <f t="shared" si="24"/>
        <v>0</v>
      </c>
      <c r="AE265" s="38">
        <v>0</v>
      </c>
      <c r="AF265" s="39">
        <v>-43590000</v>
      </c>
      <c r="AG265" s="39">
        <v>627769000</v>
      </c>
      <c r="AH265" s="39">
        <v>45216000</v>
      </c>
      <c r="AI265" s="39">
        <v>726194000</v>
      </c>
      <c r="AJ265" s="39">
        <v>39622000</v>
      </c>
      <c r="AK265" s="39">
        <v>341916000</v>
      </c>
      <c r="AL265" s="39">
        <v>354425000</v>
      </c>
      <c r="AM265" s="39">
        <v>356534000</v>
      </c>
      <c r="AN265" s="39">
        <v>353890000</v>
      </c>
      <c r="AO265" s="39">
        <v>507228000</v>
      </c>
      <c r="AP265" s="39">
        <v>42672000</v>
      </c>
      <c r="AQ265" s="39">
        <v>621036855.30999994</v>
      </c>
    </row>
    <row r="266" spans="1:43" customFormat="1">
      <c r="A266" s="30">
        <f t="shared" si="20"/>
        <v>41810</v>
      </c>
      <c r="B266" s="30">
        <f t="shared" si="21"/>
        <v>42175</v>
      </c>
      <c r="C266" s="30">
        <f t="shared" si="22"/>
        <v>42541</v>
      </c>
      <c r="D266" s="30">
        <f t="shared" si="23"/>
        <v>42876</v>
      </c>
      <c r="E266" s="30">
        <v>42906</v>
      </c>
      <c r="F266" t="s">
        <v>277</v>
      </c>
      <c r="G266" s="37">
        <v>6126220045.5</v>
      </c>
      <c r="H266" s="37">
        <v>-7.624535422505514</v>
      </c>
      <c r="I266" s="38">
        <v>25.892185204881599</v>
      </c>
      <c r="J266" s="38">
        <v>51.586842832520801</v>
      </c>
      <c r="K266" s="38">
        <v>82.146429999999995</v>
      </c>
      <c r="L266" s="38">
        <v>0.27924201814630195</v>
      </c>
      <c r="M266" s="38">
        <v>62.782396634762399</v>
      </c>
      <c r="N266" s="38">
        <v>31.427771108654699</v>
      </c>
      <c r="O266" s="38">
        <v>5.5793413963889167</v>
      </c>
      <c r="P266" s="38">
        <v>7.9424898727132955</v>
      </c>
      <c r="Q266" s="38">
        <v>0.39549997843809787</v>
      </c>
      <c r="R266" s="38">
        <v>0.18058594180252308</v>
      </c>
      <c r="S266" s="38">
        <v>0.43452315390124374</v>
      </c>
      <c r="T266" s="38">
        <v>7.6492300000000002</v>
      </c>
      <c r="U266" s="38">
        <v>0.74594000000000005</v>
      </c>
      <c r="V266" s="38">
        <v>4.8835705489999999</v>
      </c>
      <c r="W266" s="38">
        <v>3.7213284209999999</v>
      </c>
      <c r="X266" s="38">
        <v>2.4487856539999999</v>
      </c>
      <c r="Y266" s="38">
        <v>0</v>
      </c>
      <c r="Z266" s="38">
        <v>0</v>
      </c>
      <c r="AA266" s="38">
        <v>0.29773573879897414</v>
      </c>
      <c r="AB266" s="38">
        <v>-28.727334914028098</v>
      </c>
      <c r="AC266" s="38">
        <v>-0.63424999999999998</v>
      </c>
      <c r="AD266" s="29">
        <f t="shared" si="24"/>
        <v>0</v>
      </c>
      <c r="AE266" s="38">
        <v>0</v>
      </c>
      <c r="AF266" s="39">
        <v>540932000</v>
      </c>
      <c r="AG266" s="39">
        <v>1937144000</v>
      </c>
      <c r="AH266" s="39">
        <v>395128000</v>
      </c>
      <c r="AI266" s="39">
        <v>2188033000</v>
      </c>
      <c r="AJ266" s="39">
        <v>376022000</v>
      </c>
      <c r="AK266" s="39">
        <v>759285000</v>
      </c>
      <c r="AL266" s="39">
        <v>862944000</v>
      </c>
      <c r="AM266" s="39">
        <v>950751000</v>
      </c>
      <c r="AN266" s="39">
        <v>950751000</v>
      </c>
      <c r="AO266" s="39">
        <v>1937144000</v>
      </c>
      <c r="AP266" s="39">
        <v>632331000</v>
      </c>
      <c r="AQ266" s="39">
        <v>3527990524.52</v>
      </c>
    </row>
    <row r="267" spans="1:43" customFormat="1">
      <c r="A267" s="30">
        <f t="shared" si="20"/>
        <v>41806</v>
      </c>
      <c r="B267" s="30">
        <f t="shared" si="21"/>
        <v>42171</v>
      </c>
      <c r="C267" s="30">
        <f t="shared" si="22"/>
        <v>42537</v>
      </c>
      <c r="D267" s="30">
        <f t="shared" si="23"/>
        <v>42872</v>
      </c>
      <c r="E267" s="30">
        <v>42902</v>
      </c>
      <c r="F267" t="s">
        <v>278</v>
      </c>
      <c r="G267" s="37">
        <v>5729648485.0200005</v>
      </c>
      <c r="H267" s="37">
        <v>-9.8319754589934103</v>
      </c>
      <c r="I267" s="38">
        <v>-19.012066813291302</v>
      </c>
      <c r="J267" s="38">
        <v>-3.2918219056832898</v>
      </c>
      <c r="K267" s="38">
        <v>24.199390000000001</v>
      </c>
      <c r="L267" s="38">
        <v>-0.35237701529557669</v>
      </c>
      <c r="M267" s="38">
        <v>1.22846380272123</v>
      </c>
      <c r="N267" s="38">
        <v>4.3262992308640298</v>
      </c>
      <c r="O267" s="38">
        <v>7.4355937551628273</v>
      </c>
      <c r="P267" s="38">
        <v>12.500416569437228</v>
      </c>
      <c r="Q267" s="38">
        <v>5.4836141485368906E-3</v>
      </c>
      <c r="R267" s="38">
        <v>8.8661832564271584E-2</v>
      </c>
      <c r="S267" s="38">
        <v>2.7047681828169634</v>
      </c>
      <c r="T267" s="38">
        <v>0.95752999999999999</v>
      </c>
      <c r="U267" s="38">
        <v>-1.269E-2</v>
      </c>
      <c r="V267" s="38">
        <v>0.23375517301825799</v>
      </c>
      <c r="W267" s="38">
        <v>0.308315186192133</v>
      </c>
      <c r="X267" s="38">
        <v>1.5381468460000001</v>
      </c>
      <c r="Y267" s="38">
        <v>0.64329773647455235</v>
      </c>
      <c r="Z267" s="38">
        <v>26.143223472999999</v>
      </c>
      <c r="AA267" s="38">
        <v>4.3770152955766847E-2</v>
      </c>
      <c r="AB267" s="38">
        <v>7.7397346648017997</v>
      </c>
      <c r="AC267" s="38">
        <v>0.34770000000000001</v>
      </c>
      <c r="AD267" s="29">
        <f t="shared" si="24"/>
        <v>0</v>
      </c>
      <c r="AE267" s="38">
        <v>0</v>
      </c>
      <c r="AF267" s="39">
        <v>-2131000000</v>
      </c>
      <c r="AG267" s="39">
        <v>6047500000</v>
      </c>
      <c r="AH267" s="39">
        <v>807000000</v>
      </c>
      <c r="AI267" s="39">
        <v>9102000000</v>
      </c>
      <c r="AJ267" s="39">
        <v>135000000</v>
      </c>
      <c r="AK267" s="39">
        <v>17400800000</v>
      </c>
      <c r="AL267" s="39">
        <v>20957800000</v>
      </c>
      <c r="AM267" s="39">
        <v>23928800000</v>
      </c>
      <c r="AN267" s="39">
        <v>24618800000</v>
      </c>
      <c r="AO267" s="39">
        <v>3680100000</v>
      </c>
      <c r="AP267" s="39">
        <v>1007200000</v>
      </c>
      <c r="AQ267" s="39">
        <v>7489130030.1999998</v>
      </c>
    </row>
    <row r="268" spans="1:43" customFormat="1">
      <c r="A268" s="30">
        <f t="shared" si="20"/>
        <v>41799</v>
      </c>
      <c r="B268" s="30">
        <f t="shared" si="21"/>
        <v>42164</v>
      </c>
      <c r="C268" s="30">
        <f t="shared" si="22"/>
        <v>42530</v>
      </c>
      <c r="D268" s="30">
        <f t="shared" si="23"/>
        <v>42865</v>
      </c>
      <c r="E268" s="30">
        <v>42895</v>
      </c>
      <c r="F268" t="s">
        <v>279</v>
      </c>
      <c r="G268" s="37">
        <v>3789639863.7399998</v>
      </c>
      <c r="H268" s="37">
        <v>6.1592513486282527</v>
      </c>
      <c r="I268" s="38">
        <v>14.4697848535509</v>
      </c>
      <c r="J268" s="38">
        <v>20.666141587017801</v>
      </c>
      <c r="K268" s="38">
        <v>42.522080000000003</v>
      </c>
      <c r="L268" s="38">
        <v>4.5597948329211768E-2</v>
      </c>
      <c r="M268" s="38">
        <v>24.452391595887299</v>
      </c>
      <c r="N268" s="38">
        <v>17.1207984837156</v>
      </c>
      <c r="O268" s="38">
        <v>28.031032503158876</v>
      </c>
      <c r="P268" s="38">
        <v>19.49041532937764</v>
      </c>
      <c r="Q268" s="38">
        <v>-0.32149708256734072</v>
      </c>
      <c r="R268" s="38">
        <v>0.11749786226583973</v>
      </c>
      <c r="S268" s="38">
        <v>0.27585693683538171</v>
      </c>
      <c r="T268" s="38">
        <v>0.42948999999999998</v>
      </c>
      <c r="U268" s="38">
        <v>-6.4380000000000007E-2</v>
      </c>
      <c r="V268" s="38">
        <v>11.144841225</v>
      </c>
      <c r="W268" s="38">
        <v>13.485019514999999</v>
      </c>
      <c r="X268" s="38">
        <v>7.7709531140000001</v>
      </c>
      <c r="Y268" s="38">
        <v>1.1563660846176262</v>
      </c>
      <c r="Z268" s="38">
        <v>12.622523459</v>
      </c>
      <c r="AA268" s="38">
        <v>3.4399038162816419E-3</v>
      </c>
      <c r="AB268" s="38">
        <v>20.238535405038999</v>
      </c>
      <c r="AC268" s="38">
        <v>0.53281999999999996</v>
      </c>
      <c r="AD268" s="29">
        <f t="shared" si="24"/>
        <v>0</v>
      </c>
      <c r="AE268" s="38">
        <v>0</v>
      </c>
      <c r="AF268" s="39">
        <v>58709000</v>
      </c>
      <c r="AG268" s="39">
        <v>1287536000</v>
      </c>
      <c r="AH268" s="39">
        <v>170525000</v>
      </c>
      <c r="AI268" s="39">
        <v>1451303000</v>
      </c>
      <c r="AJ268" s="39">
        <v>-128712000</v>
      </c>
      <c r="AK268" s="39">
        <v>234833000</v>
      </c>
      <c r="AL268" s="39">
        <v>272420000</v>
      </c>
      <c r="AM268" s="39">
        <v>333292000</v>
      </c>
      <c r="AN268" s="39">
        <v>400352000</v>
      </c>
      <c r="AO268" s="39">
        <v>597086000</v>
      </c>
      <c r="AP268" s="39">
        <v>203395000</v>
      </c>
      <c r="AQ268" s="39">
        <v>5701371855.9799995</v>
      </c>
    </row>
    <row r="269" spans="1:43" customFormat="1">
      <c r="A269" s="30">
        <f t="shared" si="20"/>
        <v>41796</v>
      </c>
      <c r="B269" s="30">
        <f t="shared" si="21"/>
        <v>42161</v>
      </c>
      <c r="C269" s="30">
        <f t="shared" si="22"/>
        <v>42527</v>
      </c>
      <c r="D269" s="30">
        <f t="shared" si="23"/>
        <v>42862</v>
      </c>
      <c r="E269" s="30">
        <v>42892</v>
      </c>
      <c r="F269" t="s">
        <v>280</v>
      </c>
      <c r="G269" s="37">
        <v>672855732.97000003</v>
      </c>
      <c r="H269" s="37">
        <v>-2.2042062731733441</v>
      </c>
      <c r="I269" s="38">
        <v>-3.4371574127813198</v>
      </c>
      <c r="J269" s="38">
        <v>-3.25096282871234</v>
      </c>
      <c r="K269" s="38">
        <v>42.32123</v>
      </c>
      <c r="L269" s="38">
        <v>-2.0979283725855207E-2</v>
      </c>
      <c r="M269" s="38">
        <v>1.35798058658488</v>
      </c>
      <c r="N269" s="38">
        <v>1.0115384178526601</v>
      </c>
      <c r="O269" s="38">
        <v>25.206127601637299</v>
      </c>
      <c r="P269" s="38">
        <v>59.295918917898007</v>
      </c>
      <c r="Q269" s="38">
        <v>6.0140288514632802E-2</v>
      </c>
      <c r="R269" s="38">
        <v>6.3707663192116709E-2</v>
      </c>
      <c r="S269" s="38">
        <v>0.68761679886567906</v>
      </c>
      <c r="T269" s="38">
        <v>2.06819</v>
      </c>
      <c r="U269" s="38">
        <v>0.12076000000000001</v>
      </c>
      <c r="V269" s="38">
        <v>2.632017077</v>
      </c>
      <c r="W269" s="38">
        <v>3.1346593380000001</v>
      </c>
      <c r="X269" s="38">
        <v>3.2422877880000001</v>
      </c>
      <c r="Y269" s="38">
        <v>0.56897789877596516</v>
      </c>
      <c r="Z269" s="38">
        <v>14.610903854</v>
      </c>
      <c r="AA269" s="38">
        <v>4.2781753283350127E-2</v>
      </c>
      <c r="AB269" s="38">
        <v>1.19183683152538</v>
      </c>
      <c r="AC269" s="38">
        <v>0.31985999999999998</v>
      </c>
      <c r="AD269" s="29">
        <f t="shared" si="24"/>
        <v>0</v>
      </c>
      <c r="AE269" s="38">
        <v>0</v>
      </c>
      <c r="AF269" s="39">
        <v>-6142000</v>
      </c>
      <c r="AG269" s="39">
        <v>292765000</v>
      </c>
      <c r="AH269" s="39">
        <v>21477000</v>
      </c>
      <c r="AI269" s="39">
        <v>337118000</v>
      </c>
      <c r="AJ269" s="39">
        <v>13941000</v>
      </c>
      <c r="AK269" s="39">
        <v>66467000</v>
      </c>
      <c r="AL269" s="39">
        <v>87069000</v>
      </c>
      <c r="AM269" s="39">
        <v>99802000</v>
      </c>
      <c r="AN269" s="39">
        <v>231808000</v>
      </c>
      <c r="AO269" s="39">
        <v>186596000</v>
      </c>
      <c r="AP269" s="39">
        <v>28828000</v>
      </c>
      <c r="AQ269" s="39">
        <v>726642246.5</v>
      </c>
    </row>
    <row r="270" spans="1:43" customFormat="1">
      <c r="A270" s="30">
        <f t="shared" si="20"/>
        <v>41781</v>
      </c>
      <c r="B270" s="30">
        <f t="shared" si="21"/>
        <v>42146</v>
      </c>
      <c r="C270" s="30">
        <f t="shared" si="22"/>
        <v>42512</v>
      </c>
      <c r="D270" s="30">
        <f t="shared" si="23"/>
        <v>42847</v>
      </c>
      <c r="E270" s="30">
        <v>42877</v>
      </c>
      <c r="F270" t="s">
        <v>281</v>
      </c>
      <c r="G270" s="37">
        <v>5706455059.6000004</v>
      </c>
      <c r="H270" s="37">
        <v>0.99382568932347803</v>
      </c>
      <c r="I270" s="38">
        <v>6.4452156668319303</v>
      </c>
      <c r="J270" s="38">
        <v>2.5327964670736498</v>
      </c>
      <c r="K270" s="38">
        <v>22.78218</v>
      </c>
      <c r="L270" s="38">
        <v>2.9357798165137616E-2</v>
      </c>
      <c r="M270" s="38">
        <v>6.7541239121963903</v>
      </c>
      <c r="N270" s="38">
        <v>7.7019921498926198</v>
      </c>
      <c r="O270" s="38">
        <v>6.8216367521367518</v>
      </c>
      <c r="P270" s="38">
        <v>-2.4700547621478477</v>
      </c>
      <c r="Q270" s="38">
        <v>2.4288868684244708E-2</v>
      </c>
      <c r="R270" s="38">
        <v>6.337956869494786E-2</v>
      </c>
      <c r="S270" s="38">
        <v>0.77948769869393542</v>
      </c>
      <c r="T270" s="38">
        <v>3.2810800000000002</v>
      </c>
      <c r="U270" s="38">
        <v>0.37713999999999998</v>
      </c>
      <c r="V270" s="38">
        <v>0.74297746499999995</v>
      </c>
      <c r="W270" s="38">
        <v>0.93300214299999995</v>
      </c>
      <c r="X270" s="38">
        <v>2.2414513129999998</v>
      </c>
      <c r="Y270" s="38">
        <v>0.75429184549356221</v>
      </c>
      <c r="Z270" s="38">
        <v>39.146988239999999</v>
      </c>
      <c r="AA270" s="38">
        <v>6.0397553516819573E-2</v>
      </c>
      <c r="AB270" s="38">
        <v>3.1358259748135699</v>
      </c>
      <c r="AC270" s="38">
        <v>4.3880000000000002E-2</v>
      </c>
      <c r="AD270" s="29">
        <f t="shared" si="24"/>
        <v>0</v>
      </c>
      <c r="AE270" s="38">
        <v>0</v>
      </c>
      <c r="AF270" s="39">
        <v>192000000</v>
      </c>
      <c r="AG270" s="39">
        <v>6540000000</v>
      </c>
      <c r="AH270" s="39">
        <v>626000000</v>
      </c>
      <c r="AI270" s="39">
        <v>9877000000</v>
      </c>
      <c r="AJ270" s="39">
        <v>187000000</v>
      </c>
      <c r="AK270" s="39">
        <v>8300000000</v>
      </c>
      <c r="AL270" s="39">
        <v>8006000000</v>
      </c>
      <c r="AM270" s="39">
        <v>7902000000</v>
      </c>
      <c r="AN270" s="39">
        <v>7699000000</v>
      </c>
      <c r="AO270" s="39">
        <v>3728000000</v>
      </c>
      <c r="AP270" s="39">
        <v>1053000000</v>
      </c>
      <c r="AQ270" s="39">
        <v>7183183500</v>
      </c>
    </row>
    <row r="271" spans="1:43" customFormat="1">
      <c r="A271" s="30">
        <f t="shared" si="20"/>
        <v>41767</v>
      </c>
      <c r="B271" s="30">
        <f t="shared" si="21"/>
        <v>42132</v>
      </c>
      <c r="C271" s="30">
        <f t="shared" si="22"/>
        <v>42498</v>
      </c>
      <c r="D271" s="30">
        <f t="shared" si="23"/>
        <v>42833</v>
      </c>
      <c r="E271" s="30">
        <v>42863</v>
      </c>
      <c r="F271" t="s">
        <v>282</v>
      </c>
      <c r="G271" s="37">
        <v>3084844547.7399998</v>
      </c>
      <c r="H271" s="37">
        <v>7.2810453748957986</v>
      </c>
      <c r="I271" s="38">
        <v>17.803454337020899</v>
      </c>
      <c r="J271" s="38">
        <v>6.1515135961085203</v>
      </c>
      <c r="K271" s="38">
        <v>35.101109999999998</v>
      </c>
      <c r="L271" s="38">
        <v>0.16611275440108936</v>
      </c>
      <c r="M271" s="38">
        <v>9.5472833447177106</v>
      </c>
      <c r="N271" s="38">
        <v>22.171021544126098</v>
      </c>
      <c r="O271" s="38">
        <v>4.722008315040191</v>
      </c>
      <c r="P271" s="38">
        <v>4.7519806641137796</v>
      </c>
      <c r="Q271" s="38">
        <v>7.658030895195829E-2</v>
      </c>
      <c r="R271" s="38">
        <v>0.2182507751084416</v>
      </c>
      <c r="S271" s="38">
        <v>1.8636208588395999</v>
      </c>
      <c r="T271" s="38">
        <v>2.4973800000000002</v>
      </c>
      <c r="U271" s="38">
        <v>0.27776000000000001</v>
      </c>
      <c r="V271" s="38">
        <v>0.73235041099999998</v>
      </c>
      <c r="W271" s="38">
        <v>0.63104531600000002</v>
      </c>
      <c r="X271" s="38">
        <v>1.976644531</v>
      </c>
      <c r="Y271" s="38">
        <v>0</v>
      </c>
      <c r="Z271" s="38">
        <v>0</v>
      </c>
      <c r="AA271" s="38">
        <v>0.18897496275942743</v>
      </c>
      <c r="AB271" s="38">
        <v>-3.0903838532104499</v>
      </c>
      <c r="AC271" s="38">
        <v>-0.27356000000000003</v>
      </c>
      <c r="AD271" s="29">
        <f t="shared" si="24"/>
        <v>0</v>
      </c>
      <c r="AE271" s="38">
        <v>0</v>
      </c>
      <c r="AF271" s="39">
        <v>218120000</v>
      </c>
      <c r="AG271" s="39">
        <v>1313084000</v>
      </c>
      <c r="AH271" s="39">
        <v>415252000</v>
      </c>
      <c r="AI271" s="39">
        <v>1902637000</v>
      </c>
      <c r="AJ271" s="39">
        <v>271538000</v>
      </c>
      <c r="AK271" s="39">
        <v>3086608000</v>
      </c>
      <c r="AL271" s="39">
        <v>3323077000</v>
      </c>
      <c r="AM271" s="39">
        <v>3445134000</v>
      </c>
      <c r="AN271" s="39">
        <v>3545794000</v>
      </c>
      <c r="AO271" s="39">
        <v>1313084000</v>
      </c>
      <c r="AP271" s="39">
        <v>473857000</v>
      </c>
      <c r="AQ271" s="39">
        <v>2237556694.1399999</v>
      </c>
    </row>
    <row r="272" spans="1:43" customFormat="1">
      <c r="A272" s="30">
        <f t="shared" si="20"/>
        <v>41760</v>
      </c>
      <c r="B272" s="30">
        <f t="shared" si="21"/>
        <v>42125</v>
      </c>
      <c r="C272" s="30">
        <f t="shared" si="22"/>
        <v>42491</v>
      </c>
      <c r="D272" s="30">
        <f t="shared" si="23"/>
        <v>42826</v>
      </c>
      <c r="E272" s="30">
        <v>42856</v>
      </c>
      <c r="F272" t="s">
        <v>283</v>
      </c>
      <c r="G272" s="37">
        <v>274933655.80000001</v>
      </c>
      <c r="H272" s="37">
        <v>17.361794937881506</v>
      </c>
      <c r="I272" s="38">
        <v>-10.2840278750148</v>
      </c>
      <c r="J272" s="38">
        <v>-9.4658834609760305</v>
      </c>
      <c r="K272" s="38">
        <v>60.902259999999998</v>
      </c>
      <c r="L272" s="38">
        <v>-0.11185517405775733</v>
      </c>
      <c r="M272" s="38">
        <v>-6.5586041093513803</v>
      </c>
      <c r="N272" s="38">
        <v>-5.9354728729465203</v>
      </c>
      <c r="O272" s="38">
        <v>-52.895595490626576</v>
      </c>
      <c r="P272" s="38">
        <v>10.907139274855782</v>
      </c>
      <c r="Q272" s="38">
        <v>-2.1349979475986904E-2</v>
      </c>
      <c r="R272" s="38">
        <v>6.0061166923559624E-2</v>
      </c>
      <c r="S272" s="38">
        <v>0.60851950457228843</v>
      </c>
      <c r="T272" s="38">
        <v>1.5504199999999999</v>
      </c>
      <c r="U272" s="38">
        <v>0.15426999999999999</v>
      </c>
      <c r="V272" s="38">
        <v>1.7829767809999999</v>
      </c>
      <c r="W272" s="38">
        <v>1.552506114</v>
      </c>
      <c r="X272" s="38">
        <v>1.947263666</v>
      </c>
      <c r="Y272" s="38">
        <v>0.22760033381382291</v>
      </c>
      <c r="Z272" s="38">
        <v>11.813733028</v>
      </c>
      <c r="AA272" s="38">
        <v>4.0700292229863952E-3</v>
      </c>
      <c r="AB272" s="38">
        <v>-0.64146657304223698</v>
      </c>
      <c r="AC272" s="38">
        <v>-0.23239000000000001</v>
      </c>
      <c r="AD272" s="29">
        <f t="shared" si="24"/>
        <v>0</v>
      </c>
      <c r="AE272" s="38">
        <v>0</v>
      </c>
      <c r="AF272" s="39">
        <v>-25339000</v>
      </c>
      <c r="AG272" s="39">
        <v>226534000</v>
      </c>
      <c r="AH272" s="39">
        <v>19717000</v>
      </c>
      <c r="AI272" s="39">
        <v>328282000</v>
      </c>
      <c r="AJ272" s="39">
        <v>-4265000</v>
      </c>
      <c r="AK272" s="39">
        <v>146812000</v>
      </c>
      <c r="AL272" s="39">
        <v>168145000</v>
      </c>
      <c r="AM272" s="39">
        <v>191181000</v>
      </c>
      <c r="AN272" s="39">
        <v>199766000</v>
      </c>
      <c r="AO272" s="39">
        <v>184534000</v>
      </c>
      <c r="AP272" s="39">
        <v>-5921000</v>
      </c>
      <c r="AQ272" s="39">
        <v>313194820.89999998</v>
      </c>
    </row>
    <row r="273" spans="1:43" customFormat="1">
      <c r="A273" s="30">
        <f t="shared" si="20"/>
        <v>41753</v>
      </c>
      <c r="B273" s="30">
        <f t="shared" si="21"/>
        <v>42118</v>
      </c>
      <c r="C273" s="30">
        <f t="shared" si="22"/>
        <v>42484</v>
      </c>
      <c r="D273" s="30">
        <f t="shared" si="23"/>
        <v>42819</v>
      </c>
      <c r="E273" s="30">
        <v>42849</v>
      </c>
      <c r="F273" t="s">
        <v>284</v>
      </c>
      <c r="G273" s="37">
        <v>1554249589.74</v>
      </c>
      <c r="H273" s="37">
        <v>2.0500069526890115</v>
      </c>
      <c r="I273" s="38">
        <v>6.3968790342218798</v>
      </c>
      <c r="J273" s="38">
        <v>12.3779447764156</v>
      </c>
      <c r="K273" s="38">
        <v>20.835920000000002</v>
      </c>
      <c r="L273" s="38">
        <v>3.982689377123913E-2</v>
      </c>
      <c r="M273" s="38">
        <v>17.742968763867601</v>
      </c>
      <c r="N273" s="38">
        <v>5.8363757387498199</v>
      </c>
      <c r="O273" s="38">
        <v>11.362110687123922</v>
      </c>
      <c r="P273" s="38">
        <v>14.004413335504536</v>
      </c>
      <c r="Q273" s="38">
        <v>0.20583379995772141</v>
      </c>
      <c r="R273" s="38">
        <v>7.8398368064051122E-2</v>
      </c>
      <c r="S273" s="38">
        <v>0.30446443749404284</v>
      </c>
      <c r="T273" s="38">
        <v>0.47267999999999999</v>
      </c>
      <c r="U273" s="38">
        <v>-6.3950000000000007E-2</v>
      </c>
      <c r="V273" s="38">
        <v>2.2740281969999998</v>
      </c>
      <c r="W273" s="38">
        <v>3.394410835</v>
      </c>
      <c r="X273" s="38">
        <v>1.1771993709999999</v>
      </c>
      <c r="Y273" s="38">
        <v>0.62027888194838787</v>
      </c>
      <c r="Z273" s="38">
        <v>35.051364075999999</v>
      </c>
      <c r="AA273" s="38">
        <v>2.2357391153098285E-2</v>
      </c>
      <c r="AB273" s="38">
        <v>11.634441929881801</v>
      </c>
      <c r="AC273" s="38">
        <v>0.36046</v>
      </c>
      <c r="AD273" s="29">
        <f t="shared" si="24"/>
        <v>0</v>
      </c>
      <c r="AE273" s="38">
        <v>0</v>
      </c>
      <c r="AF273" s="39">
        <v>76706000</v>
      </c>
      <c r="AG273" s="39">
        <v>1925985000</v>
      </c>
      <c r="AH273" s="39">
        <v>159570000</v>
      </c>
      <c r="AI273" s="39">
        <v>2035374000</v>
      </c>
      <c r="AJ273" s="39">
        <v>127555000</v>
      </c>
      <c r="AK273" s="39">
        <v>420177000</v>
      </c>
      <c r="AL273" s="39">
        <v>477980000</v>
      </c>
      <c r="AM273" s="39">
        <v>582624000</v>
      </c>
      <c r="AN273" s="39">
        <v>619699000</v>
      </c>
      <c r="AO273" s="39">
        <v>1188675000</v>
      </c>
      <c r="AP273" s="39">
        <v>185134000</v>
      </c>
      <c r="AQ273" s="39">
        <v>2103512999.95</v>
      </c>
    </row>
    <row r="274" spans="1:43" customFormat="1">
      <c r="A274" s="30">
        <f t="shared" si="20"/>
        <v>41752</v>
      </c>
      <c r="B274" s="30">
        <f t="shared" si="21"/>
        <v>42117</v>
      </c>
      <c r="C274" s="30">
        <f t="shared" si="22"/>
        <v>42483</v>
      </c>
      <c r="D274" s="30">
        <f t="shared" si="23"/>
        <v>42818</v>
      </c>
      <c r="E274" s="30">
        <v>42848</v>
      </c>
      <c r="F274" t="s">
        <v>285</v>
      </c>
      <c r="G274" s="37">
        <v>29453074591.5</v>
      </c>
      <c r="H274" s="37">
        <v>0.39897913176259331</v>
      </c>
      <c r="I274" s="38">
        <v>5.3167854133149497</v>
      </c>
      <c r="J274" s="38">
        <v>4.1378487956117302</v>
      </c>
      <c r="K274" s="38">
        <v>64.059150000000002</v>
      </c>
      <c r="L274" s="38">
        <v>2.8403044937382337E-2</v>
      </c>
      <c r="M274" s="38">
        <v>15.979012640114499</v>
      </c>
      <c r="N274" s="38">
        <v>8.8706474248642895</v>
      </c>
      <c r="O274" s="38">
        <v>17.903194921577725</v>
      </c>
      <c r="P274" s="38">
        <v>5.5965263724816339</v>
      </c>
      <c r="Q274" s="38">
        <v>8.0372048652516098E-2</v>
      </c>
      <c r="R274" s="38">
        <v>6.5318302387267907E-2</v>
      </c>
      <c r="S274" s="38">
        <v>0.46341732979664013</v>
      </c>
      <c r="T274" s="38">
        <v>0.90298</v>
      </c>
      <c r="U274" s="38">
        <v>-1.9230000000000001E-2</v>
      </c>
      <c r="V274" s="38">
        <v>3.9701150790000002</v>
      </c>
      <c r="W274" s="38">
        <v>4.6006898469999999</v>
      </c>
      <c r="X274" s="38">
        <v>4.9200033650000004</v>
      </c>
      <c r="Y274" s="38">
        <v>0.81449576711718397</v>
      </c>
      <c r="Z274" s="38">
        <v>14.214108675</v>
      </c>
      <c r="AA274" s="38">
        <v>1.6043218466071867E-2</v>
      </c>
      <c r="AB274" s="38">
        <v>3.88222769804762</v>
      </c>
      <c r="AC274" s="38">
        <v>0.43284</v>
      </c>
      <c r="AD274" s="29">
        <f t="shared" si="24"/>
        <v>0</v>
      </c>
      <c r="AE274" s="38">
        <v>0</v>
      </c>
      <c r="AF274" s="39">
        <v>347000000</v>
      </c>
      <c r="AG274" s="39">
        <v>12217000000</v>
      </c>
      <c r="AH274" s="39">
        <v>1182000000</v>
      </c>
      <c r="AI274" s="39">
        <v>18096000000</v>
      </c>
      <c r="AJ274" s="39">
        <v>674000000</v>
      </c>
      <c r="AK274" s="39">
        <v>7143000000</v>
      </c>
      <c r="AL274" s="39">
        <v>7380000000</v>
      </c>
      <c r="AM274" s="39">
        <v>7477000000</v>
      </c>
      <c r="AN274" s="39">
        <v>8386000000</v>
      </c>
      <c r="AO274" s="39">
        <v>6733000000</v>
      </c>
      <c r="AP274" s="39">
        <v>2155000000</v>
      </c>
      <c r="AQ274" s="39">
        <v>38581385056</v>
      </c>
    </row>
    <row r="275" spans="1:43" customFormat="1">
      <c r="A275" s="30">
        <f t="shared" si="20"/>
        <v>41742</v>
      </c>
      <c r="B275" s="30">
        <f t="shared" si="21"/>
        <v>42107</v>
      </c>
      <c r="C275" s="30">
        <f t="shared" si="22"/>
        <v>42473</v>
      </c>
      <c r="D275" s="30">
        <f t="shared" si="23"/>
        <v>42808</v>
      </c>
      <c r="E275" s="30">
        <v>42838</v>
      </c>
      <c r="F275" t="s">
        <v>286</v>
      </c>
      <c r="G275" s="37">
        <v>528676883.27999997</v>
      </c>
      <c r="H275" s="37">
        <v>4.0363972841262941</v>
      </c>
      <c r="I275" s="38">
        <v>0.15470692050617699</v>
      </c>
      <c r="J275" s="38">
        <v>1.12995589880861</v>
      </c>
      <c r="K275" s="38">
        <v>10.97458</v>
      </c>
      <c r="L275" s="38">
        <v>1.9236641955597022E-3</v>
      </c>
      <c r="M275" s="38">
        <v>-17.3464686135551</v>
      </c>
      <c r="N275" s="38">
        <v>-1.87654133446632</v>
      </c>
      <c r="O275" s="38">
        <v>-490.72960481046931</v>
      </c>
      <c r="P275" s="38">
        <v>1.1783972555821389</v>
      </c>
      <c r="Q275" s="38">
        <v>-0.45227168924943995</v>
      </c>
      <c r="R275" s="38">
        <v>1.2701813277659136E-2</v>
      </c>
      <c r="S275" s="38">
        <v>0.10456878651629176</v>
      </c>
      <c r="T275" s="38">
        <v>2.2940299999999998</v>
      </c>
      <c r="U275" s="38">
        <v>5.4989999999999997E-2</v>
      </c>
      <c r="V275" s="38">
        <v>10.129306495</v>
      </c>
      <c r="W275" s="38">
        <v>11.929885734999999</v>
      </c>
      <c r="X275" s="38">
        <v>1.4635344509999999</v>
      </c>
      <c r="Y275" s="38">
        <v>0.24339022982835376</v>
      </c>
      <c r="Z275" s="38">
        <v>14.971813075</v>
      </c>
      <c r="AA275" s="38">
        <v>3.0249619475176317E-3</v>
      </c>
      <c r="AB275" s="38">
        <v>2.5695447653544301</v>
      </c>
      <c r="AC275" s="38">
        <v>0.12858</v>
      </c>
      <c r="AD275" s="29">
        <f t="shared" si="24"/>
        <v>0</v>
      </c>
      <c r="AE275" s="38">
        <v>0</v>
      </c>
      <c r="AF275" s="39">
        <v>800000</v>
      </c>
      <c r="AG275" s="39">
        <v>415873000</v>
      </c>
      <c r="AH275" s="39">
        <v>5585000</v>
      </c>
      <c r="AI275" s="39">
        <v>439701000</v>
      </c>
      <c r="AJ275" s="39">
        <v>-20795000</v>
      </c>
      <c r="AK275" s="39">
        <v>45000000</v>
      </c>
      <c r="AL275" s="39">
        <v>51069000</v>
      </c>
      <c r="AM275" s="39">
        <v>51147000</v>
      </c>
      <c r="AN275" s="39">
        <v>45979000</v>
      </c>
      <c r="AO275" s="39">
        <v>334467000</v>
      </c>
      <c r="AP275" s="39">
        <v>-1108000</v>
      </c>
      <c r="AQ275" s="39">
        <v>543728402.13</v>
      </c>
    </row>
    <row r="276" spans="1:43" customFormat="1">
      <c r="A276" s="30">
        <f t="shared" si="20"/>
        <v>41739</v>
      </c>
      <c r="B276" s="30">
        <f t="shared" si="21"/>
        <v>42104</v>
      </c>
      <c r="C276" s="30">
        <f t="shared" si="22"/>
        <v>42470</v>
      </c>
      <c r="D276" s="30">
        <f t="shared" si="23"/>
        <v>42805</v>
      </c>
      <c r="E276" s="30">
        <v>42835</v>
      </c>
      <c r="F276" t="s">
        <v>287</v>
      </c>
      <c r="G276" s="37">
        <v>1942049609.5</v>
      </c>
      <c r="H276" s="37">
        <v>-11.430728789847949</v>
      </c>
      <c r="I276" s="38">
        <v>8.1980231460065305</v>
      </c>
      <c r="J276" s="38">
        <v>3.9387433791390798</v>
      </c>
      <c r="K276" s="38">
        <v>73.311629999999994</v>
      </c>
      <c r="L276" s="38">
        <v>6.7356039860842862E-2</v>
      </c>
      <c r="M276" s="38">
        <v>6.27528943633894</v>
      </c>
      <c r="N276" s="38">
        <v>8.4608268147876196</v>
      </c>
      <c r="O276" s="38">
        <v>6.3654623346476154</v>
      </c>
      <c r="P276" s="38">
        <v>-0.25032192672641457</v>
      </c>
      <c r="Q276" s="38">
        <v>-0.11357691497871319</v>
      </c>
      <c r="R276" s="38">
        <v>0.17270634795368442</v>
      </c>
      <c r="S276" s="38">
        <v>1.1204615943196972</v>
      </c>
      <c r="T276" s="38">
        <v>1.7365999999999999</v>
      </c>
      <c r="U276" s="38">
        <v>8.8270000000000001E-2</v>
      </c>
      <c r="V276" s="38">
        <v>0.87464074700000005</v>
      </c>
      <c r="W276" s="38">
        <v>1.063971676</v>
      </c>
      <c r="X276" s="38">
        <v>1.765722797</v>
      </c>
      <c r="Y276" s="38">
        <v>0.18094325719978246</v>
      </c>
      <c r="Z276" s="38">
        <v>8.421015122</v>
      </c>
      <c r="AA276" s="38">
        <v>1.4438362017965809E-2</v>
      </c>
      <c r="AB276" s="38">
        <v>2.2591776024291699</v>
      </c>
      <c r="AC276" s="38">
        <v>0.13877999999999999</v>
      </c>
      <c r="AD276" s="29">
        <f t="shared" si="24"/>
        <v>0</v>
      </c>
      <c r="AE276" s="38">
        <v>0</v>
      </c>
      <c r="AF276" s="39">
        <v>79129000</v>
      </c>
      <c r="AG276" s="39">
        <v>1174787000</v>
      </c>
      <c r="AH276" s="39">
        <v>309663000</v>
      </c>
      <c r="AI276" s="39">
        <v>1793003000</v>
      </c>
      <c r="AJ276" s="39">
        <v>-228175000</v>
      </c>
      <c r="AK276" s="39">
        <v>2029183000</v>
      </c>
      <c r="AL276" s="39">
        <v>2139289000</v>
      </c>
      <c r="AM276" s="39">
        <v>2093529000</v>
      </c>
      <c r="AN276" s="39">
        <v>2008991000</v>
      </c>
      <c r="AO276" s="39">
        <v>994787000</v>
      </c>
      <c r="AP276" s="39">
        <v>335798000</v>
      </c>
      <c r="AQ276" s="39">
        <v>2137509521.05</v>
      </c>
    </row>
    <row r="277" spans="1:43" customFormat="1">
      <c r="A277" s="30">
        <f t="shared" si="20"/>
        <v>41734</v>
      </c>
      <c r="B277" s="30">
        <f t="shared" si="21"/>
        <v>42099</v>
      </c>
      <c r="C277" s="30">
        <f t="shared" si="22"/>
        <v>42465</v>
      </c>
      <c r="D277" s="30">
        <f t="shared" si="23"/>
        <v>42800</v>
      </c>
      <c r="E277" s="30">
        <v>42830</v>
      </c>
      <c r="F277" t="s">
        <v>288</v>
      </c>
      <c r="G277" s="37">
        <v>3770935052.9400001</v>
      </c>
      <c r="H277" s="37">
        <v>-0.72929075983016267</v>
      </c>
      <c r="I277" s="38">
        <v>35.4172935439993</v>
      </c>
      <c r="J277" s="38">
        <v>6.87323643538579</v>
      </c>
      <c r="K277" s="38">
        <v>65.678659999999994</v>
      </c>
      <c r="L277" s="38">
        <v>0.20432881461676541</v>
      </c>
      <c r="M277" s="38">
        <v>10.349706133747301</v>
      </c>
      <c r="N277" s="38">
        <v>26.063076190799698</v>
      </c>
      <c r="O277" s="38">
        <v>11.363502247765506</v>
      </c>
      <c r="P277" s="38">
        <v>3.2838973041235398</v>
      </c>
      <c r="Q277" s="38">
        <v>5.403057529810109E-2</v>
      </c>
      <c r="R277" s="38">
        <v>0.18120085680099141</v>
      </c>
      <c r="S277" s="38">
        <v>1.9445957170633734</v>
      </c>
      <c r="T277" s="38">
        <v>0.96453999999999995</v>
      </c>
      <c r="U277" s="38">
        <v>-8.7299999999999999E-3</v>
      </c>
      <c r="V277" s="38">
        <v>1.2392715969999999</v>
      </c>
      <c r="W277" s="38">
        <v>1.3919060430000001</v>
      </c>
      <c r="X277" s="38">
        <v>6.2385129409999998</v>
      </c>
      <c r="Y277" s="38">
        <v>0.7598163523876279</v>
      </c>
      <c r="Z277" s="38">
        <v>9.8134943549999996</v>
      </c>
      <c r="AA277" s="38">
        <v>0.16295228092823844</v>
      </c>
      <c r="AB277" s="38">
        <v>10.395416889887199</v>
      </c>
      <c r="AC277" s="38">
        <v>0.26880999999999999</v>
      </c>
      <c r="AD277" s="29">
        <f t="shared" si="24"/>
        <v>0</v>
      </c>
      <c r="AE277" s="38">
        <v>0</v>
      </c>
      <c r="AF277" s="39">
        <v>189299000</v>
      </c>
      <c r="AG277" s="39">
        <v>926443000</v>
      </c>
      <c r="AH277" s="39">
        <v>271378000</v>
      </c>
      <c r="AI277" s="39">
        <v>1497664000</v>
      </c>
      <c r="AJ277" s="39">
        <v>157356000</v>
      </c>
      <c r="AK277" s="39">
        <v>2644630000</v>
      </c>
      <c r="AL277" s="39">
        <v>2683677000</v>
      </c>
      <c r="AM277" s="39">
        <v>2842284000</v>
      </c>
      <c r="AN277" s="39">
        <v>2912351000</v>
      </c>
      <c r="AO277" s="39">
        <v>526443000</v>
      </c>
      <c r="AP277" s="39">
        <v>358694000</v>
      </c>
      <c r="AQ277" s="39">
        <v>4076020075.2600002</v>
      </c>
    </row>
    <row r="278" spans="1:43" customFormat="1">
      <c r="A278" s="30">
        <f t="shared" si="20"/>
        <v>41727</v>
      </c>
      <c r="B278" s="30">
        <f t="shared" si="21"/>
        <v>42092</v>
      </c>
      <c r="C278" s="30">
        <f t="shared" si="22"/>
        <v>42458</v>
      </c>
      <c r="D278" s="30">
        <f t="shared" si="23"/>
        <v>42793</v>
      </c>
      <c r="E278" s="30">
        <v>42823</v>
      </c>
      <c r="F278" t="s">
        <v>289</v>
      </c>
      <c r="G278" s="37">
        <v>304741152.52999997</v>
      </c>
      <c r="H278" s="37">
        <v>36.368287372257136</v>
      </c>
      <c r="I278" s="38">
        <v>-2.7117682746821798</v>
      </c>
      <c r="J278" s="38">
        <v>-2.4169572360583702</v>
      </c>
      <c r="K278" s="38">
        <v>38.399140000000003</v>
      </c>
      <c r="L278" s="38">
        <v>-1.0613812495713601E-2</v>
      </c>
      <c r="M278" s="38">
        <v>3.68862563267471</v>
      </c>
      <c r="N278" s="38">
        <v>3.1533242828463202</v>
      </c>
      <c r="O278" s="38">
        <v>10.722964060985323</v>
      </c>
      <c r="P278" s="38">
        <v>10.274165686600115</v>
      </c>
      <c r="Q278" s="38">
        <v>2.2890288172377884E-2</v>
      </c>
      <c r="R278" s="38">
        <v>1.6364595590949157E-2</v>
      </c>
      <c r="S278" s="38">
        <v>0.44616346575538757</v>
      </c>
      <c r="T278" s="38">
        <v>1.6489</v>
      </c>
      <c r="U278" s="38">
        <v>0.12972</v>
      </c>
      <c r="V278" s="38">
        <v>0.57416854799999995</v>
      </c>
      <c r="W278" s="38">
        <v>0.97627307900000004</v>
      </c>
      <c r="X278" s="38">
        <v>0.60068811700000002</v>
      </c>
      <c r="Y278" s="38">
        <v>0.54984789573151416</v>
      </c>
      <c r="Z278" s="38">
        <v>54.495913307999999</v>
      </c>
      <c r="AA278" s="38">
        <v>9.1632946985803446E-2</v>
      </c>
      <c r="AB278" s="38">
        <v>8.2214112214095092</v>
      </c>
      <c r="AC278" s="38">
        <v>0.26313999999999999</v>
      </c>
      <c r="AD278" s="29">
        <f t="shared" si="24"/>
        <v>0</v>
      </c>
      <c r="AE278" s="38">
        <v>0</v>
      </c>
      <c r="AF278" s="39">
        <v>-7738000</v>
      </c>
      <c r="AG278" s="39">
        <v>729050000</v>
      </c>
      <c r="AH278" s="39">
        <v>15075000</v>
      </c>
      <c r="AI278" s="39">
        <v>921196000</v>
      </c>
      <c r="AJ278" s="39">
        <v>9408000</v>
      </c>
      <c r="AK278" s="39">
        <v>319797000</v>
      </c>
      <c r="AL278" s="39">
        <v>347150000</v>
      </c>
      <c r="AM278" s="39">
        <v>307289000</v>
      </c>
      <c r="AN278" s="39">
        <v>411004000</v>
      </c>
      <c r="AO278" s="39">
        <v>470401000</v>
      </c>
      <c r="AP278" s="39">
        <v>43945000</v>
      </c>
      <c r="AQ278" s="39">
        <v>471220655.66000003</v>
      </c>
    </row>
    <row r="279" spans="1:43" customFormat="1">
      <c r="A279" s="30">
        <f t="shared" si="20"/>
        <v>41712</v>
      </c>
      <c r="B279" s="30">
        <f t="shared" si="21"/>
        <v>42077</v>
      </c>
      <c r="C279" s="30">
        <f t="shared" si="22"/>
        <v>42443</v>
      </c>
      <c r="D279" s="30">
        <f t="shared" si="23"/>
        <v>42778</v>
      </c>
      <c r="E279" s="30">
        <v>42808</v>
      </c>
      <c r="F279" t="s">
        <v>290</v>
      </c>
      <c r="G279" s="37">
        <v>1018245581.34</v>
      </c>
      <c r="H279" s="37">
        <v>-7.5865629983238447</v>
      </c>
      <c r="I279" s="38">
        <v>-1.5946860400862299</v>
      </c>
      <c r="J279" s="38">
        <v>-1.32958918146622</v>
      </c>
      <c r="K279" s="38">
        <v>45.572490000000002</v>
      </c>
      <c r="L279" s="38">
        <v>2.1713669240558012E-3</v>
      </c>
      <c r="M279" s="38">
        <v>2.8115370607622201</v>
      </c>
      <c r="N279" s="38">
        <v>1.3959590994933999</v>
      </c>
      <c r="O279" s="38">
        <v>11.013460723383671</v>
      </c>
      <c r="P279" s="38">
        <v>3.2973922574341881</v>
      </c>
      <c r="Q279" s="38">
        <v>5.5303268466564505E-2</v>
      </c>
      <c r="R279" s="38">
        <v>8.9541526120310647E-2</v>
      </c>
      <c r="S279" s="38">
        <v>0.43767594058500103</v>
      </c>
      <c r="T279" s="38">
        <v>1.1891700000000001</v>
      </c>
      <c r="U279" s="38">
        <v>2.4899999999999999E-2</v>
      </c>
      <c r="V279" s="38">
        <v>0.73181050700000005</v>
      </c>
      <c r="W279" s="38">
        <v>1.724998979</v>
      </c>
      <c r="X279" s="38">
        <v>0.87467350099999996</v>
      </c>
      <c r="Y279" s="38">
        <v>1.3074743687692676</v>
      </c>
      <c r="Z279" s="38">
        <v>60.920580266999998</v>
      </c>
      <c r="AA279" s="38">
        <v>0.12694122169936434</v>
      </c>
      <c r="AB279" s="38">
        <v>59.677713500913697</v>
      </c>
      <c r="AC279" s="38">
        <v>0.43817</v>
      </c>
      <c r="AD279" s="29">
        <f t="shared" si="24"/>
        <v>0</v>
      </c>
      <c r="AE279" s="38">
        <v>0</v>
      </c>
      <c r="AF279" s="39">
        <v>7286000</v>
      </c>
      <c r="AG279" s="39">
        <v>3355490000</v>
      </c>
      <c r="AH279" s="39">
        <v>372887000</v>
      </c>
      <c r="AI279" s="39">
        <v>4164403000</v>
      </c>
      <c r="AJ279" s="39">
        <v>100799000</v>
      </c>
      <c r="AK279" s="39">
        <v>1656900000</v>
      </c>
      <c r="AL279" s="39">
        <v>1799198000</v>
      </c>
      <c r="AM279" s="39">
        <v>1822659000</v>
      </c>
      <c r="AN279" s="39">
        <v>1822659000</v>
      </c>
      <c r="AO279" s="39">
        <v>1454183000</v>
      </c>
      <c r="AP279" s="39">
        <v>279105000</v>
      </c>
      <c r="AQ279" s="39">
        <v>3073911955.1999998</v>
      </c>
    </row>
    <row r="280" spans="1:43" customFormat="1">
      <c r="A280" s="30">
        <f t="shared" si="20"/>
        <v>41712</v>
      </c>
      <c r="B280" s="30">
        <f t="shared" si="21"/>
        <v>42077</v>
      </c>
      <c r="C280" s="30">
        <f t="shared" si="22"/>
        <v>42443</v>
      </c>
      <c r="D280" s="30">
        <f t="shared" si="23"/>
        <v>42778</v>
      </c>
      <c r="E280" s="30">
        <v>42808</v>
      </c>
      <c r="F280" t="s">
        <v>291</v>
      </c>
      <c r="G280" s="37">
        <v>126964292.3</v>
      </c>
      <c r="H280" s="37">
        <v>-24.119113172351714</v>
      </c>
      <c r="I280" s="38">
        <v>5.2024629690502202</v>
      </c>
      <c r="J280" s="38">
        <v>1.8258236543589299</v>
      </c>
      <c r="K280" s="38">
        <v>21.986879999999999</v>
      </c>
      <c r="L280" s="38">
        <v>3.3272830529046914E-2</v>
      </c>
      <c r="M280" s="38">
        <v>3.7617771096517001</v>
      </c>
      <c r="N280" s="38">
        <v>6.1615122684806396</v>
      </c>
      <c r="O280" s="38">
        <v>9.5310232327109006</v>
      </c>
      <c r="P280" s="38">
        <v>-4.6064846779297737</v>
      </c>
      <c r="Q280" s="38">
        <v>-2.3786064164759941E-2</v>
      </c>
      <c r="R280" s="38">
        <v>6.3832503510787694E-3</v>
      </c>
      <c r="S280" s="38">
        <v>1.2338503766117708</v>
      </c>
      <c r="T280" s="38">
        <v>2.8250799999999998</v>
      </c>
      <c r="U280" s="38">
        <v>0.43578</v>
      </c>
      <c r="V280" s="38">
        <v>0.33045521300000003</v>
      </c>
      <c r="W280" s="38">
        <v>0.61432845199999997</v>
      </c>
      <c r="X280" s="38">
        <v>0.92332877400000002</v>
      </c>
      <c r="Y280" s="38">
        <v>0.77225273821662332</v>
      </c>
      <c r="Z280" s="38">
        <v>46.367455296999999</v>
      </c>
      <c r="AA280" s="38">
        <v>1.4735959080802794E-3</v>
      </c>
      <c r="AB280" s="38">
        <v>15.374664557611601</v>
      </c>
      <c r="AC280" s="38">
        <v>0.43426999999999999</v>
      </c>
      <c r="AD280" s="29">
        <f t="shared" si="24"/>
        <v>0</v>
      </c>
      <c r="AE280" s="38">
        <v>0</v>
      </c>
      <c r="AF280" s="39">
        <v>8964000</v>
      </c>
      <c r="AG280" s="39">
        <v>269409000</v>
      </c>
      <c r="AH280" s="39">
        <v>2200000</v>
      </c>
      <c r="AI280" s="39">
        <v>344652000</v>
      </c>
      <c r="AJ280" s="39">
        <v>-10115000</v>
      </c>
      <c r="AK280" s="39">
        <v>490523000</v>
      </c>
      <c r="AL280" s="39">
        <v>452901000</v>
      </c>
      <c r="AM280" s="39">
        <v>449142000</v>
      </c>
      <c r="AN280" s="39">
        <v>425249000</v>
      </c>
      <c r="AO280" s="39">
        <v>152015000</v>
      </c>
      <c r="AP280" s="39">
        <v>27098000</v>
      </c>
      <c r="AQ280" s="39">
        <v>258271667.56</v>
      </c>
    </row>
    <row r="281" spans="1:43" customFormat="1">
      <c r="A281" s="30">
        <f t="shared" si="20"/>
        <v>41705</v>
      </c>
      <c r="B281" s="30">
        <f t="shared" si="21"/>
        <v>42070</v>
      </c>
      <c r="C281" s="30">
        <f t="shared" si="22"/>
        <v>42436</v>
      </c>
      <c r="D281" s="30">
        <f t="shared" si="23"/>
        <v>42771</v>
      </c>
      <c r="E281" s="30">
        <v>42801</v>
      </c>
      <c r="F281" s="16" t="s">
        <v>675</v>
      </c>
      <c r="G281" s="37">
        <v>1202626584.5999999</v>
      </c>
      <c r="H281" s="37">
        <v>-20.796903478643038</v>
      </c>
      <c r="I281" s="38">
        <v>8.4864273950820603</v>
      </c>
      <c r="J281" s="38">
        <v>2.6725284197857002</v>
      </c>
      <c r="K281" s="38">
        <v>14.85383</v>
      </c>
      <c r="L281" s="38">
        <v>9.1213830699962792E-2</v>
      </c>
      <c r="M281" s="38">
        <v>4.0514234259690598</v>
      </c>
      <c r="N281" s="38">
        <v>11.805737409111201</v>
      </c>
      <c r="O281" s="38">
        <v>9.6125809427603848</v>
      </c>
      <c r="P281" s="38">
        <v>24.418856468634726</v>
      </c>
      <c r="Q281" s="38">
        <v>3.320371663740853E-2</v>
      </c>
      <c r="R281" s="38">
        <v>9.0632430341011996E-2</v>
      </c>
      <c r="S281" s="38">
        <v>1.867439149362601</v>
      </c>
      <c r="T281" s="38">
        <v>2.3297300000000001</v>
      </c>
      <c r="U281" s="38">
        <v>0.45716000000000001</v>
      </c>
      <c r="V281" s="38">
        <v>0.55998872700000002</v>
      </c>
      <c r="W281" s="38">
        <v>0.52176573500000001</v>
      </c>
      <c r="X281" s="38">
        <v>1.7986601010000001</v>
      </c>
      <c r="Y281" s="38">
        <v>0.13434091290786088</v>
      </c>
      <c r="Z281" s="38">
        <v>8.0614830049999995</v>
      </c>
      <c r="AA281" s="38">
        <v>0.22628511266169096</v>
      </c>
      <c r="AB281" s="38">
        <v>-1.7553608468174899</v>
      </c>
      <c r="AC281" s="38">
        <v>-0.10785</v>
      </c>
      <c r="AD281" s="29">
        <f t="shared" si="24"/>
        <v>0</v>
      </c>
      <c r="AE281" s="38">
        <v>0</v>
      </c>
      <c r="AF281" s="39">
        <v>72081000</v>
      </c>
      <c r="AG281" s="39">
        <v>790242000</v>
      </c>
      <c r="AH281" s="39">
        <v>107987000</v>
      </c>
      <c r="AI281" s="39">
        <v>1191483000</v>
      </c>
      <c r="AJ281" s="39">
        <v>73879000</v>
      </c>
      <c r="AK281" s="39">
        <v>1162561000</v>
      </c>
      <c r="AL281" s="39">
        <v>1467202000</v>
      </c>
      <c r="AM281" s="39">
        <v>1954353000</v>
      </c>
      <c r="AN281" s="39">
        <v>2225022000</v>
      </c>
      <c r="AO281" s="39">
        <v>696653000</v>
      </c>
      <c r="AP281" s="39">
        <v>120773000</v>
      </c>
      <c r="AQ281" s="39">
        <v>1160940238.2</v>
      </c>
    </row>
    <row r="282" spans="1:43" customFormat="1">
      <c r="A282" s="30">
        <f t="shared" si="20"/>
        <v>41705</v>
      </c>
      <c r="B282" s="30">
        <f t="shared" si="21"/>
        <v>42070</v>
      </c>
      <c r="C282" s="30">
        <f t="shared" si="22"/>
        <v>42436</v>
      </c>
      <c r="D282" s="30">
        <f t="shared" si="23"/>
        <v>42771</v>
      </c>
      <c r="E282" s="30">
        <v>42801</v>
      </c>
      <c r="F282" t="s">
        <v>292</v>
      </c>
      <c r="G282" s="37">
        <v>81700960.220100001</v>
      </c>
      <c r="H282" s="37">
        <v>-19.185982573770893</v>
      </c>
      <c r="I282" s="38">
        <v>-70.201042442293399</v>
      </c>
      <c r="J282" s="38">
        <v>-29.612619529559598</v>
      </c>
      <c r="K282" s="38">
        <v>3.7930100000000002</v>
      </c>
      <c r="L282" s="38">
        <v>-8.5150085414463519E-2</v>
      </c>
      <c r="M282" s="38">
        <v>-11.917358832972701</v>
      </c>
      <c r="N282" s="38">
        <v>-8.6926417505434799</v>
      </c>
      <c r="O282" s="38">
        <v>-5.8233562552068872</v>
      </c>
      <c r="P282" s="38">
        <v>-21.246987720373077</v>
      </c>
      <c r="Q282" s="38">
        <v>-0.36712518001200833</v>
      </c>
      <c r="R282" s="38">
        <v>-3.7978523884823298E-2</v>
      </c>
      <c r="S282" s="38">
        <v>0.50912229250174679</v>
      </c>
      <c r="T282" s="38">
        <v>1.8992</v>
      </c>
      <c r="U282" s="38">
        <v>0.21412</v>
      </c>
      <c r="V282" s="38">
        <v>0.30897953500000003</v>
      </c>
      <c r="W282" s="38">
        <v>0.78062049300000003</v>
      </c>
      <c r="X282" s="38">
        <v>1.078523417</v>
      </c>
      <c r="Y282" s="38">
        <v>1.6332738307747232</v>
      </c>
      <c r="Z282" s="38">
        <v>97.475997851000002</v>
      </c>
      <c r="AA282" s="38">
        <v>0.28787724721386154</v>
      </c>
      <c r="AB282" s="38">
        <v>9.1620900130798901</v>
      </c>
      <c r="AC282" s="38">
        <v>0.33237</v>
      </c>
      <c r="AD282" s="29">
        <f t="shared" si="24"/>
        <v>0</v>
      </c>
      <c r="AE282" s="38">
        <v>0</v>
      </c>
      <c r="AF282" s="39">
        <v>-25122000</v>
      </c>
      <c r="AG282" s="39">
        <v>295032000</v>
      </c>
      <c r="AH282" s="39">
        <v>-16524000</v>
      </c>
      <c r="AI282" s="39">
        <v>435088000</v>
      </c>
      <c r="AJ282" s="39">
        <v>-81323000</v>
      </c>
      <c r="AK282" s="39">
        <v>549167000</v>
      </c>
      <c r="AL282" s="39">
        <v>509558000</v>
      </c>
      <c r="AM282" s="39">
        <v>221513000</v>
      </c>
      <c r="AN282" s="39">
        <v>221513000</v>
      </c>
      <c r="AO282" s="39">
        <v>112040000</v>
      </c>
      <c r="AP282" s="39">
        <v>-28808000</v>
      </c>
      <c r="AQ282" s="39">
        <v>167759247</v>
      </c>
    </row>
    <row r="283" spans="1:43" customFormat="1">
      <c r="A283" s="30">
        <f t="shared" si="20"/>
        <v>41697</v>
      </c>
      <c r="B283" s="30">
        <f t="shared" si="21"/>
        <v>42062</v>
      </c>
      <c r="C283" s="30">
        <f t="shared" si="22"/>
        <v>42428</v>
      </c>
      <c r="D283" s="30">
        <f t="shared" si="23"/>
        <v>42763</v>
      </c>
      <c r="E283" s="30">
        <v>42793</v>
      </c>
      <c r="F283" t="s">
        <v>293</v>
      </c>
      <c r="G283" s="37">
        <v>659269535.34000003</v>
      </c>
      <c r="H283" s="37">
        <v>8.0199597525894628</v>
      </c>
      <c r="I283" s="38">
        <v>10.4169420354986</v>
      </c>
      <c r="J283" s="38">
        <v>42.8965943988633</v>
      </c>
      <c r="K283" s="38">
        <v>58.30509</v>
      </c>
      <c r="L283" s="38">
        <v>1.9976102899734494E-2</v>
      </c>
      <c r="M283" s="38">
        <v>51.947449236833698</v>
      </c>
      <c r="N283" s="38">
        <v>5.2160891211574203</v>
      </c>
      <c r="O283" s="38">
        <v>20.868016958868925</v>
      </c>
      <c r="P283" s="38">
        <v>5.3842992057302501</v>
      </c>
      <c r="Q283" s="38">
        <v>-0.16453241359556997</v>
      </c>
      <c r="R283" s="38">
        <v>2.7153254638443383E-2</v>
      </c>
      <c r="S283" s="38">
        <v>8.9317349899481743E-2</v>
      </c>
      <c r="T283" s="38">
        <v>0.14036000000000001</v>
      </c>
      <c r="U283" s="38">
        <v>-8.5139999999999993E-2</v>
      </c>
      <c r="V283" s="38">
        <v>4.7113119000000001</v>
      </c>
      <c r="W283" s="38">
        <v>10.551107096999999</v>
      </c>
      <c r="X283" s="38">
        <v>1.0846694509999999</v>
      </c>
      <c r="Y283" s="38">
        <v>1.5242176009151822</v>
      </c>
      <c r="Z283" s="38">
        <v>56.423995599000001</v>
      </c>
      <c r="AA283" s="38">
        <v>6.7477225785977013E-3</v>
      </c>
      <c r="AB283" s="38">
        <v>16.431214567212901</v>
      </c>
      <c r="AC283" s="38">
        <v>0.59709000000000001</v>
      </c>
      <c r="AD283" s="29">
        <f t="shared" si="24"/>
        <v>0</v>
      </c>
      <c r="AE283" s="38">
        <v>0</v>
      </c>
      <c r="AF283" s="39">
        <v>34557000</v>
      </c>
      <c r="AG283" s="39">
        <v>1729917000</v>
      </c>
      <c r="AH283" s="39">
        <v>50947000</v>
      </c>
      <c r="AI283" s="39">
        <v>1876276000</v>
      </c>
      <c r="AJ283" s="39">
        <v>-27573000</v>
      </c>
      <c r="AK283" s="39">
        <v>143727000</v>
      </c>
      <c r="AL283" s="39">
        <v>148806000</v>
      </c>
      <c r="AM283" s="39">
        <v>167584000</v>
      </c>
      <c r="AN283" s="39">
        <v>167584000</v>
      </c>
      <c r="AO283" s="39">
        <v>685328000</v>
      </c>
      <c r="AP283" s="39">
        <v>87987000</v>
      </c>
      <c r="AQ283" s="39">
        <v>1836114208.1600001</v>
      </c>
    </row>
    <row r="284" spans="1:43" customFormat="1">
      <c r="A284" s="30">
        <f t="shared" si="20"/>
        <v>41694</v>
      </c>
      <c r="B284" s="30">
        <f t="shared" si="21"/>
        <v>42059</v>
      </c>
      <c r="C284" s="30">
        <f t="shared" si="22"/>
        <v>42425</v>
      </c>
      <c r="D284" s="30">
        <f t="shared" si="23"/>
        <v>42760</v>
      </c>
      <c r="E284" s="30">
        <v>42790</v>
      </c>
      <c r="F284" t="s">
        <v>294</v>
      </c>
      <c r="G284" s="37">
        <v>1041534919.98</v>
      </c>
      <c r="H284" s="37">
        <v>-11.941848498517766</v>
      </c>
      <c r="I284" s="38">
        <v>17.101296634749399</v>
      </c>
      <c r="J284" s="38">
        <v>8.2411081168142406</v>
      </c>
      <c r="K284" s="38">
        <v>40.163290000000003</v>
      </c>
      <c r="L284" s="38">
        <v>0.14249362784938321</v>
      </c>
      <c r="M284" s="38">
        <v>11.5821148814808</v>
      </c>
      <c r="N284" s="38">
        <v>13.8881456721547</v>
      </c>
      <c r="O284" s="38">
        <v>8.7327968708403851</v>
      </c>
      <c r="P284" s="38">
        <v>33.061720361195121</v>
      </c>
      <c r="Q284" s="38">
        <v>8.6468028063829763E-2</v>
      </c>
      <c r="R284" s="38">
        <v>0.12885006475248792</v>
      </c>
      <c r="S284" s="38">
        <v>1.1362937284466132</v>
      </c>
      <c r="T284" s="38">
        <v>2.39818</v>
      </c>
      <c r="U284" s="38">
        <v>0.23921000000000001</v>
      </c>
      <c r="V284" s="38">
        <v>1.3024073</v>
      </c>
      <c r="W284" s="38">
        <v>1.703073437</v>
      </c>
      <c r="X284" s="38">
        <v>2.7184389150000001</v>
      </c>
      <c r="Y284" s="38">
        <v>0.56553917894912153</v>
      </c>
      <c r="Z284" s="38">
        <v>15.130729950999999</v>
      </c>
      <c r="AA284" s="38">
        <v>3.9490313054504761E-2</v>
      </c>
      <c r="AB284" s="38">
        <v>5.9144591215635103</v>
      </c>
      <c r="AC284" s="38">
        <v>0.32174999999999998</v>
      </c>
      <c r="AD284" s="29">
        <f t="shared" si="24"/>
        <v>0</v>
      </c>
      <c r="AE284" s="38">
        <v>0</v>
      </c>
      <c r="AF284" s="39">
        <v>66974000</v>
      </c>
      <c r="AG284" s="39">
        <v>470014000</v>
      </c>
      <c r="AH284" s="39">
        <v>78501000</v>
      </c>
      <c r="AI284" s="39">
        <v>609243000</v>
      </c>
      <c r="AJ284" s="39">
        <v>59860000</v>
      </c>
      <c r="AK284" s="39">
        <v>339937000</v>
      </c>
      <c r="AL284" s="39">
        <v>661039000</v>
      </c>
      <c r="AM284" s="39">
        <v>692279000</v>
      </c>
      <c r="AN284" s="39">
        <v>692279000</v>
      </c>
      <c r="AO284" s="39">
        <v>300225000</v>
      </c>
      <c r="AP284" s="39">
        <v>124110000</v>
      </c>
      <c r="AQ284" s="39">
        <v>1083827419.6400001</v>
      </c>
    </row>
    <row r="285" spans="1:43" customFormat="1">
      <c r="A285" s="30">
        <f t="shared" si="20"/>
        <v>41690</v>
      </c>
      <c r="B285" s="30">
        <f t="shared" si="21"/>
        <v>42055</v>
      </c>
      <c r="C285" s="30">
        <f t="shared" si="22"/>
        <v>42421</v>
      </c>
      <c r="D285" s="30">
        <f t="shared" si="23"/>
        <v>42756</v>
      </c>
      <c r="E285" s="30">
        <v>42786</v>
      </c>
      <c r="F285" t="s">
        <v>295</v>
      </c>
      <c r="G285" s="37">
        <v>148849350.30000001</v>
      </c>
      <c r="H285" s="37">
        <v>3.6381358432492954</v>
      </c>
      <c r="I285" s="38">
        <v>15.3053796316517</v>
      </c>
      <c r="J285" s="38">
        <v>8.56389316008676</v>
      </c>
      <c r="K285" s="38">
        <v>66.183319999999995</v>
      </c>
      <c r="L285" s="38">
        <v>0.27533219205999837</v>
      </c>
      <c r="M285" s="38">
        <v>18.7326252762136</v>
      </c>
      <c r="N285" s="38">
        <v>15.8480325644505</v>
      </c>
      <c r="O285" s="38">
        <v>4.3024410565594442</v>
      </c>
      <c r="P285" s="38">
        <v>-13.843152403893761</v>
      </c>
      <c r="Q285" s="38">
        <v>0.24108080267823537</v>
      </c>
      <c r="R285" s="38">
        <v>0.15022862422706057</v>
      </c>
      <c r="S285" s="38">
        <v>0.59798858063446181</v>
      </c>
      <c r="T285" s="38">
        <v>1.5870599999999999</v>
      </c>
      <c r="U285" s="38">
        <v>0.20835999999999999</v>
      </c>
      <c r="V285" s="38">
        <v>1.2464441159999999</v>
      </c>
      <c r="W285" s="38">
        <v>1.2680422339999999</v>
      </c>
      <c r="X285" s="38">
        <v>2.053402384</v>
      </c>
      <c r="Y285" s="38">
        <v>2.9369807837543005E-2</v>
      </c>
      <c r="Z285" s="38">
        <v>0</v>
      </c>
      <c r="AA285" s="38">
        <v>1.601634466454716</v>
      </c>
      <c r="AB285" s="38">
        <v>-4.9683536194746996</v>
      </c>
      <c r="AC285" s="38">
        <v>-1.5805800000000001</v>
      </c>
      <c r="AD285" s="29">
        <f t="shared" si="24"/>
        <v>0</v>
      </c>
      <c r="AE285" s="38">
        <v>0</v>
      </c>
      <c r="AF285" s="39">
        <v>13510000</v>
      </c>
      <c r="AG285" s="39">
        <v>49068000</v>
      </c>
      <c r="AH285" s="39">
        <v>25364000</v>
      </c>
      <c r="AI285" s="39">
        <v>168836000</v>
      </c>
      <c r="AJ285" s="39">
        <v>24340000</v>
      </c>
      <c r="AK285" s="39">
        <v>158362000</v>
      </c>
      <c r="AL285" s="39">
        <v>143492000</v>
      </c>
      <c r="AM285" s="39">
        <v>116322000</v>
      </c>
      <c r="AN285" s="39">
        <v>100962000</v>
      </c>
      <c r="AO285" s="39">
        <v>47668000</v>
      </c>
      <c r="AP285" s="39">
        <v>28943000</v>
      </c>
      <c r="AQ285" s="39">
        <v>124525551.5</v>
      </c>
    </row>
    <row r="286" spans="1:43" customFormat="1">
      <c r="A286" s="30">
        <f t="shared" si="20"/>
        <v>41686</v>
      </c>
      <c r="B286" s="30">
        <f t="shared" si="21"/>
        <v>42051</v>
      </c>
      <c r="C286" s="30">
        <f t="shared" si="22"/>
        <v>42417</v>
      </c>
      <c r="D286" s="30">
        <f t="shared" si="23"/>
        <v>42752</v>
      </c>
      <c r="E286" s="30">
        <v>42782</v>
      </c>
      <c r="F286" t="s">
        <v>296</v>
      </c>
      <c r="G286" s="37">
        <v>179772245.18000001</v>
      </c>
      <c r="H286" s="37">
        <v>4.1494638579213019</v>
      </c>
      <c r="I286" s="38">
        <v>11.303607073008401</v>
      </c>
      <c r="J286" s="38">
        <v>5.49422279716579</v>
      </c>
      <c r="K286" s="38">
        <v>15.13368</v>
      </c>
      <c r="L286" s="38">
        <v>-0.1755987627251003</v>
      </c>
      <c r="M286" s="38">
        <v>4.8047805250933502</v>
      </c>
      <c r="N286" s="38">
        <v>4.3398305759885298</v>
      </c>
      <c r="O286" s="38">
        <v>11.479782489153104</v>
      </c>
      <c r="P286" s="38">
        <v>-3.6348684413470185</v>
      </c>
      <c r="Q286" s="38">
        <v>1.1691999081096258E-2</v>
      </c>
      <c r="R286" s="38">
        <v>4.2503693358775477E-2</v>
      </c>
      <c r="S286" s="38">
        <v>1.1955370942466177</v>
      </c>
      <c r="T286" s="38">
        <v>3.1488</v>
      </c>
      <c r="U286" s="38">
        <v>0.32249</v>
      </c>
      <c r="V286" s="38">
        <v>0.55202305900000004</v>
      </c>
      <c r="W286" s="38">
        <v>0.848016557</v>
      </c>
      <c r="X286" s="38">
        <v>1.4771709609999999</v>
      </c>
      <c r="Y286" s="38">
        <v>1.2958693615600805</v>
      </c>
      <c r="Z286" s="38">
        <v>36.880816586000002</v>
      </c>
      <c r="AA286" s="38">
        <v>1.2790176844010966E-2</v>
      </c>
      <c r="AB286" s="38">
        <v>21.222144655178599</v>
      </c>
      <c r="AC286" s="38">
        <v>0.55164000000000002</v>
      </c>
      <c r="AD286" s="29">
        <f t="shared" si="24"/>
        <v>0</v>
      </c>
      <c r="AE286" s="38">
        <v>0</v>
      </c>
      <c r="AF286" s="39">
        <v>-74879000</v>
      </c>
      <c r="AG286" s="39">
        <v>426421000</v>
      </c>
      <c r="AH286" s="39">
        <v>23678000</v>
      </c>
      <c r="AI286" s="39">
        <v>557081000</v>
      </c>
      <c r="AJ286" s="39">
        <v>7787000</v>
      </c>
      <c r="AK286" s="39">
        <v>747037000</v>
      </c>
      <c r="AL286" s="39">
        <v>736650000</v>
      </c>
      <c r="AM286" s="39">
        <v>742045000</v>
      </c>
      <c r="AN286" s="39">
        <v>666011000</v>
      </c>
      <c r="AO286" s="39">
        <v>185734000</v>
      </c>
      <c r="AP286" s="39">
        <v>41717000</v>
      </c>
      <c r="AQ286" s="39">
        <v>478902086.10000002</v>
      </c>
    </row>
    <row r="287" spans="1:43" customFormat="1">
      <c r="A287" s="30">
        <f t="shared" si="20"/>
        <v>41684</v>
      </c>
      <c r="B287" s="30">
        <f t="shared" si="21"/>
        <v>42049</v>
      </c>
      <c r="C287" s="30">
        <f t="shared" si="22"/>
        <v>42415</v>
      </c>
      <c r="D287" s="30">
        <f t="shared" si="23"/>
        <v>42750</v>
      </c>
      <c r="E287" s="30">
        <v>42780</v>
      </c>
      <c r="F287" t="s">
        <v>297</v>
      </c>
      <c r="G287" s="37">
        <v>792580356.29999995</v>
      </c>
      <c r="H287" s="37">
        <v>19.410637203320274</v>
      </c>
      <c r="I287" s="38">
        <v>2.0470988861947701</v>
      </c>
      <c r="J287" s="38">
        <v>2.0669747096087701</v>
      </c>
      <c r="K287" s="38">
        <v>81.885630000000006</v>
      </c>
      <c r="L287" s="38">
        <v>-0.35505830083804474</v>
      </c>
      <c r="M287" s="38">
        <v>1.7418547600516301</v>
      </c>
      <c r="N287" s="38">
        <v>1.69659050561852</v>
      </c>
      <c r="O287" s="38">
        <v>-232.04409431621082</v>
      </c>
      <c r="P287" s="38">
        <v>312.41748594859473</v>
      </c>
      <c r="Q287" s="38">
        <v>-0.25195258019525801</v>
      </c>
      <c r="R287" s="38">
        <v>-1.8755196680981648E-2</v>
      </c>
      <c r="S287" s="38">
        <v>0.61460128063363073</v>
      </c>
      <c r="T287" s="38">
        <v>5.1144299999999996</v>
      </c>
      <c r="U287" s="38">
        <v>0.71813000000000005</v>
      </c>
      <c r="V287" s="38">
        <v>13.049343253</v>
      </c>
      <c r="W287" s="38">
        <v>13.70761263</v>
      </c>
      <c r="X287" s="38">
        <v>11.932881319</v>
      </c>
      <c r="Y287" s="38">
        <v>0.10185836896345243</v>
      </c>
      <c r="Z287" s="38">
        <v>0.21842309500000001</v>
      </c>
      <c r="AA287" s="38">
        <v>0.20566895802148979</v>
      </c>
      <c r="AB287" s="38">
        <v>-2.5303129175600501</v>
      </c>
      <c r="AC287" s="38">
        <v>-0.77634000000000003</v>
      </c>
      <c r="AD287" s="29">
        <f t="shared" si="24"/>
        <v>0</v>
      </c>
      <c r="AE287" s="38">
        <v>0</v>
      </c>
      <c r="AF287" s="39">
        <v>-37241000</v>
      </c>
      <c r="AG287" s="39">
        <v>104887000</v>
      </c>
      <c r="AH287" s="39">
        <v>-2188000</v>
      </c>
      <c r="AI287" s="39">
        <v>116661000</v>
      </c>
      <c r="AJ287" s="39">
        <v>-18065000</v>
      </c>
      <c r="AK287" s="39">
        <v>2429000</v>
      </c>
      <c r="AL287" s="39">
        <v>20946000</v>
      </c>
      <c r="AM287" s="39">
        <v>45587000</v>
      </c>
      <c r="AN287" s="39">
        <v>71700000</v>
      </c>
      <c r="AO287" s="39">
        <v>95191000</v>
      </c>
      <c r="AP287" s="39">
        <v>-5996000</v>
      </c>
      <c r="AQ287" s="39">
        <v>1391336389.52</v>
      </c>
    </row>
    <row r="288" spans="1:43" customFormat="1">
      <c r="A288" s="30">
        <f t="shared" si="20"/>
        <v>41683</v>
      </c>
      <c r="B288" s="30">
        <f t="shared" si="21"/>
        <v>42048</v>
      </c>
      <c r="C288" s="30">
        <f t="shared" si="22"/>
        <v>42414</v>
      </c>
      <c r="D288" s="30">
        <f t="shared" si="23"/>
        <v>42749</v>
      </c>
      <c r="E288" s="30">
        <v>42779</v>
      </c>
      <c r="F288" t="s">
        <v>298</v>
      </c>
      <c r="G288" s="37">
        <v>2649443069.2600002</v>
      </c>
      <c r="H288" s="37">
        <v>10.669930107188527</v>
      </c>
      <c r="I288" s="38">
        <v>15.8546019099267</v>
      </c>
      <c r="J288" s="38">
        <v>21.197460859725702</v>
      </c>
      <c r="K288" s="38">
        <v>75.421149999999997</v>
      </c>
      <c r="L288" s="38">
        <v>0.15766841319458036</v>
      </c>
      <c r="M288" s="38">
        <v>30.715813409586801</v>
      </c>
      <c r="N288" s="38">
        <v>22.107694442535202</v>
      </c>
      <c r="O288" s="38">
        <v>12.542525108126759</v>
      </c>
      <c r="P288" s="38">
        <v>12.193134195517873</v>
      </c>
      <c r="Q288" s="38">
        <v>0.13445910348359716</v>
      </c>
      <c r="R288" s="38">
        <v>0.14867162210766094</v>
      </c>
      <c r="S288" s="38">
        <v>0.6531027454741638</v>
      </c>
      <c r="T288" s="38">
        <v>6.5883700000000003</v>
      </c>
      <c r="U288" s="38">
        <v>0.55401999999999996</v>
      </c>
      <c r="V288" s="38">
        <v>4.7222482980000002</v>
      </c>
      <c r="W288" s="38">
        <v>4.2575218430000001</v>
      </c>
      <c r="X288" s="38">
        <v>3.230907953</v>
      </c>
      <c r="Y288" s="38">
        <v>0</v>
      </c>
      <c r="Z288" s="38">
        <v>0</v>
      </c>
      <c r="AA288" s="38">
        <v>8.409056595333024E-2</v>
      </c>
      <c r="AB288" s="38">
        <v>-2.94826898866974</v>
      </c>
      <c r="AC288" s="38">
        <v>-0.39287</v>
      </c>
      <c r="AD288" s="29">
        <f t="shared" si="24"/>
        <v>0</v>
      </c>
      <c r="AE288" s="38">
        <v>0</v>
      </c>
      <c r="AF288" s="39">
        <v>112784000</v>
      </c>
      <c r="AG288" s="39">
        <v>715324000</v>
      </c>
      <c r="AH288" s="39">
        <v>124007000</v>
      </c>
      <c r="AI288" s="39">
        <v>834100000</v>
      </c>
      <c r="AJ288" s="39">
        <v>73247000</v>
      </c>
      <c r="AK288" s="39">
        <v>385994000</v>
      </c>
      <c r="AL288" s="39">
        <v>434459000</v>
      </c>
      <c r="AM288" s="39">
        <v>474371000</v>
      </c>
      <c r="AN288" s="39">
        <v>544753000</v>
      </c>
      <c r="AO288" s="39">
        <v>715324000</v>
      </c>
      <c r="AP288" s="39">
        <v>188390000</v>
      </c>
      <c r="AQ288" s="39">
        <v>2362886305.1199999</v>
      </c>
    </row>
    <row r="289" spans="1:43" customFormat="1">
      <c r="A289" s="30">
        <f t="shared" si="20"/>
        <v>41672</v>
      </c>
      <c r="B289" s="30">
        <f t="shared" si="21"/>
        <v>42037</v>
      </c>
      <c r="C289" s="30">
        <f t="shared" si="22"/>
        <v>42403</v>
      </c>
      <c r="D289" s="30">
        <f t="shared" si="23"/>
        <v>42738</v>
      </c>
      <c r="E289" s="30">
        <v>42768</v>
      </c>
      <c r="F289" t="s">
        <v>299</v>
      </c>
      <c r="G289" s="37">
        <v>381932214.86000001</v>
      </c>
      <c r="H289" s="37">
        <v>3.3164287456086488</v>
      </c>
      <c r="I289" s="38">
        <v>7.6985842082099101</v>
      </c>
      <c r="J289" s="38">
        <v>7.6069482788106804</v>
      </c>
      <c r="K289" s="38">
        <v>47.795499999999997</v>
      </c>
      <c r="L289" s="38">
        <v>1.5507558934062179E-2</v>
      </c>
      <c r="M289" s="38">
        <v>9.97532432630525</v>
      </c>
      <c r="N289" s="38">
        <v>9.9273743152591702</v>
      </c>
      <c r="O289" s="38">
        <v>32.612064201451908</v>
      </c>
      <c r="P289" s="38">
        <v>1.1943040317034839</v>
      </c>
      <c r="Q289" s="38">
        <v>-1.4677077607049267E-3</v>
      </c>
      <c r="R289" s="38">
        <v>6.6697800798165919E-3</v>
      </c>
      <c r="S289" s="38">
        <v>0.79547847499363167</v>
      </c>
      <c r="T289" s="38">
        <v>3.9396200000000001</v>
      </c>
      <c r="U289" s="38">
        <v>0.56425000000000003</v>
      </c>
      <c r="V289" s="38">
        <v>3.0376288219999998</v>
      </c>
      <c r="W289" s="38">
        <v>2.458473658</v>
      </c>
      <c r="X289" s="38">
        <v>2.8674527950000002</v>
      </c>
      <c r="Y289" s="38">
        <v>0</v>
      </c>
      <c r="Z289" s="38">
        <v>0</v>
      </c>
      <c r="AA289" s="38">
        <v>0.20367483771779979</v>
      </c>
      <c r="AB289" s="38">
        <v>-3.4298224517329401</v>
      </c>
      <c r="AC289" s="38">
        <v>-0.44352999999999998</v>
      </c>
      <c r="AD289" s="29">
        <f t="shared" si="24"/>
        <v>0</v>
      </c>
      <c r="AE289" s="38">
        <v>0</v>
      </c>
      <c r="AF289" s="39">
        <v>2905000</v>
      </c>
      <c r="AG289" s="39">
        <v>187328000</v>
      </c>
      <c r="AH289" s="39">
        <v>1571000</v>
      </c>
      <c r="AI289" s="39">
        <v>235540000</v>
      </c>
      <c r="AJ289" s="39">
        <v>-275000</v>
      </c>
      <c r="AK289" s="39">
        <v>182881000</v>
      </c>
      <c r="AL289" s="39">
        <v>166443000</v>
      </c>
      <c r="AM289" s="39">
        <v>187367000</v>
      </c>
      <c r="AN289" s="39">
        <v>187367000</v>
      </c>
      <c r="AO289" s="39">
        <v>187328000</v>
      </c>
      <c r="AP289" s="39">
        <v>15428000</v>
      </c>
      <c r="AQ289" s="39">
        <v>503138926.5</v>
      </c>
    </row>
    <row r="290" spans="1:43" customFormat="1">
      <c r="A290" s="30">
        <f t="shared" si="20"/>
        <v>41671</v>
      </c>
      <c r="B290" s="30">
        <f t="shared" si="21"/>
        <v>42036</v>
      </c>
      <c r="C290" s="30">
        <f t="shared" si="22"/>
        <v>42402</v>
      </c>
      <c r="D290" s="30">
        <f t="shared" si="23"/>
        <v>42737</v>
      </c>
      <c r="E290" s="30">
        <v>42767</v>
      </c>
      <c r="F290" t="s">
        <v>300</v>
      </c>
      <c r="G290" s="37">
        <v>7837656640.3199997</v>
      </c>
      <c r="H290" s="37">
        <v>2.074164350074795</v>
      </c>
      <c r="I290" s="38">
        <v>13.6395345592544</v>
      </c>
      <c r="J290" s="38">
        <v>8.6003343010468907</v>
      </c>
      <c r="K290" s="38">
        <v>50.078270000000003</v>
      </c>
      <c r="L290" s="38">
        <v>4.7473380021348051E-2</v>
      </c>
      <c r="M290" s="38">
        <v>18.490366851411999</v>
      </c>
      <c r="N290" s="38">
        <v>11.522647281339401</v>
      </c>
      <c r="O290" s="38">
        <v>8.9946620403707218</v>
      </c>
      <c r="P290" s="38">
        <v>-6.3806653905471853</v>
      </c>
      <c r="Q290" s="38">
        <v>7.1389626607102033E-2</v>
      </c>
      <c r="R290" s="38">
        <v>8.9396341913120431E-2</v>
      </c>
      <c r="S290" s="38">
        <v>0.52416291761929346</v>
      </c>
      <c r="T290" s="38">
        <v>0.98738000000000004</v>
      </c>
      <c r="U290" s="38">
        <v>-1.6800000000000001E-3</v>
      </c>
      <c r="V290" s="38">
        <v>1.401953215</v>
      </c>
      <c r="W290" s="38">
        <v>2.1677867970000002</v>
      </c>
      <c r="X290" s="38">
        <v>2.8022986310000002</v>
      </c>
      <c r="Y290" s="38">
        <v>1.1369123783031989</v>
      </c>
      <c r="Z290" s="38">
        <v>33.160829210000003</v>
      </c>
      <c r="AA290" s="38">
        <v>6.5450001301710442E-2</v>
      </c>
      <c r="AB290" s="38">
        <v>20.723812991489201</v>
      </c>
      <c r="AC290" s="38">
        <v>0.46659</v>
      </c>
      <c r="AD290" s="29">
        <f t="shared" si="24"/>
        <v>0</v>
      </c>
      <c r="AE290" s="38">
        <v>0</v>
      </c>
      <c r="AF290" s="39">
        <v>364700000</v>
      </c>
      <c r="AG290" s="39">
        <v>7682200000</v>
      </c>
      <c r="AH290" s="39">
        <v>969700000</v>
      </c>
      <c r="AI290" s="39">
        <v>10847200000</v>
      </c>
      <c r="AJ290" s="39">
        <v>405900000</v>
      </c>
      <c r="AK290" s="39">
        <v>7194700000</v>
      </c>
      <c r="AL290" s="39">
        <v>8277300000</v>
      </c>
      <c r="AM290" s="39">
        <v>6691100000</v>
      </c>
      <c r="AN290" s="39">
        <v>5685700000</v>
      </c>
      <c r="AO290" s="39">
        <v>3595000000</v>
      </c>
      <c r="AP290" s="39">
        <v>1370300000</v>
      </c>
      <c r="AQ290" s="39">
        <v>12325385393.92</v>
      </c>
    </row>
    <row r="291" spans="1:43" customFormat="1">
      <c r="A291" s="30">
        <f t="shared" si="20"/>
        <v>41669</v>
      </c>
      <c r="B291" s="30">
        <f t="shared" si="21"/>
        <v>42034</v>
      </c>
      <c r="C291" s="30">
        <f t="shared" si="22"/>
        <v>42400</v>
      </c>
      <c r="D291" s="30">
        <f t="shared" si="23"/>
        <v>42735</v>
      </c>
      <c r="E291" s="30">
        <v>42765</v>
      </c>
      <c r="F291" t="s">
        <v>301</v>
      </c>
      <c r="G291" s="37">
        <v>1222889868.1600001</v>
      </c>
      <c r="H291" s="37">
        <v>11.804995810498671</v>
      </c>
      <c r="I291" s="38">
        <v>-23.022655170719201</v>
      </c>
      <c r="J291" s="38">
        <v>-44.016930219517199</v>
      </c>
      <c r="K291" s="38">
        <v>14.870799999999999</v>
      </c>
      <c r="L291" s="38">
        <v>-1.1525000419751843</v>
      </c>
      <c r="M291" s="38">
        <v>-17.8575636411903</v>
      </c>
      <c r="N291" s="38">
        <v>-8.9344948221372302</v>
      </c>
      <c r="O291" s="38">
        <v>-1.9341273511165276</v>
      </c>
      <c r="P291" s="38">
        <v>57.56269402950371</v>
      </c>
      <c r="Q291" s="38">
        <v>-0.15654710163147723</v>
      </c>
      <c r="R291" s="38">
        <v>-1.549114932874043E-2</v>
      </c>
      <c r="S291" s="38">
        <v>0.49209322122577343</v>
      </c>
      <c r="T291" s="38">
        <v>3.1672699999999998</v>
      </c>
      <c r="U291" s="38">
        <v>0.26468000000000003</v>
      </c>
      <c r="V291" s="38">
        <v>1.285347622</v>
      </c>
      <c r="W291" s="38">
        <v>0.91364936500000005</v>
      </c>
      <c r="X291" s="38">
        <v>0.75906577799999997</v>
      </c>
      <c r="Y291" s="38">
        <v>0</v>
      </c>
      <c r="Z291" s="38">
        <v>0</v>
      </c>
      <c r="AA291" s="38">
        <v>0.21624943333501234</v>
      </c>
      <c r="AB291" s="38">
        <v>-5.1815790484236404</v>
      </c>
      <c r="AC291" s="38">
        <v>-0.22655</v>
      </c>
      <c r="AD291" s="29">
        <f t="shared" si="24"/>
        <v>0</v>
      </c>
      <c r="AE291" s="38">
        <v>0</v>
      </c>
      <c r="AF291" s="39">
        <v>-1372835000</v>
      </c>
      <c r="AG291" s="39">
        <v>1191180000</v>
      </c>
      <c r="AH291" s="39">
        <v>-21910000</v>
      </c>
      <c r="AI291" s="39">
        <v>1414356000</v>
      </c>
      <c r="AJ291" s="39">
        <v>-108956000</v>
      </c>
      <c r="AK291" s="39">
        <v>215244000</v>
      </c>
      <c r="AL291" s="39">
        <v>484403000</v>
      </c>
      <c r="AM291" s="39">
        <v>750129000</v>
      </c>
      <c r="AN291" s="39">
        <v>695995000</v>
      </c>
      <c r="AO291" s="39">
        <v>1188801000</v>
      </c>
      <c r="AP291" s="39">
        <v>-316741000</v>
      </c>
      <c r="AQ291" s="39">
        <v>612617431.32000005</v>
      </c>
    </row>
    <row r="292" spans="1:43" customFormat="1">
      <c r="A292" s="30">
        <f t="shared" si="20"/>
        <v>41664</v>
      </c>
      <c r="B292" s="30">
        <f t="shared" si="21"/>
        <v>42029</v>
      </c>
      <c r="C292" s="30">
        <f t="shared" si="22"/>
        <v>42395</v>
      </c>
      <c r="D292" s="30">
        <f t="shared" si="23"/>
        <v>42730</v>
      </c>
      <c r="E292" s="30">
        <v>42760</v>
      </c>
      <c r="F292" t="s">
        <v>302</v>
      </c>
      <c r="G292" s="37">
        <v>2830898200.8000002</v>
      </c>
      <c r="H292" s="37">
        <v>3.7699969148489059</v>
      </c>
      <c r="I292" s="38">
        <v>11.582958258615299</v>
      </c>
      <c r="J292" s="38">
        <v>6.4945863826189996</v>
      </c>
      <c r="K292" s="38">
        <v>24.215520000000001</v>
      </c>
      <c r="L292" s="38">
        <v>5.4754258287968843E-2</v>
      </c>
      <c r="M292" s="38">
        <v>8.9071484205741402</v>
      </c>
      <c r="N292" s="38">
        <v>5.5889534644188998</v>
      </c>
      <c r="O292" s="38">
        <v>18.051220459208519</v>
      </c>
      <c r="P292" s="38">
        <v>-13.725906922184498</v>
      </c>
      <c r="Q292" s="38">
        <v>-9.8035785964735056E-2</v>
      </c>
      <c r="R292" s="38">
        <v>3.8356142280500299E-2</v>
      </c>
      <c r="S292" s="38">
        <v>0.50581406293279407</v>
      </c>
      <c r="T292" s="38">
        <v>1.0623800000000001</v>
      </c>
      <c r="U292" s="38">
        <v>9.5899999999999996E-3</v>
      </c>
      <c r="V292" s="38">
        <v>1.6676851859999999</v>
      </c>
      <c r="W292" s="38">
        <v>2.306018329</v>
      </c>
      <c r="X292" s="38">
        <v>2.686068643</v>
      </c>
      <c r="Y292" s="38">
        <v>1.0613745520066586</v>
      </c>
      <c r="Z292" s="38">
        <v>28.546816035999999</v>
      </c>
      <c r="AA292" s="38">
        <v>1.5613064141807508E-2</v>
      </c>
      <c r="AB292" s="38">
        <v>13.946972200182</v>
      </c>
      <c r="AC292" s="38">
        <v>0.49926999999999999</v>
      </c>
      <c r="AD292" s="29">
        <f t="shared" si="24"/>
        <v>0</v>
      </c>
      <c r="AE292" s="38">
        <v>0</v>
      </c>
      <c r="AF292" s="39">
        <v>131672000</v>
      </c>
      <c r="AG292" s="39">
        <v>2404781000</v>
      </c>
      <c r="AH292" s="39">
        <v>142630000</v>
      </c>
      <c r="AI292" s="39">
        <v>3718570000</v>
      </c>
      <c r="AJ292" s="39">
        <v>-184396000</v>
      </c>
      <c r="AK292" s="39">
        <v>3198068000</v>
      </c>
      <c r="AL292" s="39">
        <v>3738145000</v>
      </c>
      <c r="AM292" s="39">
        <v>2733987000</v>
      </c>
      <c r="AN292" s="39">
        <v>1880905000</v>
      </c>
      <c r="AO292" s="39">
        <v>1166591000</v>
      </c>
      <c r="AP292" s="39">
        <v>240283000</v>
      </c>
      <c r="AQ292" s="39">
        <v>4337401405.6000004</v>
      </c>
    </row>
    <row r="293" spans="1:43" customFormat="1">
      <c r="A293" s="30">
        <f t="shared" si="20"/>
        <v>41622</v>
      </c>
      <c r="B293" s="30">
        <f t="shared" si="21"/>
        <v>41987</v>
      </c>
      <c r="C293" s="30">
        <f t="shared" si="22"/>
        <v>42353</v>
      </c>
      <c r="D293" s="30">
        <f t="shared" si="23"/>
        <v>42688</v>
      </c>
      <c r="E293" s="30">
        <v>42718</v>
      </c>
      <c r="F293" t="s">
        <v>303</v>
      </c>
      <c r="G293" s="37">
        <v>1554505747.47</v>
      </c>
      <c r="H293" s="37">
        <v>-2.1881492577719501</v>
      </c>
      <c r="I293" s="38">
        <v>-20.975989854087299</v>
      </c>
      <c r="J293" s="38">
        <v>-47.618642311563697</v>
      </c>
      <c r="K293" s="38">
        <v>39.376640000000002</v>
      </c>
      <c r="L293" s="38">
        <v>3.4228086822571404E-3</v>
      </c>
      <c r="M293" s="38">
        <v>-61.956746995085602</v>
      </c>
      <c r="N293" s="38">
        <v>-18.939033150265001</v>
      </c>
      <c r="O293" s="38">
        <v>59.835003351165071</v>
      </c>
      <c r="P293" s="38">
        <v>13.33929312345605</v>
      </c>
      <c r="Q293" s="38">
        <v>-2.2815055789521716E-2</v>
      </c>
      <c r="R293" s="38">
        <v>5.1195373717616219E-2</v>
      </c>
      <c r="S293" s="38">
        <v>0.36878902584367096</v>
      </c>
      <c r="T293" s="38">
        <v>5.0753899999999996</v>
      </c>
      <c r="U293" s="38">
        <v>0.32346000000000003</v>
      </c>
      <c r="V293" s="38">
        <v>7.908848216</v>
      </c>
      <c r="W293" s="38">
        <v>8.6095409749999998</v>
      </c>
      <c r="X293" s="38">
        <v>3.3851347180000002</v>
      </c>
      <c r="Y293" s="38">
        <v>0.39064534431810355</v>
      </c>
      <c r="Z293" s="38">
        <v>11.907133129</v>
      </c>
      <c r="AA293" s="38">
        <v>0.16232667426802141</v>
      </c>
      <c r="AB293" s="38">
        <v>0.54565927260443603</v>
      </c>
      <c r="AC293" s="38">
        <v>2.664E-2</v>
      </c>
      <c r="AD293" s="29">
        <f t="shared" si="24"/>
        <v>0</v>
      </c>
      <c r="AE293" s="38">
        <v>0</v>
      </c>
      <c r="AF293" s="39">
        <v>3113000</v>
      </c>
      <c r="AG293" s="39">
        <v>909487000</v>
      </c>
      <c r="AH293" s="39">
        <v>51719000</v>
      </c>
      <c r="AI293" s="39">
        <v>1010228000</v>
      </c>
      <c r="AJ293" s="39">
        <v>-8500000</v>
      </c>
      <c r="AK293" s="39">
        <v>273692000</v>
      </c>
      <c r="AL293" s="39">
        <v>349047000</v>
      </c>
      <c r="AM293" s="39">
        <v>457314000</v>
      </c>
      <c r="AN293" s="39">
        <v>372561000</v>
      </c>
      <c r="AO293" s="39">
        <v>609814000</v>
      </c>
      <c r="AP293" s="39">
        <v>38882000</v>
      </c>
      <c r="AQ293" s="39">
        <v>2326504600.3000002</v>
      </c>
    </row>
    <row r="294" spans="1:43" customFormat="1">
      <c r="A294" s="30">
        <f t="shared" si="20"/>
        <v>41617</v>
      </c>
      <c r="B294" s="30">
        <f t="shared" si="21"/>
        <v>41982</v>
      </c>
      <c r="C294" s="30">
        <f t="shared" si="22"/>
        <v>42348</v>
      </c>
      <c r="D294" s="30">
        <f t="shared" si="23"/>
        <v>42683</v>
      </c>
      <c r="E294" s="30">
        <v>42713</v>
      </c>
      <c r="F294" t="s">
        <v>304</v>
      </c>
      <c r="G294" s="37">
        <v>912676355.34321105</v>
      </c>
      <c r="H294" s="37">
        <v>17.362434643583033</v>
      </c>
      <c r="I294" s="38">
        <v>-5.3829900316871599</v>
      </c>
      <c r="J294" s="38">
        <v>-11.270520926885199</v>
      </c>
      <c r="K294" s="38">
        <v>7.1675399999999998</v>
      </c>
      <c r="L294" s="38">
        <v>-2.3793690845987776E-2</v>
      </c>
      <c r="M294" s="38">
        <v>-8.3182894414558195</v>
      </c>
      <c r="N294" s="38">
        <v>-2.7161163046955501</v>
      </c>
      <c r="O294" s="38">
        <v>2.979357375817318</v>
      </c>
      <c r="P294" s="38">
        <v>39.388588821330799</v>
      </c>
      <c r="Q294" s="38">
        <v>-5.8767527839149118E-2</v>
      </c>
      <c r="R294" s="38">
        <v>7.7598240970422616E-2</v>
      </c>
      <c r="S294" s="38">
        <v>0.33285200223574135</v>
      </c>
      <c r="T294" s="38">
        <v>4.0324799999999996</v>
      </c>
      <c r="U294" s="38">
        <v>0.26723999999999998</v>
      </c>
      <c r="V294" s="38">
        <v>1.0884159950000001</v>
      </c>
      <c r="W294" s="38">
        <v>0.99895562299999996</v>
      </c>
      <c r="X294" s="38">
        <v>0.58194383900000002</v>
      </c>
      <c r="Y294" s="38">
        <v>2.4237617793344005E-2</v>
      </c>
      <c r="Z294" s="38">
        <v>3.195207565</v>
      </c>
      <c r="AA294" s="38">
        <v>0.22425742817081623</v>
      </c>
      <c r="AB294" s="38">
        <v>-3.3563573001078999</v>
      </c>
      <c r="AC294" s="38">
        <v>-0.20058999999999999</v>
      </c>
      <c r="AD294" s="29">
        <f t="shared" si="24"/>
        <v>0</v>
      </c>
      <c r="AE294" s="38">
        <v>0</v>
      </c>
      <c r="AF294" s="39">
        <v>-33956000</v>
      </c>
      <c r="AG294" s="39">
        <v>1427101000</v>
      </c>
      <c r="AH294" s="39">
        <v>167987000</v>
      </c>
      <c r="AI294" s="39">
        <v>2164830000</v>
      </c>
      <c r="AJ294" s="39">
        <v>-42346000</v>
      </c>
      <c r="AK294" s="39">
        <v>345411000</v>
      </c>
      <c r="AL294" s="39">
        <v>751942000</v>
      </c>
      <c r="AM294" s="39">
        <v>915753000</v>
      </c>
      <c r="AN294" s="39">
        <v>720568000</v>
      </c>
      <c r="AO294" s="39">
        <v>1393330000</v>
      </c>
      <c r="AP294" s="39">
        <v>221762000</v>
      </c>
      <c r="AQ294" s="39">
        <v>660708250.37600005</v>
      </c>
    </row>
    <row r="295" spans="1:43" customFormat="1">
      <c r="A295" s="30">
        <f t="shared" si="20"/>
        <v>41614</v>
      </c>
      <c r="B295" s="30">
        <f t="shared" si="21"/>
        <v>41979</v>
      </c>
      <c r="C295" s="30">
        <f t="shared" si="22"/>
        <v>42345</v>
      </c>
      <c r="D295" s="30">
        <f t="shared" si="23"/>
        <v>42680</v>
      </c>
      <c r="E295" s="30">
        <v>42710</v>
      </c>
      <c r="F295" t="s">
        <v>305</v>
      </c>
      <c r="G295" s="37">
        <v>484251904</v>
      </c>
      <c r="H295" s="37">
        <v>-25.065805887070084</v>
      </c>
      <c r="I295" s="38">
        <v>-23.9702015775635</v>
      </c>
      <c r="J295" s="38">
        <v>-12.085726911179901</v>
      </c>
      <c r="K295" s="38">
        <v>90.551839999999999</v>
      </c>
      <c r="L295" s="38">
        <v>-0.25462093387727758</v>
      </c>
      <c r="M295" s="38">
        <v>-10.8828728132879</v>
      </c>
      <c r="N295" s="38">
        <v>-19.169661866715501</v>
      </c>
      <c r="O295" s="38">
        <v>-37.395703963571798</v>
      </c>
      <c r="P295" s="38">
        <v>33.682762885599644</v>
      </c>
      <c r="Q295" s="38">
        <v>-5.7110290071535258E-2</v>
      </c>
      <c r="R295" s="38">
        <v>-1.6524972145521483E-2</v>
      </c>
      <c r="S295" s="38">
        <v>0.77029743738797651</v>
      </c>
      <c r="T295" s="38">
        <v>2.1930800000000001</v>
      </c>
      <c r="U295" s="38">
        <v>0.51522000000000001</v>
      </c>
      <c r="V295" s="38">
        <v>5.2803453583937303</v>
      </c>
      <c r="W295" s="38">
        <v>4.5281519960000001</v>
      </c>
      <c r="X295" s="38">
        <v>10.230868310418799</v>
      </c>
      <c r="Y295" s="38">
        <v>0</v>
      </c>
      <c r="Z295" s="38">
        <v>0</v>
      </c>
      <c r="AA295" s="38">
        <v>0.58909878330362375</v>
      </c>
      <c r="AB295" s="38">
        <v>-4.0845207328170297</v>
      </c>
      <c r="AC295" s="38">
        <v>-1.2738799999999999</v>
      </c>
      <c r="AD295" s="29">
        <f t="shared" si="24"/>
        <v>0</v>
      </c>
      <c r="AE295" s="38">
        <v>0</v>
      </c>
      <c r="AF295" s="39">
        <v>-21283000</v>
      </c>
      <c r="AG295" s="39">
        <v>83587000</v>
      </c>
      <c r="AH295" s="39">
        <v>-2729000</v>
      </c>
      <c r="AI295" s="39">
        <v>165144000</v>
      </c>
      <c r="AJ295" s="39">
        <v>-7265000</v>
      </c>
      <c r="AK295" s="39">
        <v>53410000</v>
      </c>
      <c r="AL295" s="39">
        <v>74616000</v>
      </c>
      <c r="AM295" s="39">
        <v>101348000</v>
      </c>
      <c r="AN295" s="39">
        <v>127210000</v>
      </c>
      <c r="AO295" s="39">
        <v>83587000</v>
      </c>
      <c r="AP295" s="39">
        <v>-17459000</v>
      </c>
      <c r="AQ295" s="39">
        <v>652891595.5</v>
      </c>
    </row>
    <row r="296" spans="1:43" customFormat="1">
      <c r="A296" s="30">
        <f t="shared" si="20"/>
        <v>41610</v>
      </c>
      <c r="B296" s="30">
        <f t="shared" si="21"/>
        <v>41975</v>
      </c>
      <c r="C296" s="30">
        <f t="shared" si="22"/>
        <v>42341</v>
      </c>
      <c r="D296" s="30">
        <f t="shared" si="23"/>
        <v>42676</v>
      </c>
      <c r="E296" s="30">
        <v>42706</v>
      </c>
      <c r="F296" t="s">
        <v>306</v>
      </c>
      <c r="G296" s="37">
        <v>673540421.39999998</v>
      </c>
      <c r="H296" s="37">
        <v>-72.378703332403802</v>
      </c>
      <c r="I296" s="38">
        <v>-124.898820287609</v>
      </c>
      <c r="J296" s="38">
        <v>-78.532599867889601</v>
      </c>
      <c r="K296" s="38">
        <v>66.265010000000004</v>
      </c>
      <c r="L296" s="38">
        <v>-0.18602866576893989</v>
      </c>
      <c r="M296" s="38">
        <v>-38.139842117231801</v>
      </c>
      <c r="N296" s="38">
        <v>-27.262840533940199</v>
      </c>
      <c r="O296" s="38">
        <v>-20.34061558938534</v>
      </c>
      <c r="P296" s="38">
        <v>13.502602411581561</v>
      </c>
      <c r="Q296" s="38">
        <v>-0.22968908679009453</v>
      </c>
      <c r="R296" s="38">
        <v>-9.3919347530584507E-2</v>
      </c>
      <c r="S296" s="38">
        <v>0.46401449932034433</v>
      </c>
      <c r="T296" s="38">
        <v>4.6487499999999997</v>
      </c>
      <c r="U296" s="38">
        <v>0.56050999999999995</v>
      </c>
      <c r="V296" s="38">
        <v>4.412756796</v>
      </c>
      <c r="W296" s="38">
        <v>4.994795753</v>
      </c>
      <c r="X296" s="38">
        <v>5.206362081</v>
      </c>
      <c r="Y296" s="38">
        <v>1.6237815443290387</v>
      </c>
      <c r="Z296" s="38">
        <v>20.202406207999999</v>
      </c>
      <c r="AA296" s="38">
        <v>0.45951190717751011</v>
      </c>
      <c r="AB296" s="38">
        <v>-1.4070825890895799</v>
      </c>
      <c r="AC296" s="38">
        <v>-3.5319999999999997E-2</v>
      </c>
      <c r="AD296" s="29">
        <f t="shared" si="24"/>
        <v>0</v>
      </c>
      <c r="AE296" s="38">
        <v>0</v>
      </c>
      <c r="AF296" s="39">
        <v>-50424000</v>
      </c>
      <c r="AG296" s="39">
        <v>271055000</v>
      </c>
      <c r="AH296" s="39">
        <v>-31092000</v>
      </c>
      <c r="AI296" s="39">
        <v>331050000</v>
      </c>
      <c r="AJ296" s="39">
        <v>-35283000</v>
      </c>
      <c r="AK296" s="39">
        <v>105946000</v>
      </c>
      <c r="AL296" s="39">
        <v>132257000</v>
      </c>
      <c r="AM296" s="39">
        <v>147588000</v>
      </c>
      <c r="AN296" s="39">
        <v>153612000</v>
      </c>
      <c r="AO296" s="39">
        <v>103307000</v>
      </c>
      <c r="AP296" s="39">
        <v>-41942000</v>
      </c>
      <c r="AQ296" s="39">
        <v>853126099.04999995</v>
      </c>
    </row>
    <row r="297" spans="1:43" customFormat="1">
      <c r="A297" s="30">
        <f t="shared" si="20"/>
        <v>41609</v>
      </c>
      <c r="B297" s="30">
        <f t="shared" si="21"/>
        <v>41974</v>
      </c>
      <c r="C297" s="30">
        <f t="shared" si="22"/>
        <v>42340</v>
      </c>
      <c r="D297" s="30">
        <f t="shared" si="23"/>
        <v>42675</v>
      </c>
      <c r="E297" s="30">
        <v>42705</v>
      </c>
      <c r="F297" t="s">
        <v>307</v>
      </c>
      <c r="G297" s="37">
        <v>2420187947.52</v>
      </c>
      <c r="H297" s="37">
        <v>8.1527344295018622</v>
      </c>
      <c r="I297" s="38">
        <v>12.0781292147134</v>
      </c>
      <c r="J297" s="38">
        <v>5.4573582969818002</v>
      </c>
      <c r="K297" s="38">
        <v>26.412400000000002</v>
      </c>
      <c r="L297" s="38">
        <v>8.2362257215847182E-2</v>
      </c>
      <c r="M297" s="38">
        <v>11.059698044491601</v>
      </c>
      <c r="N297" s="38">
        <v>14.909807890922201</v>
      </c>
      <c r="O297" s="38">
        <v>9.4053257533872578</v>
      </c>
      <c r="P297" s="38">
        <v>0.78207290227935644</v>
      </c>
      <c r="Q297" s="38">
        <v>0.10866318776608215</v>
      </c>
      <c r="R297" s="38">
        <v>0.13889034395309435</v>
      </c>
      <c r="S297" s="38">
        <v>1.045952382672654</v>
      </c>
      <c r="T297" s="38">
        <v>2.8730500000000001</v>
      </c>
      <c r="U297" s="38">
        <v>0.38161</v>
      </c>
      <c r="V297" s="38">
        <v>1.1655303560000001</v>
      </c>
      <c r="W297" s="38">
        <v>1.258168577</v>
      </c>
      <c r="X297" s="38">
        <v>2.6798083880000001</v>
      </c>
      <c r="Y297" s="38">
        <v>0.61725196011527494</v>
      </c>
      <c r="Z297" s="38">
        <v>20.947338879</v>
      </c>
      <c r="AA297" s="38">
        <v>0.24034595172718765</v>
      </c>
      <c r="AB297" s="38">
        <v>5.35602378559493</v>
      </c>
      <c r="AC297" s="38">
        <v>0.13994000000000001</v>
      </c>
      <c r="AD297" s="29">
        <f t="shared" si="24"/>
        <v>0</v>
      </c>
      <c r="AE297" s="38">
        <v>0</v>
      </c>
      <c r="AF297" s="39">
        <v>136150000</v>
      </c>
      <c r="AG297" s="39">
        <v>1653063000</v>
      </c>
      <c r="AH297" s="39">
        <v>307571000</v>
      </c>
      <c r="AI297" s="39">
        <v>2214488000</v>
      </c>
      <c r="AJ297" s="39">
        <v>251691000</v>
      </c>
      <c r="AK297" s="39">
        <v>2277559000</v>
      </c>
      <c r="AL297" s="39">
        <v>2474433000</v>
      </c>
      <c r="AM297" s="39">
        <v>2505512000</v>
      </c>
      <c r="AN297" s="39">
        <v>2316249000</v>
      </c>
      <c r="AO297" s="39">
        <v>1018435000</v>
      </c>
      <c r="AP297" s="39">
        <v>315004000</v>
      </c>
      <c r="AQ297" s="39">
        <v>2962715233.6199999</v>
      </c>
    </row>
    <row r="298" spans="1:43" customFormat="1">
      <c r="A298" s="30">
        <f t="shared" si="20"/>
        <v>41592</v>
      </c>
      <c r="B298" s="30">
        <f t="shared" si="21"/>
        <v>41957</v>
      </c>
      <c r="C298" s="30">
        <f t="shared" si="22"/>
        <v>42323</v>
      </c>
      <c r="D298" s="30">
        <f t="shared" si="23"/>
        <v>42658</v>
      </c>
      <c r="E298" s="30">
        <v>42688</v>
      </c>
      <c r="F298" t="s">
        <v>308</v>
      </c>
      <c r="G298" s="37">
        <v>4667301513.4200001</v>
      </c>
      <c r="H298" s="37">
        <v>-2.9941935944154778</v>
      </c>
      <c r="I298" s="38">
        <v>19.4347450338208</v>
      </c>
      <c r="J298" s="38">
        <v>20.525307739736199</v>
      </c>
      <c r="K298" s="38">
        <v>39.114350000000002</v>
      </c>
      <c r="L298" s="38">
        <v>0.16284672650739124</v>
      </c>
      <c r="M298" s="38">
        <v>30.312822675094001</v>
      </c>
      <c r="N298" s="38">
        <v>24.654295766902599</v>
      </c>
      <c r="O298" s="38">
        <v>8.4665010517089296</v>
      </c>
      <c r="P298" s="38">
        <v>12.058389984923521</v>
      </c>
      <c r="Q298" s="38">
        <v>0.16430995447521771</v>
      </c>
      <c r="R298" s="38">
        <v>0.16494653391937741</v>
      </c>
      <c r="S298" s="38">
        <v>0.71840515412311279</v>
      </c>
      <c r="T298" s="38">
        <v>7.5111400000000001</v>
      </c>
      <c r="U298" s="38">
        <v>0.39699000000000001</v>
      </c>
      <c r="V298" s="38">
        <v>3.0800903100000001</v>
      </c>
      <c r="W298" s="38">
        <v>2.8105450790000002</v>
      </c>
      <c r="X298" s="38">
        <v>2.8037626979999999</v>
      </c>
      <c r="Y298" s="38">
        <v>0.13533975708001833</v>
      </c>
      <c r="Z298" s="38">
        <v>4.530228674</v>
      </c>
      <c r="AA298" s="38">
        <v>0.2820340299534031</v>
      </c>
      <c r="AB298" s="38">
        <v>-1.10860879736012</v>
      </c>
      <c r="AC298" s="38">
        <v>-0.16514999999999999</v>
      </c>
      <c r="AD298" s="29">
        <f t="shared" si="24"/>
        <v>0</v>
      </c>
      <c r="AE298" s="38">
        <v>0</v>
      </c>
      <c r="AF298" s="39">
        <v>318469859</v>
      </c>
      <c r="AG298" s="39">
        <v>1955641761</v>
      </c>
      <c r="AH298" s="39">
        <v>354416152</v>
      </c>
      <c r="AI298" s="39">
        <v>2148672928</v>
      </c>
      <c r="AJ298" s="39">
        <v>253631755</v>
      </c>
      <c r="AK298" s="39">
        <v>1099559521</v>
      </c>
      <c r="AL298" s="39">
        <v>1171864171</v>
      </c>
      <c r="AM298" s="39">
        <v>1375501159</v>
      </c>
      <c r="AN298" s="39">
        <v>1543617706</v>
      </c>
      <c r="AO298" s="39">
        <v>1722516761</v>
      </c>
      <c r="AP298" s="39">
        <v>539366439</v>
      </c>
      <c r="AQ298" s="39">
        <v>4566546523.0500002</v>
      </c>
    </row>
    <row r="299" spans="1:43" customFormat="1">
      <c r="A299" s="30">
        <f t="shared" si="20"/>
        <v>41592</v>
      </c>
      <c r="B299" s="30">
        <f t="shared" si="21"/>
        <v>41957</v>
      </c>
      <c r="C299" s="30">
        <f t="shared" si="22"/>
        <v>42323</v>
      </c>
      <c r="D299" s="30">
        <f t="shared" si="23"/>
        <v>42658</v>
      </c>
      <c r="E299" s="30">
        <v>42688</v>
      </c>
      <c r="F299" t="s">
        <v>309</v>
      </c>
      <c r="G299" s="37">
        <v>2279110849.1900001</v>
      </c>
      <c r="H299" s="37">
        <v>1.4098188848785886</v>
      </c>
      <c r="I299" s="38">
        <v>-1.3362916284670001E-3</v>
      </c>
      <c r="J299" s="38">
        <v>-1.3057350682200001E-3</v>
      </c>
      <c r="K299" s="38">
        <v>79.741410000000002</v>
      </c>
      <c r="L299" s="38">
        <v>9.7649772927461357E-3</v>
      </c>
      <c r="M299" s="38">
        <v>27.0310475819186</v>
      </c>
      <c r="N299" s="38">
        <v>15.120378717685499</v>
      </c>
      <c r="O299" s="38">
        <v>6.201553272260262</v>
      </c>
      <c r="P299" s="38">
        <v>10.868706322069867</v>
      </c>
      <c r="Q299" s="38">
        <v>0.11201876372464535</v>
      </c>
      <c r="R299" s="38">
        <v>6.6604690255907387E-2</v>
      </c>
      <c r="S299" s="38">
        <v>0.47979335536467388</v>
      </c>
      <c r="T299" s="38">
        <v>1.70448</v>
      </c>
      <c r="U299" s="38">
        <v>0.13231000000000001</v>
      </c>
      <c r="V299" s="38">
        <v>1.0646915915762001</v>
      </c>
      <c r="W299" s="38">
        <v>2.4522554670000001</v>
      </c>
      <c r="X299" s="38">
        <v>1.11246248350875</v>
      </c>
      <c r="Y299" s="38">
        <v>0.69098659007418339</v>
      </c>
      <c r="Z299" s="38">
        <v>28.338436436999999</v>
      </c>
      <c r="AA299" s="38">
        <v>0.19493691629790103</v>
      </c>
      <c r="AB299" s="38">
        <v>5.29984261073459</v>
      </c>
      <c r="AC299" s="38">
        <v>0.1827</v>
      </c>
      <c r="AD299" s="29">
        <f t="shared" si="24"/>
        <v>0</v>
      </c>
      <c r="AE299" s="38">
        <v>0</v>
      </c>
      <c r="AF299" s="39">
        <v>17638000</v>
      </c>
      <c r="AG299" s="39">
        <v>1806251000</v>
      </c>
      <c r="AH299" s="39">
        <v>156903000</v>
      </c>
      <c r="AI299" s="39">
        <v>2355735000</v>
      </c>
      <c r="AJ299" s="39">
        <v>126611000</v>
      </c>
      <c r="AK299" s="39">
        <v>839542000</v>
      </c>
      <c r="AL299" s="39">
        <v>907292000</v>
      </c>
      <c r="AM299" s="39">
        <v>1128436000</v>
      </c>
      <c r="AN299" s="39">
        <v>1130266000</v>
      </c>
      <c r="AO299" s="39">
        <v>1068164000</v>
      </c>
      <c r="AP299" s="39">
        <v>423973000</v>
      </c>
      <c r="AQ299" s="39">
        <v>2629291145.5</v>
      </c>
    </row>
    <row r="300" spans="1:43" customFormat="1">
      <c r="A300" s="30">
        <f t="shared" si="20"/>
        <v>41592</v>
      </c>
      <c r="B300" s="30">
        <f t="shared" si="21"/>
        <v>41957</v>
      </c>
      <c r="C300" s="30">
        <f t="shared" si="22"/>
        <v>42323</v>
      </c>
      <c r="D300" s="30">
        <f t="shared" si="23"/>
        <v>42658</v>
      </c>
      <c r="E300" s="30">
        <v>42688</v>
      </c>
      <c r="F300" t="s">
        <v>310</v>
      </c>
      <c r="G300" s="37">
        <v>518940568.5</v>
      </c>
      <c r="H300" s="37">
        <v>-23.562350073183211</v>
      </c>
      <c r="I300" s="38">
        <v>6.3241359057189204</v>
      </c>
      <c r="J300" s="38">
        <v>11.0190324697716</v>
      </c>
      <c r="K300" s="38">
        <v>74.329809999999995</v>
      </c>
      <c r="L300" s="38">
        <v>5.6213872304019245E-2</v>
      </c>
      <c r="M300" s="38">
        <v>28.453041746849198</v>
      </c>
      <c r="N300" s="38">
        <v>9.3620354255994709</v>
      </c>
      <c r="O300" s="38">
        <v>21.429084747979797</v>
      </c>
      <c r="P300" s="38">
        <v>56.697051054909963</v>
      </c>
      <c r="Q300" s="38">
        <v>-0.20202562825921752</v>
      </c>
      <c r="R300" s="38">
        <v>6.0519166389146936E-2</v>
      </c>
      <c r="S300" s="38">
        <v>0.26754771878779382</v>
      </c>
      <c r="T300" s="38">
        <v>16.381679999999999</v>
      </c>
      <c r="U300" s="38">
        <v>0.63388999999999995</v>
      </c>
      <c r="V300" s="38">
        <v>8.3050173639999993</v>
      </c>
      <c r="W300" s="38">
        <v>9.4393903829999992</v>
      </c>
      <c r="X300" s="38">
        <v>4.5584708540000003</v>
      </c>
      <c r="Y300" s="38">
        <v>0.7085556152471858</v>
      </c>
      <c r="Z300" s="38">
        <v>13.786723611999999</v>
      </c>
      <c r="AA300" s="38">
        <v>0.56555360152682366</v>
      </c>
      <c r="AB300" s="38">
        <v>-3.5847310978137998</v>
      </c>
      <c r="AC300" s="38">
        <v>-0.15084</v>
      </c>
      <c r="AD300" s="29">
        <f t="shared" si="24"/>
        <v>0</v>
      </c>
      <c r="AE300" s="38">
        <v>0</v>
      </c>
      <c r="AF300" s="39">
        <v>15375000</v>
      </c>
      <c r="AG300" s="39">
        <v>273509000</v>
      </c>
      <c r="AH300" s="39">
        <v>17264000</v>
      </c>
      <c r="AI300" s="39">
        <v>285265000</v>
      </c>
      <c r="AJ300" s="39">
        <v>-15419000</v>
      </c>
      <c r="AK300" s="39">
        <v>20371000</v>
      </c>
      <c r="AL300" s="39">
        <v>30082000</v>
      </c>
      <c r="AM300" s="39">
        <v>55970000</v>
      </c>
      <c r="AN300" s="39">
        <v>76322000</v>
      </c>
      <c r="AO300" s="39">
        <v>160082000</v>
      </c>
      <c r="AP300" s="39">
        <v>39600000</v>
      </c>
      <c r="AQ300" s="39">
        <v>848591756.01999998</v>
      </c>
    </row>
    <row r="301" spans="1:43" customFormat="1">
      <c r="A301" s="30">
        <f t="shared" si="20"/>
        <v>41592</v>
      </c>
      <c r="B301" s="30">
        <f t="shared" si="21"/>
        <v>41957</v>
      </c>
      <c r="C301" s="30">
        <f t="shared" si="22"/>
        <v>42323</v>
      </c>
      <c r="D301" s="30">
        <f t="shared" si="23"/>
        <v>42658</v>
      </c>
      <c r="E301" s="30">
        <v>42688</v>
      </c>
      <c r="F301" t="s">
        <v>311</v>
      </c>
      <c r="G301" s="37">
        <v>4285978609.6399999</v>
      </c>
      <c r="H301" s="37">
        <v>-10.257093060014888</v>
      </c>
      <c r="I301" s="38">
        <v>10.3165680630223</v>
      </c>
      <c r="J301" s="38">
        <v>31.295243068563199</v>
      </c>
      <c r="K301" s="38">
        <v>41.410449999999997</v>
      </c>
      <c r="L301" s="38">
        <v>3.1361946178634977E-2</v>
      </c>
      <c r="M301" s="38">
        <v>36.066175496751399</v>
      </c>
      <c r="N301" s="38">
        <v>11.8893198391198</v>
      </c>
      <c r="O301" s="38">
        <v>21.152979568423184</v>
      </c>
      <c r="P301" s="38">
        <v>4.4254407103435343</v>
      </c>
      <c r="Q301" s="38">
        <v>-0.11708433753734079</v>
      </c>
      <c r="R301" s="38">
        <v>6.2900681583159174E-2</v>
      </c>
      <c r="S301" s="38">
        <v>0.13143291358540421</v>
      </c>
      <c r="T301" s="38">
        <v>0.36188999999999999</v>
      </c>
      <c r="U301" s="38">
        <v>-4.972E-2</v>
      </c>
      <c r="V301" s="38">
        <v>8.2762077626345505</v>
      </c>
      <c r="W301" s="38">
        <v>13.238752195</v>
      </c>
      <c r="X301" s="38">
        <v>2.88861338834639</v>
      </c>
      <c r="Y301" s="38">
        <v>1.3678079753529104</v>
      </c>
      <c r="Z301" s="38">
        <v>29.329679578</v>
      </c>
      <c r="AA301" s="38">
        <v>6.0596667237972305E-3</v>
      </c>
      <c r="AB301" s="38">
        <v>16.870448806383202</v>
      </c>
      <c r="AC301" s="38">
        <v>0.57160999999999995</v>
      </c>
      <c r="AD301" s="29">
        <f t="shared" si="24"/>
        <v>0</v>
      </c>
      <c r="AE301" s="38">
        <v>0</v>
      </c>
      <c r="AF301" s="39">
        <v>114731000</v>
      </c>
      <c r="AG301" s="39">
        <v>3658287000</v>
      </c>
      <c r="AH301" s="39">
        <v>245435000</v>
      </c>
      <c r="AI301" s="39">
        <v>3901945000</v>
      </c>
      <c r="AJ301" s="39">
        <v>-60046000</v>
      </c>
      <c r="AK301" s="39">
        <v>451177000</v>
      </c>
      <c r="AL301" s="39">
        <v>489195000</v>
      </c>
      <c r="AM301" s="39">
        <v>514406000</v>
      </c>
      <c r="AN301" s="39">
        <v>512844000</v>
      </c>
      <c r="AO301" s="39">
        <v>1545010000</v>
      </c>
      <c r="AP301" s="39">
        <v>330787000</v>
      </c>
      <c r="AQ301" s="39">
        <v>6997130652.5</v>
      </c>
    </row>
    <row r="302" spans="1:43" customFormat="1">
      <c r="A302" s="30">
        <f t="shared" si="20"/>
        <v>41585</v>
      </c>
      <c r="B302" s="30">
        <f t="shared" si="21"/>
        <v>41950</v>
      </c>
      <c r="C302" s="30">
        <f t="shared" si="22"/>
        <v>42316</v>
      </c>
      <c r="D302" s="30">
        <f t="shared" si="23"/>
        <v>42651</v>
      </c>
      <c r="E302" s="30">
        <v>42681</v>
      </c>
      <c r="F302" t="s">
        <v>312</v>
      </c>
      <c r="G302" s="37">
        <v>355338784</v>
      </c>
      <c r="H302" s="37">
        <v>-51.145592111853873</v>
      </c>
      <c r="I302" s="38">
        <v>-39.2169118276624</v>
      </c>
      <c r="J302" s="38">
        <v>-14.9667766518935</v>
      </c>
      <c r="K302" s="38">
        <v>18.135179999999998</v>
      </c>
      <c r="L302" s="38">
        <v>-9.9052880820836617E-2</v>
      </c>
      <c r="M302" s="38">
        <v>-5.7377796000182197</v>
      </c>
      <c r="N302" s="38">
        <v>-3.4900832588625201</v>
      </c>
      <c r="O302" s="38">
        <v>6.8959947670415422</v>
      </c>
      <c r="P302" s="38">
        <v>5.6017912825102805</v>
      </c>
      <c r="Q302" s="38">
        <v>-5.3249678755109289E-2</v>
      </c>
      <c r="R302" s="38">
        <v>7.2497660522420224E-2</v>
      </c>
      <c r="S302" s="38">
        <v>0.57390315013586102</v>
      </c>
      <c r="T302" s="38">
        <v>0.93145</v>
      </c>
      <c r="U302" s="38">
        <v>-6.7000000000000002E-3</v>
      </c>
      <c r="V302" s="38">
        <v>0.31912694400000002</v>
      </c>
      <c r="W302" s="38">
        <v>1.564307474</v>
      </c>
      <c r="X302" s="38">
        <v>0.98888003599999996</v>
      </c>
      <c r="Y302" s="38">
        <v>3.2736726205040374</v>
      </c>
      <c r="Z302" s="38">
        <v>78.592802762000005</v>
      </c>
      <c r="AA302" s="38">
        <v>3.6338950889662248E-2</v>
      </c>
      <c r="AB302" s="38">
        <v>25.502778224437701</v>
      </c>
      <c r="AC302" s="38">
        <v>0.72967000000000004</v>
      </c>
      <c r="AD302" s="29">
        <f t="shared" si="24"/>
        <v>0</v>
      </c>
      <c r="AE302" s="38">
        <v>0</v>
      </c>
      <c r="AF302" s="39">
        <v>-48443000</v>
      </c>
      <c r="AG302" s="39">
        <v>489062000</v>
      </c>
      <c r="AH302" s="39">
        <v>40208000</v>
      </c>
      <c r="AI302" s="39">
        <v>554611000</v>
      </c>
      <c r="AJ302" s="39">
        <v>-16949000</v>
      </c>
      <c r="AK302" s="39">
        <v>273592000</v>
      </c>
      <c r="AL302" s="39">
        <v>283342000</v>
      </c>
      <c r="AM302" s="39">
        <v>334959000</v>
      </c>
      <c r="AN302" s="39">
        <v>318293000</v>
      </c>
      <c r="AO302" s="39">
        <v>114436000</v>
      </c>
      <c r="AP302" s="39">
        <v>69712000</v>
      </c>
      <c r="AQ302" s="39">
        <v>480733587.19999999</v>
      </c>
    </row>
    <row r="303" spans="1:43" customFormat="1">
      <c r="A303" s="30">
        <f t="shared" si="20"/>
        <v>41581</v>
      </c>
      <c r="B303" s="30">
        <f t="shared" si="21"/>
        <v>41946</v>
      </c>
      <c r="C303" s="30">
        <f t="shared" si="22"/>
        <v>42312</v>
      </c>
      <c r="D303" s="30">
        <f t="shared" si="23"/>
        <v>42647</v>
      </c>
      <c r="E303" s="30">
        <v>42677</v>
      </c>
      <c r="F303" t="s">
        <v>313</v>
      </c>
      <c r="G303" s="37">
        <v>907105909.11000001</v>
      </c>
      <c r="H303" s="37">
        <v>1.3192525576740739</v>
      </c>
      <c r="I303" s="38">
        <v>12.6155022327246</v>
      </c>
      <c r="J303" s="38">
        <v>9.10963785281246</v>
      </c>
      <c r="K303" s="38">
        <v>51.745570000000001</v>
      </c>
      <c r="L303" s="38">
        <v>-0.16100089759778491</v>
      </c>
      <c r="M303" s="38">
        <v>15.919470429999601</v>
      </c>
      <c r="N303" s="38">
        <v>21.0992804606914</v>
      </c>
      <c r="O303" s="38">
        <v>35.879972399473651</v>
      </c>
      <c r="P303" s="38">
        <v>53.108997514169552</v>
      </c>
      <c r="Q303" s="38">
        <v>0.16090691170595287</v>
      </c>
      <c r="R303" s="38">
        <v>0.16454462564087233</v>
      </c>
      <c r="S303" s="38">
        <v>0.89792379785055532</v>
      </c>
      <c r="T303" s="38">
        <v>3.4030999999999998</v>
      </c>
      <c r="U303" s="38">
        <v>0.40110000000000001</v>
      </c>
      <c r="V303" s="38">
        <v>3.385009079</v>
      </c>
      <c r="W303" s="38">
        <v>2.9421591770000002</v>
      </c>
      <c r="X303" s="38">
        <v>4.1990693920000002</v>
      </c>
      <c r="Y303" s="38">
        <v>0</v>
      </c>
      <c r="Z303" s="38">
        <v>0</v>
      </c>
      <c r="AA303" s="38">
        <v>0.25846252148909954</v>
      </c>
      <c r="AB303" s="38">
        <v>-1.78289157398801</v>
      </c>
      <c r="AC303" s="38">
        <v>-0.42315000000000003</v>
      </c>
      <c r="AD303" s="29">
        <f t="shared" si="24"/>
        <v>0</v>
      </c>
      <c r="AE303" s="38">
        <v>0</v>
      </c>
      <c r="AF303" s="39">
        <v>-42331000</v>
      </c>
      <c r="AG303" s="39">
        <v>262924000</v>
      </c>
      <c r="AH303" s="39">
        <v>55041000</v>
      </c>
      <c r="AI303" s="39">
        <v>334505000</v>
      </c>
      <c r="AJ303" s="39">
        <v>48330000</v>
      </c>
      <c r="AK303" s="39">
        <v>97728000</v>
      </c>
      <c r="AL303" s="39">
        <v>119646000</v>
      </c>
      <c r="AM303" s="39">
        <v>133112000</v>
      </c>
      <c r="AN303" s="39">
        <v>300360000</v>
      </c>
      <c r="AO303" s="39">
        <v>262924000</v>
      </c>
      <c r="AP303" s="39">
        <v>32678000</v>
      </c>
      <c r="AQ303" s="39">
        <v>1172485738.0699999</v>
      </c>
    </row>
    <row r="304" spans="1:43" customFormat="1">
      <c r="A304" s="30">
        <f t="shared" si="20"/>
        <v>41580</v>
      </c>
      <c r="B304" s="30">
        <f t="shared" si="21"/>
        <v>41945</v>
      </c>
      <c r="C304" s="30">
        <f t="shared" si="22"/>
        <v>42311</v>
      </c>
      <c r="D304" s="30">
        <f t="shared" si="23"/>
        <v>42646</v>
      </c>
      <c r="E304" s="30">
        <v>42676</v>
      </c>
      <c r="F304" t="s">
        <v>314</v>
      </c>
      <c r="G304" s="37">
        <v>5274154906.7200003</v>
      </c>
      <c r="H304" s="37">
        <v>10.877391287046546</v>
      </c>
      <c r="I304" s="38">
        <v>18.5497233902984</v>
      </c>
      <c r="J304" s="38">
        <v>15.0691373413517</v>
      </c>
      <c r="K304" s="38">
        <v>64.89564</v>
      </c>
      <c r="L304" s="38">
        <v>0.14578342550481643</v>
      </c>
      <c r="M304" s="38">
        <v>18.8501033440767</v>
      </c>
      <c r="N304" s="38">
        <v>19.741705154605899</v>
      </c>
      <c r="O304" s="38">
        <v>31.555297054835286</v>
      </c>
      <c r="P304" s="38">
        <v>87.798849796083914</v>
      </c>
      <c r="Q304" s="38">
        <v>0.26002547782867774</v>
      </c>
      <c r="R304" s="38">
        <v>0.2050056470872238</v>
      </c>
      <c r="S304" s="38">
        <v>0.72212968471148131</v>
      </c>
      <c r="T304" s="38">
        <v>4.14588</v>
      </c>
      <c r="U304" s="38">
        <v>0.63739999999999997</v>
      </c>
      <c r="V304" s="38">
        <v>6.0848568930000004</v>
      </c>
      <c r="W304" s="38">
        <v>5.28050833</v>
      </c>
      <c r="X304" s="38">
        <v>6.418880176</v>
      </c>
      <c r="Y304" s="38">
        <v>5.398197302043261E-2</v>
      </c>
      <c r="Z304" s="38">
        <v>0.78629542100000005</v>
      </c>
      <c r="AA304" s="38">
        <v>0.82740779440903911</v>
      </c>
      <c r="AB304" s="38">
        <v>-9.4636881347971595</v>
      </c>
      <c r="AC304" s="38">
        <v>-0.77619000000000005</v>
      </c>
      <c r="AD304" s="29">
        <f t="shared" si="24"/>
        <v>0</v>
      </c>
      <c r="AE304" s="38">
        <v>0</v>
      </c>
      <c r="AF304" s="39">
        <v>121102000</v>
      </c>
      <c r="AG304" s="39">
        <v>830698000</v>
      </c>
      <c r="AH304" s="39">
        <v>237784000</v>
      </c>
      <c r="AI304" s="39">
        <v>1159890000</v>
      </c>
      <c r="AJ304" s="39">
        <v>217795000</v>
      </c>
      <c r="AK304" s="39">
        <v>139848000</v>
      </c>
      <c r="AL304" s="39">
        <v>361224000</v>
      </c>
      <c r="AM304" s="39">
        <v>584106000</v>
      </c>
      <c r="AN304" s="39">
        <v>837591000</v>
      </c>
      <c r="AO304" s="39">
        <v>788152000</v>
      </c>
      <c r="AP304" s="39">
        <v>162979000</v>
      </c>
      <c r="AQ304" s="39">
        <v>5142850758.6999998</v>
      </c>
    </row>
    <row r="305" spans="1:43" customFormat="1">
      <c r="A305" s="30">
        <f t="shared" si="20"/>
        <v>41578</v>
      </c>
      <c r="B305" s="30">
        <f t="shared" si="21"/>
        <v>41943</v>
      </c>
      <c r="C305" s="30">
        <f t="shared" si="22"/>
        <v>42309</v>
      </c>
      <c r="D305" s="30">
        <f t="shared" si="23"/>
        <v>42644</v>
      </c>
      <c r="E305" s="30">
        <v>42674</v>
      </c>
      <c r="F305" t="s">
        <v>315</v>
      </c>
      <c r="G305" s="37">
        <v>29131886365.919998</v>
      </c>
      <c r="H305" s="37">
        <v>7.7984499298438967</v>
      </c>
      <c r="I305" s="38">
        <v>-44.719912129295501</v>
      </c>
      <c r="J305" s="38">
        <v>-30.486174252553901</v>
      </c>
      <c r="K305" s="38">
        <v>10.66306</v>
      </c>
      <c r="L305" s="38">
        <v>-2.1756752375085113E-2</v>
      </c>
      <c r="M305" s="38">
        <v>6.76579130341766</v>
      </c>
      <c r="N305" s="38">
        <v>5.1780597625869804</v>
      </c>
      <c r="O305" s="38">
        <v>11.673232395648615</v>
      </c>
      <c r="P305" s="38">
        <v>-4.3841474915990011</v>
      </c>
      <c r="Q305" s="38">
        <v>3.0550501417509413E-2</v>
      </c>
      <c r="R305" s="38">
        <v>7.8663851442802232E-2</v>
      </c>
      <c r="S305" s="38">
        <v>0.63973255373287852</v>
      </c>
      <c r="T305" s="38">
        <v>3.7605400000000002</v>
      </c>
      <c r="U305" s="38">
        <v>0.39881</v>
      </c>
      <c r="V305" s="38">
        <v>2.066977622</v>
      </c>
      <c r="W305" s="38">
        <v>2.5941210140000002</v>
      </c>
      <c r="X305" s="38">
        <v>3.9651530720000001</v>
      </c>
      <c r="Y305" s="38">
        <v>0.9903839948370442</v>
      </c>
      <c r="Z305" s="38">
        <v>26.639984428000002</v>
      </c>
      <c r="AA305" s="38">
        <v>0.32674037806815603</v>
      </c>
      <c r="AB305" s="38">
        <v>6.1553738317756999</v>
      </c>
      <c r="AC305" s="38">
        <v>0.17083999999999999</v>
      </c>
      <c r="AD305" s="29">
        <f t="shared" si="24"/>
        <v>0</v>
      </c>
      <c r="AE305" s="38">
        <v>0</v>
      </c>
      <c r="AF305" s="39">
        <v>-671000000</v>
      </c>
      <c r="AG305" s="39">
        <v>30841000000</v>
      </c>
      <c r="AH305" s="39">
        <v>2906000000</v>
      </c>
      <c r="AI305" s="39">
        <v>36942000000</v>
      </c>
      <c r="AJ305" s="39">
        <v>722000000</v>
      </c>
      <c r="AK305" s="39">
        <v>28503000000</v>
      </c>
      <c r="AL305" s="39">
        <v>29402000000</v>
      </c>
      <c r="AM305" s="39">
        <v>32870000000</v>
      </c>
      <c r="AN305" s="39">
        <v>23633000000</v>
      </c>
      <c r="AO305" s="39">
        <v>15495000000</v>
      </c>
      <c r="AP305" s="39">
        <v>4155000000</v>
      </c>
      <c r="AQ305" s="39">
        <v>48502280603.919998</v>
      </c>
    </row>
    <row r="306" spans="1:43" customFormat="1">
      <c r="A306" s="30">
        <f t="shared" si="20"/>
        <v>41574</v>
      </c>
      <c r="B306" s="30">
        <f t="shared" si="21"/>
        <v>41939</v>
      </c>
      <c r="C306" s="30">
        <f t="shared" si="22"/>
        <v>42305</v>
      </c>
      <c r="D306" s="30">
        <f t="shared" si="23"/>
        <v>42640</v>
      </c>
      <c r="E306" s="30">
        <v>42670</v>
      </c>
      <c r="F306" s="27" t="s">
        <v>684</v>
      </c>
      <c r="G306" s="37">
        <v>55599925611.510002</v>
      </c>
      <c r="H306" s="37">
        <v>0.28393095084648878</v>
      </c>
      <c r="I306" s="38">
        <v>31.377993752169399</v>
      </c>
      <c r="J306" s="38">
        <v>24.529033258392101</v>
      </c>
      <c r="K306" s="38">
        <v>55.738460000000003</v>
      </c>
      <c r="L306" s="38">
        <v>0.21228494241433243</v>
      </c>
      <c r="M306" s="38">
        <v>34.111171408636302</v>
      </c>
      <c r="N306" s="38">
        <v>31.382618308904799</v>
      </c>
      <c r="O306" s="38">
        <v>13.140029263410103</v>
      </c>
      <c r="P306" s="38">
        <v>0.56771916288706104</v>
      </c>
      <c r="Q306" s="38">
        <v>0.29584615384615387</v>
      </c>
      <c r="R306" s="38">
        <v>0.2709180529882933</v>
      </c>
      <c r="S306" s="38">
        <v>0.80098582871226121</v>
      </c>
      <c r="T306" s="38">
        <v>2.7686899999999999</v>
      </c>
      <c r="U306" s="38">
        <v>0.27843000000000001</v>
      </c>
      <c r="V306" s="38">
        <v>5.401420076</v>
      </c>
      <c r="W306" s="38">
        <v>5.4846048190000003</v>
      </c>
      <c r="X306" s="38">
        <v>6.9951511681538996</v>
      </c>
      <c r="Y306" s="38">
        <v>0.41423687914739593</v>
      </c>
      <c r="Z306" s="38">
        <v>5.1055949590000003</v>
      </c>
      <c r="AA306" s="38">
        <v>7.1093416749608992E-2</v>
      </c>
      <c r="AB306" s="38">
        <v>0.89194914950037996</v>
      </c>
      <c r="AC306" s="38">
        <v>6.4130000000000006E-2</v>
      </c>
      <c r="AD306" s="29">
        <f t="shared" si="24"/>
        <v>0</v>
      </c>
      <c r="AE306" s="38">
        <v>0</v>
      </c>
      <c r="AF306" s="39">
        <v>2986000000</v>
      </c>
      <c r="AG306" s="39">
        <v>14066000000</v>
      </c>
      <c r="AH306" s="39">
        <v>4397000000</v>
      </c>
      <c r="AI306" s="39">
        <v>16230000000</v>
      </c>
      <c r="AJ306" s="39">
        <v>3846000000</v>
      </c>
      <c r="AK306" s="39">
        <v>12825000000</v>
      </c>
      <c r="AL306" s="39">
        <v>12205000000</v>
      </c>
      <c r="AM306" s="39">
        <v>13045000000</v>
      </c>
      <c r="AN306" s="39">
        <v>13000000000</v>
      </c>
      <c r="AO306" s="39">
        <v>9946000000</v>
      </c>
      <c r="AP306" s="39">
        <v>5384000000</v>
      </c>
      <c r="AQ306" s="39">
        <v>70745917554.199997</v>
      </c>
    </row>
    <row r="307" spans="1:43" customFormat="1">
      <c r="A307" s="30">
        <f t="shared" si="20"/>
        <v>41570</v>
      </c>
      <c r="B307" s="30">
        <f t="shared" si="21"/>
        <v>41935</v>
      </c>
      <c r="C307" s="30">
        <f t="shared" si="22"/>
        <v>42301</v>
      </c>
      <c r="D307" s="30">
        <f t="shared" si="23"/>
        <v>42636</v>
      </c>
      <c r="E307" s="30">
        <v>42666</v>
      </c>
      <c r="F307" t="s">
        <v>317</v>
      </c>
      <c r="G307" s="37">
        <v>4388978469.3000002</v>
      </c>
      <c r="H307" s="37">
        <v>0.64094706838614557</v>
      </c>
      <c r="I307" s="38">
        <v>18.567210064317798</v>
      </c>
      <c r="J307" s="38">
        <v>11.7476732161324</v>
      </c>
      <c r="K307" s="38">
        <v>28.62669</v>
      </c>
      <c r="L307" s="38">
        <v>0.13507203462217413</v>
      </c>
      <c r="M307" s="38">
        <v>17.745604963805601</v>
      </c>
      <c r="N307" s="38">
        <v>17.086527929901401</v>
      </c>
      <c r="O307" s="38">
        <v>11.480129222040118</v>
      </c>
      <c r="P307" s="38">
        <v>5.7361394371726071</v>
      </c>
      <c r="Q307" s="38">
        <v>-2.3103374167203956E-3</v>
      </c>
      <c r="R307" s="38">
        <v>0.13760629057328336</v>
      </c>
      <c r="S307" s="38">
        <v>0.85087318277406965</v>
      </c>
      <c r="T307" s="38">
        <v>2.1661000000000001</v>
      </c>
      <c r="U307" s="38">
        <v>0.15598000000000001</v>
      </c>
      <c r="V307" s="38">
        <v>2.080856684</v>
      </c>
      <c r="W307" s="38">
        <v>2.426616766</v>
      </c>
      <c r="X307" s="38">
        <v>3.2851808020000002</v>
      </c>
      <c r="Y307" s="38">
        <v>0.48872499152255</v>
      </c>
      <c r="Z307" s="38">
        <v>15.077528586</v>
      </c>
      <c r="AA307" s="38">
        <v>2.9497181253914925E-2</v>
      </c>
      <c r="AB307" s="38">
        <v>5.6117647058823499</v>
      </c>
      <c r="AC307" s="38">
        <v>0.29879</v>
      </c>
      <c r="AD307" s="29">
        <f t="shared" si="24"/>
        <v>0</v>
      </c>
      <c r="AE307" s="38">
        <v>0</v>
      </c>
      <c r="AF307" s="39">
        <v>237200000</v>
      </c>
      <c r="AG307" s="39">
        <v>1756100000</v>
      </c>
      <c r="AH307" s="39">
        <v>301000000</v>
      </c>
      <c r="AI307" s="39">
        <v>2187400000</v>
      </c>
      <c r="AJ307" s="39">
        <v>-4300000</v>
      </c>
      <c r="AK307" s="39">
        <v>1578200000</v>
      </c>
      <c r="AL307" s="39">
        <v>1678200000</v>
      </c>
      <c r="AM307" s="39">
        <v>1855500000</v>
      </c>
      <c r="AN307" s="39">
        <v>1861200000</v>
      </c>
      <c r="AO307" s="39">
        <v>1179600000</v>
      </c>
      <c r="AP307" s="39">
        <v>408800000</v>
      </c>
      <c r="AQ307" s="39">
        <v>4693076825.9700003</v>
      </c>
    </row>
    <row r="308" spans="1:43" customFormat="1">
      <c r="A308" s="30">
        <f t="shared" si="20"/>
        <v>41569</v>
      </c>
      <c r="B308" s="30">
        <f t="shared" si="21"/>
        <v>41934</v>
      </c>
      <c r="C308" s="30">
        <f t="shared" si="22"/>
        <v>42300</v>
      </c>
      <c r="D308" s="30">
        <f t="shared" si="23"/>
        <v>42635</v>
      </c>
      <c r="E308" s="30">
        <v>42665</v>
      </c>
      <c r="F308" t="s">
        <v>318</v>
      </c>
      <c r="G308" s="37">
        <v>4971748222.3500004</v>
      </c>
      <c r="H308" s="37">
        <v>0.61014052048135892</v>
      </c>
      <c r="I308" s="38">
        <v>0.77277337330051199</v>
      </c>
      <c r="J308" s="38">
        <v>0.142668747231049</v>
      </c>
      <c r="K308" s="38">
        <v>26.603490000000001</v>
      </c>
      <c r="L308" s="38">
        <v>-8.6557632664190035E-3</v>
      </c>
      <c r="M308" s="38">
        <v>2.1483832424377298</v>
      </c>
      <c r="N308" s="38">
        <v>4.45697049891894</v>
      </c>
      <c r="O308" s="38">
        <v>12.150291308016103</v>
      </c>
      <c r="P308" s="38">
        <v>7.6148967377065331</v>
      </c>
      <c r="Q308" s="38">
        <v>2.112913107041926E-2</v>
      </c>
      <c r="R308" s="38">
        <v>5.0006814223159876E-2</v>
      </c>
      <c r="S308" s="38">
        <v>1.1769732536461779</v>
      </c>
      <c r="T308" s="38">
        <v>1.0890500000000001</v>
      </c>
      <c r="U308" s="38">
        <v>3.039E-2</v>
      </c>
      <c r="V308" s="38">
        <v>0.71858005400000002</v>
      </c>
      <c r="W308" s="38">
        <v>0.85254822799999996</v>
      </c>
      <c r="X308" s="38">
        <v>4.6836608340000003</v>
      </c>
      <c r="Y308" s="38">
        <v>1.4133576240273298</v>
      </c>
      <c r="Z308" s="38">
        <v>30.738888396</v>
      </c>
      <c r="AA308" s="38">
        <v>0.34697740576326641</v>
      </c>
      <c r="AB308" s="38">
        <v>3.6639532284768701</v>
      </c>
      <c r="AC308" s="38">
        <v>0.19753999999999999</v>
      </c>
      <c r="AD308" s="29">
        <f t="shared" si="24"/>
        <v>0</v>
      </c>
      <c r="AE308" s="38">
        <v>0</v>
      </c>
      <c r="AF308" s="39">
        <v>-32508000</v>
      </c>
      <c r="AG308" s="39">
        <v>3755648000</v>
      </c>
      <c r="AH308" s="39">
        <v>307854000</v>
      </c>
      <c r="AI308" s="39">
        <v>6156241000</v>
      </c>
      <c r="AJ308" s="39">
        <v>153096000</v>
      </c>
      <c r="AK308" s="39">
        <v>5819047000</v>
      </c>
      <c r="AL308" s="39">
        <v>6478547000</v>
      </c>
      <c r="AM308" s="39">
        <v>6866964000</v>
      </c>
      <c r="AN308" s="39">
        <v>7245731000</v>
      </c>
      <c r="AO308" s="39">
        <v>1446919000</v>
      </c>
      <c r="AP308" s="39">
        <v>543556000</v>
      </c>
      <c r="AQ308" s="39">
        <v>6604363742.2200003</v>
      </c>
    </row>
    <row r="309" spans="1:43" customFormat="1">
      <c r="A309" s="30">
        <f t="shared" ref="A309:A369" si="25">E309-1096</f>
        <v>41568</v>
      </c>
      <c r="B309" s="30">
        <f t="shared" ref="B309:B369" si="26">E309-731</f>
        <v>41933</v>
      </c>
      <c r="C309" s="30">
        <f t="shared" ref="C309:C369" si="27">E309-365</f>
        <v>42299</v>
      </c>
      <c r="D309" s="30">
        <f t="shared" si="23"/>
        <v>42634</v>
      </c>
      <c r="E309" s="30">
        <v>42664</v>
      </c>
      <c r="F309" t="s">
        <v>319</v>
      </c>
      <c r="G309" s="37">
        <v>70299778963.139999</v>
      </c>
      <c r="H309" s="37">
        <v>-6.4335118883913882</v>
      </c>
      <c r="I309" s="38">
        <v>71.664000000000001</v>
      </c>
      <c r="J309" s="38">
        <v>25.8018691588785</v>
      </c>
      <c r="K309" s="38">
        <v>73.771370000000005</v>
      </c>
      <c r="L309" s="38">
        <v>0.19470793809286072</v>
      </c>
      <c r="M309" s="38">
        <v>36.0971962616822</v>
      </c>
      <c r="N309" s="38">
        <v>20.746852305444499</v>
      </c>
      <c r="O309" s="38">
        <v>20.176602246465855</v>
      </c>
      <c r="P309" s="38">
        <v>-4.7306007969961197</v>
      </c>
      <c r="Q309" s="38">
        <v>0.27373321123321126</v>
      </c>
      <c r="R309" s="38">
        <v>0.13288910042836743</v>
      </c>
      <c r="S309" s="38">
        <v>0.41580199904807236</v>
      </c>
      <c r="T309" s="38">
        <v>1.08972</v>
      </c>
      <c r="U309" s="38">
        <v>2.564E-2</v>
      </c>
      <c r="V309" s="38">
        <v>6.6851543180000004</v>
      </c>
      <c r="W309" s="38">
        <v>8.0630982440000007</v>
      </c>
      <c r="X309" s="38">
        <v>14.633990215000001</v>
      </c>
      <c r="Y309" s="38">
        <v>3.378577106518283</v>
      </c>
      <c r="Z309" s="38">
        <v>18.759515079</v>
      </c>
      <c r="AA309" s="38">
        <v>8.9093632278854445E-2</v>
      </c>
      <c r="AB309" s="38">
        <v>8.0478649911067901</v>
      </c>
      <c r="AC309" s="38">
        <v>0.68093000000000004</v>
      </c>
      <c r="AD309" s="29">
        <f t="shared" si="24"/>
        <v>0</v>
      </c>
      <c r="AE309" s="38">
        <v>0</v>
      </c>
      <c r="AF309" s="39">
        <v>4290000000</v>
      </c>
      <c r="AG309" s="39">
        <v>22033000000</v>
      </c>
      <c r="AH309" s="39">
        <v>4188000000</v>
      </c>
      <c r="AI309" s="39">
        <v>31515000000</v>
      </c>
      <c r="AJ309" s="39">
        <v>3587000000</v>
      </c>
      <c r="AK309" s="39">
        <v>15190000000</v>
      </c>
      <c r="AL309" s="39">
        <v>15260000000</v>
      </c>
      <c r="AM309" s="39">
        <v>13971000000</v>
      </c>
      <c r="AN309" s="39">
        <v>13104000000</v>
      </c>
      <c r="AO309" s="39">
        <v>5032000000</v>
      </c>
      <c r="AP309" s="39">
        <v>5345000000</v>
      </c>
      <c r="AQ309" s="39">
        <v>107843939007.36</v>
      </c>
    </row>
    <row r="310" spans="1:43" customFormat="1">
      <c r="A310" s="30">
        <f t="shared" si="25"/>
        <v>41561</v>
      </c>
      <c r="B310" s="30">
        <f t="shared" si="26"/>
        <v>41926</v>
      </c>
      <c r="C310" s="30">
        <f t="shared" si="27"/>
        <v>42292</v>
      </c>
      <c r="D310" s="30">
        <f t="shared" ref="D310:D370" si="28">E310-30</f>
        <v>42627</v>
      </c>
      <c r="E310" s="30">
        <v>42657</v>
      </c>
      <c r="F310" t="s">
        <v>320</v>
      </c>
      <c r="G310" s="37">
        <v>1646889336.5999999</v>
      </c>
      <c r="H310" s="37">
        <v>5.1958799528604027</v>
      </c>
      <c r="I310" s="38">
        <v>-2.26262334188745</v>
      </c>
      <c r="J310" s="38">
        <v>-0.78807563511846301</v>
      </c>
      <c r="K310" s="38">
        <v>8.9690499999999993</v>
      </c>
      <c r="L310" s="38">
        <v>8.9852253253670505E-3</v>
      </c>
      <c r="M310" s="38">
        <v>-2.45235037893094</v>
      </c>
      <c r="N310" s="38">
        <v>-3.8253083025685299</v>
      </c>
      <c r="O310" s="38">
        <v>8.2181258576623364</v>
      </c>
      <c r="P310" s="38">
        <v>-15.724960687430396</v>
      </c>
      <c r="Q310" s="38">
        <v>-8.6365537432036808E-3</v>
      </c>
      <c r="R310" s="38">
        <v>5.4136966525309034E-2</v>
      </c>
      <c r="S310" s="38">
        <v>1.4382387440223765</v>
      </c>
      <c r="T310" s="38">
        <v>1.3917900000000001</v>
      </c>
      <c r="U310" s="38">
        <v>0.11831999999999999</v>
      </c>
      <c r="V310" s="38">
        <v>0.24785552699999999</v>
      </c>
      <c r="W310" s="38">
        <v>0.35551118599999998</v>
      </c>
      <c r="X310" s="38">
        <v>0.99024269200000004</v>
      </c>
      <c r="Y310" s="38">
        <v>0.59472634611123421</v>
      </c>
      <c r="Z310" s="38">
        <v>59.507358431</v>
      </c>
      <c r="AA310" s="38">
        <v>0.13301838729100088</v>
      </c>
      <c r="AB310" s="38">
        <v>8.3364152320146694</v>
      </c>
      <c r="AC310" s="38">
        <v>0.23991000000000001</v>
      </c>
      <c r="AD310" s="29">
        <f t="shared" si="24"/>
        <v>0</v>
      </c>
      <c r="AE310" s="38">
        <v>0</v>
      </c>
      <c r="AF310" s="39">
        <v>19400000</v>
      </c>
      <c r="AG310" s="39">
        <v>2159100000</v>
      </c>
      <c r="AH310" s="39">
        <v>180000000</v>
      </c>
      <c r="AI310" s="39">
        <v>3324900000</v>
      </c>
      <c r="AJ310" s="39">
        <v>-41300000</v>
      </c>
      <c r="AK310" s="39">
        <v>8726700000</v>
      </c>
      <c r="AL310" s="39">
        <v>8706800000</v>
      </c>
      <c r="AM310" s="39">
        <v>8324300000</v>
      </c>
      <c r="AN310" s="39">
        <v>4782000000</v>
      </c>
      <c r="AO310" s="39">
        <v>1353900000</v>
      </c>
      <c r="AP310" s="39">
        <v>192500000</v>
      </c>
      <c r="AQ310" s="39">
        <v>1581989227.5999999</v>
      </c>
    </row>
    <row r="311" spans="1:43" customFormat="1">
      <c r="A311" s="30">
        <f t="shared" si="25"/>
        <v>41550</v>
      </c>
      <c r="B311" s="30">
        <f t="shared" si="26"/>
        <v>41915</v>
      </c>
      <c r="C311" s="30">
        <f t="shared" si="27"/>
        <v>42281</v>
      </c>
      <c r="D311" s="30">
        <f t="shared" si="28"/>
        <v>42616</v>
      </c>
      <c r="E311" s="30">
        <v>42646</v>
      </c>
      <c r="F311" t="s">
        <v>321</v>
      </c>
      <c r="G311" s="37">
        <v>3429031445.5599999</v>
      </c>
      <c r="H311" s="37">
        <v>9.14061210221797</v>
      </c>
      <c r="I311" s="38">
        <v>13.198307697823701</v>
      </c>
      <c r="J311" s="38">
        <v>7.7307426564938098</v>
      </c>
      <c r="K311" s="38">
        <v>46.13964</v>
      </c>
      <c r="L311" s="38">
        <v>0.12167718349533739</v>
      </c>
      <c r="M311" s="38">
        <v>10.416595788470101</v>
      </c>
      <c r="N311" s="38">
        <v>16.964807002002601</v>
      </c>
      <c r="O311" s="38">
        <v>11.676391320674568</v>
      </c>
      <c r="P311" s="38">
        <v>12.109376073597446</v>
      </c>
      <c r="Q311" s="38">
        <v>1.0828052859194044E-2</v>
      </c>
      <c r="R311" s="38">
        <v>5.1515231944481307E-2</v>
      </c>
      <c r="S311" s="38">
        <v>1.2600147441734244</v>
      </c>
      <c r="T311" s="38">
        <v>3.4129800000000001</v>
      </c>
      <c r="U311" s="38">
        <v>0.47846</v>
      </c>
      <c r="V311" s="38">
        <v>1.666228614</v>
      </c>
      <c r="W311" s="38">
        <v>1.500879337</v>
      </c>
      <c r="X311" s="38">
        <v>2.794030888</v>
      </c>
      <c r="Y311" s="38">
        <v>1.1986046179827421E-2</v>
      </c>
      <c r="Z311" s="38">
        <v>0.47700189500000001</v>
      </c>
      <c r="AA311" s="38">
        <v>0.25807815977716098</v>
      </c>
      <c r="AB311" s="38">
        <v>-5.1016787678450299</v>
      </c>
      <c r="AC311" s="38">
        <v>-0.24667</v>
      </c>
      <c r="AD311" s="29">
        <f t="shared" si="24"/>
        <v>0</v>
      </c>
      <c r="AE311" s="38">
        <v>0</v>
      </c>
      <c r="AF311" s="39">
        <v>174337000</v>
      </c>
      <c r="AG311" s="39">
        <v>1432783000</v>
      </c>
      <c r="AH311" s="39">
        <v>95105000</v>
      </c>
      <c r="AI311" s="39">
        <v>1846153000</v>
      </c>
      <c r="AJ311" s="39">
        <v>25188000</v>
      </c>
      <c r="AK311" s="39">
        <v>1669563000</v>
      </c>
      <c r="AL311" s="39">
        <v>1684996000</v>
      </c>
      <c r="AM311" s="39">
        <v>2100590000</v>
      </c>
      <c r="AN311" s="39">
        <v>2326180000</v>
      </c>
      <c r="AO311" s="39">
        <v>1415813000</v>
      </c>
      <c r="AP311" s="39">
        <v>306033000</v>
      </c>
      <c r="AQ311" s="39">
        <v>3573361065.04</v>
      </c>
    </row>
    <row r="312" spans="1:43" customFormat="1">
      <c r="A312" s="30">
        <f t="shared" si="25"/>
        <v>41542</v>
      </c>
      <c r="B312" s="30">
        <f t="shared" si="26"/>
        <v>41907</v>
      </c>
      <c r="C312" s="30">
        <f t="shared" si="27"/>
        <v>42273</v>
      </c>
      <c r="D312" s="30">
        <f t="shared" si="28"/>
        <v>42608</v>
      </c>
      <c r="E312" s="30">
        <v>42638</v>
      </c>
      <c r="F312" t="s">
        <v>322</v>
      </c>
      <c r="G312" s="37">
        <v>2010812759.6500001</v>
      </c>
      <c r="H312" s="37">
        <v>-10.632890344243897</v>
      </c>
      <c r="I312" s="38">
        <v>11.4980096144575</v>
      </c>
      <c r="J312" s="38">
        <v>4.70213464917365</v>
      </c>
      <c r="K312" s="38">
        <v>27.261790000000001</v>
      </c>
      <c r="L312" s="38">
        <v>5.4161865747556215E-2</v>
      </c>
      <c r="M312" s="38">
        <v>9.2909978803093907</v>
      </c>
      <c r="N312" s="38">
        <v>11.3735227203143</v>
      </c>
      <c r="O312" s="38">
        <v>11.998064220828891</v>
      </c>
      <c r="P312" s="38">
        <v>3.4471301563253012</v>
      </c>
      <c r="Q312" s="38">
        <v>7.2902968814489891E-2</v>
      </c>
      <c r="R312" s="38">
        <v>0.10308669057491436</v>
      </c>
      <c r="S312" s="38">
        <v>1.0202756564811786</v>
      </c>
      <c r="T312" s="38">
        <v>2.29183</v>
      </c>
      <c r="U312" s="38">
        <v>0.22109000000000001</v>
      </c>
      <c r="V312" s="38">
        <v>1.1389983319999999</v>
      </c>
      <c r="W312" s="38">
        <v>1.418327573</v>
      </c>
      <c r="X312" s="38">
        <v>2.5617562440000001</v>
      </c>
      <c r="Y312" s="38">
        <v>0.82771267544994653</v>
      </c>
      <c r="Z312" s="38">
        <v>24.479245957</v>
      </c>
      <c r="AA312" s="38">
        <v>7.4461942978827633E-2</v>
      </c>
      <c r="AB312" s="38">
        <v>12.055982398958699</v>
      </c>
      <c r="AC312" s="38">
        <v>0.37722</v>
      </c>
      <c r="AD312" s="29">
        <f t="shared" si="24"/>
        <v>0</v>
      </c>
      <c r="AE312" s="38">
        <v>0</v>
      </c>
      <c r="AF312" s="39">
        <v>86680000</v>
      </c>
      <c r="AG312" s="39">
        <v>1600388000</v>
      </c>
      <c r="AH312" s="39">
        <v>210529000</v>
      </c>
      <c r="AI312" s="39">
        <v>2042252000</v>
      </c>
      <c r="AJ312" s="39">
        <v>151905000</v>
      </c>
      <c r="AK312" s="39">
        <v>1886239000</v>
      </c>
      <c r="AL312" s="39">
        <v>2046968000</v>
      </c>
      <c r="AM312" s="39">
        <v>2104454000</v>
      </c>
      <c r="AN312" s="39">
        <v>2083660000</v>
      </c>
      <c r="AO312" s="39">
        <v>873326000</v>
      </c>
      <c r="AP312" s="39">
        <v>245774000</v>
      </c>
      <c r="AQ312" s="39">
        <v>2948812235.8099999</v>
      </c>
    </row>
    <row r="313" spans="1:43" customFormat="1">
      <c r="A313" s="30">
        <f t="shared" si="25"/>
        <v>41536</v>
      </c>
      <c r="B313" s="30">
        <f t="shared" si="26"/>
        <v>41901</v>
      </c>
      <c r="C313" s="30">
        <f t="shared" si="27"/>
        <v>42267</v>
      </c>
      <c r="D313" s="30">
        <f t="shared" si="28"/>
        <v>42602</v>
      </c>
      <c r="E313" s="30">
        <v>42632</v>
      </c>
      <c r="F313" s="17" t="s">
        <v>676</v>
      </c>
      <c r="G313" s="37">
        <v>1186176874.72</v>
      </c>
      <c r="H313" s="37">
        <v>13.024589121597629</v>
      </c>
      <c r="I313" s="38">
        <v>-4.1278292007296802</v>
      </c>
      <c r="J313" s="38">
        <v>-0.71314181128868803</v>
      </c>
      <c r="K313" s="38">
        <v>16.22532</v>
      </c>
      <c r="L313" s="38">
        <v>-7.4398756057804513E-3</v>
      </c>
      <c r="M313" s="38">
        <v>8.4523692799013901</v>
      </c>
      <c r="N313" s="38">
        <v>5.0717838737377097</v>
      </c>
      <c r="O313" s="38">
        <v>10.414988216478207</v>
      </c>
      <c r="P313" s="38">
        <v>11.840658097968836</v>
      </c>
      <c r="Q313" s="38">
        <v>4.4664710737443568E-2</v>
      </c>
      <c r="R313" s="38">
        <v>7.1312459284646162E-2</v>
      </c>
      <c r="S313" s="38">
        <v>0.49308816621558776</v>
      </c>
      <c r="T313" s="38">
        <v>0.67418999999999996</v>
      </c>
      <c r="U313" s="38">
        <v>-5.1119999999999999E-2</v>
      </c>
      <c r="V313" s="38">
        <v>0.90299617200000004</v>
      </c>
      <c r="W313" s="38">
        <v>1.8440324079999999</v>
      </c>
      <c r="X313" s="38">
        <v>6.3735836849999998</v>
      </c>
      <c r="Y313" s="38">
        <v>6.151256837936705</v>
      </c>
      <c r="Z313" s="38">
        <v>55.787293787000003</v>
      </c>
      <c r="AA313" s="38">
        <v>9.1001598728525881E-2</v>
      </c>
      <c r="AB313" s="38">
        <v>15.1896172450063</v>
      </c>
      <c r="AC313" s="38">
        <v>0.76915999999999995</v>
      </c>
      <c r="AD313" s="29">
        <f t="shared" si="24"/>
        <v>0</v>
      </c>
      <c r="AE313" s="38">
        <v>0</v>
      </c>
      <c r="AF313" s="39">
        <v>-9512000</v>
      </c>
      <c r="AG313" s="39">
        <v>1278516000</v>
      </c>
      <c r="AH313" s="39">
        <v>152270000</v>
      </c>
      <c r="AI313" s="39">
        <v>2135251000</v>
      </c>
      <c r="AJ313" s="39">
        <v>47026000</v>
      </c>
      <c r="AK313" s="39">
        <v>754944000</v>
      </c>
      <c r="AL313" s="39">
        <v>815080000</v>
      </c>
      <c r="AM313" s="39">
        <v>884155000</v>
      </c>
      <c r="AN313" s="39">
        <v>1052867000</v>
      </c>
      <c r="AO313" s="39">
        <v>178782000</v>
      </c>
      <c r="AP313" s="39">
        <v>189608000</v>
      </c>
      <c r="AQ313" s="39">
        <v>1974765085.75</v>
      </c>
    </row>
    <row r="314" spans="1:43" customFormat="1">
      <c r="A314" s="30">
        <f t="shared" si="25"/>
        <v>41536</v>
      </c>
      <c r="B314" s="30">
        <f t="shared" si="26"/>
        <v>41901</v>
      </c>
      <c r="C314" s="30">
        <f t="shared" si="27"/>
        <v>42267</v>
      </c>
      <c r="D314" s="30">
        <f t="shared" si="28"/>
        <v>42602</v>
      </c>
      <c r="E314" s="30">
        <v>42632</v>
      </c>
      <c r="F314" t="s">
        <v>323</v>
      </c>
      <c r="G314" s="37">
        <v>1131507321.78</v>
      </c>
      <c r="H314" s="37">
        <v>19.585178397504468</v>
      </c>
      <c r="I314" s="38">
        <v>8.9428310456575897</v>
      </c>
      <c r="J314" s="38">
        <v>9.8376902239742794</v>
      </c>
      <c r="K314" s="38">
        <v>79.105090000000004</v>
      </c>
      <c r="L314" s="38">
        <v>8.1123508176267858E-2</v>
      </c>
      <c r="M314" s="38">
        <v>15.3517078864492</v>
      </c>
      <c r="N314" s="38">
        <v>13.1094436138302</v>
      </c>
      <c r="O314" s="38">
        <v>25.821198413164478</v>
      </c>
      <c r="P314" s="38">
        <v>21.602899845029384</v>
      </c>
      <c r="Q314" s="38">
        <v>0.27884638796230915</v>
      </c>
      <c r="R314" s="38">
        <v>0.20388607602762168</v>
      </c>
      <c r="S314" s="38">
        <v>0.50781109936509705</v>
      </c>
      <c r="T314" s="38">
        <v>2.0434800000000002</v>
      </c>
      <c r="U314" s="38">
        <v>0.36182999999999998</v>
      </c>
      <c r="V314" s="38">
        <v>6.7483706090000002</v>
      </c>
      <c r="W314" s="38">
        <v>5.5680459899999999</v>
      </c>
      <c r="X314" s="38">
        <v>5.3886107379999997</v>
      </c>
      <c r="Y314" s="38">
        <v>0</v>
      </c>
      <c r="Z314" s="38">
        <v>0</v>
      </c>
      <c r="AA314" s="38">
        <v>0.4688851845412802</v>
      </c>
      <c r="AB314" s="38">
        <v>-5.2002882146259202</v>
      </c>
      <c r="AC314" s="38">
        <v>-0.91512000000000004</v>
      </c>
      <c r="AD314" s="29">
        <f t="shared" si="24"/>
        <v>0</v>
      </c>
      <c r="AE314" s="38">
        <v>0</v>
      </c>
      <c r="AF314" s="39">
        <v>15865000</v>
      </c>
      <c r="AG314" s="39">
        <v>195566000</v>
      </c>
      <c r="AH314" s="39">
        <v>65960000</v>
      </c>
      <c r="AI314" s="39">
        <v>323514000</v>
      </c>
      <c r="AJ314" s="39">
        <v>45810000</v>
      </c>
      <c r="AK314" s="39">
        <v>91420000</v>
      </c>
      <c r="AL314" s="39">
        <v>107962000</v>
      </c>
      <c r="AM314" s="39">
        <v>133579000</v>
      </c>
      <c r="AN314" s="39">
        <v>164284000</v>
      </c>
      <c r="AO314" s="39">
        <v>195566000</v>
      </c>
      <c r="AP314" s="39">
        <v>39166000</v>
      </c>
      <c r="AQ314" s="39">
        <v>1011313057.05</v>
      </c>
    </row>
    <row r="315" spans="1:43" customFormat="1">
      <c r="A315" s="30">
        <f t="shared" si="25"/>
        <v>41530</v>
      </c>
      <c r="B315" s="30">
        <f t="shared" si="26"/>
        <v>41895</v>
      </c>
      <c r="C315" s="30">
        <f t="shared" si="27"/>
        <v>42261</v>
      </c>
      <c r="D315" s="30">
        <f t="shared" si="28"/>
        <v>42596</v>
      </c>
      <c r="E315" s="30">
        <v>42626</v>
      </c>
      <c r="F315" t="s">
        <v>324</v>
      </c>
      <c r="G315" s="37">
        <v>1382565732.1500001</v>
      </c>
      <c r="H315" s="37">
        <v>10.298606106357944</v>
      </c>
      <c r="I315" s="38">
        <v>10.507154937426399</v>
      </c>
      <c r="J315" s="38">
        <v>12.6947466017649</v>
      </c>
      <c r="K315" s="38">
        <v>50.288879999999999</v>
      </c>
      <c r="L315" s="38">
        <v>9.1344527424122593E-2</v>
      </c>
      <c r="M315" s="38">
        <v>12.409973675060799</v>
      </c>
      <c r="N315" s="38">
        <v>10.1060536773851</v>
      </c>
      <c r="O315" s="38">
        <v>23.241341857264178</v>
      </c>
      <c r="P315" s="38">
        <v>4.3177272485379437</v>
      </c>
      <c r="Q315" s="38">
        <v>0.20440267085305375</v>
      </c>
      <c r="R315" s="38">
        <v>0.18908718722886672</v>
      </c>
      <c r="S315" s="38">
        <v>0.70683660932401027</v>
      </c>
      <c r="T315" s="38">
        <v>4.6237599999999999</v>
      </c>
      <c r="U315" s="38">
        <v>0.38645000000000002</v>
      </c>
      <c r="V315" s="38">
        <v>4.5683296860000002</v>
      </c>
      <c r="W315" s="38">
        <v>4.0093232350000001</v>
      </c>
      <c r="X315" s="38">
        <v>3.6890028520000002</v>
      </c>
      <c r="Y315" s="38">
        <v>0</v>
      </c>
      <c r="Z315" s="38">
        <v>0</v>
      </c>
      <c r="AA315" s="38">
        <v>0.2101913354284341</v>
      </c>
      <c r="AB315" s="38">
        <v>-3.0339927387021</v>
      </c>
      <c r="AC315" s="38">
        <v>-0.40562999999999999</v>
      </c>
      <c r="AD315" s="29">
        <f t="shared" si="24"/>
        <v>0</v>
      </c>
      <c r="AE315" s="38">
        <v>0</v>
      </c>
      <c r="AF315" s="39">
        <v>39152000</v>
      </c>
      <c r="AG315" s="39">
        <v>428619000</v>
      </c>
      <c r="AH315" s="39">
        <v>92187000</v>
      </c>
      <c r="AI315" s="39">
        <v>487537000</v>
      </c>
      <c r="AJ315" s="39">
        <v>70439000</v>
      </c>
      <c r="AK315" s="39">
        <v>305370000</v>
      </c>
      <c r="AL315" s="39">
        <v>347089000</v>
      </c>
      <c r="AM315" s="39">
        <v>348797000</v>
      </c>
      <c r="AN315" s="39">
        <v>344609000</v>
      </c>
      <c r="AO315" s="39">
        <v>428619000</v>
      </c>
      <c r="AP315" s="39">
        <v>62409000</v>
      </c>
      <c r="AQ315" s="39">
        <v>1450468903.97</v>
      </c>
    </row>
    <row r="316" spans="1:43" customFormat="1">
      <c r="A316" s="30">
        <f t="shared" si="25"/>
        <v>41523</v>
      </c>
      <c r="B316" s="30">
        <f t="shared" si="26"/>
        <v>41888</v>
      </c>
      <c r="C316" s="30">
        <f t="shared" si="27"/>
        <v>42254</v>
      </c>
      <c r="D316" s="30">
        <f t="shared" si="28"/>
        <v>42589</v>
      </c>
      <c r="E316" s="30">
        <v>42619</v>
      </c>
      <c r="F316" t="s">
        <v>325</v>
      </c>
      <c r="G316" s="37">
        <v>14698265073.299999</v>
      </c>
      <c r="H316" s="37">
        <v>-2.4294176044320719</v>
      </c>
      <c r="I316" s="38">
        <v>10.5342111842654</v>
      </c>
      <c r="J316" s="38">
        <v>50.803858520900299</v>
      </c>
      <c r="K316" s="38">
        <v>57.433810000000001</v>
      </c>
      <c r="L316" s="38">
        <v>6.8245125348189412E-2</v>
      </c>
      <c r="M316" s="38">
        <v>51.0048231511254</v>
      </c>
      <c r="N316" s="38">
        <v>7.0331984703209001</v>
      </c>
      <c r="O316" s="38">
        <v>14.321569540995561</v>
      </c>
      <c r="P316" s="38">
        <v>11.899276081188589</v>
      </c>
      <c r="Q316" s="38">
        <v>3.625254582484725E-2</v>
      </c>
      <c r="R316" s="38">
        <v>0.10460983502201475</v>
      </c>
      <c r="S316" s="38">
        <v>0.1302318179406928</v>
      </c>
      <c r="T316" s="38">
        <v>0.36981999999999998</v>
      </c>
      <c r="U316" s="38">
        <v>-4.9180000000000001E-2</v>
      </c>
      <c r="V316" s="38">
        <v>6.0125060960000001</v>
      </c>
      <c r="W316" s="38">
        <v>9.0776186360000004</v>
      </c>
      <c r="X316" s="38">
        <v>1.2485038909999999</v>
      </c>
      <c r="Y316" s="38">
        <v>0.58205534990304952</v>
      </c>
      <c r="Z316" s="38">
        <v>29.116521885000001</v>
      </c>
      <c r="AA316" s="38">
        <v>9.3593314763231201E-3</v>
      </c>
      <c r="AB316" s="38">
        <v>22.5745352507892</v>
      </c>
      <c r="AC316" s="38">
        <v>0.35854999999999998</v>
      </c>
      <c r="AD316" s="29">
        <f t="shared" si="24"/>
        <v>0</v>
      </c>
      <c r="AE316" s="38">
        <v>0</v>
      </c>
      <c r="AF316" s="39">
        <v>1225000000</v>
      </c>
      <c r="AG316" s="39">
        <v>17950000000</v>
      </c>
      <c r="AH316" s="39">
        <v>1972000000</v>
      </c>
      <c r="AI316" s="39">
        <v>18851000000</v>
      </c>
      <c r="AJ316" s="39">
        <v>89000000</v>
      </c>
      <c r="AK316" s="39">
        <v>1754000000</v>
      </c>
      <c r="AL316" s="39">
        <v>1965000000</v>
      </c>
      <c r="AM316" s="39">
        <v>2269000000</v>
      </c>
      <c r="AN316" s="39">
        <v>2455000000</v>
      </c>
      <c r="AO316" s="39">
        <v>11346000000</v>
      </c>
      <c r="AP316" s="39">
        <v>1577000000</v>
      </c>
      <c r="AQ316" s="39">
        <v>22585115166.150002</v>
      </c>
    </row>
    <row r="317" spans="1:43" customFormat="1">
      <c r="A317" s="30">
        <f t="shared" si="25"/>
        <v>41511</v>
      </c>
      <c r="B317" s="30">
        <f t="shared" si="26"/>
        <v>41876</v>
      </c>
      <c r="C317" s="30">
        <f t="shared" si="27"/>
        <v>42242</v>
      </c>
      <c r="D317" s="30">
        <f t="shared" si="28"/>
        <v>42577</v>
      </c>
      <c r="E317" s="30">
        <v>42607</v>
      </c>
      <c r="F317" t="s">
        <v>326</v>
      </c>
      <c r="G317" s="37">
        <v>792272665.402125</v>
      </c>
      <c r="H317" s="37">
        <v>-4.2478127296299277</v>
      </c>
      <c r="I317" s="38">
        <v>24.9220955551536</v>
      </c>
      <c r="J317" s="38">
        <v>6.9443700125300802</v>
      </c>
      <c r="K317" s="38">
        <v>21.487469999999998</v>
      </c>
      <c r="L317" s="38">
        <v>0.15334826985312422</v>
      </c>
      <c r="M317" s="38">
        <v>9.2928032419989908</v>
      </c>
      <c r="N317" s="38">
        <v>17.594775852571999</v>
      </c>
      <c r="O317" s="38">
        <v>10.437203619955676</v>
      </c>
      <c r="P317" s="38">
        <v>-5.6621884428939374E-2</v>
      </c>
      <c r="Q317" s="38">
        <v>8.1918949440278707E-2</v>
      </c>
      <c r="R317" s="38">
        <v>0.20220743665625474</v>
      </c>
      <c r="S317" s="38">
        <v>1.6046952153051131</v>
      </c>
      <c r="T317" s="38">
        <v>2.4479099999999998</v>
      </c>
      <c r="U317" s="38">
        <v>0.26784000000000002</v>
      </c>
      <c r="V317" s="38">
        <v>1.203353788</v>
      </c>
      <c r="W317" s="38">
        <v>1.4031575429329499</v>
      </c>
      <c r="X317" s="38">
        <v>4.2417999890099498</v>
      </c>
      <c r="Y317" s="38">
        <v>0.70519729799564435</v>
      </c>
      <c r="Z317" s="38">
        <v>15.5375108693729</v>
      </c>
      <c r="AA317" s="38">
        <v>4.7664274658787115E-2</v>
      </c>
      <c r="AB317" s="38">
        <v>2.3048692944061799</v>
      </c>
      <c r="AC317" s="38">
        <v>0.36588999999999999</v>
      </c>
      <c r="AD317" s="29">
        <f t="shared" si="24"/>
        <v>0</v>
      </c>
      <c r="AE317" s="38">
        <v>0</v>
      </c>
      <c r="AF317" s="39">
        <v>56672000</v>
      </c>
      <c r="AG317" s="39">
        <v>369564000</v>
      </c>
      <c r="AH317" s="39">
        <v>98528000</v>
      </c>
      <c r="AI317" s="39">
        <v>487262000</v>
      </c>
      <c r="AJ317" s="39">
        <v>64053000</v>
      </c>
      <c r="AK317" s="39">
        <v>784430000</v>
      </c>
      <c r="AL317" s="39">
        <v>781500000</v>
      </c>
      <c r="AM317" s="39">
        <v>812732000</v>
      </c>
      <c r="AN317" s="39">
        <v>781907000</v>
      </c>
      <c r="AO317" s="39">
        <v>216728000</v>
      </c>
      <c r="AP317" s="39">
        <v>105361000</v>
      </c>
      <c r="AQ317" s="39">
        <v>1099674210.60215</v>
      </c>
    </row>
    <row r="318" spans="1:43" customFormat="1">
      <c r="A318" s="30">
        <f t="shared" si="25"/>
        <v>41502</v>
      </c>
      <c r="B318" s="30">
        <f t="shared" si="26"/>
        <v>41867</v>
      </c>
      <c r="C318" s="30">
        <f t="shared" si="27"/>
        <v>42233</v>
      </c>
      <c r="D318" s="30">
        <f t="shared" si="28"/>
        <v>42568</v>
      </c>
      <c r="E318" s="30">
        <v>42598</v>
      </c>
      <c r="F318" t="s">
        <v>327</v>
      </c>
      <c r="G318" s="37">
        <v>2173625570.98</v>
      </c>
      <c r="H318" s="37">
        <v>8.0398972115842071E-2</v>
      </c>
      <c r="I318" s="38">
        <v>9.3055349918764207</v>
      </c>
      <c r="J318" s="38">
        <v>8.0952491581755393</v>
      </c>
      <c r="K318" s="38">
        <v>33.971319999999999</v>
      </c>
      <c r="L318" s="38">
        <v>9.9951511467176152E-2</v>
      </c>
      <c r="M318" s="38">
        <v>13.002908120872901</v>
      </c>
      <c r="N318" s="38">
        <v>13.6410311918806</v>
      </c>
      <c r="O318" s="38">
        <v>7.1579843970205088</v>
      </c>
      <c r="P318" s="38">
        <v>5.075832490498116</v>
      </c>
      <c r="Q318" s="38">
        <v>8.6333631972978261E-2</v>
      </c>
      <c r="R318" s="38">
        <v>0.14799864600189011</v>
      </c>
      <c r="S318" s="38">
        <v>0.9500194686144412</v>
      </c>
      <c r="T318" s="38">
        <v>3.5947</v>
      </c>
      <c r="U318" s="38">
        <v>0.31157000000000001</v>
      </c>
      <c r="V318" s="38">
        <v>1.5947532170000001</v>
      </c>
      <c r="W318" s="38">
        <v>1.357250074</v>
      </c>
      <c r="X318" s="38">
        <v>1.7548783779999999</v>
      </c>
      <c r="Y318" s="38">
        <v>1.1149501532754578E-3</v>
      </c>
      <c r="Z318" s="38">
        <v>0</v>
      </c>
      <c r="AA318" s="38">
        <v>0.22238224242175697</v>
      </c>
      <c r="AB318" s="38">
        <v>-13.6891963213767</v>
      </c>
      <c r="AC318" s="38">
        <v>-0.22126999999999999</v>
      </c>
      <c r="AD318" s="29">
        <f t="shared" si="24"/>
        <v>0</v>
      </c>
      <c r="AE318" s="38">
        <v>0</v>
      </c>
      <c r="AF318" s="39">
        <v>124299000</v>
      </c>
      <c r="AG318" s="39">
        <v>1243593000</v>
      </c>
      <c r="AH318" s="39">
        <v>226917000</v>
      </c>
      <c r="AI318" s="39">
        <v>1533237000</v>
      </c>
      <c r="AJ318" s="39">
        <v>125754000</v>
      </c>
      <c r="AK318" s="39">
        <v>1256289000</v>
      </c>
      <c r="AL318" s="39">
        <v>1355515000</v>
      </c>
      <c r="AM318" s="39">
        <v>1394897000</v>
      </c>
      <c r="AN318" s="39">
        <v>1456605000</v>
      </c>
      <c r="AO318" s="39">
        <v>1242208000</v>
      </c>
      <c r="AP318" s="39">
        <v>277497000</v>
      </c>
      <c r="AQ318" s="39">
        <v>1986319196.22</v>
      </c>
    </row>
    <row r="319" spans="1:43" customFormat="1">
      <c r="A319" s="30">
        <f t="shared" si="25"/>
        <v>41481</v>
      </c>
      <c r="B319" s="30">
        <f t="shared" si="26"/>
        <v>41846</v>
      </c>
      <c r="C319" s="30">
        <f t="shared" si="27"/>
        <v>42212</v>
      </c>
      <c r="D319" s="30">
        <f t="shared" si="28"/>
        <v>42547</v>
      </c>
      <c r="E319" s="30">
        <v>42577</v>
      </c>
      <c r="F319" t="s">
        <v>328</v>
      </c>
      <c r="G319" s="37">
        <v>13118838666.719999</v>
      </c>
      <c r="H319" s="37">
        <v>2.7352887508530408</v>
      </c>
      <c r="I319" s="38">
        <v>14.5769261925183</v>
      </c>
      <c r="J319" s="38">
        <v>13.510883877813599</v>
      </c>
      <c r="K319" s="38">
        <v>43.432769999999998</v>
      </c>
      <c r="L319" s="38">
        <v>8.5073755668322176E-2</v>
      </c>
      <c r="M319" s="38">
        <v>17.777928207778501</v>
      </c>
      <c r="N319" s="38">
        <v>13.627865465627</v>
      </c>
      <c r="O319" s="38">
        <v>9.7420730723392808</v>
      </c>
      <c r="P319" s="38">
        <v>25.732568145169193</v>
      </c>
      <c r="Q319" s="38">
        <v>0.11166228755209587</v>
      </c>
      <c r="R319" s="38">
        <v>8.3879607647826163E-2</v>
      </c>
      <c r="S319" s="38">
        <v>0.56158587060613485</v>
      </c>
      <c r="T319" s="38">
        <v>2.3831199999999999</v>
      </c>
      <c r="U319" s="38">
        <v>0.38863999999999999</v>
      </c>
      <c r="V319" s="38">
        <v>2.255916461</v>
      </c>
      <c r="W319" s="38">
        <v>1.9168480320000001</v>
      </c>
      <c r="X319" s="38">
        <v>2.3028788900000001</v>
      </c>
      <c r="Y319" s="38">
        <v>0.51004635573677715</v>
      </c>
      <c r="Z319" s="38">
        <v>22.988227856000002</v>
      </c>
      <c r="AA319" s="38">
        <v>0.19485363582379617</v>
      </c>
      <c r="AB319" s="38">
        <v>-9.2956330307636996</v>
      </c>
      <c r="AC319" s="38">
        <v>-0.19123000000000001</v>
      </c>
      <c r="AD319" s="29">
        <f t="shared" si="24"/>
        <v>0</v>
      </c>
      <c r="AE319" s="38">
        <v>0</v>
      </c>
      <c r="AF319" s="39">
        <v>655577000</v>
      </c>
      <c r="AG319" s="39">
        <v>7705984000</v>
      </c>
      <c r="AH319" s="39">
        <v>785503000</v>
      </c>
      <c r="AI319" s="39">
        <v>9364648000</v>
      </c>
      <c r="AJ319" s="39">
        <v>587238000</v>
      </c>
      <c r="AK319" s="39">
        <v>2665192000</v>
      </c>
      <c r="AL319" s="39">
        <v>3598540000</v>
      </c>
      <c r="AM319" s="39">
        <v>4607032000</v>
      </c>
      <c r="AN319" s="39">
        <v>5259054000</v>
      </c>
      <c r="AO319" s="39">
        <v>5103144000</v>
      </c>
      <c r="AP319" s="39">
        <v>1145339000</v>
      </c>
      <c r="AQ319" s="39">
        <v>11157976230.6</v>
      </c>
    </row>
    <row r="320" spans="1:43" customFormat="1">
      <c r="A320" s="30">
        <f t="shared" si="25"/>
        <v>41476</v>
      </c>
      <c r="B320" s="30">
        <f t="shared" si="26"/>
        <v>41841</v>
      </c>
      <c r="C320" s="30">
        <f t="shared" si="27"/>
        <v>42207</v>
      </c>
      <c r="D320" s="30">
        <f t="shared" si="28"/>
        <v>42542</v>
      </c>
      <c r="E320" s="30">
        <v>42572</v>
      </c>
      <c r="F320" t="s">
        <v>329</v>
      </c>
      <c r="G320" s="37">
        <v>2005080000</v>
      </c>
      <c r="H320" s="37">
        <v>-29.133622240499058</v>
      </c>
      <c r="I320" s="38">
        <v>3.01321345865686</v>
      </c>
      <c r="J320" s="38">
        <v>1.1164950535029301</v>
      </c>
      <c r="K320" s="38">
        <v>19.391839999999998</v>
      </c>
      <c r="L320" s="38">
        <v>3.934523488484979E-2</v>
      </c>
      <c r="M320" s="38">
        <v>6.0932768019382202</v>
      </c>
      <c r="N320" s="38">
        <v>7.4121374364516104</v>
      </c>
      <c r="O320" s="38">
        <v>8.5439582427142238</v>
      </c>
      <c r="P320" s="38">
        <v>-8.8868671573079343</v>
      </c>
      <c r="Q320" s="38">
        <v>2.4633092379074815E-2</v>
      </c>
      <c r="R320" s="38">
        <v>4.0509259259259259E-2</v>
      </c>
      <c r="S320" s="38">
        <v>0.89417735042735047</v>
      </c>
      <c r="T320" s="38">
        <v>2.1528900000000002</v>
      </c>
      <c r="U320" s="38">
        <v>0.29942999999999997</v>
      </c>
      <c r="V320" s="38">
        <v>0.47932050900000001</v>
      </c>
      <c r="W320" s="38">
        <v>0.78882615199999995</v>
      </c>
      <c r="X320" s="38">
        <v>1.27853485</v>
      </c>
      <c r="Y320" s="38">
        <v>0.93943514644351467</v>
      </c>
      <c r="Z320" s="38">
        <v>46.605432286000003</v>
      </c>
      <c r="AA320" s="38">
        <v>0.10010247559462812</v>
      </c>
      <c r="AB320" s="38">
        <v>13.2311977715877</v>
      </c>
      <c r="AC320" s="38">
        <v>0.38428000000000001</v>
      </c>
      <c r="AD320" s="29">
        <f t="shared" si="24"/>
        <v>0</v>
      </c>
      <c r="AE320" s="38">
        <v>0</v>
      </c>
      <c r="AF320" s="39">
        <v>145900000</v>
      </c>
      <c r="AG320" s="39">
        <v>3708200000</v>
      </c>
      <c r="AH320" s="39">
        <v>227500000</v>
      </c>
      <c r="AI320" s="39">
        <v>5616000000</v>
      </c>
      <c r="AJ320" s="39">
        <v>123700000</v>
      </c>
      <c r="AK320" s="39">
        <v>6982200000</v>
      </c>
      <c r="AL320" s="39">
        <v>7084000000</v>
      </c>
      <c r="AM320" s="39">
        <v>7308900000</v>
      </c>
      <c r="AN320" s="39">
        <v>5021700000</v>
      </c>
      <c r="AO320" s="39">
        <v>1912000000</v>
      </c>
      <c r="AP320" s="39">
        <v>459800000</v>
      </c>
      <c r="AQ320" s="39">
        <v>3928512000</v>
      </c>
    </row>
    <row r="321" spans="1:43" customFormat="1">
      <c r="A321" s="30">
        <f t="shared" si="25"/>
        <v>41462</v>
      </c>
      <c r="B321" s="30">
        <f t="shared" si="26"/>
        <v>41827</v>
      </c>
      <c r="C321" s="30">
        <f t="shared" si="27"/>
        <v>42193</v>
      </c>
      <c r="D321" s="30">
        <f t="shared" si="28"/>
        <v>42528</v>
      </c>
      <c r="E321" s="30">
        <v>42558</v>
      </c>
      <c r="F321" t="s">
        <v>330</v>
      </c>
      <c r="G321" s="37">
        <v>13870460807.280001</v>
      </c>
      <c r="H321" s="37">
        <v>12.248133220200446</v>
      </c>
      <c r="I321" s="38">
        <v>6.4925854801309999</v>
      </c>
      <c r="J321" s="38">
        <v>5.46794260941925</v>
      </c>
      <c r="K321" s="38">
        <v>33.17407</v>
      </c>
      <c r="L321" s="38">
        <v>2.6014874262698186E-2</v>
      </c>
      <c r="M321" s="38">
        <v>15.652220596722501</v>
      </c>
      <c r="N321" s="38">
        <v>9.8575715312117005</v>
      </c>
      <c r="O321" s="38">
        <v>18.626903743273921</v>
      </c>
      <c r="P321" s="38">
        <v>-1.1348992606404531</v>
      </c>
      <c r="Q321" s="38">
        <v>8.6321077871660198E-2</v>
      </c>
      <c r="R321" s="38">
        <v>4.3977556035534292E-2</v>
      </c>
      <c r="S321" s="38">
        <v>0.33872416891284818</v>
      </c>
      <c r="T321" s="38">
        <v>1.9400500000000001</v>
      </c>
      <c r="U321" s="38">
        <v>5.7200000000000001E-2</v>
      </c>
      <c r="V321" s="38">
        <v>2.1288951850000002</v>
      </c>
      <c r="W321" s="38">
        <v>2.8192732700000001</v>
      </c>
      <c r="X321" s="38">
        <v>2.1652928880000002</v>
      </c>
      <c r="Y321" s="38">
        <v>0.87074743540899402</v>
      </c>
      <c r="Z321" s="38">
        <v>25.156673582</v>
      </c>
      <c r="AA321" s="38">
        <v>9.4736683310956572E-3</v>
      </c>
      <c r="AB321" s="38">
        <v>50.555568085800999</v>
      </c>
      <c r="AC321" s="38">
        <v>0.45598</v>
      </c>
      <c r="AD321" s="29">
        <f t="shared" si="24"/>
        <v>0</v>
      </c>
      <c r="AE321" s="38">
        <v>0</v>
      </c>
      <c r="AF321" s="39">
        <v>344900000</v>
      </c>
      <c r="AG321" s="39">
        <v>13257800000</v>
      </c>
      <c r="AH321" s="39">
        <v>739100000</v>
      </c>
      <c r="AI321" s="39">
        <v>16806300000</v>
      </c>
      <c r="AJ321" s="39">
        <v>491400000</v>
      </c>
      <c r="AK321" s="39">
        <v>5897700000</v>
      </c>
      <c r="AL321" s="39">
        <v>5610600000</v>
      </c>
      <c r="AM321" s="39">
        <v>5692700000</v>
      </c>
      <c r="AN321" s="39">
        <v>5692700000</v>
      </c>
      <c r="AO321" s="39">
        <v>7086900000</v>
      </c>
      <c r="AP321" s="39">
        <v>1127700000</v>
      </c>
      <c r="AQ321" s="39">
        <v>21005559351.290001</v>
      </c>
    </row>
    <row r="322" spans="1:43" customFormat="1">
      <c r="A322" s="30">
        <f t="shared" si="25"/>
        <v>41455</v>
      </c>
      <c r="B322" s="30">
        <f t="shared" si="26"/>
        <v>41820</v>
      </c>
      <c r="C322" s="30">
        <f t="shared" si="27"/>
        <v>42186</v>
      </c>
      <c r="D322" s="30">
        <f t="shared" si="28"/>
        <v>42521</v>
      </c>
      <c r="E322" s="30">
        <v>42551</v>
      </c>
      <c r="F322" t="s">
        <v>331</v>
      </c>
      <c r="G322" s="37">
        <v>16488489148.559999</v>
      </c>
      <c r="H322" s="37">
        <v>3.656329247071938</v>
      </c>
      <c r="I322" s="38">
        <v>4.1252070462211803</v>
      </c>
      <c r="J322" s="38">
        <v>1.9477288691173</v>
      </c>
      <c r="K322" s="38">
        <v>26.20102</v>
      </c>
      <c r="L322" s="38">
        <v>-2.0184585880378761E-2</v>
      </c>
      <c r="M322" s="38">
        <v>7.82457269960197</v>
      </c>
      <c r="N322" s="38">
        <v>4.3254218641298197</v>
      </c>
      <c r="O322" s="38">
        <v>19.97087956658212</v>
      </c>
      <c r="P322" s="38">
        <v>-11.932494503600992</v>
      </c>
      <c r="Q322" s="38">
        <v>6.6769980075271199E-2</v>
      </c>
      <c r="R322" s="38">
        <v>4.8154010253587037E-2</v>
      </c>
      <c r="S322" s="38">
        <v>0.51806994001536888</v>
      </c>
      <c r="T322" s="38">
        <v>1.0764899999999999</v>
      </c>
      <c r="U322" s="38">
        <v>1.452E-2</v>
      </c>
      <c r="V322" s="38">
        <v>2.2711320700000002</v>
      </c>
      <c r="W322" s="38">
        <v>3.6869675810000002</v>
      </c>
      <c r="X322" s="38">
        <v>4.2479836469999999</v>
      </c>
      <c r="Y322" s="38">
        <v>1.714642082429501</v>
      </c>
      <c r="Z322" s="38">
        <v>21.828310712</v>
      </c>
      <c r="AA322" s="38">
        <v>1.3160733549083063E-2</v>
      </c>
      <c r="AB322" s="38">
        <v>18.075005725008999</v>
      </c>
      <c r="AC322" s="38">
        <v>0.61846999999999996</v>
      </c>
      <c r="AD322" s="29">
        <f t="shared" ref="AD322:AD385" si="29">IF(OR(AND(P322&lt;AVERAGE($Q$2:$Q$1313),U322&gt;AVERAGE($V$2:$V$1313),Y322&lt;AVERAGE($Z$2:$Z$1313)),AND(P322&gt;AVERAGE($Q$2:$Q$1313),U322&lt;AVERAGE($V$2:$V$1313),Y322&gt;AVERAGE($Z$2:$Z$1313))),1,0)</f>
        <v>0</v>
      </c>
      <c r="AE322" s="38">
        <v>0</v>
      </c>
      <c r="AF322" s="39">
        <v>-252600000</v>
      </c>
      <c r="AG322" s="39">
        <v>12514500000</v>
      </c>
      <c r="AH322" s="39">
        <v>839700000</v>
      </c>
      <c r="AI322" s="39">
        <v>17437800000</v>
      </c>
      <c r="AJ322" s="39">
        <v>603200000</v>
      </c>
      <c r="AK322" s="39">
        <v>13469300000</v>
      </c>
      <c r="AL322" s="39">
        <v>11838200000</v>
      </c>
      <c r="AM322" s="39">
        <v>9034000000</v>
      </c>
      <c r="AN322" s="39">
        <v>9034000000</v>
      </c>
      <c r="AO322" s="39">
        <v>4610000000</v>
      </c>
      <c r="AP322" s="39">
        <v>1261600000</v>
      </c>
      <c r="AQ322" s="39">
        <v>25195261661.200001</v>
      </c>
    </row>
    <row r="323" spans="1:43" customFormat="1">
      <c r="A323" s="30">
        <f t="shared" si="25"/>
        <v>41455</v>
      </c>
      <c r="B323" s="30">
        <f t="shared" si="26"/>
        <v>41820</v>
      </c>
      <c r="C323" s="30">
        <f t="shared" si="27"/>
        <v>42186</v>
      </c>
      <c r="D323" s="30">
        <f t="shared" si="28"/>
        <v>42521</v>
      </c>
      <c r="E323" s="30">
        <v>42551</v>
      </c>
      <c r="F323" t="s">
        <v>332</v>
      </c>
      <c r="G323" s="37">
        <v>3875466287.1399999</v>
      </c>
      <c r="H323" s="37">
        <v>0.15747093982324767</v>
      </c>
      <c r="I323" s="38">
        <v>20.931402495402601</v>
      </c>
      <c r="J323" s="38">
        <v>8.0654377626988296</v>
      </c>
      <c r="K323" s="38">
        <v>54.074809999999999</v>
      </c>
      <c r="L323" s="38">
        <v>6.9511968409041378E-2</v>
      </c>
      <c r="M323" s="38">
        <v>15.928614598499999</v>
      </c>
      <c r="N323" s="38">
        <v>12.480127079072799</v>
      </c>
      <c r="O323" s="38">
        <v>8.9910831605175261</v>
      </c>
      <c r="P323" s="38">
        <v>4.9896378185619374</v>
      </c>
      <c r="Q323" s="38">
        <v>4.3519809409561565E-2</v>
      </c>
      <c r="R323" s="38">
        <v>0.11047408976669558</v>
      </c>
      <c r="S323" s="38">
        <v>0.69129070007805649</v>
      </c>
      <c r="T323" s="38">
        <v>1.6261099999999999</v>
      </c>
      <c r="U323" s="38">
        <v>6.6729999999999998E-2</v>
      </c>
      <c r="V323" s="38">
        <v>1.44332251</v>
      </c>
      <c r="W323" s="38">
        <v>1.942977739</v>
      </c>
      <c r="X323" s="38">
        <v>3.687334372</v>
      </c>
      <c r="Y323" s="38">
        <v>1.8086455596036417</v>
      </c>
      <c r="Z323" s="38">
        <v>35.833771575999997</v>
      </c>
      <c r="AA323" s="38">
        <v>0.1886415503160378</v>
      </c>
      <c r="AB323" s="38">
        <v>12.2539532540005</v>
      </c>
      <c r="AC323" s="38">
        <v>0.45530999999999999</v>
      </c>
      <c r="AD323" s="29">
        <f t="shared" si="29"/>
        <v>0</v>
      </c>
      <c r="AE323" s="38">
        <v>0</v>
      </c>
      <c r="AF323" s="39">
        <v>216869000</v>
      </c>
      <c r="AG323" s="39">
        <v>3119880000</v>
      </c>
      <c r="AH323" s="39">
        <v>455871000</v>
      </c>
      <c r="AI323" s="39">
        <v>4126497000</v>
      </c>
      <c r="AJ323" s="39">
        <v>124145000</v>
      </c>
      <c r="AK323" s="39">
        <v>2473531000</v>
      </c>
      <c r="AL323" s="39">
        <v>2682894000</v>
      </c>
      <c r="AM323" s="39">
        <v>2626990000</v>
      </c>
      <c r="AN323" s="39">
        <v>2852609000</v>
      </c>
      <c r="AO323" s="39">
        <v>1110813000</v>
      </c>
      <c r="AP323" s="39">
        <v>629302000</v>
      </c>
      <c r="AQ323" s="39">
        <v>5658106615.0799999</v>
      </c>
    </row>
    <row r="324" spans="1:43" customFormat="1">
      <c r="A324" s="30">
        <f t="shared" si="25"/>
        <v>41452</v>
      </c>
      <c r="B324" s="30">
        <f t="shared" si="26"/>
        <v>41817</v>
      </c>
      <c r="C324" s="30">
        <f t="shared" si="27"/>
        <v>42183</v>
      </c>
      <c r="D324" s="30">
        <f t="shared" si="28"/>
        <v>42518</v>
      </c>
      <c r="E324" s="30">
        <v>42548</v>
      </c>
      <c r="F324" t="s">
        <v>333</v>
      </c>
      <c r="G324" s="37">
        <v>821711257.50999999</v>
      </c>
      <c r="H324" s="37">
        <v>2.1593260473511147</v>
      </c>
      <c r="I324" s="38">
        <v>5.0226005000961704</v>
      </c>
      <c r="J324" s="38">
        <v>4.1730757705906996</v>
      </c>
      <c r="K324" s="38">
        <v>43.490070000000003</v>
      </c>
      <c r="L324" s="38">
        <v>3.5330475466679334E-2</v>
      </c>
      <c r="M324" s="38">
        <v>6.6367141318698497</v>
      </c>
      <c r="N324" s="38">
        <v>5.2719995441368601</v>
      </c>
      <c r="O324" s="38">
        <v>14.257861650304131</v>
      </c>
      <c r="P324" s="38">
        <v>11.253754195986417</v>
      </c>
      <c r="Q324" s="38">
        <v>3.0513751754591451E-2</v>
      </c>
      <c r="R324" s="38">
        <v>8.9194173061710888E-2</v>
      </c>
      <c r="S324" s="38">
        <v>0.69619815904911597</v>
      </c>
      <c r="T324" s="38">
        <v>2.3205900000000002</v>
      </c>
      <c r="U324" s="38">
        <v>0.14907999999999999</v>
      </c>
      <c r="V324" s="38">
        <v>1.535721253</v>
      </c>
      <c r="W324" s="38">
        <v>1.941133775</v>
      </c>
      <c r="X324" s="38">
        <v>1.790132949</v>
      </c>
      <c r="Y324" s="38">
        <v>0.44538009839026999</v>
      </c>
      <c r="Z324" s="38">
        <v>21.368280763000001</v>
      </c>
      <c r="AA324" s="38">
        <v>6.2001258727972259E-3</v>
      </c>
      <c r="AB324" s="38">
        <v>4.5952063613978797</v>
      </c>
      <c r="AC324" s="38">
        <v>0.30193999999999999</v>
      </c>
      <c r="AD324" s="29">
        <f t="shared" si="29"/>
        <v>0</v>
      </c>
      <c r="AE324" s="38">
        <v>0</v>
      </c>
      <c r="AF324" s="39">
        <v>23802000</v>
      </c>
      <c r="AG324" s="39">
        <v>673696000</v>
      </c>
      <c r="AH324" s="39">
        <v>69458000</v>
      </c>
      <c r="AI324" s="39">
        <v>778728000</v>
      </c>
      <c r="AJ324" s="39">
        <v>16543000</v>
      </c>
      <c r="AK324" s="39">
        <v>394288000</v>
      </c>
      <c r="AL324" s="39">
        <v>449049000</v>
      </c>
      <c r="AM324" s="39">
        <v>509689000</v>
      </c>
      <c r="AN324" s="39">
        <v>542149000</v>
      </c>
      <c r="AO324" s="39">
        <v>466103000</v>
      </c>
      <c r="AP324" s="39">
        <v>74968000</v>
      </c>
      <c r="AQ324" s="39">
        <v>1068883372.2</v>
      </c>
    </row>
    <row r="325" spans="1:43" customFormat="1">
      <c r="A325" s="30">
        <f t="shared" si="25"/>
        <v>41446</v>
      </c>
      <c r="B325" s="30">
        <f t="shared" si="26"/>
        <v>41811</v>
      </c>
      <c r="C325" s="30">
        <f t="shared" si="27"/>
        <v>42177</v>
      </c>
      <c r="D325" s="30">
        <f t="shared" si="28"/>
        <v>42512</v>
      </c>
      <c r="E325" s="30">
        <v>42542</v>
      </c>
      <c r="F325" t="s">
        <v>334</v>
      </c>
      <c r="G325" s="37">
        <v>6715590934.0299997</v>
      </c>
      <c r="H325" s="37">
        <v>-25.80953763714195</v>
      </c>
      <c r="I325" s="38">
        <v>15.848498203113101</v>
      </c>
      <c r="J325" s="38">
        <v>20.969335385768701</v>
      </c>
      <c r="K325" s="38">
        <v>27.845400000000001</v>
      </c>
      <c r="L325" s="38">
        <v>0.1016471328227161</v>
      </c>
      <c r="M325" s="38">
        <v>22.284079974174201</v>
      </c>
      <c r="N325" s="38">
        <v>16.505706429373799</v>
      </c>
      <c r="O325" s="38">
        <v>3.3273011538715278</v>
      </c>
      <c r="P325" s="38">
        <v>7.3323219721273247</v>
      </c>
      <c r="Q325" s="38">
        <v>-0.11954506218618166</v>
      </c>
      <c r="R325" s="38">
        <v>-4.4449738536979803E-2</v>
      </c>
      <c r="S325" s="38">
        <v>0.56211918241533909</v>
      </c>
      <c r="T325" s="38">
        <v>3.4820799999999998</v>
      </c>
      <c r="U325" s="38">
        <v>0.32595000000000002</v>
      </c>
      <c r="V325" s="38">
        <v>1.086359168</v>
      </c>
      <c r="W325" s="38">
        <v>0.73650744800000001</v>
      </c>
      <c r="X325" s="38">
        <v>0.85530648200000003</v>
      </c>
      <c r="Y325" s="38">
        <v>5.2161066611492467E-2</v>
      </c>
      <c r="Z325" s="38">
        <v>8.9928895109999996</v>
      </c>
      <c r="AA325" s="38">
        <v>0.19301899894859489</v>
      </c>
      <c r="AB325" s="38">
        <v>-15.1411368483966</v>
      </c>
      <c r="AC325" s="38">
        <v>-0.26394000000000001</v>
      </c>
      <c r="AD325" s="29">
        <f t="shared" si="29"/>
        <v>0</v>
      </c>
      <c r="AE325" s="38">
        <v>0</v>
      </c>
      <c r="AF325" s="39">
        <v>593406000</v>
      </c>
      <c r="AG325" s="39">
        <v>5837902000</v>
      </c>
      <c r="AH325" s="39">
        <v>-325209000</v>
      </c>
      <c r="AI325" s="39">
        <v>7316331000</v>
      </c>
      <c r="AJ325" s="39">
        <v>-491647000</v>
      </c>
      <c r="AK325" s="39">
        <v>3368545000</v>
      </c>
      <c r="AL325" s="39">
        <v>3304292000</v>
      </c>
      <c r="AM325" s="39">
        <v>3391187000</v>
      </c>
      <c r="AN325" s="39">
        <v>4112650000</v>
      </c>
      <c r="AO325" s="39">
        <v>5548487000</v>
      </c>
      <c r="AP325" s="39">
        <v>1000406000</v>
      </c>
      <c r="AQ325" s="39">
        <v>3328652038.1399999</v>
      </c>
    </row>
    <row r="326" spans="1:43" customFormat="1">
      <c r="A326" s="30">
        <f t="shared" si="25"/>
        <v>41441</v>
      </c>
      <c r="B326" s="30">
        <f t="shared" si="26"/>
        <v>41806</v>
      </c>
      <c r="C326" s="30">
        <f t="shared" si="27"/>
        <v>42172</v>
      </c>
      <c r="D326" s="30">
        <f t="shared" si="28"/>
        <v>42507</v>
      </c>
      <c r="E326" s="30">
        <v>42537</v>
      </c>
      <c r="F326" t="s">
        <v>335</v>
      </c>
      <c r="G326" s="37">
        <v>738552153.36000001</v>
      </c>
      <c r="H326" s="37">
        <v>-9.7132215814022675</v>
      </c>
      <c r="I326" s="38">
        <v>7.3115194121131903</v>
      </c>
      <c r="J326" s="38">
        <v>7.4577379978887599</v>
      </c>
      <c r="K326" s="38">
        <v>54.567590000000003</v>
      </c>
      <c r="L326" s="38">
        <v>5.2934557464177821E-2</v>
      </c>
      <c r="M326" s="38">
        <v>12.248599762538401</v>
      </c>
      <c r="N326" s="38">
        <v>11.0818590958181</v>
      </c>
      <c r="O326" s="38">
        <v>12.368057479766154</v>
      </c>
      <c r="P326" s="38">
        <v>-10.468989607589711</v>
      </c>
      <c r="Q326" s="38">
        <v>-0.15764289068169207</v>
      </c>
      <c r="R326" s="38">
        <v>7.2832610349024732E-2</v>
      </c>
      <c r="S326" s="38">
        <v>0.68135514840931333</v>
      </c>
      <c r="T326" s="38">
        <v>3.5760299999999998</v>
      </c>
      <c r="U326" s="38">
        <v>0.49104999999999999</v>
      </c>
      <c r="V326" s="38">
        <v>1.9128880150000001</v>
      </c>
      <c r="W326" s="38">
        <v>1.846829941</v>
      </c>
      <c r="X326" s="38">
        <v>2.3553510499999999</v>
      </c>
      <c r="Y326" s="38">
        <v>0.20698717639230291</v>
      </c>
      <c r="Z326" s="38">
        <v>11.247349223000001</v>
      </c>
      <c r="AA326" s="38">
        <v>0.30777244244712543</v>
      </c>
      <c r="AB326" s="38">
        <v>-5.1939055828975604</v>
      </c>
      <c r="AC326" s="38">
        <v>-0.28037000000000001</v>
      </c>
      <c r="AD326" s="29">
        <f t="shared" si="29"/>
        <v>0</v>
      </c>
      <c r="AE326" s="38">
        <v>0</v>
      </c>
      <c r="AF326" s="39">
        <v>30437000</v>
      </c>
      <c r="AG326" s="39">
        <v>574993000</v>
      </c>
      <c r="AH326" s="39">
        <v>50084000</v>
      </c>
      <c r="AI326" s="39">
        <v>687659000</v>
      </c>
      <c r="AJ326" s="39">
        <v>-73862000</v>
      </c>
      <c r="AK326" s="39">
        <v>654117000</v>
      </c>
      <c r="AL326" s="39">
        <v>563579000</v>
      </c>
      <c r="AM326" s="39">
        <v>499261000</v>
      </c>
      <c r="AN326" s="39">
        <v>468540000</v>
      </c>
      <c r="AO326" s="39">
        <v>476387000</v>
      </c>
      <c r="AP326" s="39">
        <v>70303000</v>
      </c>
      <c r="AQ326" s="39">
        <v>869511545</v>
      </c>
    </row>
    <row r="327" spans="1:43" customFormat="1">
      <c r="A327" s="30">
        <f t="shared" si="25"/>
        <v>41440</v>
      </c>
      <c r="B327" s="30">
        <f t="shared" si="26"/>
        <v>41805</v>
      </c>
      <c r="C327" s="30">
        <f t="shared" si="27"/>
        <v>42171</v>
      </c>
      <c r="D327" s="30">
        <f t="shared" si="28"/>
        <v>42506</v>
      </c>
      <c r="E327" s="30">
        <v>42536</v>
      </c>
      <c r="F327" t="s">
        <v>336</v>
      </c>
      <c r="G327" s="37">
        <v>1972533156.3</v>
      </c>
      <c r="H327" s="37">
        <v>-13.679112901260586</v>
      </c>
      <c r="I327" s="38">
        <v>9.2658909167048993</v>
      </c>
      <c r="J327" s="38">
        <v>10.621580600755401</v>
      </c>
      <c r="K327" s="38">
        <v>71.250950000000003</v>
      </c>
      <c r="L327" s="38">
        <v>0.10712292371063642</v>
      </c>
      <c r="M327" s="38">
        <v>7.9099219935759404</v>
      </c>
      <c r="N327" s="38">
        <v>5.6655424708374804</v>
      </c>
      <c r="O327" s="38">
        <v>17.364420480262368</v>
      </c>
      <c r="P327" s="38">
        <v>12.914590784269123</v>
      </c>
      <c r="Q327" s="38">
        <v>0.15457197556750843</v>
      </c>
      <c r="R327" s="38">
        <v>0.14291206798673226</v>
      </c>
      <c r="S327" s="38">
        <v>0.62478758892785335</v>
      </c>
      <c r="T327" s="38">
        <v>4.9386599999999996</v>
      </c>
      <c r="U327" s="38">
        <v>0.51273999999999997</v>
      </c>
      <c r="V327" s="38">
        <v>2.8369813540000002</v>
      </c>
      <c r="W327" s="38">
        <v>2.8556323020013501</v>
      </c>
      <c r="X327" s="38">
        <v>2.2530986770000001</v>
      </c>
      <c r="Y327" s="38">
        <v>5.6652909201886277E-4</v>
      </c>
      <c r="Z327" s="38">
        <v>13.598916046860101</v>
      </c>
      <c r="AA327" s="38">
        <v>0.30351418173095995</v>
      </c>
      <c r="AB327" s="38">
        <v>-10.823896434635</v>
      </c>
      <c r="AC327" s="38">
        <v>-0.58814</v>
      </c>
      <c r="AD327" s="29">
        <f t="shared" si="29"/>
        <v>0</v>
      </c>
      <c r="AE327" s="38">
        <v>0</v>
      </c>
      <c r="AF327" s="39">
        <v>92894000</v>
      </c>
      <c r="AG327" s="39">
        <v>867172000</v>
      </c>
      <c r="AH327" s="39">
        <v>150541000</v>
      </c>
      <c r="AI327" s="39">
        <v>1053382000</v>
      </c>
      <c r="AJ327" s="39">
        <v>101730000</v>
      </c>
      <c r="AK327" s="39">
        <v>500275000</v>
      </c>
      <c r="AL327" s="39">
        <v>390436000</v>
      </c>
      <c r="AM327" s="39">
        <v>463649000</v>
      </c>
      <c r="AN327" s="39">
        <v>658140000</v>
      </c>
      <c r="AO327" s="39">
        <v>866681000</v>
      </c>
      <c r="AP327" s="39">
        <v>116478000</v>
      </c>
      <c r="AQ327" s="39">
        <v>2022572968.7</v>
      </c>
    </row>
    <row r="328" spans="1:43" customFormat="1">
      <c r="A328" s="30">
        <f t="shared" si="25"/>
        <v>41433</v>
      </c>
      <c r="B328" s="30">
        <f t="shared" si="26"/>
        <v>41798</v>
      </c>
      <c r="C328" s="30">
        <f t="shared" si="27"/>
        <v>42164</v>
      </c>
      <c r="D328" s="30">
        <f t="shared" si="28"/>
        <v>42499</v>
      </c>
      <c r="E328" s="30">
        <v>42529</v>
      </c>
      <c r="F328" t="s">
        <v>337</v>
      </c>
      <c r="G328" s="37">
        <v>602441968.52999997</v>
      </c>
      <c r="H328" s="37">
        <v>-8.2061449994101281</v>
      </c>
      <c r="I328" s="38">
        <v>-8.2706902966718392</v>
      </c>
      <c r="J328" s="38">
        <v>-5.0280405059322701</v>
      </c>
      <c r="K328" s="38">
        <v>16.53079</v>
      </c>
      <c r="L328" s="38">
        <v>5.6664099727474063E-2</v>
      </c>
      <c r="M328" s="38">
        <v>11.864327540060099</v>
      </c>
      <c r="N328" s="38">
        <v>23.355624219243801</v>
      </c>
      <c r="O328" s="38">
        <v>11.494347997262677</v>
      </c>
      <c r="P328" s="38">
        <v>18.321778305107344</v>
      </c>
      <c r="Q328" s="38">
        <v>-0.4427569586661142</v>
      </c>
      <c r="R328" s="38">
        <v>4.1001335110795664E-2</v>
      </c>
      <c r="S328" s="38">
        <v>0.26927104239545746</v>
      </c>
      <c r="T328" s="38">
        <v>0.60038000000000002</v>
      </c>
      <c r="U328" s="38">
        <v>-5.9819999999999998E-2</v>
      </c>
      <c r="V328" s="38">
        <v>0.40986043100000003</v>
      </c>
      <c r="W328" s="38">
        <v>3.2161608099999999</v>
      </c>
      <c r="X328" s="38">
        <v>0.67407750399999999</v>
      </c>
      <c r="Y328" s="38">
        <v>4.730662826905264</v>
      </c>
      <c r="Z328" s="38">
        <v>89.318800339000006</v>
      </c>
      <c r="AA328" s="38">
        <v>4.5081013690854724E-2</v>
      </c>
      <c r="AB328" s="38">
        <v>379.75329509557503</v>
      </c>
      <c r="AC328" s="38">
        <v>0.75992000000000004</v>
      </c>
      <c r="AD328" s="29">
        <f t="shared" si="29"/>
        <v>0</v>
      </c>
      <c r="AE328" s="38">
        <v>0</v>
      </c>
      <c r="AF328" s="39">
        <v>270340000</v>
      </c>
      <c r="AG328" s="39">
        <v>4770922000</v>
      </c>
      <c r="AH328" s="39">
        <v>203577000</v>
      </c>
      <c r="AI328" s="39">
        <v>4965131000</v>
      </c>
      <c r="AJ328" s="39">
        <v>-591951000</v>
      </c>
      <c r="AK328" s="39">
        <v>919657000</v>
      </c>
      <c r="AL328" s="39">
        <v>939527000</v>
      </c>
      <c r="AM328" s="39">
        <v>794849000</v>
      </c>
      <c r="AN328" s="39">
        <v>1336966000</v>
      </c>
      <c r="AO328" s="39">
        <v>811856000</v>
      </c>
      <c r="AP328" s="39">
        <v>374088000</v>
      </c>
      <c r="AQ328" s="39">
        <v>4299897653.6000004</v>
      </c>
    </row>
    <row r="329" spans="1:43" customFormat="1">
      <c r="A329" s="30">
        <f t="shared" si="25"/>
        <v>41432</v>
      </c>
      <c r="B329" s="30">
        <f t="shared" si="26"/>
        <v>41797</v>
      </c>
      <c r="C329" s="30">
        <f t="shared" si="27"/>
        <v>42163</v>
      </c>
      <c r="D329" s="30">
        <f t="shared" si="28"/>
        <v>42498</v>
      </c>
      <c r="E329" s="30">
        <v>42528</v>
      </c>
      <c r="F329" t="s">
        <v>338</v>
      </c>
      <c r="G329" s="37">
        <v>1005976983.27</v>
      </c>
      <c r="H329" s="37">
        <v>-10.24069376680588</v>
      </c>
      <c r="I329" s="38">
        <v>29.846389312628901</v>
      </c>
      <c r="J329" s="38">
        <v>15.721638475995199</v>
      </c>
      <c r="K329" s="38">
        <v>88.715720000000005</v>
      </c>
      <c r="L329" s="38">
        <v>0.27234302309449598</v>
      </c>
      <c r="M329" s="38">
        <v>13.008286348880899</v>
      </c>
      <c r="N329" s="38">
        <v>24.3650964293393</v>
      </c>
      <c r="O329" s="38">
        <v>27.502671087614406</v>
      </c>
      <c r="P329" s="38">
        <v>92.314762988545013</v>
      </c>
      <c r="Q329" s="38">
        <v>6.4758457201435166E-2</v>
      </c>
      <c r="R329" s="38">
        <v>0.1383752841891504</v>
      </c>
      <c r="S329" s="38">
        <v>1.3780580224113956</v>
      </c>
      <c r="T329" s="38">
        <v>3.59674</v>
      </c>
      <c r="U329" s="38">
        <v>0.51160000000000005</v>
      </c>
      <c r="V329" s="38">
        <v>4.1469031679999997</v>
      </c>
      <c r="W329" s="38">
        <v>3.9787949330000001</v>
      </c>
      <c r="X329" s="38">
        <v>7.0488648950000004</v>
      </c>
      <c r="Y329" s="38">
        <v>1.2316183279623661E-3</v>
      </c>
      <c r="Z329" s="38">
        <v>0</v>
      </c>
      <c r="AA329" s="38">
        <v>0.26346408190823245</v>
      </c>
      <c r="AB329" s="38">
        <v>-0.29203213879213702</v>
      </c>
      <c r="AC329" s="38">
        <v>-0.28998000000000002</v>
      </c>
      <c r="AD329" s="29">
        <f t="shared" si="29"/>
        <v>0</v>
      </c>
      <c r="AE329" s="38">
        <v>0</v>
      </c>
      <c r="AF329" s="39">
        <v>29446000</v>
      </c>
      <c r="AG329" s="39">
        <v>108121000</v>
      </c>
      <c r="AH329" s="39">
        <v>18807000</v>
      </c>
      <c r="AI329" s="39">
        <v>135913000</v>
      </c>
      <c r="AJ329" s="39">
        <v>12129000</v>
      </c>
      <c r="AK329" s="39">
        <v>27053773</v>
      </c>
      <c r="AL329" s="39">
        <v>59180734</v>
      </c>
      <c r="AM329" s="39">
        <v>118223000</v>
      </c>
      <c r="AN329" s="39">
        <v>187296000</v>
      </c>
      <c r="AO329" s="39">
        <v>107988000</v>
      </c>
      <c r="AP329" s="39">
        <v>27096000</v>
      </c>
      <c r="AQ329" s="39">
        <v>745212375.78999996</v>
      </c>
    </row>
    <row r="330" spans="1:43" customFormat="1">
      <c r="A330" s="30">
        <f t="shared" si="25"/>
        <v>41425</v>
      </c>
      <c r="B330" s="30">
        <f t="shared" si="26"/>
        <v>41790</v>
      </c>
      <c r="C330" s="30">
        <f t="shared" si="27"/>
        <v>42156</v>
      </c>
      <c r="D330" s="30">
        <f t="shared" si="28"/>
        <v>42491</v>
      </c>
      <c r="E330" s="30">
        <v>42521</v>
      </c>
      <c r="F330" t="s">
        <v>339</v>
      </c>
      <c r="G330" s="37">
        <v>257280019.59</v>
      </c>
      <c r="H330" s="37">
        <v>17.496887391188057</v>
      </c>
      <c r="I330" s="38">
        <v>4.5503044195449096</v>
      </c>
      <c r="J330" s="38">
        <v>6.4260547636506704</v>
      </c>
      <c r="K330" s="38">
        <v>68.462609999999998</v>
      </c>
      <c r="L330" s="38">
        <v>4.4912219298629381E-2</v>
      </c>
      <c r="M330" s="38">
        <v>10.882978913669501</v>
      </c>
      <c r="N330" s="38">
        <v>7.5172411663150998</v>
      </c>
      <c r="O330" s="38">
        <v>12.826055416904302</v>
      </c>
      <c r="P330" s="38">
        <v>4.6024522268543002</v>
      </c>
      <c r="Q330" s="38">
        <v>9.6399763918945502E-2</v>
      </c>
      <c r="R330" s="38">
        <v>8.1407182093680946E-2</v>
      </c>
      <c r="S330" s="38">
        <v>0.62873399715504974</v>
      </c>
      <c r="T330" s="38">
        <v>3.95689</v>
      </c>
      <c r="U330" s="38">
        <v>0.24989</v>
      </c>
      <c r="V330" s="38">
        <v>2.2384870750000001</v>
      </c>
      <c r="W330" s="38">
        <v>2.011089154</v>
      </c>
      <c r="X330" s="38">
        <v>1.5539230129999999</v>
      </c>
      <c r="Y330" s="38">
        <v>0</v>
      </c>
      <c r="Z330" s="38">
        <v>0</v>
      </c>
      <c r="AA330" s="38">
        <v>9.2393172542671612E-2</v>
      </c>
      <c r="AB330" s="38">
        <v>-0.79366781114757301</v>
      </c>
      <c r="AC330" s="38">
        <v>-0.15892999999999999</v>
      </c>
      <c r="AD330" s="29">
        <f t="shared" si="29"/>
        <v>0</v>
      </c>
      <c r="AE330" s="38">
        <v>0</v>
      </c>
      <c r="AF330" s="39">
        <v>7186000</v>
      </c>
      <c r="AG330" s="39">
        <v>160001000</v>
      </c>
      <c r="AH330" s="39">
        <v>14479000</v>
      </c>
      <c r="AI330" s="39">
        <v>177859000</v>
      </c>
      <c r="AJ330" s="39">
        <v>10780000</v>
      </c>
      <c r="AK330" s="39">
        <v>99991000</v>
      </c>
      <c r="AL330" s="39">
        <v>88496000</v>
      </c>
      <c r="AM330" s="39">
        <v>106203000</v>
      </c>
      <c r="AN330" s="39">
        <v>111826000</v>
      </c>
      <c r="AO330" s="39">
        <v>160001000</v>
      </c>
      <c r="AP330" s="39">
        <v>17534000</v>
      </c>
      <c r="AQ330" s="39">
        <v>224892055.68000001</v>
      </c>
    </row>
    <row r="331" spans="1:43" customFormat="1">
      <c r="A331" s="30">
        <f t="shared" si="25"/>
        <v>41425</v>
      </c>
      <c r="B331" s="30">
        <f t="shared" si="26"/>
        <v>41790</v>
      </c>
      <c r="C331" s="30">
        <f t="shared" si="27"/>
        <v>42156</v>
      </c>
      <c r="D331" s="30">
        <f t="shared" si="28"/>
        <v>42491</v>
      </c>
      <c r="E331" s="30">
        <v>42521</v>
      </c>
      <c r="F331" t="s">
        <v>340</v>
      </c>
      <c r="G331" s="37">
        <v>224247253.19999999</v>
      </c>
      <c r="H331" s="37">
        <v>17.552576624294591</v>
      </c>
      <c r="I331" s="38">
        <v>-6.0514049175078002</v>
      </c>
      <c r="J331" s="38">
        <v>-6.5326504481434098</v>
      </c>
      <c r="K331" s="38">
        <v>52.548450000000003</v>
      </c>
      <c r="L331" s="38">
        <v>-9.2436704535404451E-2</v>
      </c>
      <c r="M331" s="38">
        <v>-4.7793427230047003</v>
      </c>
      <c r="N331" s="38">
        <v>-4.1614484427085499</v>
      </c>
      <c r="O331" s="38">
        <v>-91.491311332655144</v>
      </c>
      <c r="P331" s="38">
        <v>8.2281830710729924</v>
      </c>
      <c r="Q331" s="38">
        <v>-0.21880132156036863</v>
      </c>
      <c r="R331" s="38">
        <v>-1.2042418399669467E-2</v>
      </c>
      <c r="S331" s="38">
        <v>0.57024652251755958</v>
      </c>
      <c r="T331" s="38">
        <v>2.0750199999999999</v>
      </c>
      <c r="U331" s="38">
        <v>0.29971999999999999</v>
      </c>
      <c r="V331" s="38">
        <v>2.0944337860000002</v>
      </c>
      <c r="W331" s="38">
        <v>1.535398362</v>
      </c>
      <c r="X331" s="38">
        <v>1.973016171</v>
      </c>
      <c r="Y331" s="38">
        <v>1.5218861725770606E-3</v>
      </c>
      <c r="Z331" s="38">
        <v>8.9508135000000003E-2</v>
      </c>
      <c r="AA331" s="38">
        <v>0.60354406361304747</v>
      </c>
      <c r="AB331" s="38">
        <v>-3.2856569782539702</v>
      </c>
      <c r="AC331" s="38">
        <v>-0.60202</v>
      </c>
      <c r="AD331" s="29">
        <f t="shared" si="29"/>
        <v>0</v>
      </c>
      <c r="AE331" s="38">
        <v>0</v>
      </c>
      <c r="AF331" s="39">
        <v>-11497000</v>
      </c>
      <c r="AG331" s="39">
        <v>124377000</v>
      </c>
      <c r="AH331" s="39">
        <v>-2186000</v>
      </c>
      <c r="AI331" s="39">
        <v>181525000</v>
      </c>
      <c r="AJ331" s="39">
        <v>-22649000</v>
      </c>
      <c r="AK331" s="39">
        <v>82051000</v>
      </c>
      <c r="AL331" s="39">
        <v>94008000</v>
      </c>
      <c r="AM331" s="39">
        <v>103514000</v>
      </c>
      <c r="AN331" s="39">
        <v>103514000</v>
      </c>
      <c r="AO331" s="39">
        <v>124188000</v>
      </c>
      <c r="AP331" s="39">
        <v>-1966000</v>
      </c>
      <c r="AQ331" s="39">
        <v>179871918.08000001</v>
      </c>
    </row>
    <row r="332" spans="1:43" customFormat="1">
      <c r="A332" s="30">
        <f t="shared" si="25"/>
        <v>41425</v>
      </c>
      <c r="B332" s="30">
        <f t="shared" si="26"/>
        <v>41790</v>
      </c>
      <c r="C332" s="30">
        <f t="shared" si="27"/>
        <v>42156</v>
      </c>
      <c r="D332" s="30">
        <f t="shared" si="28"/>
        <v>42491</v>
      </c>
      <c r="E332" s="30">
        <v>42521</v>
      </c>
      <c r="F332" s="25" t="s">
        <v>682</v>
      </c>
      <c r="G332" s="37">
        <v>2345162270.1599998</v>
      </c>
      <c r="H332" s="37">
        <v>16.149499293840545</v>
      </c>
      <c r="I332" s="38">
        <v>-41.303600035381201</v>
      </c>
      <c r="J332" s="38">
        <v>-40.260959534028203</v>
      </c>
      <c r="K332" s="38">
        <v>67.818820000000002</v>
      </c>
      <c r="L332" s="38">
        <v>-0.28658324525213952</v>
      </c>
      <c r="M332" s="38">
        <v>-39.749865879828299</v>
      </c>
      <c r="N332" s="38">
        <v>-38.336805828247797</v>
      </c>
      <c r="O332" s="38">
        <v>-28.70102062902231</v>
      </c>
      <c r="P332" s="38">
        <v>76.376305854587557</v>
      </c>
      <c r="Q332" s="38">
        <v>-0.10710932709993869</v>
      </c>
      <c r="R332" s="38">
        <v>1.2616930771305414E-2</v>
      </c>
      <c r="S332" s="38">
        <v>0.49390800736243928</v>
      </c>
      <c r="T332" s="38">
        <v>2.41255</v>
      </c>
      <c r="U332" s="38">
        <v>0.39233000000000001</v>
      </c>
      <c r="V332" s="38">
        <v>9.8708674009999999</v>
      </c>
      <c r="W332" s="38">
        <v>8.6942502949999998</v>
      </c>
      <c r="X332" s="38">
        <v>6.9582324660000001</v>
      </c>
      <c r="Y332" s="38">
        <v>0</v>
      </c>
      <c r="Z332" s="38">
        <v>0</v>
      </c>
      <c r="AA332" s="38">
        <v>0.73724300180708513</v>
      </c>
      <c r="AB332" s="38">
        <v>-2.7202657807308999</v>
      </c>
      <c r="AC332" s="38">
        <v>-0.83753</v>
      </c>
      <c r="AD332" s="29">
        <f t="shared" si="29"/>
        <v>0</v>
      </c>
      <c r="AE332" s="38">
        <v>0</v>
      </c>
      <c r="AF332" s="39">
        <v>-84052000</v>
      </c>
      <c r="AG332" s="39">
        <v>293290000</v>
      </c>
      <c r="AH332" s="39">
        <v>5333000</v>
      </c>
      <c r="AI332" s="39">
        <v>422686000</v>
      </c>
      <c r="AJ332" s="39">
        <v>-22361000</v>
      </c>
      <c r="AK332" s="39">
        <v>38228000</v>
      </c>
      <c r="AL332" s="39">
        <v>72045000</v>
      </c>
      <c r="AM332" s="39">
        <v>127049000</v>
      </c>
      <c r="AN332" s="39">
        <v>208768000</v>
      </c>
      <c r="AO332" s="39">
        <v>293290000</v>
      </c>
      <c r="AP332" s="39">
        <v>-63241000</v>
      </c>
      <c r="AQ332" s="39">
        <v>1815081245.5999999</v>
      </c>
    </row>
    <row r="333" spans="1:43" customFormat="1">
      <c r="A333" s="30">
        <f t="shared" si="25"/>
        <v>41421</v>
      </c>
      <c r="B333" s="30">
        <f t="shared" si="26"/>
        <v>41786</v>
      </c>
      <c r="C333" s="30">
        <f t="shared" si="27"/>
        <v>42152</v>
      </c>
      <c r="D333" s="30">
        <f t="shared" si="28"/>
        <v>42487</v>
      </c>
      <c r="E333" s="30">
        <v>42517</v>
      </c>
      <c r="F333" t="s">
        <v>342</v>
      </c>
      <c r="G333" s="37">
        <v>3652126342.6700001</v>
      </c>
      <c r="H333" s="37">
        <v>-5.8551083254373033</v>
      </c>
      <c r="I333" s="38">
        <v>8.6632651530067299</v>
      </c>
      <c r="J333" s="38">
        <v>7.7735961144259802</v>
      </c>
      <c r="K333" s="38">
        <v>74.091440000000006</v>
      </c>
      <c r="L333" s="38">
        <v>8.5152598369030344E-2</v>
      </c>
      <c r="M333" s="38">
        <v>11.259971798253099</v>
      </c>
      <c r="N333" s="38">
        <v>11.396855222539999</v>
      </c>
      <c r="O333" s="38">
        <v>15.476828156670724</v>
      </c>
      <c r="P333" s="38">
        <v>2.3750829721983604</v>
      </c>
      <c r="Q333" s="38">
        <v>8.2345673773680975E-2</v>
      </c>
      <c r="R333" s="38">
        <v>0.11628730768384214</v>
      </c>
      <c r="S333" s="38">
        <v>0.84290053485352057</v>
      </c>
      <c r="T333" s="38">
        <v>3.3292700000000002</v>
      </c>
      <c r="U333" s="38">
        <v>0.38485999999999998</v>
      </c>
      <c r="V333" s="38">
        <v>2.9187435640000001</v>
      </c>
      <c r="W333" s="38">
        <v>2.6772675399999999</v>
      </c>
      <c r="X333" s="38">
        <v>3.3019181770000001</v>
      </c>
      <c r="Y333" s="38">
        <v>3.4204753351372491E-2</v>
      </c>
      <c r="Z333" s="38">
        <v>1.127749345</v>
      </c>
      <c r="AA333" s="38">
        <v>0.22447866805038968</v>
      </c>
      <c r="AB333" s="38">
        <v>-2.3214425073053899</v>
      </c>
      <c r="AC333" s="38">
        <v>-0.26451000000000002</v>
      </c>
      <c r="AD333" s="29">
        <f t="shared" si="29"/>
        <v>0</v>
      </c>
      <c r="AE333" s="38">
        <v>0</v>
      </c>
      <c r="AF333" s="39">
        <v>95262000</v>
      </c>
      <c r="AG333" s="39">
        <v>1118721000</v>
      </c>
      <c r="AH333" s="39">
        <v>169065000</v>
      </c>
      <c r="AI333" s="39">
        <v>1453856000</v>
      </c>
      <c r="AJ333" s="39">
        <v>100911000</v>
      </c>
      <c r="AK333" s="39">
        <v>1143692000</v>
      </c>
      <c r="AL333" s="39">
        <v>1172558000</v>
      </c>
      <c r="AM333" s="39">
        <v>1243862000</v>
      </c>
      <c r="AN333" s="39">
        <v>1225456000</v>
      </c>
      <c r="AO333" s="39">
        <v>1081721000</v>
      </c>
      <c r="AP333" s="39">
        <v>211986000</v>
      </c>
      <c r="AQ333" s="39">
        <v>3280870893.6199999</v>
      </c>
    </row>
    <row r="334" spans="1:43" customFormat="1">
      <c r="A334" s="30">
        <f t="shared" si="25"/>
        <v>41417</v>
      </c>
      <c r="B334" s="30">
        <f t="shared" si="26"/>
        <v>41782</v>
      </c>
      <c r="C334" s="30">
        <f t="shared" si="27"/>
        <v>42148</v>
      </c>
      <c r="D334" s="30">
        <f t="shared" si="28"/>
        <v>42483</v>
      </c>
      <c r="E334" s="30">
        <v>42513</v>
      </c>
      <c r="F334" t="s">
        <v>343</v>
      </c>
      <c r="G334" s="37">
        <v>471706132.10000002</v>
      </c>
      <c r="H334" s="37">
        <v>32.355304394545783</v>
      </c>
      <c r="I334" s="38">
        <v>12.5938447300577</v>
      </c>
      <c r="J334" s="38">
        <v>15.0689265536723</v>
      </c>
      <c r="K334" s="38">
        <v>48.169490000000003</v>
      </c>
      <c r="L334" s="38">
        <v>3.927134805321774E-2</v>
      </c>
      <c r="M334" s="38">
        <v>-7.2135593220339</v>
      </c>
      <c r="N334" s="38">
        <v>-1.8031708012868499</v>
      </c>
      <c r="O334" s="38">
        <v>-160.25539316154607</v>
      </c>
      <c r="P334" s="38">
        <v>76.371017786808949</v>
      </c>
      <c r="Q334" s="38">
        <v>-1.2865310734463278</v>
      </c>
      <c r="R334" s="38">
        <v>-8.5832849199103667E-2</v>
      </c>
      <c r="S334" s="38">
        <v>0.244833596149058</v>
      </c>
      <c r="T334" s="38">
        <v>10.847049999999999</v>
      </c>
      <c r="U334" s="38">
        <v>0.58667999999999998</v>
      </c>
      <c r="V334" s="38">
        <v>6.9503363480000004</v>
      </c>
      <c r="W334" s="38">
        <v>7.308370246</v>
      </c>
      <c r="X334" s="38">
        <v>4.6046834130000001</v>
      </c>
      <c r="Y334" s="38">
        <v>1.5433724291855779</v>
      </c>
      <c r="Z334" s="38">
        <v>31.860071383000001</v>
      </c>
      <c r="AA334" s="38">
        <v>0.51351351351351349</v>
      </c>
      <c r="AB334" s="38">
        <v>2.9892064233353599</v>
      </c>
      <c r="AC334" s="38">
        <v>9.3310000000000004E-2</v>
      </c>
      <c r="AD334" s="29">
        <f t="shared" si="29"/>
        <v>0</v>
      </c>
      <c r="AE334" s="38">
        <v>0</v>
      </c>
      <c r="AF334" s="39">
        <v>6668000</v>
      </c>
      <c r="AG334" s="39">
        <v>169793000</v>
      </c>
      <c r="AH334" s="39">
        <v>-15513000</v>
      </c>
      <c r="AI334" s="39">
        <v>180735000</v>
      </c>
      <c r="AJ334" s="39">
        <v>-56929000</v>
      </c>
      <c r="AK334" s="39">
        <v>8563000</v>
      </c>
      <c r="AL334" s="39">
        <v>18224000</v>
      </c>
      <c r="AM334" s="39">
        <v>33740000</v>
      </c>
      <c r="AN334" s="39">
        <v>44250000</v>
      </c>
      <c r="AO334" s="39">
        <v>66759000</v>
      </c>
      <c r="AP334" s="39">
        <v>-2018000</v>
      </c>
      <c r="AQ334" s="39">
        <v>323395383.39999998</v>
      </c>
    </row>
    <row r="335" spans="1:43" customFormat="1">
      <c r="A335" s="30">
        <f t="shared" si="25"/>
        <v>41412</v>
      </c>
      <c r="B335" s="30">
        <f t="shared" si="26"/>
        <v>41777</v>
      </c>
      <c r="C335" s="30">
        <f t="shared" si="27"/>
        <v>42143</v>
      </c>
      <c r="D335" s="30">
        <f t="shared" si="28"/>
        <v>42478</v>
      </c>
      <c r="E335" s="30">
        <v>42508</v>
      </c>
      <c r="F335" t="s">
        <v>344</v>
      </c>
      <c r="G335" s="37">
        <v>482902268.66000003</v>
      </c>
      <c r="H335" s="37">
        <v>-20.134747588387583</v>
      </c>
      <c r="I335" s="38">
        <v>-6.9327551823419498</v>
      </c>
      <c r="J335" s="38">
        <v>-4.2222128121523399</v>
      </c>
      <c r="K335" s="38">
        <v>76.002139999999997</v>
      </c>
      <c r="L335" s="38">
        <v>-4.6074547677158906E-2</v>
      </c>
      <c r="M335" s="38">
        <v>15.8498512139632</v>
      </c>
      <c r="N335" s="38">
        <v>14.714995907835201</v>
      </c>
      <c r="O335" s="38">
        <v>7.57065416996815</v>
      </c>
      <c r="P335" s="38">
        <v>10.401956468494145</v>
      </c>
      <c r="Q335" s="38">
        <v>0.2081888139077411</v>
      </c>
      <c r="R335" s="38">
        <v>0.17119275753181454</v>
      </c>
      <c r="S335" s="38">
        <v>0.70410505915676203</v>
      </c>
      <c r="T335" s="38">
        <v>0.78108</v>
      </c>
      <c r="U335" s="38">
        <v>-6.7369999999999999E-2</v>
      </c>
      <c r="V335" s="38">
        <v>1.624132039</v>
      </c>
      <c r="W335" s="38">
        <v>1.875840288</v>
      </c>
      <c r="X335" s="38">
        <v>3.0560416410000002</v>
      </c>
      <c r="Y335" s="38">
        <v>0.7173641721916415</v>
      </c>
      <c r="Z335" s="38">
        <v>20.406121313</v>
      </c>
      <c r="AA335" s="38">
        <v>0.14303777793647526</v>
      </c>
      <c r="AB335" s="38">
        <v>1.2425601459465601</v>
      </c>
      <c r="AC335" s="38">
        <v>0.27467000000000003</v>
      </c>
      <c r="AD335" s="29">
        <f t="shared" si="29"/>
        <v>0</v>
      </c>
      <c r="AE335" s="38">
        <v>0</v>
      </c>
      <c r="AF335" s="39">
        <v>-10968000</v>
      </c>
      <c r="AG335" s="39">
        <v>238049000</v>
      </c>
      <c r="AH335" s="39">
        <v>63159000</v>
      </c>
      <c r="AI335" s="39">
        <v>368935000</v>
      </c>
      <c r="AJ335" s="39">
        <v>54081000</v>
      </c>
      <c r="AK335" s="39">
        <v>195363000</v>
      </c>
      <c r="AL335" s="39">
        <v>213482000</v>
      </c>
      <c r="AM335" s="39">
        <v>262615000</v>
      </c>
      <c r="AN335" s="39">
        <v>259769000</v>
      </c>
      <c r="AO335" s="39">
        <v>138613000</v>
      </c>
      <c r="AP335" s="39">
        <v>64365000</v>
      </c>
      <c r="AQ335" s="39">
        <v>487285155.64999998</v>
      </c>
    </row>
    <row r="336" spans="1:43" customFormat="1">
      <c r="A336" s="30">
        <f t="shared" si="25"/>
        <v>41411</v>
      </c>
      <c r="B336" s="30">
        <f t="shared" si="26"/>
        <v>41776</v>
      </c>
      <c r="C336" s="30">
        <f t="shared" si="27"/>
        <v>42142</v>
      </c>
      <c r="D336" s="30">
        <f t="shared" si="28"/>
        <v>42477</v>
      </c>
      <c r="E336" s="30">
        <v>42507</v>
      </c>
      <c r="F336" t="s">
        <v>345</v>
      </c>
      <c r="G336" s="37">
        <v>867678045.89999998</v>
      </c>
      <c r="H336" s="37">
        <v>1.0622468530372835</v>
      </c>
      <c r="I336" s="38">
        <v>1.7340428318144701</v>
      </c>
      <c r="J336" s="38">
        <v>0.511249640768902</v>
      </c>
      <c r="K336" s="38">
        <v>6.3780599999999996</v>
      </c>
      <c r="L336" s="38">
        <v>4.3538206563643505E-3</v>
      </c>
      <c r="M336" s="38">
        <v>2.7198494318105499</v>
      </c>
      <c r="N336" s="38">
        <v>5.8099386360955201</v>
      </c>
      <c r="O336" s="38">
        <v>7.5475231684165411</v>
      </c>
      <c r="P336" s="38">
        <v>-4.7339944104560745</v>
      </c>
      <c r="Q336" s="38">
        <v>-1.6611920295012662E-2</v>
      </c>
      <c r="R336" s="38">
        <v>7.2317927755067993E-3</v>
      </c>
      <c r="S336" s="38">
        <v>1.5530282806373572</v>
      </c>
      <c r="T336" s="38">
        <v>2.08033</v>
      </c>
      <c r="U336" s="38">
        <v>0.24709</v>
      </c>
      <c r="V336" s="38">
        <v>0.22572940699999999</v>
      </c>
      <c r="W336" s="38">
        <v>0.37402574900000002</v>
      </c>
      <c r="X336" s="38">
        <v>0.82634613599999995</v>
      </c>
      <c r="Y336" s="38">
        <v>0.69200935646656769</v>
      </c>
      <c r="Z336" s="38">
        <v>59.824199716000003</v>
      </c>
      <c r="AA336" s="38">
        <v>0.2372086487192778</v>
      </c>
      <c r="AB336" s="38">
        <v>7.3557125596970199</v>
      </c>
      <c r="AC336" s="38">
        <v>0.17177999999999999</v>
      </c>
      <c r="AD336" s="29">
        <f t="shared" si="29"/>
        <v>0</v>
      </c>
      <c r="AE336" s="38">
        <v>0</v>
      </c>
      <c r="AF336" s="39">
        <v>7064000</v>
      </c>
      <c r="AG336" s="39">
        <v>1622483000</v>
      </c>
      <c r="AH336" s="39">
        <v>13870000</v>
      </c>
      <c r="AI336" s="39">
        <v>1917920000</v>
      </c>
      <c r="AJ336" s="39">
        <v>-49480000</v>
      </c>
      <c r="AK336" s="39">
        <v>3476870000</v>
      </c>
      <c r="AL336" s="39">
        <v>3051950000</v>
      </c>
      <c r="AM336" s="39">
        <v>3222568000</v>
      </c>
      <c r="AN336" s="39">
        <v>2978584000</v>
      </c>
      <c r="AO336" s="39">
        <v>958909000</v>
      </c>
      <c r="AP336" s="39">
        <v>146963000</v>
      </c>
      <c r="AQ336" s="39">
        <v>1109206647.4000001</v>
      </c>
    </row>
    <row r="337" spans="1:43" customFormat="1">
      <c r="A337" s="30">
        <f t="shared" si="25"/>
        <v>41403</v>
      </c>
      <c r="B337" s="30">
        <f t="shared" si="26"/>
        <v>41768</v>
      </c>
      <c r="C337" s="30">
        <f t="shared" si="27"/>
        <v>42134</v>
      </c>
      <c r="D337" s="30">
        <f t="shared" si="28"/>
        <v>42469</v>
      </c>
      <c r="E337" s="30">
        <v>42499</v>
      </c>
      <c r="F337" t="s">
        <v>346</v>
      </c>
      <c r="G337" s="37">
        <v>1128650300.4200001</v>
      </c>
      <c r="H337" s="37">
        <v>-3.7753333700116283</v>
      </c>
      <c r="I337" s="38">
        <v>13.6280540972861</v>
      </c>
      <c r="J337" s="38">
        <v>4.9287894588607797</v>
      </c>
      <c r="K337" s="38">
        <v>34.383319999999998</v>
      </c>
      <c r="L337" s="38">
        <v>0.10869747687555607</v>
      </c>
      <c r="M337" s="38">
        <v>6.8573516442528604</v>
      </c>
      <c r="N337" s="38">
        <v>11.415341197597099</v>
      </c>
      <c r="O337" s="38">
        <v>8.8145750963854432</v>
      </c>
      <c r="P337" s="38">
        <v>9.091198852400888</v>
      </c>
      <c r="Q337" s="38">
        <v>4.4752212110304841E-2</v>
      </c>
      <c r="R337" s="38">
        <v>0.18663713114212993</v>
      </c>
      <c r="S337" s="38">
        <v>1.3490453521891252</v>
      </c>
      <c r="T337" s="38">
        <v>0.79561999999999999</v>
      </c>
      <c r="U337" s="38">
        <v>-3.5049999999999998E-2</v>
      </c>
      <c r="V337" s="38">
        <v>1.1023162470000001</v>
      </c>
      <c r="W337" s="38">
        <v>1.173973723</v>
      </c>
      <c r="X337" s="38">
        <v>3.2788627510000001</v>
      </c>
      <c r="Y337" s="38">
        <v>0.31755260156153725</v>
      </c>
      <c r="Z337" s="38">
        <v>9.3091523869999993</v>
      </c>
      <c r="AA337" s="38">
        <v>8.298659657587959E-2</v>
      </c>
      <c r="AB337" s="38">
        <v>2.6708819714656298</v>
      </c>
      <c r="AC337" s="38">
        <v>0.15803</v>
      </c>
      <c r="AD337" s="29">
        <f t="shared" si="29"/>
        <v>0</v>
      </c>
      <c r="AE337" s="38">
        <v>0</v>
      </c>
      <c r="AF337" s="39">
        <v>45325000</v>
      </c>
      <c r="AG337" s="39">
        <v>416983000</v>
      </c>
      <c r="AH337" s="39">
        <v>127224000</v>
      </c>
      <c r="AI337" s="39">
        <v>681665000</v>
      </c>
      <c r="AJ337" s="39">
        <v>41154000</v>
      </c>
      <c r="AK337" s="39">
        <v>708325000</v>
      </c>
      <c r="AL337" s="39">
        <v>775125000</v>
      </c>
      <c r="AM337" s="39">
        <v>845569000</v>
      </c>
      <c r="AN337" s="39">
        <v>919597000</v>
      </c>
      <c r="AO337" s="39">
        <v>316483000</v>
      </c>
      <c r="AP337" s="39">
        <v>122477000</v>
      </c>
      <c r="AQ337" s="39">
        <v>1079582714.0799999</v>
      </c>
    </row>
    <row r="338" spans="1:43" customFormat="1">
      <c r="A338" s="30">
        <f t="shared" si="25"/>
        <v>41395</v>
      </c>
      <c r="B338" s="30">
        <f t="shared" si="26"/>
        <v>41760</v>
      </c>
      <c r="C338" s="30">
        <f t="shared" si="27"/>
        <v>42126</v>
      </c>
      <c r="D338" s="30">
        <f t="shared" si="28"/>
        <v>42461</v>
      </c>
      <c r="E338" s="30">
        <v>42491</v>
      </c>
      <c r="F338" t="s">
        <v>347</v>
      </c>
      <c r="G338" s="37">
        <v>1981210438.02</v>
      </c>
      <c r="H338" s="37">
        <v>-5.9904975618184704</v>
      </c>
      <c r="I338" s="38">
        <v>13.9911194914364</v>
      </c>
      <c r="J338" s="38">
        <v>10.7403244656079</v>
      </c>
      <c r="K338" s="38">
        <v>86.209270000000004</v>
      </c>
      <c r="L338" s="38">
        <v>0.10063966121338769</v>
      </c>
      <c r="M338" s="38">
        <v>15.0878344968179</v>
      </c>
      <c r="N338" s="38">
        <v>16.1227361600221</v>
      </c>
      <c r="O338" s="38">
        <v>11.178054005343077</v>
      </c>
      <c r="P338" s="38">
        <v>14.300748807287244</v>
      </c>
      <c r="Q338" s="38">
        <v>9.2579233975446026E-2</v>
      </c>
      <c r="R338" s="38">
        <v>0.1595315839778865</v>
      </c>
      <c r="S338" s="38">
        <v>0.86880881189318393</v>
      </c>
      <c r="T338" s="38">
        <v>0.99095</v>
      </c>
      <c r="U338" s="38">
        <v>-1.49E-3</v>
      </c>
      <c r="V338" s="38">
        <v>1.924578702</v>
      </c>
      <c r="W338" s="38">
        <v>1.9552886229999999</v>
      </c>
      <c r="X338" s="38">
        <v>2.433850933</v>
      </c>
      <c r="Y338" s="38">
        <v>0.12366237963493765</v>
      </c>
      <c r="Z338" s="38">
        <v>8.6767476670000008</v>
      </c>
      <c r="AA338" s="38">
        <v>0.12355138131146723</v>
      </c>
      <c r="AB338" s="38">
        <v>-9.2374220039491001E-2</v>
      </c>
      <c r="AC338" s="38">
        <v>-1.35E-2</v>
      </c>
      <c r="AD338" s="29">
        <f t="shared" si="29"/>
        <v>0</v>
      </c>
      <c r="AE338" s="38">
        <v>0</v>
      </c>
      <c r="AF338" s="39">
        <v>108890000</v>
      </c>
      <c r="AG338" s="39">
        <v>1081979000</v>
      </c>
      <c r="AH338" s="39">
        <v>213310000</v>
      </c>
      <c r="AI338" s="39">
        <v>1337102000</v>
      </c>
      <c r="AJ338" s="39">
        <v>107548000</v>
      </c>
      <c r="AK338" s="39">
        <v>790235000</v>
      </c>
      <c r="AL338" s="39">
        <v>1036552000</v>
      </c>
      <c r="AM338" s="39">
        <v>1090703000</v>
      </c>
      <c r="AN338" s="39">
        <v>1161686000</v>
      </c>
      <c r="AO338" s="39">
        <v>962904000</v>
      </c>
      <c r="AP338" s="39">
        <v>218975000</v>
      </c>
      <c r="AQ338" s="39">
        <v>2447714375.8200002</v>
      </c>
    </row>
    <row r="339" spans="1:43" customFormat="1">
      <c r="A339" s="30">
        <f t="shared" si="25"/>
        <v>41393</v>
      </c>
      <c r="B339" s="30">
        <f t="shared" si="26"/>
        <v>41758</v>
      </c>
      <c r="C339" s="30">
        <f t="shared" si="27"/>
        <v>42124</v>
      </c>
      <c r="D339" s="30">
        <f t="shared" si="28"/>
        <v>42459</v>
      </c>
      <c r="E339" s="30">
        <v>42489</v>
      </c>
      <c r="F339" t="s">
        <v>348</v>
      </c>
      <c r="G339" s="37">
        <v>2024345257.3699999</v>
      </c>
      <c r="H339" s="37">
        <v>16.550965243853113</v>
      </c>
      <c r="I339" s="38">
        <v>5.6202304942724997</v>
      </c>
      <c r="J339" s="38">
        <v>42.095425431450003</v>
      </c>
      <c r="K339" s="38">
        <v>23.985050000000001</v>
      </c>
      <c r="L339" s="38">
        <v>5.2250725889539905E-2</v>
      </c>
      <c r="M339" s="38">
        <v>14.0285464038088</v>
      </c>
      <c r="N339" s="38">
        <v>1.70813730516466</v>
      </c>
      <c r="O339" s="38">
        <v>28.802296173488209</v>
      </c>
      <c r="P339" s="38">
        <v>17.784040278096995</v>
      </c>
      <c r="Q339" s="38">
        <v>-0.16307267736300515</v>
      </c>
      <c r="R339" s="38">
        <v>5.8436339256816114E-2</v>
      </c>
      <c r="S339" s="38">
        <v>7.874520290368818E-2</v>
      </c>
      <c r="T339" s="38">
        <v>0.73133999999999999</v>
      </c>
      <c r="U339" s="38">
        <v>-1.3599999999999999E-2</v>
      </c>
      <c r="V339" s="38">
        <v>7.5011766350000002</v>
      </c>
      <c r="W339" s="38">
        <v>14.134855554</v>
      </c>
      <c r="X339" s="38">
        <v>0.91522375499999997</v>
      </c>
      <c r="Y339" s="38">
        <v>0.42699512597903666</v>
      </c>
      <c r="Z339" s="38">
        <v>24.883285110999999</v>
      </c>
      <c r="AA339" s="38">
        <v>8.3381032168094158E-4</v>
      </c>
      <c r="AB339" s="38">
        <v>13.555768628379999</v>
      </c>
      <c r="AC339" s="38">
        <v>0.29838999999999999</v>
      </c>
      <c r="AD339" s="29">
        <f t="shared" si="29"/>
        <v>0</v>
      </c>
      <c r="AE339" s="38">
        <v>0</v>
      </c>
      <c r="AF339" s="39">
        <v>125518000</v>
      </c>
      <c r="AG339" s="39">
        <v>2402225000</v>
      </c>
      <c r="AH339" s="39">
        <v>151661000</v>
      </c>
      <c r="AI339" s="39">
        <v>2595320000</v>
      </c>
      <c r="AJ339" s="39">
        <v>-33327000</v>
      </c>
      <c r="AK339" s="39">
        <v>136846000</v>
      </c>
      <c r="AL339" s="39">
        <v>210741000</v>
      </c>
      <c r="AM339" s="39">
        <v>177561000</v>
      </c>
      <c r="AN339" s="39">
        <v>204369000</v>
      </c>
      <c r="AO339" s="39">
        <v>1683415000</v>
      </c>
      <c r="AP339" s="39">
        <v>100295000</v>
      </c>
      <c r="AQ339" s="39">
        <v>2888726294.7199998</v>
      </c>
    </row>
    <row r="340" spans="1:43" customFormat="1">
      <c r="A340" s="30">
        <f t="shared" si="25"/>
        <v>41392</v>
      </c>
      <c r="B340" s="30">
        <f t="shared" si="26"/>
        <v>41757</v>
      </c>
      <c r="C340" s="30">
        <f t="shared" si="27"/>
        <v>42123</v>
      </c>
      <c r="D340" s="30">
        <f t="shared" si="28"/>
        <v>42458</v>
      </c>
      <c r="E340" s="30">
        <v>42488</v>
      </c>
      <c r="F340" t="s">
        <v>349</v>
      </c>
      <c r="G340" s="37">
        <v>760177188.96000004</v>
      </c>
      <c r="H340" s="37">
        <v>0.1625622339222631</v>
      </c>
      <c r="I340" s="38">
        <v>9.38650331215627</v>
      </c>
      <c r="J340" s="38">
        <v>5.633640994217</v>
      </c>
      <c r="K340" s="38">
        <v>60.178660000000001</v>
      </c>
      <c r="L340" s="38">
        <v>6.6549417240189784E-2</v>
      </c>
      <c r="M340" s="38">
        <v>8.6127494159549602</v>
      </c>
      <c r="N340" s="38">
        <v>12.189024390243899</v>
      </c>
      <c r="O340" s="38">
        <v>38.410966321274003</v>
      </c>
      <c r="P340" s="38">
        <v>31.79639803336379</v>
      </c>
      <c r="Q340" s="38">
        <v>7.9813105587683356E-2</v>
      </c>
      <c r="R340" s="38">
        <v>0.12392578340962869</v>
      </c>
      <c r="S340" s="38">
        <v>0.92389482297264425</v>
      </c>
      <c r="T340" s="38">
        <v>5.5383599999999999</v>
      </c>
      <c r="U340" s="38">
        <v>0.5837</v>
      </c>
      <c r="V340" s="38">
        <v>4.9586409339999999</v>
      </c>
      <c r="W340" s="38">
        <v>4.3762331369999998</v>
      </c>
      <c r="X340" s="38">
        <v>6.0792598370000004</v>
      </c>
      <c r="Y340" s="38">
        <v>3.9381417848599019E-2</v>
      </c>
      <c r="Z340" s="38">
        <v>0.73292723599999998</v>
      </c>
      <c r="AA340" s="38">
        <v>0.72587951207650248</v>
      </c>
      <c r="AB340" s="38">
        <v>-2.6689533840739701</v>
      </c>
      <c r="AC340" s="38">
        <v>-0.68798999999999999</v>
      </c>
      <c r="AD340" s="29">
        <f t="shared" si="29"/>
        <v>0</v>
      </c>
      <c r="AE340" s="38">
        <v>0</v>
      </c>
      <c r="AF340" s="39">
        <v>11768000</v>
      </c>
      <c r="AG340" s="39">
        <v>176831000</v>
      </c>
      <c r="AH340" s="39">
        <v>28019000</v>
      </c>
      <c r="AI340" s="39">
        <v>226095000</v>
      </c>
      <c r="AJ340" s="39">
        <v>16672000</v>
      </c>
      <c r="AK340" s="39">
        <v>96475000</v>
      </c>
      <c r="AL340" s="39">
        <v>130222000</v>
      </c>
      <c r="AM340" s="39">
        <v>130222000</v>
      </c>
      <c r="AN340" s="39">
        <v>208888000</v>
      </c>
      <c r="AO340" s="39">
        <v>170131000</v>
      </c>
      <c r="AP340" s="39">
        <v>23799000</v>
      </c>
      <c r="AQ340" s="39">
        <v>914142587.48000002</v>
      </c>
    </row>
    <row r="341" spans="1:43" customFormat="1">
      <c r="A341" s="30">
        <f t="shared" si="25"/>
        <v>41392</v>
      </c>
      <c r="B341" s="30">
        <f t="shared" si="26"/>
        <v>41757</v>
      </c>
      <c r="C341" s="30">
        <f t="shared" si="27"/>
        <v>42123</v>
      </c>
      <c r="D341" s="30">
        <f t="shared" si="28"/>
        <v>42458</v>
      </c>
      <c r="E341" s="30">
        <v>42488</v>
      </c>
      <c r="F341" t="s">
        <v>350</v>
      </c>
      <c r="G341" s="37">
        <v>17036748788.84</v>
      </c>
      <c r="H341" s="37">
        <v>7.3148067775476786</v>
      </c>
      <c r="I341" s="38">
        <v>21.084247523697901</v>
      </c>
      <c r="J341" s="38">
        <v>19.846011950114299</v>
      </c>
      <c r="K341" s="38">
        <v>75.249629999999996</v>
      </c>
      <c r="L341" s="38">
        <v>0.15964516129032258</v>
      </c>
      <c r="M341" s="38">
        <v>25.801018566788301</v>
      </c>
      <c r="N341" s="38">
        <v>19.272128201288002</v>
      </c>
      <c r="O341" s="38">
        <v>25.653292935547096</v>
      </c>
      <c r="P341" s="38">
        <v>9.5316395363832669</v>
      </c>
      <c r="Q341" s="38">
        <v>0.17772787424309258</v>
      </c>
      <c r="R341" s="38">
        <v>0.13551758992184995</v>
      </c>
      <c r="S341" s="38">
        <v>0.6147720829327219</v>
      </c>
      <c r="T341" s="38">
        <v>4.3005000000000004</v>
      </c>
      <c r="U341" s="38">
        <v>0.38746999999999998</v>
      </c>
      <c r="V341" s="38">
        <v>7.5474657540000001</v>
      </c>
      <c r="W341" s="38">
        <v>7.2957113329999999</v>
      </c>
      <c r="X341" s="38">
        <v>7.6493461160000003</v>
      </c>
      <c r="Y341" s="38">
        <v>0.23846430426271423</v>
      </c>
      <c r="Z341" s="38">
        <v>3.2808753570000002</v>
      </c>
      <c r="AA341" s="38">
        <v>0.23174193548387098</v>
      </c>
      <c r="AB341" s="38">
        <v>-0.97151612813370603</v>
      </c>
      <c r="AC341" s="38">
        <v>-0.20252000000000001</v>
      </c>
      <c r="AD341" s="29">
        <f t="shared" si="29"/>
        <v>0</v>
      </c>
      <c r="AE341" s="38">
        <v>0</v>
      </c>
      <c r="AF341" s="39">
        <v>494900000</v>
      </c>
      <c r="AG341" s="39">
        <v>3100000000</v>
      </c>
      <c r="AH341" s="39">
        <v>549700000</v>
      </c>
      <c r="AI341" s="39">
        <v>4056300000</v>
      </c>
      <c r="AJ341" s="39">
        <v>443200000</v>
      </c>
      <c r="AK341" s="39">
        <v>1899600000</v>
      </c>
      <c r="AL341" s="39">
        <v>2045500000</v>
      </c>
      <c r="AM341" s="39">
        <v>2322900000</v>
      </c>
      <c r="AN341" s="39">
        <v>2493700000</v>
      </c>
      <c r="AO341" s="39">
        <v>2503100000</v>
      </c>
      <c r="AP341" s="39">
        <v>709200000</v>
      </c>
      <c r="AQ341" s="39">
        <v>18193315349.889999</v>
      </c>
    </row>
    <row r="342" spans="1:43" customFormat="1">
      <c r="A342" s="30">
        <f t="shared" si="25"/>
        <v>41392</v>
      </c>
      <c r="B342" s="30">
        <f t="shared" si="26"/>
        <v>41757</v>
      </c>
      <c r="C342" s="30">
        <f t="shared" si="27"/>
        <v>42123</v>
      </c>
      <c r="D342" s="30">
        <f t="shared" si="28"/>
        <v>42458</v>
      </c>
      <c r="E342" s="30">
        <v>42488</v>
      </c>
      <c r="F342" t="s">
        <v>351</v>
      </c>
      <c r="G342" s="37">
        <v>2337659016</v>
      </c>
      <c r="H342" s="37">
        <v>14.633839307173353</v>
      </c>
      <c r="I342" s="38">
        <v>6.8008087157953296</v>
      </c>
      <c r="J342" s="38">
        <v>3.52424581763887</v>
      </c>
      <c r="K342" s="38">
        <v>53.069769999999998</v>
      </c>
      <c r="L342" s="38">
        <v>2.8105924391989098E-2</v>
      </c>
      <c r="M342" s="38">
        <v>8.2173470426549908</v>
      </c>
      <c r="N342" s="38">
        <v>5.6954545165894901</v>
      </c>
      <c r="O342" s="38">
        <v>10.028557722607857</v>
      </c>
      <c r="P342" s="38">
        <v>3.682845106593069</v>
      </c>
      <c r="Q342" s="38">
        <v>4.5516983949234792E-2</v>
      </c>
      <c r="R342" s="38">
        <v>9.1888339504004962E-2</v>
      </c>
      <c r="S342" s="38">
        <v>0.57915023769155893</v>
      </c>
      <c r="T342" s="38">
        <v>0.58184999999999998</v>
      </c>
      <c r="U342" s="38">
        <v>-5.8520000000000003E-2</v>
      </c>
      <c r="V342" s="38">
        <v>0.88774871099999997</v>
      </c>
      <c r="W342" s="38">
        <v>1.6168679930000001</v>
      </c>
      <c r="X342" s="38">
        <v>1.695760237</v>
      </c>
      <c r="Y342" s="38">
        <v>1.3993527554320688</v>
      </c>
      <c r="Z342" s="38">
        <v>45.230028318999999</v>
      </c>
      <c r="AA342" s="38">
        <v>5.7169316436293492E-2</v>
      </c>
      <c r="AB342" s="38">
        <v>19.9836197495524</v>
      </c>
      <c r="AC342" s="38">
        <v>0.52605000000000002</v>
      </c>
      <c r="AD342" s="29">
        <f t="shared" si="29"/>
        <v>0</v>
      </c>
      <c r="AE342" s="38">
        <v>0</v>
      </c>
      <c r="AF342" s="39">
        <v>103856000</v>
      </c>
      <c r="AG342" s="39">
        <v>3695164000</v>
      </c>
      <c r="AH342" s="39">
        <v>467557000</v>
      </c>
      <c r="AI342" s="39">
        <v>5088317000</v>
      </c>
      <c r="AJ342" s="39">
        <v>134134000</v>
      </c>
      <c r="AK342" s="39" t="s">
        <v>699</v>
      </c>
      <c r="AL342" s="39">
        <v>2749428000</v>
      </c>
      <c r="AM342" s="39">
        <v>2695390000</v>
      </c>
      <c r="AN342" s="39">
        <v>2946900000</v>
      </c>
      <c r="AO342" s="39">
        <v>1540067000</v>
      </c>
      <c r="AP342" s="39">
        <v>475118000</v>
      </c>
      <c r="AQ342" s="39">
        <v>4764748288.0500002</v>
      </c>
    </row>
    <row r="343" spans="1:43" customFormat="1">
      <c r="A343" s="30">
        <f t="shared" si="25"/>
        <v>41392</v>
      </c>
      <c r="B343" s="30">
        <f t="shared" si="26"/>
        <v>41757</v>
      </c>
      <c r="C343" s="30">
        <f t="shared" si="27"/>
        <v>42123</v>
      </c>
      <c r="D343" s="30">
        <f t="shared" si="28"/>
        <v>42458</v>
      </c>
      <c r="E343" s="30">
        <v>42488</v>
      </c>
      <c r="F343" t="s">
        <v>352</v>
      </c>
      <c r="G343" s="37">
        <v>1040795049.2</v>
      </c>
      <c r="H343" s="37">
        <v>3.156789375460423</v>
      </c>
      <c r="I343" s="38">
        <v>14.0236514853498</v>
      </c>
      <c r="J343" s="38">
        <v>8.6162117053315193</v>
      </c>
      <c r="K343" s="38">
        <v>52.972459999999998</v>
      </c>
      <c r="L343" s="38">
        <v>8.859462740931856E-2</v>
      </c>
      <c r="M343" s="38">
        <v>15.7415108103582</v>
      </c>
      <c r="N343" s="38">
        <v>16.0655106084659</v>
      </c>
      <c r="O343" s="38">
        <v>11.415321859856892</v>
      </c>
      <c r="P343" s="38">
        <v>6.108283293248701</v>
      </c>
      <c r="Q343" s="38">
        <v>0.10172551312655939</v>
      </c>
      <c r="R343" s="38">
        <v>0.12318982062571807</v>
      </c>
      <c r="S343" s="38">
        <v>0.93585692560051537</v>
      </c>
      <c r="T343" s="38">
        <v>7.0478399999999999</v>
      </c>
      <c r="U343" s="38">
        <v>0.37091000000000002</v>
      </c>
      <c r="V343" s="38">
        <v>1.850675818</v>
      </c>
      <c r="W343" s="38">
        <v>2.0875755150000002</v>
      </c>
      <c r="X343" s="38">
        <v>3.0220457039999999</v>
      </c>
      <c r="Y343" s="38">
        <v>0.58851319711995398</v>
      </c>
      <c r="Z343" s="38">
        <v>17.259656961000001</v>
      </c>
      <c r="AA343" s="38">
        <v>0.12689272330340778</v>
      </c>
      <c r="AB343" s="38">
        <v>5.9116022099447498</v>
      </c>
      <c r="AC343" s="38">
        <v>0.24359</v>
      </c>
      <c r="AD343" s="29">
        <f t="shared" si="29"/>
        <v>0</v>
      </c>
      <c r="AE343" s="38">
        <v>0</v>
      </c>
      <c r="AF343" s="39">
        <v>60710000</v>
      </c>
      <c r="AG343" s="39">
        <v>685256000</v>
      </c>
      <c r="AH343" s="39">
        <v>92749000</v>
      </c>
      <c r="AI343" s="39">
        <v>752895000</v>
      </c>
      <c r="AJ343" s="39">
        <v>71676000</v>
      </c>
      <c r="AK343" s="39">
        <v>592091000</v>
      </c>
      <c r="AL343" s="39">
        <v>660848000</v>
      </c>
      <c r="AM343" s="39">
        <v>712877000</v>
      </c>
      <c r="AN343" s="39">
        <v>704602000</v>
      </c>
      <c r="AO343" s="39">
        <v>431382000</v>
      </c>
      <c r="AP343" s="39">
        <v>128854000</v>
      </c>
      <c r="AQ343" s="39">
        <v>1470909882.9300001</v>
      </c>
    </row>
    <row r="344" spans="1:43" customFormat="1">
      <c r="A344" s="30">
        <f t="shared" si="25"/>
        <v>41391</v>
      </c>
      <c r="B344" s="30">
        <f t="shared" si="26"/>
        <v>41756</v>
      </c>
      <c r="C344" s="30">
        <f t="shared" si="27"/>
        <v>42122</v>
      </c>
      <c r="D344" s="30">
        <f t="shared" si="28"/>
        <v>42457</v>
      </c>
      <c r="E344" s="30">
        <v>42487</v>
      </c>
      <c r="F344" t="s">
        <v>353</v>
      </c>
      <c r="G344" s="37">
        <v>701647462.40999997</v>
      </c>
      <c r="H344" s="37">
        <v>-6.0691347735019612</v>
      </c>
      <c r="I344" s="38">
        <v>21.2303299271429</v>
      </c>
      <c r="J344" s="38">
        <v>5.51473913786345</v>
      </c>
      <c r="K344" s="38">
        <v>20.293119999999998</v>
      </c>
      <c r="L344" s="38">
        <v>0.22349382050139538</v>
      </c>
      <c r="M344" s="38">
        <v>8.9419781500949806</v>
      </c>
      <c r="N344" s="38">
        <v>30.541033184238302</v>
      </c>
      <c r="O344" s="38">
        <v>11.949778991173554</v>
      </c>
      <c r="P344" s="38">
        <v>6.1494326580261829</v>
      </c>
      <c r="Q344" s="38">
        <v>4.3538188277087032E-2</v>
      </c>
      <c r="R344" s="38">
        <v>0.20945961913854794</v>
      </c>
      <c r="S344" s="38">
        <v>2.3283925642685976</v>
      </c>
      <c r="T344" s="38">
        <v>1.5123500000000001</v>
      </c>
      <c r="U344" s="38">
        <v>0.17940999999999999</v>
      </c>
      <c r="V344" s="38">
        <v>1.5799873419999999</v>
      </c>
      <c r="W344" s="38">
        <v>1.5267113640000001</v>
      </c>
      <c r="X344" s="38">
        <v>6.1474951349999998</v>
      </c>
      <c r="Y344" s="38">
        <v>0</v>
      </c>
      <c r="Z344" s="38">
        <v>0</v>
      </c>
      <c r="AA344" s="38">
        <v>0.19946373990603722</v>
      </c>
      <c r="AB344" s="38">
        <v>-1.2600077557931499</v>
      </c>
      <c r="AC344" s="38">
        <v>-0.19946</v>
      </c>
      <c r="AD344" s="29">
        <f t="shared" si="29"/>
        <v>0</v>
      </c>
      <c r="AE344" s="38">
        <v>0</v>
      </c>
      <c r="AF344" s="39">
        <v>28590000</v>
      </c>
      <c r="AG344" s="39">
        <v>127923000</v>
      </c>
      <c r="AH344" s="39">
        <v>44316000</v>
      </c>
      <c r="AI344" s="39">
        <v>211573000</v>
      </c>
      <c r="AJ344" s="39">
        <v>21448000</v>
      </c>
      <c r="AK344" s="39">
        <v>412668000</v>
      </c>
      <c r="AL344" s="39">
        <v>429310000</v>
      </c>
      <c r="AM344" s="39">
        <v>478816000</v>
      </c>
      <c r="AN344" s="39">
        <v>492625000</v>
      </c>
      <c r="AO344" s="39">
        <v>127923000</v>
      </c>
      <c r="AP344" s="39">
        <v>63559000</v>
      </c>
      <c r="AQ344" s="39">
        <v>759516002.89999998</v>
      </c>
    </row>
    <row r="345" spans="1:43" customFormat="1">
      <c r="A345" s="30">
        <f t="shared" si="25"/>
        <v>41383</v>
      </c>
      <c r="B345" s="30">
        <f t="shared" si="26"/>
        <v>41748</v>
      </c>
      <c r="C345" s="30">
        <f t="shared" si="27"/>
        <v>42114</v>
      </c>
      <c r="D345" s="30">
        <f t="shared" si="28"/>
        <v>42449</v>
      </c>
      <c r="E345" s="30">
        <v>42479</v>
      </c>
      <c r="F345" t="s">
        <v>354</v>
      </c>
      <c r="G345" s="37">
        <v>2101580195</v>
      </c>
      <c r="H345" s="37">
        <v>12.77720023063695</v>
      </c>
      <c r="I345" s="38">
        <v>11.762991366076999</v>
      </c>
      <c r="J345" s="38">
        <v>5.32038465200419</v>
      </c>
      <c r="K345" s="38">
        <v>68.734790000000004</v>
      </c>
      <c r="L345" s="38">
        <v>0.11250112278115214</v>
      </c>
      <c r="M345" s="38">
        <v>9.4844696387112801</v>
      </c>
      <c r="N345" s="38">
        <v>18.017667052991399</v>
      </c>
      <c r="O345" s="38">
        <v>19.273494594674592</v>
      </c>
      <c r="P345" s="38">
        <v>13.955815928355335</v>
      </c>
      <c r="Q345" s="38">
        <v>8.3174770578369556E-2</v>
      </c>
      <c r="R345" s="38">
        <v>0.1080081814966914</v>
      </c>
      <c r="S345" s="38">
        <v>1.0875130225341612</v>
      </c>
      <c r="T345" s="38">
        <v>1.6710499999999999</v>
      </c>
      <c r="U345" s="38">
        <v>0.28560999999999998</v>
      </c>
      <c r="V345" s="38">
        <v>2.8008401790000002</v>
      </c>
      <c r="W345" s="38">
        <v>2.4799384579999999</v>
      </c>
      <c r="X345" s="38">
        <v>5.93929288</v>
      </c>
      <c r="Y345" s="38">
        <v>0</v>
      </c>
      <c r="Z345" s="38">
        <v>0</v>
      </c>
      <c r="AA345" s="38">
        <v>0.28813197092229115</v>
      </c>
      <c r="AB345" s="38">
        <v>-2.8642139943520601</v>
      </c>
      <c r="AC345" s="38">
        <v>-0.67856000000000005</v>
      </c>
      <c r="AD345" s="29">
        <f t="shared" si="29"/>
        <v>0</v>
      </c>
      <c r="AE345" s="38">
        <v>0</v>
      </c>
      <c r="AF345" s="39">
        <v>36322000</v>
      </c>
      <c r="AG345" s="39">
        <v>322859000</v>
      </c>
      <c r="AH345" s="39">
        <v>67803000</v>
      </c>
      <c r="AI345" s="39">
        <v>627758000</v>
      </c>
      <c r="AJ345" s="39">
        <v>56783000</v>
      </c>
      <c r="AK345" s="39">
        <v>461710000</v>
      </c>
      <c r="AL345" s="39">
        <v>508954000</v>
      </c>
      <c r="AM345" s="39">
        <v>590004000</v>
      </c>
      <c r="AN345" s="39">
        <v>682695000</v>
      </c>
      <c r="AO345" s="39">
        <v>322859000</v>
      </c>
      <c r="AP345" s="39">
        <v>87843000</v>
      </c>
      <c r="AQ345" s="39">
        <v>1693041585.6800001</v>
      </c>
    </row>
    <row r="346" spans="1:43" customFormat="1">
      <c r="A346" s="30">
        <f t="shared" si="25"/>
        <v>41382</v>
      </c>
      <c r="B346" s="30">
        <f t="shared" si="26"/>
        <v>41747</v>
      </c>
      <c r="C346" s="30">
        <f t="shared" si="27"/>
        <v>42113</v>
      </c>
      <c r="D346" s="30">
        <f t="shared" si="28"/>
        <v>42448</v>
      </c>
      <c r="E346" s="30">
        <v>42478</v>
      </c>
      <c r="F346" t="s">
        <v>355</v>
      </c>
      <c r="G346" s="37">
        <v>1632707870</v>
      </c>
      <c r="H346" s="37">
        <v>-14.714236815932999</v>
      </c>
      <c r="I346" s="38">
        <v>-29.616943004816701</v>
      </c>
      <c r="J346" s="38">
        <v>-38.912487284609</v>
      </c>
      <c r="K346" s="38">
        <v>80.250200000000007</v>
      </c>
      <c r="L346" s="38">
        <v>-0.23339228370642714</v>
      </c>
      <c r="M346" s="38">
        <v>-38.868099010511401</v>
      </c>
      <c r="N346" s="38">
        <v>-28.6344302613143</v>
      </c>
      <c r="O346" s="38">
        <v>-25.607956149931493</v>
      </c>
      <c r="P346" s="38">
        <v>172.13428536367999</v>
      </c>
      <c r="Q346" s="38">
        <v>-0.31946444909458199</v>
      </c>
      <c r="R346" s="38">
        <v>-5.1456116292862786E-2</v>
      </c>
      <c r="S346" s="38">
        <v>0.41702460419098564</v>
      </c>
      <c r="T346" s="38">
        <v>4.9670300000000003</v>
      </c>
      <c r="U346" s="38">
        <v>0.66037000000000001</v>
      </c>
      <c r="V346" s="38">
        <v>7.6301863919999997</v>
      </c>
      <c r="W346" s="38">
        <v>6.4526271309999998</v>
      </c>
      <c r="X346" s="38">
        <v>6.1314556729999996</v>
      </c>
      <c r="Y346" s="38">
        <v>0</v>
      </c>
      <c r="Z346" s="38">
        <v>0</v>
      </c>
      <c r="AA346" s="38">
        <v>0.48986363847908038</v>
      </c>
      <c r="AB346" s="38">
        <v>-4.2608824840291204</v>
      </c>
      <c r="AC346" s="38">
        <v>-0.93432999999999999</v>
      </c>
      <c r="AD346" s="29">
        <f t="shared" si="29"/>
        <v>0</v>
      </c>
      <c r="AE346" s="38">
        <v>0</v>
      </c>
      <c r="AF346" s="39">
        <v>-50149000</v>
      </c>
      <c r="AG346" s="39">
        <v>214870000</v>
      </c>
      <c r="AH346" s="39">
        <v>-13621000</v>
      </c>
      <c r="AI346" s="39">
        <v>264711000</v>
      </c>
      <c r="AJ346" s="39">
        <v>-35266000</v>
      </c>
      <c r="AK346" s="39">
        <v>11663000</v>
      </c>
      <c r="AL346" s="39">
        <v>11663000</v>
      </c>
      <c r="AM346" s="39">
        <v>63174000</v>
      </c>
      <c r="AN346" s="39">
        <v>110391000</v>
      </c>
      <c r="AO346" s="39">
        <v>214870000</v>
      </c>
      <c r="AP346" s="39">
        <v>-40872000</v>
      </c>
      <c r="AQ346" s="39">
        <v>1046648383.76</v>
      </c>
    </row>
    <row r="347" spans="1:43" customFormat="1">
      <c r="A347" s="30">
        <f t="shared" si="25"/>
        <v>41368</v>
      </c>
      <c r="B347" s="30">
        <f t="shared" si="26"/>
        <v>41733</v>
      </c>
      <c r="C347" s="30">
        <f t="shared" si="27"/>
        <v>42099</v>
      </c>
      <c r="D347" s="30">
        <f t="shared" si="28"/>
        <v>42434</v>
      </c>
      <c r="E347" s="30">
        <v>42464</v>
      </c>
      <c r="F347" t="s">
        <v>356</v>
      </c>
      <c r="G347" s="37">
        <v>1708109523.1199999</v>
      </c>
      <c r="H347" s="37">
        <v>10.011415548170946</v>
      </c>
      <c r="I347" s="38">
        <v>44.328694965954398</v>
      </c>
      <c r="J347" s="38">
        <v>13.552860926668499</v>
      </c>
      <c r="K347" s="38">
        <v>33.03969</v>
      </c>
      <c r="L347" s="38">
        <v>0.31682928065362459</v>
      </c>
      <c r="M347" s="38">
        <v>13.808437145070901</v>
      </c>
      <c r="N347" s="38">
        <v>38.425311862306003</v>
      </c>
      <c r="O347" s="38">
        <v>152.96355996369445</v>
      </c>
      <c r="P347" s="38">
        <v>18.298390145626541</v>
      </c>
      <c r="Q347" s="38">
        <v>8.6469174635625076E-2</v>
      </c>
      <c r="R347" s="38">
        <v>0.2151440534206964</v>
      </c>
      <c r="S347" s="38">
        <v>1.2916639147143123</v>
      </c>
      <c r="T347" s="38">
        <v>1.0212600000000001</v>
      </c>
      <c r="U347" s="38">
        <v>9.8700000000000003E-3</v>
      </c>
      <c r="V347" s="38">
        <v>1.843791188</v>
      </c>
      <c r="W347" s="38">
        <v>1.67851276</v>
      </c>
      <c r="X347" s="38">
        <v>5.729644339</v>
      </c>
      <c r="Y347" s="38">
        <v>0.23312210954380469</v>
      </c>
      <c r="Z347" s="38">
        <v>5.0573693459999998</v>
      </c>
      <c r="AA347" s="38">
        <v>0.6128095201316448</v>
      </c>
      <c r="AB347" s="38">
        <v>-2.0925672542460299</v>
      </c>
      <c r="AC347" s="38">
        <v>-0.42496</v>
      </c>
      <c r="AD347" s="29">
        <f t="shared" si="29"/>
        <v>0</v>
      </c>
      <c r="AE347" s="38">
        <v>0</v>
      </c>
      <c r="AF347" s="39">
        <v>155293401.37384</v>
      </c>
      <c r="AG347" s="39">
        <v>490148514.85149002</v>
      </c>
      <c r="AH347" s="39">
        <v>190854252.19881001</v>
      </c>
      <c r="AI347" s="39">
        <v>887099825.27664995</v>
      </c>
      <c r="AJ347" s="39">
        <v>99079392.283380002</v>
      </c>
      <c r="AK347" s="39">
        <v>713918194.26629996</v>
      </c>
      <c r="AL347" s="39">
        <v>1019488104.21953</v>
      </c>
      <c r="AM347" s="39">
        <v>1054975935.96966</v>
      </c>
      <c r="AN347" s="39">
        <v>1145834833.0592201</v>
      </c>
      <c r="AO347" s="39">
        <v>397485789.16715002</v>
      </c>
      <c r="AP347" s="39">
        <v>187047787.41407999</v>
      </c>
      <c r="AQ347" s="39">
        <v>28611495446.189999</v>
      </c>
    </row>
    <row r="348" spans="1:43" customFormat="1">
      <c r="A348" s="30">
        <f t="shared" si="25"/>
        <v>41368</v>
      </c>
      <c r="B348" s="30">
        <f t="shared" si="26"/>
        <v>41733</v>
      </c>
      <c r="C348" s="30">
        <f t="shared" si="27"/>
        <v>42099</v>
      </c>
      <c r="D348" s="30">
        <f t="shared" si="28"/>
        <v>42434</v>
      </c>
      <c r="E348" s="30">
        <v>42464</v>
      </c>
      <c r="F348" t="s">
        <v>357</v>
      </c>
      <c r="G348" s="37">
        <v>648144590.523</v>
      </c>
      <c r="H348" s="37">
        <v>16.793354880847652</v>
      </c>
      <c r="I348" s="38">
        <v>3.1896042528056698</v>
      </c>
      <c r="J348" s="38">
        <v>2.8295954726472399</v>
      </c>
      <c r="K348" s="38">
        <v>69.545169999999999</v>
      </c>
      <c r="L348" s="38">
        <v>3.2071376898963104E-2</v>
      </c>
      <c r="M348" s="38">
        <v>2.1169566128694202</v>
      </c>
      <c r="N348" s="38">
        <v>2.1767241379310298</v>
      </c>
      <c r="O348" s="38">
        <v>13.287803673333334</v>
      </c>
      <c r="P348" s="38">
        <v>0.81755096846924735</v>
      </c>
      <c r="Q348" s="38">
        <v>7.1263885977782437E-2</v>
      </c>
      <c r="R348" s="38">
        <v>0.10270270270270271</v>
      </c>
      <c r="S348" s="38">
        <v>0.80591216216216222</v>
      </c>
      <c r="T348" s="38">
        <v>1.9045799999999999</v>
      </c>
      <c r="U348" s="38">
        <v>0.20338000000000001</v>
      </c>
      <c r="V348" s="38">
        <v>1.59658397664649</v>
      </c>
      <c r="W348" s="38">
        <v>1.4897295829999999</v>
      </c>
      <c r="X348" s="38">
        <v>1.7541940090622901</v>
      </c>
      <c r="Y348" s="38">
        <v>6.3091482649842269E-3</v>
      </c>
      <c r="Z348" s="38">
        <v>0</v>
      </c>
      <c r="AA348" s="38">
        <v>0.24596093561610802</v>
      </c>
      <c r="AB348" s="38">
        <v>-0.64999182605852501</v>
      </c>
      <c r="AC348" s="38">
        <v>-0.23968999999999999</v>
      </c>
      <c r="AD348" s="29">
        <f t="shared" si="29"/>
        <v>0</v>
      </c>
      <c r="AE348" s="38">
        <v>0</v>
      </c>
      <c r="AF348" s="39">
        <v>13300000</v>
      </c>
      <c r="AG348" s="39">
        <v>414700000</v>
      </c>
      <c r="AH348" s="39">
        <v>60800000</v>
      </c>
      <c r="AI348" s="39">
        <v>592000000</v>
      </c>
      <c r="AJ348" s="39">
        <v>34000000</v>
      </c>
      <c r="AK348" s="39">
        <v>472400000</v>
      </c>
      <c r="AL348" s="39">
        <v>413500000</v>
      </c>
      <c r="AM348" s="39">
        <v>457200000</v>
      </c>
      <c r="AN348" s="39">
        <v>477100000</v>
      </c>
      <c r="AO348" s="39">
        <v>412100000</v>
      </c>
      <c r="AP348" s="39">
        <v>51000000</v>
      </c>
      <c r="AQ348" s="39">
        <v>677677987.34000003</v>
      </c>
    </row>
    <row r="349" spans="1:43" customFormat="1">
      <c r="A349" s="30">
        <f t="shared" si="25"/>
        <v>41353</v>
      </c>
      <c r="B349" s="30">
        <f t="shared" si="26"/>
        <v>41718</v>
      </c>
      <c r="C349" s="30">
        <f t="shared" si="27"/>
        <v>42084</v>
      </c>
      <c r="D349" s="30">
        <f t="shared" si="28"/>
        <v>42419</v>
      </c>
      <c r="E349" s="30">
        <v>42449</v>
      </c>
      <c r="F349" t="s">
        <v>358</v>
      </c>
      <c r="G349" s="37">
        <v>6665071995.21</v>
      </c>
      <c r="H349" s="37">
        <v>8.7999587727575754</v>
      </c>
      <c r="I349" s="38">
        <v>16.239125956843001</v>
      </c>
      <c r="J349" s="38">
        <v>4.9627429718637197</v>
      </c>
      <c r="K349" s="38">
        <v>42.293849999999999</v>
      </c>
      <c r="L349" s="38">
        <v>8.1181127025256983E-2</v>
      </c>
      <c r="M349" s="38">
        <v>11.424923421525399</v>
      </c>
      <c r="N349" s="38">
        <v>15.168372303746199</v>
      </c>
      <c r="O349" s="38">
        <v>10.953007583962393</v>
      </c>
      <c r="P349" s="38">
        <v>6.7531603589077731</v>
      </c>
      <c r="Q349" s="38">
        <v>5.3342547148251734E-2</v>
      </c>
      <c r="R349" s="38">
        <v>7.0394355635843078E-2</v>
      </c>
      <c r="S349" s="38">
        <v>0.97876333549200722</v>
      </c>
      <c r="T349" s="38">
        <v>2.3248000000000002</v>
      </c>
      <c r="U349" s="38">
        <v>0.25491000000000003</v>
      </c>
      <c r="V349" s="38">
        <v>1.1227885559999999</v>
      </c>
      <c r="W349" s="38">
        <v>1.43805067</v>
      </c>
      <c r="X349" s="38">
        <v>4.1206560840000002</v>
      </c>
      <c r="Y349" s="38">
        <v>1.2806925583606823</v>
      </c>
      <c r="Z349" s="38">
        <v>24.703310603999999</v>
      </c>
      <c r="AA349" s="38">
        <v>5.9224148100539796E-2</v>
      </c>
      <c r="AB349" s="38">
        <v>11.1245242224274</v>
      </c>
      <c r="AC349" s="38">
        <v>0.50231000000000003</v>
      </c>
      <c r="AD349" s="29">
        <f t="shared" si="29"/>
        <v>0</v>
      </c>
      <c r="AE349" s="38">
        <v>0</v>
      </c>
      <c r="AF349" s="39">
        <v>239484000</v>
      </c>
      <c r="AG349" s="39">
        <v>2949996000</v>
      </c>
      <c r="AH349" s="39">
        <v>330448000</v>
      </c>
      <c r="AI349" s="39">
        <v>4694240000</v>
      </c>
      <c r="AJ349" s="39">
        <v>245085000</v>
      </c>
      <c r="AK349" s="39">
        <v>3777416000</v>
      </c>
      <c r="AL349" s="39">
        <v>4078655000</v>
      </c>
      <c r="AM349" s="39">
        <v>4376353000</v>
      </c>
      <c r="AN349" s="39">
        <v>4594550000</v>
      </c>
      <c r="AO349" s="39">
        <v>1293465000</v>
      </c>
      <c r="AP349" s="39">
        <v>619444000</v>
      </c>
      <c r="AQ349" s="39">
        <v>6784774829.8400002</v>
      </c>
    </row>
    <row r="350" spans="1:43" customFormat="1">
      <c r="A350" s="30">
        <f t="shared" si="25"/>
        <v>41351</v>
      </c>
      <c r="B350" s="30">
        <f t="shared" si="26"/>
        <v>41716</v>
      </c>
      <c r="C350" s="30">
        <f t="shared" si="27"/>
        <v>42082</v>
      </c>
      <c r="D350" s="30">
        <f t="shared" si="28"/>
        <v>42417</v>
      </c>
      <c r="E350" s="30">
        <v>42447</v>
      </c>
      <c r="F350" t="s">
        <v>359</v>
      </c>
      <c r="G350" s="37">
        <v>311245303.5</v>
      </c>
      <c r="H350" s="37">
        <v>12.165690839274991</v>
      </c>
      <c r="I350" s="38">
        <v>-40.189205487712897</v>
      </c>
      <c r="J350" s="38">
        <v>-46.4772648022875</v>
      </c>
      <c r="K350" s="38">
        <v>59.350369999999998</v>
      </c>
      <c r="L350" s="38">
        <v>-0.17222053531627332</v>
      </c>
      <c r="M350" s="38">
        <v>-47.197328962968101</v>
      </c>
      <c r="N350" s="38">
        <v>-15.078055484771101</v>
      </c>
      <c r="O350" s="38">
        <v>-7.4388701504233934</v>
      </c>
      <c r="P350" s="38">
        <v>32.706679028467683</v>
      </c>
      <c r="Q350" s="38">
        <v>-0.39532045470395427</v>
      </c>
      <c r="R350" s="38">
        <v>-9.3760302661802464E-2</v>
      </c>
      <c r="S350" s="38">
        <v>0.30999054181867314</v>
      </c>
      <c r="T350" s="38">
        <v>4.7902300000000002</v>
      </c>
      <c r="U350" s="38">
        <v>0.30809999999999998</v>
      </c>
      <c r="V350" s="38">
        <v>1.5689008879999999</v>
      </c>
      <c r="W350" s="38">
        <v>2.4078181509999999</v>
      </c>
      <c r="X350" s="38">
        <v>1.481901777</v>
      </c>
      <c r="Y350" s="38">
        <v>1.6942672387533615</v>
      </c>
      <c r="Z350" s="38">
        <v>69.157447086999994</v>
      </c>
      <c r="AA350" s="38">
        <v>9.4055056303177911E-2</v>
      </c>
      <c r="AB350" s="38">
        <v>3.4565594231035899</v>
      </c>
      <c r="AC350" s="38">
        <v>0.32206000000000001</v>
      </c>
      <c r="AD350" s="29">
        <f t="shared" si="29"/>
        <v>0</v>
      </c>
      <c r="AE350" s="38">
        <v>0</v>
      </c>
      <c r="AF350" s="39">
        <v>-53315000</v>
      </c>
      <c r="AG350" s="39">
        <v>309574000</v>
      </c>
      <c r="AH350" s="39">
        <v>-34696000</v>
      </c>
      <c r="AI350" s="39">
        <v>370050000</v>
      </c>
      <c r="AJ350" s="39">
        <v>-45348000</v>
      </c>
      <c r="AK350" s="39">
        <v>52334000</v>
      </c>
      <c r="AL350" s="39">
        <v>71183000</v>
      </c>
      <c r="AM350" s="39">
        <v>116456000</v>
      </c>
      <c r="AN350" s="39">
        <v>114712000</v>
      </c>
      <c r="AO350" s="39">
        <v>114901000</v>
      </c>
      <c r="AP350" s="39">
        <v>-38026000</v>
      </c>
      <c r="AQ350" s="39">
        <v>282870476.33999997</v>
      </c>
    </row>
    <row r="351" spans="1:43" customFormat="1">
      <c r="A351" s="30">
        <f t="shared" si="25"/>
        <v>41347</v>
      </c>
      <c r="B351" s="30">
        <f t="shared" si="26"/>
        <v>41712</v>
      </c>
      <c r="C351" s="30">
        <f t="shared" si="27"/>
        <v>42078</v>
      </c>
      <c r="D351" s="30">
        <f t="shared" si="28"/>
        <v>42413</v>
      </c>
      <c r="E351" s="30">
        <v>42443</v>
      </c>
      <c r="F351" t="s">
        <v>360</v>
      </c>
      <c r="G351" s="37">
        <v>1286333548.48</v>
      </c>
      <c r="H351" s="37">
        <v>9.9605927058239825</v>
      </c>
      <c r="I351" s="38">
        <v>20.6450425143682</v>
      </c>
      <c r="J351" s="38">
        <v>3.9631152003018801</v>
      </c>
      <c r="K351" s="38">
        <v>28.577809999999999</v>
      </c>
      <c r="L351" s="38">
        <v>0.11849536160277682</v>
      </c>
      <c r="M351" s="38">
        <v>6.1070142567491699</v>
      </c>
      <c r="N351" s="38">
        <v>18.0252586135102</v>
      </c>
      <c r="O351" s="38">
        <v>12.320985469899448</v>
      </c>
      <c r="P351" s="38">
        <v>2.8255280838142092</v>
      </c>
      <c r="Q351" s="38">
        <v>3.5116966264466878E-2</v>
      </c>
      <c r="R351" s="38">
        <v>0.15100531686499635</v>
      </c>
      <c r="S351" s="38">
        <v>2.2427202025682762</v>
      </c>
      <c r="T351" s="38">
        <v>2.1023900000000002</v>
      </c>
      <c r="U351" s="38">
        <v>0.22864999999999999</v>
      </c>
      <c r="V351" s="38">
        <v>0.86253246699999997</v>
      </c>
      <c r="W351" s="38">
        <v>0.968063534</v>
      </c>
      <c r="X351" s="38">
        <v>4.3976750090000003</v>
      </c>
      <c r="Y351" s="38">
        <v>0.61161979209373096</v>
      </c>
      <c r="Z351" s="38">
        <v>12.897780170000001</v>
      </c>
      <c r="AA351" s="38">
        <v>5.4890055947192179E-2</v>
      </c>
      <c r="AB351" s="38">
        <v>3.5521020502648</v>
      </c>
      <c r="AC351" s="38">
        <v>0.32462000000000002</v>
      </c>
      <c r="AD351" s="29">
        <f t="shared" si="29"/>
        <v>0</v>
      </c>
      <c r="AE351" s="38">
        <v>0</v>
      </c>
      <c r="AF351" s="39">
        <v>62883000</v>
      </c>
      <c r="AG351" s="39">
        <v>530679000</v>
      </c>
      <c r="AH351" s="39">
        <v>109373000</v>
      </c>
      <c r="AI351" s="39">
        <v>724299000</v>
      </c>
      <c r="AJ351" s="39">
        <v>57044000</v>
      </c>
      <c r="AK351" s="39">
        <v>1495136000</v>
      </c>
      <c r="AL351" s="39">
        <v>1543125000</v>
      </c>
      <c r="AM351" s="39">
        <v>1624400000</v>
      </c>
      <c r="AN351" s="39">
        <v>1624400000</v>
      </c>
      <c r="AO351" s="39">
        <v>329283000</v>
      </c>
      <c r="AP351" s="39">
        <v>137838000</v>
      </c>
      <c r="AQ351" s="39">
        <v>1698299995.2</v>
      </c>
    </row>
    <row r="352" spans="1:43" customFormat="1">
      <c r="A352" s="30">
        <f t="shared" si="25"/>
        <v>41336</v>
      </c>
      <c r="B352" s="30">
        <f t="shared" si="26"/>
        <v>41701</v>
      </c>
      <c r="C352" s="30">
        <f t="shared" si="27"/>
        <v>42067</v>
      </c>
      <c r="D352" s="30">
        <f t="shared" si="28"/>
        <v>42402</v>
      </c>
      <c r="E352" s="30">
        <v>42432</v>
      </c>
      <c r="F352" t="s">
        <v>361</v>
      </c>
      <c r="G352" s="37">
        <v>643185016.70000005</v>
      </c>
      <c r="H352" s="37">
        <v>-24.000127353649855</v>
      </c>
      <c r="I352" s="38">
        <v>18.164641272280001</v>
      </c>
      <c r="J352" s="38">
        <v>9.1731805763055991</v>
      </c>
      <c r="K352" s="38">
        <v>36.131999999999998</v>
      </c>
      <c r="L352" s="38">
        <v>3.3086349720809614E-2</v>
      </c>
      <c r="M352" s="38">
        <v>27.895931523470701</v>
      </c>
      <c r="N352" s="38">
        <v>8.85053227010253</v>
      </c>
      <c r="O352" s="38">
        <v>9.9559178912794195</v>
      </c>
      <c r="P352" s="38">
        <v>10.758178170677006</v>
      </c>
      <c r="Q352" s="38">
        <v>0.20074232387519828</v>
      </c>
      <c r="R352" s="38">
        <v>7.1714273501533463E-2</v>
      </c>
      <c r="S352" s="38">
        <v>0.27150001602923735</v>
      </c>
      <c r="T352" s="38">
        <v>2.1032199999999999</v>
      </c>
      <c r="U352" s="38">
        <v>4.7169999999999997E-2</v>
      </c>
      <c r="V352" s="38">
        <v>1.495369368</v>
      </c>
      <c r="W352" s="38">
        <v>3.3826338589999998</v>
      </c>
      <c r="X352" s="38">
        <v>2.1710046319999998</v>
      </c>
      <c r="Y352" s="38">
        <v>5.718995152457075</v>
      </c>
      <c r="Z352" s="38">
        <v>60.308659343999999</v>
      </c>
      <c r="AA352" s="38">
        <v>2.1182120525157427E-2</v>
      </c>
      <c r="AB352" s="38">
        <v>20.608819937403201</v>
      </c>
      <c r="AC352" s="38">
        <v>0.82999000000000001</v>
      </c>
      <c r="AD352" s="29">
        <f t="shared" si="29"/>
        <v>0</v>
      </c>
      <c r="AE352" s="38">
        <v>0</v>
      </c>
      <c r="AF352" s="39">
        <v>48061000</v>
      </c>
      <c r="AG352" s="39">
        <v>1452593000</v>
      </c>
      <c r="AH352" s="39">
        <v>134219000</v>
      </c>
      <c r="AI352" s="39">
        <v>1871580000</v>
      </c>
      <c r="AJ352" s="39">
        <v>102004000</v>
      </c>
      <c r="AK352" s="39">
        <v>404831000</v>
      </c>
      <c r="AL352" s="39">
        <v>404831000</v>
      </c>
      <c r="AM352" s="39">
        <v>346298000</v>
      </c>
      <c r="AN352" s="39">
        <v>508134000</v>
      </c>
      <c r="AO352" s="39">
        <v>216192000</v>
      </c>
      <c r="AP352" s="39">
        <v>205812000</v>
      </c>
      <c r="AQ352" s="39">
        <v>2049047373.04</v>
      </c>
    </row>
    <row r="353" spans="1:43" customFormat="1">
      <c r="A353" s="30">
        <f t="shared" si="25"/>
        <v>41336</v>
      </c>
      <c r="B353" s="30">
        <f t="shared" si="26"/>
        <v>41701</v>
      </c>
      <c r="C353" s="30">
        <f t="shared" si="27"/>
        <v>42067</v>
      </c>
      <c r="D353" s="30">
        <f t="shared" si="28"/>
        <v>42402</v>
      </c>
      <c r="E353" s="30">
        <v>42432</v>
      </c>
      <c r="F353" t="s">
        <v>362</v>
      </c>
      <c r="G353" s="37">
        <v>861746345.25</v>
      </c>
      <c r="H353" s="37">
        <v>61.015846950734186</v>
      </c>
      <c r="I353" s="38">
        <v>20.2417669156447</v>
      </c>
      <c r="J353" s="38">
        <v>4.3911023734403001</v>
      </c>
      <c r="K353" s="38">
        <v>49.010269999999998</v>
      </c>
      <c r="L353" s="38">
        <v>0.22838018399299317</v>
      </c>
      <c r="M353" s="38">
        <v>9.8841025478413904</v>
      </c>
      <c r="N353" s="38">
        <v>9.2181529980955101</v>
      </c>
      <c r="O353" s="38">
        <v>3.4295865169432047</v>
      </c>
      <c r="P353" s="38">
        <v>25.054159565194727</v>
      </c>
      <c r="Q353" s="38">
        <v>0.17793099801407772</v>
      </c>
      <c r="R353" s="38">
        <v>0.21198052016648708</v>
      </c>
      <c r="S353" s="38">
        <v>0.89897741437958212</v>
      </c>
      <c r="T353" s="38">
        <v>1.2581800000000001</v>
      </c>
      <c r="U353" s="38">
        <v>4.3970000000000002E-2</v>
      </c>
      <c r="V353" s="38">
        <v>0.58312458599999994</v>
      </c>
      <c r="W353" s="38">
        <v>0.82124549300000005</v>
      </c>
      <c r="X353" s="38">
        <v>2.4140027040000001</v>
      </c>
      <c r="Y353" s="38">
        <v>1.1734218899804083</v>
      </c>
      <c r="Z353" s="38">
        <v>29.042972491</v>
      </c>
      <c r="AA353" s="38">
        <v>7.160255467686151E-4</v>
      </c>
      <c r="AB353" s="38">
        <v>22.950211635957</v>
      </c>
      <c r="AC353" s="38">
        <v>0.53917999999999999</v>
      </c>
      <c r="AD353" s="29">
        <f t="shared" si="29"/>
        <v>0</v>
      </c>
      <c r="AE353" s="38">
        <v>0</v>
      </c>
      <c r="AF353" s="39">
        <v>35723000</v>
      </c>
      <c r="AG353" s="39">
        <v>156419000</v>
      </c>
      <c r="AH353" s="39">
        <v>80266000</v>
      </c>
      <c r="AI353" s="39">
        <v>378648000</v>
      </c>
      <c r="AJ353" s="39">
        <v>60567000</v>
      </c>
      <c r="AK353" s="39">
        <v>175255000</v>
      </c>
      <c r="AL353" s="39">
        <v>240352000</v>
      </c>
      <c r="AM353" s="39">
        <v>288170000</v>
      </c>
      <c r="AN353" s="39">
        <v>340396000</v>
      </c>
      <c r="AO353" s="39">
        <v>71969000</v>
      </c>
      <c r="AP353" s="39">
        <v>75517000</v>
      </c>
      <c r="AQ353" s="39">
        <v>258992085</v>
      </c>
    </row>
    <row r="354" spans="1:43" customFormat="1">
      <c r="A354" s="30">
        <f t="shared" si="25"/>
        <v>41335</v>
      </c>
      <c r="B354" s="30">
        <f t="shared" si="26"/>
        <v>41700</v>
      </c>
      <c r="C354" s="30">
        <f t="shared" si="27"/>
        <v>42066</v>
      </c>
      <c r="D354" s="30">
        <f t="shared" si="28"/>
        <v>42401</v>
      </c>
      <c r="E354" s="30">
        <v>42431</v>
      </c>
      <c r="F354" t="s">
        <v>363</v>
      </c>
      <c r="G354" s="37">
        <v>468937843.75</v>
      </c>
      <c r="H354" s="37">
        <v>-8.6298316411925313E-2</v>
      </c>
      <c r="I354" s="38">
        <v>5.3338223297387399</v>
      </c>
      <c r="J354" s="38">
        <v>1.9421398463956401</v>
      </c>
      <c r="K354" s="38">
        <v>23.472829999999998</v>
      </c>
      <c r="L354" s="38">
        <v>9.8210002539670591E-2</v>
      </c>
      <c r="M354" s="38">
        <v>2.9313574092018801</v>
      </c>
      <c r="N354" s="38">
        <v>7.2246097499741602</v>
      </c>
      <c r="O354" s="38">
        <v>6.3665948639007199</v>
      </c>
      <c r="P354" s="38">
        <v>7.9879676188612949</v>
      </c>
      <c r="Q354" s="38">
        <v>5.1426920067149183E-2</v>
      </c>
      <c r="R354" s="38">
        <v>0.14101702597508689</v>
      </c>
      <c r="S354" s="38">
        <v>1.6231253903378053</v>
      </c>
      <c r="T354" s="38">
        <v>2.0424600000000002</v>
      </c>
      <c r="U354" s="38">
        <v>0.39013999999999999</v>
      </c>
      <c r="V354" s="38">
        <v>0.58931687399999999</v>
      </c>
      <c r="W354" s="38">
        <v>0.50415189299999996</v>
      </c>
      <c r="X354" s="38">
        <v>1.6245522800000001</v>
      </c>
      <c r="Y354" s="38">
        <v>2.7683586510028817E-3</v>
      </c>
      <c r="Z354" s="38">
        <v>0.169454624</v>
      </c>
      <c r="AA354" s="38">
        <v>0.26941201922624702</v>
      </c>
      <c r="AB354" s="38">
        <v>-1.8806797276213301</v>
      </c>
      <c r="AC354" s="38">
        <v>-0.38585999999999998</v>
      </c>
      <c r="AD354" s="29">
        <f t="shared" si="29"/>
        <v>0</v>
      </c>
      <c r="AE354" s="38">
        <v>0</v>
      </c>
      <c r="AF354" s="39">
        <v>20882000</v>
      </c>
      <c r="AG354" s="39">
        <v>212626000</v>
      </c>
      <c r="AH354" s="39">
        <v>53513000</v>
      </c>
      <c r="AI354" s="39">
        <v>379479000</v>
      </c>
      <c r="AJ354" s="39">
        <v>31676000</v>
      </c>
      <c r="AK354" s="39">
        <v>489526000</v>
      </c>
      <c r="AL354" s="39">
        <v>518322000</v>
      </c>
      <c r="AM354" s="39">
        <v>551970000</v>
      </c>
      <c r="AN354" s="39">
        <v>615942000</v>
      </c>
      <c r="AO354" s="39">
        <v>212039000</v>
      </c>
      <c r="AP354" s="39">
        <v>46253000</v>
      </c>
      <c r="AQ354" s="39">
        <v>294474112.24000001</v>
      </c>
    </row>
    <row r="355" spans="1:43" customFormat="1">
      <c r="A355" s="30">
        <f t="shared" si="25"/>
        <v>41326</v>
      </c>
      <c r="B355" s="30">
        <f t="shared" si="26"/>
        <v>41691</v>
      </c>
      <c r="C355" s="30">
        <f t="shared" si="27"/>
        <v>42057</v>
      </c>
      <c r="D355" s="30">
        <f t="shared" si="28"/>
        <v>42392</v>
      </c>
      <c r="E355" s="30">
        <v>42422</v>
      </c>
      <c r="F355" t="s">
        <v>364</v>
      </c>
      <c r="G355" s="37">
        <v>92666701060.820007</v>
      </c>
      <c r="H355" s="37">
        <v>-14.239771690710072</v>
      </c>
      <c r="I355" s="38">
        <v>52.4296317042431</v>
      </c>
      <c r="J355" s="38">
        <v>5.7891535836881101</v>
      </c>
      <c r="K355" s="38">
        <v>15.512</v>
      </c>
      <c r="L355" s="38">
        <v>0.30492721164613662</v>
      </c>
      <c r="M355" s="38">
        <v>8.3518024100856607</v>
      </c>
      <c r="N355" s="38">
        <v>20.094495219434801</v>
      </c>
      <c r="O355" s="38">
        <v>9.0166459774190386</v>
      </c>
      <c r="P355" s="38">
        <v>3.6021586810311663</v>
      </c>
      <c r="Q355" s="38">
        <v>7.2960049359864262E-2</v>
      </c>
      <c r="R355" s="38">
        <v>9.532828962236739E-2</v>
      </c>
      <c r="S355" s="38">
        <v>0.97676520915616494</v>
      </c>
      <c r="T355" s="38">
        <v>1.40499</v>
      </c>
      <c r="U355" s="38">
        <v>0.21021999999999999</v>
      </c>
      <c r="V355" s="38">
        <v>0.86060736900000001</v>
      </c>
      <c r="W355" s="38">
        <v>0.85241225300000001</v>
      </c>
      <c r="X355" s="38">
        <v>12.404813646999999</v>
      </c>
      <c r="Y355" s="38">
        <v>1.0318543799772468</v>
      </c>
      <c r="Z355" s="38">
        <v>10.903155133</v>
      </c>
      <c r="AA355" s="38">
        <v>0.65694288913773791</v>
      </c>
      <c r="AB355" s="38">
        <v>-5.6910190962938199</v>
      </c>
      <c r="AC355" s="38">
        <v>-0.22520000000000001</v>
      </c>
      <c r="AD355" s="29">
        <f t="shared" si="29"/>
        <v>0</v>
      </c>
      <c r="AE355" s="38">
        <v>0</v>
      </c>
      <c r="AF355" s="39">
        <v>5446000000</v>
      </c>
      <c r="AG355" s="39">
        <v>17860000000</v>
      </c>
      <c r="AH355" s="39">
        <v>8858000000</v>
      </c>
      <c r="AI355" s="39">
        <v>92921000000</v>
      </c>
      <c r="AJ355" s="39">
        <v>6622000000</v>
      </c>
      <c r="AK355" s="39">
        <v>81698000000</v>
      </c>
      <c r="AL355" s="39">
        <v>86623000000</v>
      </c>
      <c r="AM355" s="39">
        <v>90762000000</v>
      </c>
      <c r="AN355" s="39">
        <v>90762000000</v>
      </c>
      <c r="AO355" s="39">
        <v>8790000000</v>
      </c>
      <c r="AP355" s="39">
        <v>9171000000</v>
      </c>
      <c r="AQ355" s="39">
        <v>82691660258.910004</v>
      </c>
    </row>
    <row r="356" spans="1:43" customFormat="1">
      <c r="A356" s="30">
        <f t="shared" si="25"/>
        <v>41327</v>
      </c>
      <c r="B356" s="30">
        <f t="shared" si="26"/>
        <v>41692</v>
      </c>
      <c r="C356" s="30">
        <f t="shared" si="27"/>
        <v>42058</v>
      </c>
      <c r="D356" s="30">
        <f t="shared" si="28"/>
        <v>42393</v>
      </c>
      <c r="E356" s="30">
        <v>42423</v>
      </c>
      <c r="F356" t="s">
        <v>365</v>
      </c>
      <c r="G356" s="37">
        <v>710048777.49000001</v>
      </c>
      <c r="H356" s="37">
        <v>1.1577146210922584</v>
      </c>
      <c r="I356" s="38">
        <v>7.8436552277861198</v>
      </c>
      <c r="J356" s="38">
        <v>3.4291570651966299</v>
      </c>
      <c r="K356" s="38">
        <v>17.813099999999999</v>
      </c>
      <c r="L356" s="38">
        <v>8.7176303837280283E-2</v>
      </c>
      <c r="M356" s="38">
        <v>3.6311289510011302</v>
      </c>
      <c r="N356" s="38">
        <v>5.9956170282730996</v>
      </c>
      <c r="O356" s="38">
        <v>5.6676988292294732</v>
      </c>
      <c r="P356" s="38">
        <v>-9.365702066266353</v>
      </c>
      <c r="Q356" s="38">
        <v>2.7481830524718472E-2</v>
      </c>
      <c r="R356" s="38">
        <v>7.9073849132537011E-2</v>
      </c>
      <c r="S356" s="38">
        <v>1.4782025820567779</v>
      </c>
      <c r="T356" s="38">
        <v>3.7158500000000001</v>
      </c>
      <c r="U356" s="38">
        <v>0.37074000000000001</v>
      </c>
      <c r="V356" s="38">
        <v>0.42090134299999998</v>
      </c>
      <c r="W356" s="38">
        <v>0.440403771</v>
      </c>
      <c r="X356" s="38">
        <v>0.974136746</v>
      </c>
      <c r="Y356" s="38">
        <v>5.2864914088523569E-2</v>
      </c>
      <c r="Z356" s="38">
        <v>9.5545360769999998</v>
      </c>
      <c r="AA356" s="38">
        <v>2.7209617513475486E-2</v>
      </c>
      <c r="AB356" s="38">
        <v>0.55311738070358796</v>
      </c>
      <c r="AC356" s="38">
        <v>2.3E-2</v>
      </c>
      <c r="AD356" s="29">
        <f t="shared" si="29"/>
        <v>0</v>
      </c>
      <c r="AE356" s="38">
        <v>0</v>
      </c>
      <c r="AF356" s="39">
        <v>42131000</v>
      </c>
      <c r="AG356" s="39">
        <v>483285000</v>
      </c>
      <c r="AH356" s="39">
        <v>60281000</v>
      </c>
      <c r="AI356" s="39">
        <v>762338000</v>
      </c>
      <c r="AJ356" s="39">
        <v>30969000</v>
      </c>
      <c r="AK356" s="39">
        <v>1526730000</v>
      </c>
      <c r="AL356" s="39">
        <v>1273078000</v>
      </c>
      <c r="AM356" s="39">
        <v>1126890000</v>
      </c>
      <c r="AN356" s="39">
        <v>1126890000</v>
      </c>
      <c r="AO356" s="39">
        <v>459019000</v>
      </c>
      <c r="AP356" s="39">
        <v>85448000</v>
      </c>
      <c r="AQ356" s="39">
        <v>484293529.56</v>
      </c>
    </row>
    <row r="357" spans="1:43" customFormat="1">
      <c r="A357" s="30">
        <f t="shared" si="25"/>
        <v>41321</v>
      </c>
      <c r="B357" s="30">
        <f t="shared" si="26"/>
        <v>41686</v>
      </c>
      <c r="C357" s="30">
        <f t="shared" si="27"/>
        <v>42052</v>
      </c>
      <c r="D357" s="30">
        <f t="shared" si="28"/>
        <v>42387</v>
      </c>
      <c r="E357" s="30">
        <v>42417</v>
      </c>
      <c r="F357" t="s">
        <v>366</v>
      </c>
      <c r="G357" s="37">
        <v>5610002904.3100004</v>
      </c>
      <c r="H357" s="37">
        <v>10.795165686342429</v>
      </c>
      <c r="I357" s="38">
        <v>10.807738846139401</v>
      </c>
      <c r="J357" s="38">
        <v>1.9948222132868301</v>
      </c>
      <c r="K357" s="38">
        <v>12.46912</v>
      </c>
      <c r="L357" s="38">
        <v>7.9811539994388059E-2</v>
      </c>
      <c r="M357" s="38">
        <v>3.8587451772554702</v>
      </c>
      <c r="N357" s="38">
        <v>12.4528539843063</v>
      </c>
      <c r="O357" s="38">
        <v>6.7257307283119863</v>
      </c>
      <c r="P357" s="38">
        <v>3.7582432297106898</v>
      </c>
      <c r="Q357" s="38">
        <v>2.4190956399129788E-2</v>
      </c>
      <c r="R357" s="38">
        <v>5.4144326703471031E-2</v>
      </c>
      <c r="S357" s="38">
        <v>1.8309708787909518</v>
      </c>
      <c r="T357" s="38">
        <v>1.5471999999999999</v>
      </c>
      <c r="U357" s="38">
        <v>0.25690000000000002</v>
      </c>
      <c r="V357" s="38">
        <v>0.192423444</v>
      </c>
      <c r="W357" s="38">
        <v>0.30371772699999999</v>
      </c>
      <c r="X357" s="38">
        <v>1.0609688070000001</v>
      </c>
      <c r="Y357" s="38">
        <v>0.50045600879653351</v>
      </c>
      <c r="Z357" s="38">
        <v>40.699027313000002</v>
      </c>
      <c r="AA357" s="38">
        <v>6.4156751085651359E-2</v>
      </c>
      <c r="AB357" s="38">
        <v>17.529558371135099</v>
      </c>
      <c r="AC357" s="38">
        <v>0.26938000000000001</v>
      </c>
      <c r="AD357" s="29">
        <f t="shared" si="29"/>
        <v>0</v>
      </c>
      <c r="AE357" s="38">
        <v>0</v>
      </c>
      <c r="AF357" s="39">
        <v>498045000</v>
      </c>
      <c r="AG357" s="39">
        <v>6240263000</v>
      </c>
      <c r="AH357" s="39">
        <v>673301000</v>
      </c>
      <c r="AI357" s="39">
        <v>12435301000</v>
      </c>
      <c r="AJ357" s="39">
        <v>550796000</v>
      </c>
      <c r="AK357" s="39">
        <v>20405128000</v>
      </c>
      <c r="AL357" s="39">
        <v>21357285000</v>
      </c>
      <c r="AM357" s="39">
        <v>22768674000</v>
      </c>
      <c r="AN357" s="39">
        <v>22768674000</v>
      </c>
      <c r="AO357" s="39">
        <v>4158911000</v>
      </c>
      <c r="AP357" s="39">
        <v>1035353000</v>
      </c>
      <c r="AQ357" s="39">
        <v>6963505486.75</v>
      </c>
    </row>
    <row r="358" spans="1:43" customFormat="1">
      <c r="A358" s="30">
        <f t="shared" si="25"/>
        <v>41313</v>
      </c>
      <c r="B358" s="30">
        <f t="shared" si="26"/>
        <v>41678</v>
      </c>
      <c r="C358" s="30">
        <f t="shared" si="27"/>
        <v>42044</v>
      </c>
      <c r="D358" s="30">
        <f t="shared" si="28"/>
        <v>42379</v>
      </c>
      <c r="E358" s="30">
        <v>42409</v>
      </c>
      <c r="F358" t="s">
        <v>367</v>
      </c>
      <c r="G358" s="37">
        <v>2200164239.3499999</v>
      </c>
      <c r="H358" s="37">
        <v>14.295693375155809</v>
      </c>
      <c r="I358" s="38">
        <v>7.6599841197565004</v>
      </c>
      <c r="J358" s="38">
        <v>7.6125823799771704</v>
      </c>
      <c r="K358" s="38">
        <v>45.100850000000001</v>
      </c>
      <c r="L358" s="38">
        <v>6.1387391292395406E-2</v>
      </c>
      <c r="M358" s="38">
        <v>16.537281432595002</v>
      </c>
      <c r="N358" s="38">
        <v>5.9734383024713704</v>
      </c>
      <c r="O358" s="38">
        <v>9.909671046031848</v>
      </c>
      <c r="P358" s="38">
        <v>-2.7809598611059223</v>
      </c>
      <c r="Q358" s="38">
        <v>-4.3920052262655156E-2</v>
      </c>
      <c r="R358" s="38">
        <v>5.6853786164603015E-2</v>
      </c>
      <c r="S358" s="38">
        <v>0.3132463484671571</v>
      </c>
      <c r="T358" s="38">
        <v>1.02616</v>
      </c>
      <c r="U358" s="38">
        <v>2.14E-3</v>
      </c>
      <c r="V358" s="38">
        <v>1.449394099</v>
      </c>
      <c r="W358" s="38">
        <v>2.5666829130000002</v>
      </c>
      <c r="X358" s="38">
        <v>1.4500574550000001</v>
      </c>
      <c r="Y358" s="38">
        <v>1.1091271687290409</v>
      </c>
      <c r="Z358" s="38">
        <v>43.012121874999998</v>
      </c>
      <c r="AA358" s="38">
        <v>7.0781812497722439E-3</v>
      </c>
      <c r="AB358" s="38">
        <v>26.0744380598648</v>
      </c>
      <c r="AC358" s="38">
        <v>0.51878999999999997</v>
      </c>
      <c r="AD358" s="29">
        <f t="shared" si="29"/>
        <v>0</v>
      </c>
      <c r="AE358" s="38">
        <v>0</v>
      </c>
      <c r="AF358" s="39">
        <v>192041000</v>
      </c>
      <c r="AG358" s="39">
        <v>3128346000</v>
      </c>
      <c r="AH358" s="39">
        <v>267268000</v>
      </c>
      <c r="AI358" s="39">
        <v>4700971000</v>
      </c>
      <c r="AJ358" s="39">
        <v>-64675000</v>
      </c>
      <c r="AK358" s="39">
        <v>1619780000</v>
      </c>
      <c r="AL358" s="39">
        <v>1391338000</v>
      </c>
      <c r="AM358" s="39">
        <v>1441744000</v>
      </c>
      <c r="AN358" s="39">
        <v>1472562000</v>
      </c>
      <c r="AO358" s="39">
        <v>1483242000</v>
      </c>
      <c r="AP358" s="39">
        <v>390925000</v>
      </c>
      <c r="AQ358" s="39">
        <v>3873938153.6700001</v>
      </c>
    </row>
    <row r="359" spans="1:43" customFormat="1">
      <c r="A359" s="30">
        <f t="shared" si="25"/>
        <v>41308</v>
      </c>
      <c r="B359" s="30">
        <f t="shared" si="26"/>
        <v>41673</v>
      </c>
      <c r="C359" s="30">
        <f t="shared" si="27"/>
        <v>42039</v>
      </c>
      <c r="D359" s="30">
        <f t="shared" si="28"/>
        <v>42374</v>
      </c>
      <c r="E359" s="30">
        <v>42404</v>
      </c>
      <c r="F359" t="s">
        <v>368</v>
      </c>
      <c r="G359" s="37">
        <v>487962407.35000002</v>
      </c>
      <c r="H359" s="37">
        <v>-6.1780119389111432</v>
      </c>
      <c r="I359" s="38">
        <v>-0.95235643870170705</v>
      </c>
      <c r="J359" s="38">
        <v>-0.98452783464189797</v>
      </c>
      <c r="K359" s="38">
        <v>28.83812</v>
      </c>
      <c r="L359" s="38">
        <v>-6.6284083527964735E-2</v>
      </c>
      <c r="M359" s="38">
        <v>-1.8310443800312901</v>
      </c>
      <c r="N359" s="38">
        <v>-1.7253627657956301</v>
      </c>
      <c r="O359" s="38">
        <v>23.058267554269175</v>
      </c>
      <c r="P359" s="38">
        <v>18.615575727948031</v>
      </c>
      <c r="Q359" s="38">
        <v>4.4646780620414848E-2</v>
      </c>
      <c r="R359" s="38">
        <v>5.1298065610629703E-2</v>
      </c>
      <c r="S359" s="38">
        <v>0.78005943475974815</v>
      </c>
      <c r="T359" s="38">
        <v>5.1037100000000004</v>
      </c>
      <c r="U359" s="38">
        <v>0.57055999999999996</v>
      </c>
      <c r="V359" s="38">
        <v>1.782808752</v>
      </c>
      <c r="W359" s="38">
        <v>1.130575914</v>
      </c>
      <c r="X359" s="38">
        <v>1.7119117399999999</v>
      </c>
      <c r="Y359" s="38">
        <v>0</v>
      </c>
      <c r="Z359" s="38">
        <v>0</v>
      </c>
      <c r="AA359" s="38">
        <v>0.39366215674622368</v>
      </c>
      <c r="AB359" s="38">
        <v>-2.8988244329796302</v>
      </c>
      <c r="AC359" s="38">
        <v>-0.56606000000000001</v>
      </c>
      <c r="AD359" s="29">
        <f t="shared" si="29"/>
        <v>0</v>
      </c>
      <c r="AE359" s="38">
        <v>0</v>
      </c>
      <c r="AF359" s="39">
        <v>-19185000</v>
      </c>
      <c r="AG359" s="39">
        <v>289436000</v>
      </c>
      <c r="AH359" s="39">
        <v>17659000</v>
      </c>
      <c r="AI359" s="39">
        <v>344243000</v>
      </c>
      <c r="AJ359" s="39">
        <v>11989000</v>
      </c>
      <c r="AK359" s="39">
        <v>169325000</v>
      </c>
      <c r="AL359" s="39">
        <v>178535000</v>
      </c>
      <c r="AM359" s="39">
        <v>268530000</v>
      </c>
      <c r="AN359" s="39">
        <v>268530000</v>
      </c>
      <c r="AO359" s="39">
        <v>289436000</v>
      </c>
      <c r="AP359" s="39">
        <v>13820000</v>
      </c>
      <c r="AQ359" s="39">
        <v>318665257.60000002</v>
      </c>
    </row>
    <row r="360" spans="1:43" customFormat="1">
      <c r="A360" s="30">
        <f t="shared" si="25"/>
        <v>41305</v>
      </c>
      <c r="B360" s="30">
        <f t="shared" si="26"/>
        <v>41670</v>
      </c>
      <c r="C360" s="30">
        <f t="shared" si="27"/>
        <v>42036</v>
      </c>
      <c r="D360" s="30">
        <f t="shared" si="28"/>
        <v>42371</v>
      </c>
      <c r="E360" s="30">
        <v>42401</v>
      </c>
      <c r="F360" t="s">
        <v>369</v>
      </c>
      <c r="G360" s="37">
        <v>5897689087.8199997</v>
      </c>
      <c r="H360" s="37">
        <v>10.747772190164126</v>
      </c>
      <c r="I360" s="38">
        <v>10.032591793478399</v>
      </c>
      <c r="J360" s="38">
        <v>7.6065826906697396</v>
      </c>
      <c r="K360" s="38">
        <v>46.426679999999998</v>
      </c>
      <c r="L360" s="38">
        <v>5.1734422901958364E-2</v>
      </c>
      <c r="M360" s="38">
        <v>15.243222337460701</v>
      </c>
      <c r="N360" s="38">
        <v>8.0925754902349691</v>
      </c>
      <c r="O360" s="38">
        <v>10.484562202410748</v>
      </c>
      <c r="P360" s="38">
        <v>-0.16111551193637771</v>
      </c>
      <c r="Q360" s="38">
        <v>-5.1830467187225081E-2</v>
      </c>
      <c r="R360" s="38">
        <v>8.9466397621969285E-2</v>
      </c>
      <c r="S360" s="38">
        <v>0.32253022345167071</v>
      </c>
      <c r="T360" s="38">
        <v>0.54234000000000004</v>
      </c>
      <c r="U360" s="38">
        <v>-5.824E-2</v>
      </c>
      <c r="V360" s="38">
        <v>1.553138584</v>
      </c>
      <c r="W360" s="38">
        <v>2.2452426089999999</v>
      </c>
      <c r="X360" s="38">
        <v>2.0023885130000001</v>
      </c>
      <c r="Y360" s="38">
        <v>0.90629921087317911</v>
      </c>
      <c r="Z360" s="38">
        <v>31.133449370000001</v>
      </c>
      <c r="AA360" s="38">
        <v>4.7047414723789989E-3</v>
      </c>
      <c r="AB360" s="38">
        <v>28.250122109226801</v>
      </c>
      <c r="AC360" s="38">
        <v>0.47072000000000003</v>
      </c>
      <c r="AD360" s="29">
        <f t="shared" si="29"/>
        <v>0</v>
      </c>
      <c r="AE360" s="38">
        <v>0</v>
      </c>
      <c r="AF360" s="39">
        <v>315075000</v>
      </c>
      <c r="AG360" s="39">
        <v>6090239000</v>
      </c>
      <c r="AH360" s="39">
        <v>811914000</v>
      </c>
      <c r="AI360" s="39">
        <v>9075072000</v>
      </c>
      <c r="AJ360" s="39">
        <v>-151707000</v>
      </c>
      <c r="AK360" s="39">
        <v>3436162000</v>
      </c>
      <c r="AL360" s="39">
        <v>3875460000</v>
      </c>
      <c r="AM360" s="39">
        <v>4940916000</v>
      </c>
      <c r="AN360" s="39">
        <v>2926985000</v>
      </c>
      <c r="AO360" s="39">
        <v>3194797000</v>
      </c>
      <c r="AP360" s="39">
        <v>887028000</v>
      </c>
      <c r="AQ360" s="39">
        <v>9300100241.2800007</v>
      </c>
    </row>
    <row r="361" spans="1:43" customFormat="1">
      <c r="A361" s="30">
        <f t="shared" si="25"/>
        <v>41305</v>
      </c>
      <c r="B361" s="30">
        <f t="shared" si="26"/>
        <v>41670</v>
      </c>
      <c r="C361" s="30">
        <f t="shared" si="27"/>
        <v>42036</v>
      </c>
      <c r="D361" s="30">
        <f t="shared" si="28"/>
        <v>42371</v>
      </c>
      <c r="E361" s="30">
        <v>42401</v>
      </c>
      <c r="F361" t="s">
        <v>370</v>
      </c>
      <c r="G361" s="37">
        <v>3491154054.5300002</v>
      </c>
      <c r="H361" s="37">
        <v>-1.784230014625122</v>
      </c>
      <c r="I361" s="38">
        <v>4.4566987354060901</v>
      </c>
      <c r="J361" s="38">
        <v>5.0142933347923</v>
      </c>
      <c r="K361" s="38">
        <v>54.183590000000002</v>
      </c>
      <c r="L361" s="38">
        <v>3.3895686211672063E-2</v>
      </c>
      <c r="M361" s="38">
        <v>7.70897285341076</v>
      </c>
      <c r="N361" s="38">
        <v>5.1627882478528297</v>
      </c>
      <c r="O361" s="38">
        <v>12.366435286910939</v>
      </c>
      <c r="P361" s="38">
        <v>1.61515011336495</v>
      </c>
      <c r="Q361" s="38">
        <v>6.290539409777457E-2</v>
      </c>
      <c r="R361" s="38">
        <v>8.1795049678596035E-2</v>
      </c>
      <c r="S361" s="38">
        <v>0.65096169788925073</v>
      </c>
      <c r="T361" s="38">
        <v>3.8418000000000001</v>
      </c>
      <c r="U361" s="38">
        <v>0.37997999999999998</v>
      </c>
      <c r="V361" s="38">
        <v>1.9849920000000001</v>
      </c>
      <c r="W361" s="38">
        <v>1.8115781289999999</v>
      </c>
      <c r="X361" s="38">
        <v>1.672398721</v>
      </c>
      <c r="Y361" s="38">
        <v>0.19951673908715858</v>
      </c>
      <c r="Z361" s="38">
        <v>11.759672672000001</v>
      </c>
      <c r="AA361" s="38">
        <v>0.15766139031639026</v>
      </c>
      <c r="AB361" s="38">
        <v>-9.0011657551980093</v>
      </c>
      <c r="AC361" s="38">
        <v>-9.9830000000000002E-2</v>
      </c>
      <c r="AD361" s="29">
        <f t="shared" si="29"/>
        <v>0</v>
      </c>
      <c r="AE361" s="38">
        <v>0</v>
      </c>
      <c r="AF361" s="39">
        <v>88845000</v>
      </c>
      <c r="AG361" s="39">
        <v>2621130000</v>
      </c>
      <c r="AH361" s="39">
        <v>273300000</v>
      </c>
      <c r="AI361" s="39">
        <v>3341278000</v>
      </c>
      <c r="AJ361" s="39">
        <v>136822000</v>
      </c>
      <c r="AK361" s="39">
        <v>2073529000</v>
      </c>
      <c r="AL361" s="39">
        <v>2069235000</v>
      </c>
      <c r="AM361" s="39">
        <v>2132694000</v>
      </c>
      <c r="AN361" s="39">
        <v>2175044000</v>
      </c>
      <c r="AO361" s="39">
        <v>2185155000</v>
      </c>
      <c r="AP361" s="39">
        <v>299884000</v>
      </c>
      <c r="AQ361" s="39">
        <v>3708496079.5799999</v>
      </c>
    </row>
    <row r="362" spans="1:43" customFormat="1">
      <c r="A362" s="30">
        <f t="shared" si="25"/>
        <v>41299</v>
      </c>
      <c r="B362" s="30">
        <f t="shared" si="26"/>
        <v>41664</v>
      </c>
      <c r="C362" s="30">
        <f t="shared" si="27"/>
        <v>42030</v>
      </c>
      <c r="D362" s="30">
        <f t="shared" si="28"/>
        <v>42365</v>
      </c>
      <c r="E362" s="30">
        <v>42395</v>
      </c>
      <c r="F362" t="s">
        <v>371</v>
      </c>
      <c r="G362" s="37">
        <v>2995057526.5</v>
      </c>
      <c r="H362" s="37">
        <v>-5.9324728621001164</v>
      </c>
      <c r="I362" s="38">
        <v>-22.7444851836269</v>
      </c>
      <c r="J362" s="38">
        <v>-24.2969050982407</v>
      </c>
      <c r="K362" s="38">
        <v>20.12407</v>
      </c>
      <c r="L362" s="38">
        <v>6.1296643380473678E-2</v>
      </c>
      <c r="M362" s="38">
        <v>-15.834082445100799</v>
      </c>
      <c r="N362" s="38">
        <v>-4.1457223072138296</v>
      </c>
      <c r="O362" s="38">
        <v>22.339500033556639</v>
      </c>
      <c r="P362" s="38">
        <v>-10.194424539195607</v>
      </c>
      <c r="Q362" s="38">
        <v>9.3267395453756723E-3</v>
      </c>
      <c r="R362" s="38">
        <v>2.1223078132369125E-2</v>
      </c>
      <c r="S362" s="38">
        <v>0.60399308284860875</v>
      </c>
      <c r="T362" s="38">
        <v>1.1728499999999999</v>
      </c>
      <c r="U362" s="38">
        <v>4.58E-2</v>
      </c>
      <c r="V362" s="38">
        <v>0.18848538300000001</v>
      </c>
      <c r="W362" s="38">
        <v>1.5542991129999999</v>
      </c>
      <c r="X362" s="38">
        <v>0.56314149700000005</v>
      </c>
      <c r="Y362" s="38">
        <v>1.8486834122072564</v>
      </c>
      <c r="Z362" s="38">
        <v>44.668343141000001</v>
      </c>
      <c r="AA362" s="38">
        <v>2.8965752257624808E-2</v>
      </c>
      <c r="AB362" s="38">
        <v>42.952883394526701</v>
      </c>
      <c r="AC362" s="38">
        <v>0.61999000000000004</v>
      </c>
      <c r="AD362" s="29">
        <f t="shared" si="29"/>
        <v>0</v>
      </c>
      <c r="AE362" s="38">
        <v>0</v>
      </c>
      <c r="AF362" s="39">
        <v>143900000</v>
      </c>
      <c r="AG362" s="39">
        <v>2347600000</v>
      </c>
      <c r="AH362" s="39">
        <v>81000000</v>
      </c>
      <c r="AI362" s="39">
        <v>3816600000</v>
      </c>
      <c r="AJ362" s="39">
        <v>21500000</v>
      </c>
      <c r="AK362" s="39">
        <v>3589300000</v>
      </c>
      <c r="AL362" s="39">
        <v>3913300000</v>
      </c>
      <c r="AM362" s="39">
        <v>4048100000</v>
      </c>
      <c r="AN362" s="39">
        <v>2305200000</v>
      </c>
      <c r="AO362" s="39">
        <v>824100000</v>
      </c>
      <c r="AP362" s="39">
        <v>164200000</v>
      </c>
      <c r="AQ362" s="39">
        <v>3668145905.5100002</v>
      </c>
    </row>
    <row r="363" spans="1:43" customFormat="1">
      <c r="A363" s="30">
        <f t="shared" si="25"/>
        <v>41298</v>
      </c>
      <c r="B363" s="30">
        <f t="shared" si="26"/>
        <v>41663</v>
      </c>
      <c r="C363" s="30">
        <f t="shared" si="27"/>
        <v>42029</v>
      </c>
      <c r="D363" s="30">
        <f t="shared" si="28"/>
        <v>42364</v>
      </c>
      <c r="E363" s="30">
        <v>42394</v>
      </c>
      <c r="F363" t="s">
        <v>372</v>
      </c>
      <c r="G363" s="37">
        <v>22421373407.014999</v>
      </c>
      <c r="H363" s="37">
        <v>-7.0956533241745845</v>
      </c>
      <c r="I363" s="38">
        <v>22.046012955103901</v>
      </c>
      <c r="J363" s="38">
        <v>6.1008777351959402</v>
      </c>
      <c r="K363" s="38">
        <v>11.888500000000001</v>
      </c>
      <c r="L363" s="38">
        <v>0.1940606310579501</v>
      </c>
      <c r="M363" s="38">
        <v>7.3587588082581297</v>
      </c>
      <c r="N363" s="38">
        <v>21.514412216499501</v>
      </c>
      <c r="O363" s="38">
        <v>4.990184356137827</v>
      </c>
      <c r="P363" s="38">
        <v>6.3304683722618655</v>
      </c>
      <c r="Q363" s="38">
        <v>3.8572217539168098E-2</v>
      </c>
      <c r="R363" s="38">
        <v>0.15613588580281068</v>
      </c>
      <c r="S363" s="38">
        <v>1.9034524731658737</v>
      </c>
      <c r="T363" s="38">
        <v>1.29321</v>
      </c>
      <c r="U363" s="38">
        <v>0.12371</v>
      </c>
      <c r="V363" s="38">
        <v>0.52380957500000003</v>
      </c>
      <c r="W363" s="38">
        <v>0.51249791700000003</v>
      </c>
      <c r="X363" s="38">
        <v>1.9185010339999999</v>
      </c>
      <c r="Y363" s="38">
        <v>0.11818286636688574</v>
      </c>
      <c r="Z363" s="38">
        <v>9.8357397599999992</v>
      </c>
      <c r="AA363" s="38">
        <v>1.969478242936688E-2</v>
      </c>
      <c r="AB363" s="38">
        <v>-0.54590837166816497</v>
      </c>
      <c r="AC363" s="38">
        <v>-2.3099999999999999E-2</v>
      </c>
      <c r="AD363" s="29">
        <f t="shared" si="29"/>
        <v>0</v>
      </c>
      <c r="AE363" s="38">
        <v>0</v>
      </c>
      <c r="AF363" s="39">
        <v>1882000000</v>
      </c>
      <c r="AG363" s="39">
        <v>9698000000</v>
      </c>
      <c r="AH363" s="39">
        <v>2822000000</v>
      </c>
      <c r="AI363" s="39">
        <v>18074000000</v>
      </c>
      <c r="AJ363" s="39">
        <v>1327000000</v>
      </c>
      <c r="AK363" s="39">
        <v>28748000000</v>
      </c>
      <c r="AL363" s="39">
        <v>30837000000</v>
      </c>
      <c r="AM363" s="39">
        <v>34835000000</v>
      </c>
      <c r="AN363" s="39">
        <v>34403000000</v>
      </c>
      <c r="AO363" s="39">
        <v>8673000000</v>
      </c>
      <c r="AP363" s="39">
        <v>3323000000</v>
      </c>
      <c r="AQ363" s="39">
        <v>16582382615.445999</v>
      </c>
    </row>
    <row r="364" spans="1:43" customFormat="1">
      <c r="A364" s="30">
        <f t="shared" si="25"/>
        <v>41292</v>
      </c>
      <c r="B364" s="30">
        <f t="shared" si="26"/>
        <v>41657</v>
      </c>
      <c r="C364" s="30">
        <f t="shared" si="27"/>
        <v>42023</v>
      </c>
      <c r="D364" s="30">
        <f t="shared" si="28"/>
        <v>42358</v>
      </c>
      <c r="E364" s="30">
        <v>42388</v>
      </c>
      <c r="F364" t="s">
        <v>373</v>
      </c>
      <c r="G364" s="37">
        <v>4162333699.3000002</v>
      </c>
      <c r="H364" s="37">
        <v>10.852722675995023</v>
      </c>
      <c r="I364" s="38">
        <v>16.936750782464699</v>
      </c>
      <c r="J364" s="38">
        <v>7.9476934103771404</v>
      </c>
      <c r="K364" s="38">
        <v>45.23724</v>
      </c>
      <c r="L364" s="38">
        <v>0.13141350131863461</v>
      </c>
      <c r="M364" s="38">
        <v>13.040535270492301</v>
      </c>
      <c r="N364" s="38">
        <v>22.131377446146701</v>
      </c>
      <c r="O364" s="38">
        <v>8.4128720640255708</v>
      </c>
      <c r="P364" s="38">
        <v>7.382167777202004</v>
      </c>
      <c r="Q364" s="38">
        <v>6.8165005313740923E-2</v>
      </c>
      <c r="R364" s="38">
        <v>0.11893756076842718</v>
      </c>
      <c r="S364" s="38">
        <v>1.3857720220970904</v>
      </c>
      <c r="T364" s="38">
        <v>2.4457499999999999</v>
      </c>
      <c r="U364" s="38">
        <v>0.29049000000000003</v>
      </c>
      <c r="V364" s="38">
        <v>1.0453888857767499</v>
      </c>
      <c r="W364" s="38">
        <v>1.2986453229999999</v>
      </c>
      <c r="X364" s="38">
        <v>2.28558898066811</v>
      </c>
      <c r="Y364" s="38">
        <v>0.32057439960386236</v>
      </c>
      <c r="Z364" s="38">
        <v>11.305155143</v>
      </c>
      <c r="AA364" s="38">
        <v>2.1740711324122777E-2</v>
      </c>
      <c r="AB364" s="38">
        <v>6.30925811054151</v>
      </c>
      <c r="AC364" s="38">
        <v>0.22101000000000001</v>
      </c>
      <c r="AD364" s="29">
        <f t="shared" si="29"/>
        <v>0</v>
      </c>
      <c r="AE364" s="38">
        <v>0</v>
      </c>
      <c r="AF364" s="39">
        <v>231308000</v>
      </c>
      <c r="AG364" s="39">
        <v>1760154000</v>
      </c>
      <c r="AH364" s="39">
        <v>249791000</v>
      </c>
      <c r="AI364" s="39">
        <v>2100186000</v>
      </c>
      <c r="AJ364" s="39">
        <v>198386000</v>
      </c>
      <c r="AK364" s="39">
        <v>2355918000</v>
      </c>
      <c r="AL364" s="39">
        <v>2457649000</v>
      </c>
      <c r="AM364" s="39">
        <v>2787122000</v>
      </c>
      <c r="AN364" s="39">
        <v>2910379000</v>
      </c>
      <c r="AO364" s="39">
        <v>1332870000</v>
      </c>
      <c r="AP364" s="39">
        <v>449258000</v>
      </c>
      <c r="AQ364" s="39">
        <v>3779550077.7399998</v>
      </c>
    </row>
    <row r="365" spans="1:43" customFormat="1">
      <c r="A365" s="30">
        <f t="shared" si="25"/>
        <v>41292</v>
      </c>
      <c r="B365" s="30">
        <f t="shared" si="26"/>
        <v>41657</v>
      </c>
      <c r="C365" s="30">
        <f t="shared" si="27"/>
        <v>42023</v>
      </c>
      <c r="D365" s="30">
        <f t="shared" si="28"/>
        <v>42358</v>
      </c>
      <c r="E365" s="30">
        <v>42388</v>
      </c>
      <c r="F365" t="s">
        <v>374</v>
      </c>
      <c r="G365" s="37">
        <v>1739763442.8900001</v>
      </c>
      <c r="H365" s="37">
        <v>-2.3661489474426034</v>
      </c>
      <c r="I365" s="38">
        <v>6.5775523796932198</v>
      </c>
      <c r="J365" s="38">
        <v>19.490263184155001</v>
      </c>
      <c r="K365" s="38">
        <v>64.911150000000006</v>
      </c>
      <c r="L365" s="38">
        <v>1.7024828535460237E-2</v>
      </c>
      <c r="M365" s="38">
        <v>34.291923376858598</v>
      </c>
      <c r="N365" s="38">
        <v>11.572800227504599</v>
      </c>
      <c r="O365" s="38">
        <v>18.502702493526893</v>
      </c>
      <c r="P365" s="38">
        <v>8.7913929595753988</v>
      </c>
      <c r="Q365" s="38">
        <v>-0.1502423076923077</v>
      </c>
      <c r="R365" s="38">
        <v>5.4389260887791606E-2</v>
      </c>
      <c r="S365" s="38">
        <v>0.13389900513039188</v>
      </c>
      <c r="T365" s="38">
        <v>0.23279</v>
      </c>
      <c r="U365" s="38">
        <v>-0.13697999999999999</v>
      </c>
      <c r="V365" s="38">
        <v>6.4121783729999997</v>
      </c>
      <c r="W365" s="38">
        <v>10.273793253999999</v>
      </c>
      <c r="X365" s="38">
        <v>2.1635129439999998</v>
      </c>
      <c r="Y365" s="38">
        <v>1.3864391788941997</v>
      </c>
      <c r="Z365" s="38">
        <v>37.932678541999998</v>
      </c>
      <c r="AA365" s="38">
        <v>3.2446387779075721E-2</v>
      </c>
      <c r="AB365" s="38">
        <v>22.961457147094301</v>
      </c>
      <c r="AC365" s="38">
        <v>0.54852000000000001</v>
      </c>
      <c r="AD365" s="29">
        <f t="shared" si="29"/>
        <v>0</v>
      </c>
      <c r="AE365" s="38">
        <v>0</v>
      </c>
      <c r="AF365" s="39">
        <v>31145000</v>
      </c>
      <c r="AG365" s="39">
        <v>1829387000</v>
      </c>
      <c r="AH365" s="39">
        <v>105611000</v>
      </c>
      <c r="AI365" s="39">
        <v>1941762000</v>
      </c>
      <c r="AJ365" s="39">
        <v>-39063000</v>
      </c>
      <c r="AK365" s="39">
        <v>202785000</v>
      </c>
      <c r="AL365" s="39">
        <v>235466000</v>
      </c>
      <c r="AM365" s="39">
        <v>255057000</v>
      </c>
      <c r="AN365" s="39">
        <v>260000000</v>
      </c>
      <c r="AO365" s="39">
        <v>766576000</v>
      </c>
      <c r="AP365" s="39">
        <v>150237000</v>
      </c>
      <c r="AQ365" s="39">
        <v>2779790514.52</v>
      </c>
    </row>
    <row r="366" spans="1:43" customFormat="1">
      <c r="A366" s="30">
        <f t="shared" si="25"/>
        <v>41286</v>
      </c>
      <c r="B366" s="30">
        <f t="shared" si="26"/>
        <v>41651</v>
      </c>
      <c r="C366" s="30">
        <f t="shared" si="27"/>
        <v>42017</v>
      </c>
      <c r="D366" s="30">
        <f t="shared" si="28"/>
        <v>42352</v>
      </c>
      <c r="E366" s="30">
        <v>42382</v>
      </c>
      <c r="F366" t="s">
        <v>375</v>
      </c>
      <c r="G366" s="37">
        <v>3179331161.7600002</v>
      </c>
      <c r="H366" s="37">
        <v>-22.040380979807761</v>
      </c>
      <c r="I366" s="38">
        <v>15.1200489511128</v>
      </c>
      <c r="J366" s="38">
        <v>5.6930822707364399</v>
      </c>
      <c r="K366" s="38">
        <v>33.147390000000001</v>
      </c>
      <c r="L366" s="38">
        <v>0.10661516175760502</v>
      </c>
      <c r="M366" s="38">
        <v>8.5527433013147895</v>
      </c>
      <c r="N366" s="38">
        <v>18.509297925748299</v>
      </c>
      <c r="O366" s="38">
        <v>10.048237726693372</v>
      </c>
      <c r="P366" s="38">
        <v>47.853781799641666</v>
      </c>
      <c r="Q366" s="38">
        <v>8.9371697005284786E-2</v>
      </c>
      <c r="R366" s="38">
        <v>0.13432934052915624</v>
      </c>
      <c r="S366" s="38">
        <v>1.120837172568119</v>
      </c>
      <c r="T366" s="38">
        <v>2.0505900000000001</v>
      </c>
      <c r="U366" s="38">
        <v>0.30886999999999998</v>
      </c>
      <c r="V366" s="38">
        <v>1.4776564839999999</v>
      </c>
      <c r="W366" s="38">
        <v>1.4597223859999999</v>
      </c>
      <c r="X366" s="38">
        <v>3.9405170150000002</v>
      </c>
      <c r="Y366" s="38">
        <v>0.30563611146135417</v>
      </c>
      <c r="Z366" s="38">
        <v>8.719773193</v>
      </c>
      <c r="AA366" s="38">
        <v>0.38619024625784643</v>
      </c>
      <c r="AB366" s="38">
        <v>-4.1966865201469696</v>
      </c>
      <c r="AC366" s="38">
        <v>-0.15210000000000001</v>
      </c>
      <c r="AD366" s="29">
        <f t="shared" si="29"/>
        <v>0</v>
      </c>
      <c r="AE366" s="38">
        <v>0</v>
      </c>
      <c r="AF366" s="39">
        <v>110400000</v>
      </c>
      <c r="AG366" s="39">
        <v>1035500000</v>
      </c>
      <c r="AH366" s="39">
        <v>204100000</v>
      </c>
      <c r="AI366" s="39">
        <v>1519400000</v>
      </c>
      <c r="AJ366" s="39">
        <v>152200000</v>
      </c>
      <c r="AK366" s="39">
        <v>548228000</v>
      </c>
      <c r="AL366" s="39">
        <v>663588000</v>
      </c>
      <c r="AM366" s="39">
        <v>947539000</v>
      </c>
      <c r="AN366" s="39">
        <v>1703000000</v>
      </c>
      <c r="AO366" s="39">
        <v>793100000</v>
      </c>
      <c r="AP366" s="39">
        <v>274600000</v>
      </c>
      <c r="AQ366" s="39">
        <v>2759246079.75</v>
      </c>
    </row>
    <row r="367" spans="1:43" customFormat="1">
      <c r="A367" s="30">
        <f t="shared" si="25"/>
        <v>41258</v>
      </c>
      <c r="B367" s="30">
        <f t="shared" si="26"/>
        <v>41623</v>
      </c>
      <c r="C367" s="30">
        <f t="shared" si="27"/>
        <v>41989</v>
      </c>
      <c r="D367" s="30">
        <f t="shared" si="28"/>
        <v>42324</v>
      </c>
      <c r="E367" s="30">
        <v>42354</v>
      </c>
      <c r="F367" t="s">
        <v>376</v>
      </c>
      <c r="G367" s="37">
        <v>110591862.5</v>
      </c>
      <c r="H367" s="37">
        <v>-20.246323573737442</v>
      </c>
      <c r="I367" s="38">
        <v>18.288994506511902</v>
      </c>
      <c r="J367" s="38">
        <v>4.4284027559820096</v>
      </c>
      <c r="K367" s="38">
        <v>40.528309999999998</v>
      </c>
      <c r="L367" s="38">
        <v>0.29989171284795207</v>
      </c>
      <c r="M367" s="38">
        <v>7.0902270247649799</v>
      </c>
      <c r="N367" s="38">
        <v>26.821959631367701</v>
      </c>
      <c r="O367" s="38">
        <v>7.2142074231032121</v>
      </c>
      <c r="P367" s="38">
        <v>1.7001175035566345</v>
      </c>
      <c r="Q367" s="38">
        <v>0.10551443375277572</v>
      </c>
      <c r="R367" s="38">
        <v>0.2411514291506183</v>
      </c>
      <c r="S367" s="38">
        <v>2.1909588485708493</v>
      </c>
      <c r="T367" s="38">
        <v>2.4927600000000001</v>
      </c>
      <c r="U367" s="38">
        <v>0.55822000000000005</v>
      </c>
      <c r="V367" s="38">
        <v>0.54140184999999996</v>
      </c>
      <c r="W367" s="38">
        <v>0.47322716500000001</v>
      </c>
      <c r="X367" s="38">
        <v>1.967500273</v>
      </c>
      <c r="Y367" s="38">
        <v>3.2387465886298622E-2</v>
      </c>
      <c r="Z367" s="38">
        <v>10.854887486999999</v>
      </c>
      <c r="AA367" s="38">
        <v>0.57879482769603163</v>
      </c>
      <c r="AB367" s="38">
        <v>-2.2512115258677099</v>
      </c>
      <c r="AC367" s="38">
        <v>-0.54742000000000002</v>
      </c>
      <c r="AD367" s="29">
        <f t="shared" si="29"/>
        <v>0</v>
      </c>
      <c r="AE367" s="38">
        <v>0</v>
      </c>
      <c r="AF367" s="39">
        <v>9416000</v>
      </c>
      <c r="AG367" s="39">
        <v>31398000</v>
      </c>
      <c r="AH367" s="39">
        <v>11896000</v>
      </c>
      <c r="AI367" s="39">
        <v>49330000</v>
      </c>
      <c r="AJ367" s="39">
        <v>11404000</v>
      </c>
      <c r="AK367" s="39">
        <v>107165000</v>
      </c>
      <c r="AL367" s="39">
        <v>93443000</v>
      </c>
      <c r="AM367" s="39">
        <v>85510000</v>
      </c>
      <c r="AN367" s="39">
        <v>108080000</v>
      </c>
      <c r="AO367" s="39">
        <v>30413000</v>
      </c>
      <c r="AP367" s="39">
        <v>8778000</v>
      </c>
      <c r="AQ367" s="39">
        <v>63326312.759999998</v>
      </c>
    </row>
    <row r="368" spans="1:43" customFormat="1">
      <c r="A368" s="30">
        <f t="shared" si="25"/>
        <v>41257</v>
      </c>
      <c r="B368" s="30">
        <f t="shared" si="26"/>
        <v>41622</v>
      </c>
      <c r="C368" s="30">
        <f t="shared" si="27"/>
        <v>41988</v>
      </c>
      <c r="D368" s="30">
        <f t="shared" si="28"/>
        <v>42323</v>
      </c>
      <c r="E368" s="30">
        <v>42353</v>
      </c>
      <c r="F368" t="s">
        <v>377</v>
      </c>
      <c r="G368" s="37">
        <v>1195271000</v>
      </c>
      <c r="H368" s="37">
        <v>-5.7593016504384238</v>
      </c>
      <c r="I368" s="38">
        <v>14.8864441576468</v>
      </c>
      <c r="J368" s="38">
        <v>24.660743640299099</v>
      </c>
      <c r="K368" s="38">
        <v>55.95243</v>
      </c>
      <c r="L368" s="38">
        <v>3.9228843976283692E-2</v>
      </c>
      <c r="M368" s="38">
        <v>46.729399968183401</v>
      </c>
      <c r="N368" s="38">
        <v>28.208176253450201</v>
      </c>
      <c r="O368" s="38">
        <v>12.50503490069347</v>
      </c>
      <c r="P368" s="38">
        <v>6.0257306749242661</v>
      </c>
      <c r="Q368" s="38">
        <v>-1.7866455488381974E-2</v>
      </c>
      <c r="R368" s="38">
        <v>6.8325878639638765E-2</v>
      </c>
      <c r="S368" s="38">
        <v>0.1634523479719997</v>
      </c>
      <c r="T368" s="38">
        <v>0.82938000000000001</v>
      </c>
      <c r="U368" s="38">
        <v>-1.023E-2</v>
      </c>
      <c r="V368" s="38">
        <v>5.3623667680000002</v>
      </c>
      <c r="W368" s="38">
        <v>10.61407932</v>
      </c>
      <c r="X368" s="38">
        <v>3.7155331469999999</v>
      </c>
      <c r="Y368" s="38">
        <v>2.527252201133654</v>
      </c>
      <c r="Z368" s="38">
        <v>39.486477721999997</v>
      </c>
      <c r="AA368" s="38">
        <v>1.013500244433395E-2</v>
      </c>
      <c r="AB368" s="38">
        <v>40.352046133646603</v>
      </c>
      <c r="AC368" s="38">
        <v>0.70635999999999999</v>
      </c>
      <c r="AD368" s="29">
        <f t="shared" si="29"/>
        <v>0</v>
      </c>
      <c r="AE368" s="38">
        <v>0</v>
      </c>
      <c r="AF368" s="39">
        <v>46943000</v>
      </c>
      <c r="AG368" s="39">
        <v>1196645000</v>
      </c>
      <c r="AH368" s="39">
        <v>86568000</v>
      </c>
      <c r="AI368" s="39">
        <v>1266987000</v>
      </c>
      <c r="AJ368" s="39">
        <v>-3700000</v>
      </c>
      <c r="AK368" s="39">
        <v>173878000</v>
      </c>
      <c r="AL368" s="39">
        <v>190092000</v>
      </c>
      <c r="AM368" s="39">
        <v>197897000</v>
      </c>
      <c r="AN368" s="39">
        <v>207092000</v>
      </c>
      <c r="AO368" s="39">
        <v>339257000</v>
      </c>
      <c r="AP368" s="39">
        <v>176071000</v>
      </c>
      <c r="AQ368" s="39">
        <v>2201774000</v>
      </c>
    </row>
    <row r="369" spans="1:43" customFormat="1">
      <c r="A369" s="30">
        <f t="shared" si="25"/>
        <v>41257</v>
      </c>
      <c r="B369" s="30">
        <f t="shared" si="26"/>
        <v>41622</v>
      </c>
      <c r="C369" s="30">
        <f t="shared" si="27"/>
        <v>41988</v>
      </c>
      <c r="D369" s="30">
        <f t="shared" si="28"/>
        <v>42323</v>
      </c>
      <c r="E369" s="30">
        <v>42353</v>
      </c>
      <c r="F369" t="s">
        <v>378</v>
      </c>
      <c r="G369" s="37">
        <v>1723775276.72</v>
      </c>
      <c r="H369" s="37">
        <v>-10.713715167465555</v>
      </c>
      <c r="I369" s="38">
        <v>57.9783986029489</v>
      </c>
      <c r="J369" s="38">
        <v>20.036990539992001</v>
      </c>
      <c r="K369" s="38">
        <v>38.21658</v>
      </c>
      <c r="L369" s="38">
        <v>8.4338854617239001E-2</v>
      </c>
      <c r="M369" s="38">
        <v>25.847139819402301</v>
      </c>
      <c r="N369" s="38">
        <v>12.1058817678355</v>
      </c>
      <c r="O369" s="38">
        <v>11.555243812696718</v>
      </c>
      <c r="P369" s="38">
        <v>6.9136315166517806</v>
      </c>
      <c r="Q369" s="38">
        <v>0.31569316837484934</v>
      </c>
      <c r="R369" s="38">
        <v>0.15793028743246801</v>
      </c>
      <c r="S369" s="38">
        <v>0.40865177715201606</v>
      </c>
      <c r="T369" s="38">
        <v>1.41831</v>
      </c>
      <c r="U369" s="38">
        <v>4.3020000000000003E-2</v>
      </c>
      <c r="V369" s="38">
        <v>3.3677168580000001</v>
      </c>
      <c r="W369" s="38">
        <v>5.0629715190000004</v>
      </c>
      <c r="X369" s="38">
        <v>10.593412301000001</v>
      </c>
      <c r="Y369" s="38">
        <v>7.2709721636440321</v>
      </c>
      <c r="Z369" s="38">
        <v>35.628554884000003</v>
      </c>
      <c r="AA369" s="38">
        <v>4.0939854847983029E-2</v>
      </c>
      <c r="AB369" s="38">
        <v>8.4406016529516403</v>
      </c>
      <c r="AC369" s="38">
        <v>0.83816000000000002</v>
      </c>
      <c r="AD369" s="29">
        <f t="shared" si="29"/>
        <v>0</v>
      </c>
      <c r="AE369" s="38">
        <v>0</v>
      </c>
      <c r="AF369" s="39">
        <v>66157000</v>
      </c>
      <c r="AG369" s="39">
        <v>784419000</v>
      </c>
      <c r="AH369" s="39">
        <v>139819000</v>
      </c>
      <c r="AI369" s="39">
        <v>885321000</v>
      </c>
      <c r="AJ369" s="39">
        <v>114214000</v>
      </c>
      <c r="AK369" s="39">
        <v>297429000</v>
      </c>
      <c r="AL369" s="39">
        <v>342490000</v>
      </c>
      <c r="AM369" s="39">
        <v>358402000</v>
      </c>
      <c r="AN369" s="39">
        <v>361788000</v>
      </c>
      <c r="AO369" s="39">
        <v>94840000</v>
      </c>
      <c r="AP369" s="39">
        <v>162987000</v>
      </c>
      <c r="AQ369" s="39">
        <v>1883354523.3</v>
      </c>
    </row>
    <row r="370" spans="1:43" customFormat="1">
      <c r="A370" s="30">
        <f t="shared" ref="A370:A428" si="30">E370-1096</f>
        <v>41252</v>
      </c>
      <c r="B370" s="30">
        <f t="shared" ref="B370:B428" si="31">E370-731</f>
        <v>41617</v>
      </c>
      <c r="C370" s="30">
        <f t="shared" ref="C370:C428" si="32">E370-365</f>
        <v>41983</v>
      </c>
      <c r="D370" s="30">
        <f t="shared" si="28"/>
        <v>42318</v>
      </c>
      <c r="E370" s="30">
        <v>42348</v>
      </c>
      <c r="F370" t="s">
        <v>379</v>
      </c>
      <c r="G370" s="37">
        <v>870590906.88</v>
      </c>
      <c r="H370" s="37">
        <v>-19.528851798829635</v>
      </c>
      <c r="I370" s="38">
        <v>7.3456713835506404</v>
      </c>
      <c r="J370" s="38">
        <v>2.2618407721177598</v>
      </c>
      <c r="K370" s="38">
        <v>20.234169999999999</v>
      </c>
      <c r="L370" s="38">
        <v>5.7328389391857554E-2</v>
      </c>
      <c r="M370" s="38">
        <v>4.7508962534149601</v>
      </c>
      <c r="N370" s="38">
        <v>8.2614541754859392</v>
      </c>
      <c r="O370" s="38">
        <v>6.7628996994462405</v>
      </c>
      <c r="P370" s="38">
        <v>-2.7127010842250994</v>
      </c>
      <c r="Q370" s="38">
        <v>4.0314553371157143E-2</v>
      </c>
      <c r="R370" s="38">
        <v>0.1016691072030492</v>
      </c>
      <c r="S370" s="38">
        <v>1.3007612688592363</v>
      </c>
      <c r="T370" s="38">
        <v>2.37304</v>
      </c>
      <c r="U370" s="38">
        <v>0.31587999999999999</v>
      </c>
      <c r="V370" s="38">
        <v>0.41031811800000001</v>
      </c>
      <c r="W370" s="38">
        <v>0.52102721399999996</v>
      </c>
      <c r="X370" s="38">
        <v>1.457576016</v>
      </c>
      <c r="Y370" s="38">
        <v>0.38778406617326949</v>
      </c>
      <c r="Z370" s="38">
        <v>26.726824805</v>
      </c>
      <c r="AA370" s="38">
        <v>0.14855665769479318</v>
      </c>
      <c r="AB370" s="38">
        <v>2.3503628250777502</v>
      </c>
      <c r="AC370" s="38">
        <v>0.13086999999999999</v>
      </c>
      <c r="AD370" s="29">
        <f t="shared" si="29"/>
        <v>0</v>
      </c>
      <c r="AE370" s="38">
        <v>0</v>
      </c>
      <c r="AF370" s="39">
        <v>45687000</v>
      </c>
      <c r="AG370" s="39">
        <v>796935000</v>
      </c>
      <c r="AH370" s="39">
        <v>148096000</v>
      </c>
      <c r="AI370" s="39">
        <v>1456647000</v>
      </c>
      <c r="AJ370" s="39">
        <v>76386000</v>
      </c>
      <c r="AK370" s="39">
        <v>2066533000</v>
      </c>
      <c r="AL370" s="39">
        <v>1862498000</v>
      </c>
      <c r="AM370" s="39">
        <v>1859060000</v>
      </c>
      <c r="AN370" s="39">
        <v>1894750000</v>
      </c>
      <c r="AO370" s="39">
        <v>574250000</v>
      </c>
      <c r="AP370" s="39">
        <v>145731000</v>
      </c>
      <c r="AQ370" s="39">
        <v>985564136.10000002</v>
      </c>
    </row>
    <row r="371" spans="1:43" customFormat="1">
      <c r="A371" s="30">
        <f t="shared" si="30"/>
        <v>41249</v>
      </c>
      <c r="B371" s="30">
        <f t="shared" si="31"/>
        <v>41614</v>
      </c>
      <c r="C371" s="30">
        <f t="shared" si="32"/>
        <v>41980</v>
      </c>
      <c r="D371" s="30">
        <f t="shared" ref="D371:D429" si="33">E371-30</f>
        <v>42315</v>
      </c>
      <c r="E371" s="30">
        <v>42345</v>
      </c>
      <c r="F371" t="s">
        <v>380</v>
      </c>
      <c r="G371" s="37">
        <v>15041742131.559999</v>
      </c>
      <c r="H371" s="37">
        <v>2.0154244218208888</v>
      </c>
      <c r="I371" s="38">
        <v>13.3791893204644</v>
      </c>
      <c r="J371" s="38">
        <v>7.5506901643838003</v>
      </c>
      <c r="K371" s="38">
        <v>36.183480000000003</v>
      </c>
      <c r="L371" s="38">
        <v>7.3451617885551004E-2</v>
      </c>
      <c r="M371" s="38">
        <v>11.902130180654201</v>
      </c>
      <c r="N371" s="38">
        <v>10.436090575341799</v>
      </c>
      <c r="O371" s="38">
        <v>11.75850594822063</v>
      </c>
      <c r="P371" s="38">
        <v>6.5547581693555257</v>
      </c>
      <c r="Q371" s="38">
        <v>8.862646182068333E-2</v>
      </c>
      <c r="R371" s="38">
        <v>8.1764895167548951E-2</v>
      </c>
      <c r="S371" s="38">
        <v>0.71540970780675239</v>
      </c>
      <c r="T371" s="38">
        <v>1.39435</v>
      </c>
      <c r="U371" s="38">
        <v>7.0459999999999995E-2</v>
      </c>
      <c r="V371" s="38">
        <v>1.43227134</v>
      </c>
      <c r="W371" s="38">
        <v>1.7964529410000001</v>
      </c>
      <c r="X371" s="38">
        <v>2.9953867490000001</v>
      </c>
      <c r="Y371" s="38">
        <v>0.59081066969701623</v>
      </c>
      <c r="Z371" s="38">
        <v>21.320892930999999</v>
      </c>
      <c r="AA371" s="38">
        <v>4.7938064715422044E-2</v>
      </c>
      <c r="AB371" s="38">
        <v>21.3249985918895</v>
      </c>
      <c r="AC371" s="38">
        <v>0.32345000000000002</v>
      </c>
      <c r="AD371" s="29">
        <f t="shared" si="29"/>
        <v>0</v>
      </c>
      <c r="AE371" s="38">
        <v>0</v>
      </c>
      <c r="AF371" s="39">
        <v>760900000</v>
      </c>
      <c r="AG371" s="39">
        <v>10359200000</v>
      </c>
      <c r="AH371" s="39">
        <v>1295900000</v>
      </c>
      <c r="AI371" s="39">
        <v>15849100000</v>
      </c>
      <c r="AJ371" s="39">
        <v>1004900000</v>
      </c>
      <c r="AK371" s="39">
        <v>9376500000</v>
      </c>
      <c r="AL371" s="39">
        <v>10022400000</v>
      </c>
      <c r="AM371" s="39">
        <v>10889500000</v>
      </c>
      <c r="AN371" s="39">
        <v>11338600000</v>
      </c>
      <c r="AO371" s="39">
        <v>6511900000</v>
      </c>
      <c r="AP371" s="39">
        <v>1716900000</v>
      </c>
      <c r="AQ371" s="39">
        <v>20188178862.5</v>
      </c>
    </row>
    <row r="372" spans="1:43" customFormat="1">
      <c r="A372" s="30">
        <f t="shared" si="30"/>
        <v>41235</v>
      </c>
      <c r="B372" s="30">
        <f t="shared" si="31"/>
        <v>41600</v>
      </c>
      <c r="C372" s="30">
        <f t="shared" si="32"/>
        <v>41966</v>
      </c>
      <c r="D372" s="30">
        <f t="shared" si="33"/>
        <v>42301</v>
      </c>
      <c r="E372" s="30">
        <v>42331</v>
      </c>
      <c r="F372" t="s">
        <v>381</v>
      </c>
      <c r="G372" s="37">
        <v>326322141.60000002</v>
      </c>
      <c r="H372" s="37">
        <v>-23.119365972435826</v>
      </c>
      <c r="I372" s="38">
        <v>-12.514243545638999</v>
      </c>
      <c r="J372" s="38">
        <v>-14.392875642009701</v>
      </c>
      <c r="K372" s="38">
        <v>50.833440000000003</v>
      </c>
      <c r="L372" s="38">
        <v>-0.13090366266892947</v>
      </c>
      <c r="M372" s="38">
        <v>-23.2065851634122</v>
      </c>
      <c r="N372" s="38">
        <v>-18.7042434881457</v>
      </c>
      <c r="O372" s="38">
        <v>-5.6268180667607259</v>
      </c>
      <c r="P372" s="38">
        <v>-7.2344825592479554</v>
      </c>
      <c r="Q372" s="38">
        <v>-5.5566996798532192E-2</v>
      </c>
      <c r="R372" s="38">
        <v>-3.4369110672466306E-2</v>
      </c>
      <c r="S372" s="38">
        <v>0.71560186136243875</v>
      </c>
      <c r="T372" s="38">
        <v>5.1235400000000002</v>
      </c>
      <c r="U372" s="38">
        <v>0.61814000000000002</v>
      </c>
      <c r="V372" s="38">
        <v>1.8434585102877601</v>
      </c>
      <c r="W372" s="38">
        <v>1.0951013687679001</v>
      </c>
      <c r="X372" s="38">
        <v>1.6635118600000001</v>
      </c>
      <c r="Y372" s="38">
        <v>0</v>
      </c>
      <c r="Z372" s="38">
        <v>0</v>
      </c>
      <c r="AA372" s="38">
        <v>0.1062588331450821</v>
      </c>
      <c r="AB372" s="38">
        <v>-2.95818634827442</v>
      </c>
      <c r="AC372" s="38">
        <v>-0.68062999999999996</v>
      </c>
      <c r="AD372" s="29">
        <f t="shared" si="29"/>
        <v>0</v>
      </c>
      <c r="AE372" s="38">
        <v>0</v>
      </c>
      <c r="AF372" s="39">
        <v>-23063000</v>
      </c>
      <c r="AG372" s="39">
        <v>176183000</v>
      </c>
      <c r="AH372" s="39">
        <v>-7696000</v>
      </c>
      <c r="AI372" s="39">
        <v>223922000</v>
      </c>
      <c r="AJ372" s="39">
        <v>-8904000</v>
      </c>
      <c r="AK372" s="39">
        <v>205522000</v>
      </c>
      <c r="AL372" s="39">
        <v>191800000</v>
      </c>
      <c r="AM372" s="39">
        <v>150313000</v>
      </c>
      <c r="AN372" s="39">
        <v>160239000</v>
      </c>
      <c r="AO372" s="39">
        <v>176183000</v>
      </c>
      <c r="AP372" s="39">
        <v>-31186000</v>
      </c>
      <c r="AQ372" s="39">
        <v>175477948.22999999</v>
      </c>
    </row>
    <row r="373" spans="1:43" customFormat="1">
      <c r="A373" s="30">
        <f t="shared" si="30"/>
        <v>41229</v>
      </c>
      <c r="B373" s="30">
        <f t="shared" si="31"/>
        <v>41594</v>
      </c>
      <c r="C373" s="30">
        <f t="shared" si="32"/>
        <v>41960</v>
      </c>
      <c r="D373" s="30">
        <f t="shared" si="33"/>
        <v>42295</v>
      </c>
      <c r="E373" s="30">
        <v>42325</v>
      </c>
      <c r="F373" t="s">
        <v>382</v>
      </c>
      <c r="G373" s="37">
        <v>36511173074.040001</v>
      </c>
      <c r="H373" s="37">
        <v>-4.8192534191502503</v>
      </c>
      <c r="I373" s="38">
        <v>17.480922726076699</v>
      </c>
      <c r="J373" s="38">
        <v>16.306660121093099</v>
      </c>
      <c r="K373" s="38">
        <v>58.552370000000003</v>
      </c>
      <c r="L373" s="38">
        <v>9.2121617745482359E-2</v>
      </c>
      <c r="M373" s="38">
        <v>30.224185894289</v>
      </c>
      <c r="N373" s="38">
        <v>11.8236376730415</v>
      </c>
      <c r="O373" s="38">
        <v>7.5352089876427364</v>
      </c>
      <c r="P373" s="38">
        <v>2.4370905022454199</v>
      </c>
      <c r="Q373" s="38">
        <v>7.0565948377930385E-2</v>
      </c>
      <c r="R373" s="38">
        <v>0.10114059238193204</v>
      </c>
      <c r="S373" s="38">
        <v>0.38329349832087861</v>
      </c>
      <c r="T373" s="38">
        <v>1.2206900000000001</v>
      </c>
      <c r="U373" s="38">
        <v>1.4069999999999999E-2</v>
      </c>
      <c r="V373" s="38">
        <v>2.18808178834316</v>
      </c>
      <c r="W373" s="38">
        <v>2.9371408620000001</v>
      </c>
      <c r="X373" s="38">
        <v>2.29652007635555</v>
      </c>
      <c r="Y373" s="38">
        <v>0.87168933428775952</v>
      </c>
      <c r="Z373" s="38">
        <v>28.152193519000001</v>
      </c>
      <c r="AA373" s="38">
        <v>3.1982025050196004E-2</v>
      </c>
      <c r="AB373" s="38">
        <v>2.9505753326612898</v>
      </c>
      <c r="AC373" s="38">
        <v>0.41977999999999999</v>
      </c>
      <c r="AD373" s="29">
        <f t="shared" si="29"/>
        <v>0</v>
      </c>
      <c r="AE373" s="38">
        <v>0</v>
      </c>
      <c r="AF373" s="39">
        <v>1927000000</v>
      </c>
      <c r="AG373" s="39">
        <v>20918000000</v>
      </c>
      <c r="AH373" s="39">
        <v>3343000000</v>
      </c>
      <c r="AI373" s="39">
        <v>33053000000</v>
      </c>
      <c r="AJ373" s="39">
        <v>894000000</v>
      </c>
      <c r="AK373" s="39">
        <v>11795000000</v>
      </c>
      <c r="AL373" s="39">
        <v>11763000000</v>
      </c>
      <c r="AM373" s="39">
        <v>12026000000</v>
      </c>
      <c r="AN373" s="39">
        <v>12669000000</v>
      </c>
      <c r="AO373" s="39">
        <v>11176000000</v>
      </c>
      <c r="AP373" s="39">
        <v>4764000000</v>
      </c>
      <c r="AQ373" s="39">
        <v>35897735617.129997</v>
      </c>
    </row>
    <row r="374" spans="1:43" customFormat="1">
      <c r="A374" s="30">
        <f t="shared" si="30"/>
        <v>41229</v>
      </c>
      <c r="B374" s="30">
        <f t="shared" si="31"/>
        <v>41594</v>
      </c>
      <c r="C374" s="30">
        <f t="shared" si="32"/>
        <v>41960</v>
      </c>
      <c r="D374" s="30">
        <f t="shared" si="33"/>
        <v>42295</v>
      </c>
      <c r="E374" s="30">
        <v>42325</v>
      </c>
      <c r="F374" t="s">
        <v>383</v>
      </c>
      <c r="G374" s="37">
        <v>8125274827.1999998</v>
      </c>
      <c r="H374" s="37">
        <v>2.7127925510832362</v>
      </c>
      <c r="I374" s="38">
        <v>5.8212058212058198</v>
      </c>
      <c r="J374" s="38">
        <v>3.9681133746678499</v>
      </c>
      <c r="K374" s="38">
        <v>24.767189999999999</v>
      </c>
      <c r="L374" s="38">
        <v>3.4104215456674476E-2</v>
      </c>
      <c r="M374" s="38">
        <v>8.8928255093002697</v>
      </c>
      <c r="N374" s="38">
        <v>5.2964760497995398</v>
      </c>
      <c r="O374" s="38">
        <v>16.010265176448446</v>
      </c>
      <c r="P374" s="38">
        <v>-1.79812248065445</v>
      </c>
      <c r="Q374" s="38">
        <v>5.4239503349125959E-2</v>
      </c>
      <c r="R374" s="38">
        <v>5.3113553113553112E-2</v>
      </c>
      <c r="S374" s="38">
        <v>0.56053113553113554</v>
      </c>
      <c r="T374" s="38">
        <v>2.1108500000000001</v>
      </c>
      <c r="U374" s="38">
        <v>0.17161000000000001</v>
      </c>
      <c r="V374" s="38">
        <v>0.62380522500000002</v>
      </c>
      <c r="W374" s="38">
        <v>1.7329091270000001</v>
      </c>
      <c r="X374" s="38">
        <v>1.1118979</v>
      </c>
      <c r="Y374" s="38">
        <v>0.90678202623499859</v>
      </c>
      <c r="Z374" s="38">
        <v>37.803078788000001</v>
      </c>
      <c r="AA374" s="38">
        <v>0.20389344262295081</v>
      </c>
      <c r="AB374" s="38">
        <v>26.514285714285698</v>
      </c>
      <c r="AC374" s="38">
        <v>0.27166000000000001</v>
      </c>
      <c r="AD374" s="29">
        <f t="shared" si="29"/>
        <v>0</v>
      </c>
      <c r="AE374" s="38">
        <v>0</v>
      </c>
      <c r="AF374" s="39">
        <v>233000000</v>
      </c>
      <c r="AG374" s="39">
        <v>6832000000</v>
      </c>
      <c r="AH374" s="39">
        <v>580000000</v>
      </c>
      <c r="AI374" s="39">
        <v>10920000000</v>
      </c>
      <c r="AJ374" s="39">
        <v>332000000</v>
      </c>
      <c r="AK374" s="39">
        <v>6472000000</v>
      </c>
      <c r="AL374" s="39">
        <v>6091000000</v>
      </c>
      <c r="AM374" s="39">
        <v>6121000000</v>
      </c>
      <c r="AN374" s="39">
        <v>6121000000</v>
      </c>
      <c r="AO374" s="39">
        <v>3583000000</v>
      </c>
      <c r="AP374" s="39">
        <v>611000000</v>
      </c>
      <c r="AQ374" s="39">
        <v>9782272022.8099995</v>
      </c>
    </row>
    <row r="375" spans="1:43" customFormat="1">
      <c r="A375" s="30">
        <f t="shared" si="30"/>
        <v>41220</v>
      </c>
      <c r="B375" s="30">
        <f t="shared" si="31"/>
        <v>41585</v>
      </c>
      <c r="C375" s="30">
        <f t="shared" si="32"/>
        <v>41951</v>
      </c>
      <c r="D375" s="30">
        <f t="shared" si="33"/>
        <v>42286</v>
      </c>
      <c r="E375" s="30">
        <v>42316</v>
      </c>
      <c r="F375" t="s">
        <v>384</v>
      </c>
      <c r="G375" s="37">
        <v>18806360000</v>
      </c>
      <c r="H375" s="37">
        <v>11.554803616796475</v>
      </c>
      <c r="I375" s="38">
        <v>5.8999005634736497</v>
      </c>
      <c r="J375" s="38">
        <v>8.06524694154961</v>
      </c>
      <c r="K375" s="38">
        <v>23.793040000000001</v>
      </c>
      <c r="L375" s="38">
        <v>0.17055856529049132</v>
      </c>
      <c r="M375" s="38">
        <v>14.8844585410059</v>
      </c>
      <c r="N375" s="38">
        <v>4.93966392240893</v>
      </c>
      <c r="O375" s="38">
        <v>13.772291439100718</v>
      </c>
      <c r="P375" s="38">
        <v>-2.2870708036118805</v>
      </c>
      <c r="Q375" s="38">
        <v>0.13007833849517217</v>
      </c>
      <c r="R375" s="38">
        <v>8.3603467772333212E-2</v>
      </c>
      <c r="S375" s="38">
        <v>0.41379570297776103</v>
      </c>
      <c r="T375" s="38">
        <v>3.0555599999999998</v>
      </c>
      <c r="U375" s="38">
        <v>0.14224999999999999</v>
      </c>
      <c r="V375" s="38">
        <v>2.3442612359999999</v>
      </c>
      <c r="W375" s="38">
        <v>3.025203082</v>
      </c>
      <c r="X375" s="38">
        <v>3.0116548980000002</v>
      </c>
      <c r="Y375" s="38">
        <v>1.0184766214177978</v>
      </c>
      <c r="Z375" s="38">
        <v>28.218477313000001</v>
      </c>
      <c r="AA375" s="38">
        <v>0.1475807958154306</v>
      </c>
      <c r="AB375" s="38">
        <v>7.2872968049922502</v>
      </c>
      <c r="AC375" s="38">
        <v>0.35699999999999998</v>
      </c>
      <c r="AD375" s="29">
        <f t="shared" si="29"/>
        <v>0</v>
      </c>
      <c r="AE375" s="38">
        <v>0</v>
      </c>
      <c r="AF375" s="39">
        <v>1826000000</v>
      </c>
      <c r="AG375" s="39">
        <v>10706000000</v>
      </c>
      <c r="AH375" s="39">
        <v>1109000000</v>
      </c>
      <c r="AI375" s="39">
        <v>13265000000</v>
      </c>
      <c r="AJ375" s="39">
        <v>714000000</v>
      </c>
      <c r="AK375" s="39">
        <v>6216000000</v>
      </c>
      <c r="AL375" s="39">
        <v>5989000000</v>
      </c>
      <c r="AM375" s="39">
        <v>7254000000</v>
      </c>
      <c r="AN375" s="39">
        <v>5489000000</v>
      </c>
      <c r="AO375" s="39">
        <v>5304000000</v>
      </c>
      <c r="AP375" s="39">
        <v>1390000000</v>
      </c>
      <c r="AQ375" s="39">
        <v>19143485100.349998</v>
      </c>
    </row>
    <row r="376" spans="1:43" customFormat="1">
      <c r="A376" s="30">
        <f t="shared" si="30"/>
        <v>41214</v>
      </c>
      <c r="B376" s="30">
        <f t="shared" si="31"/>
        <v>41579</v>
      </c>
      <c r="C376" s="30">
        <f t="shared" si="32"/>
        <v>41945</v>
      </c>
      <c r="D376" s="30">
        <f t="shared" si="33"/>
        <v>42280</v>
      </c>
      <c r="E376" s="30">
        <v>42310</v>
      </c>
      <c r="F376" t="s">
        <v>385</v>
      </c>
      <c r="G376" s="37">
        <v>2760794234.2399998</v>
      </c>
      <c r="H376" s="37">
        <v>6.1970265215059346</v>
      </c>
      <c r="I376" s="38">
        <v>36.229403126749403</v>
      </c>
      <c r="J376" s="38">
        <v>5.9772213469896398</v>
      </c>
      <c r="K376" s="38">
        <v>61.94641</v>
      </c>
      <c r="L376" s="38">
        <v>9.6925486403817651E-2</v>
      </c>
      <c r="M376" s="38">
        <v>6.4465006833060503</v>
      </c>
      <c r="N376" s="38">
        <v>11.4408357449507</v>
      </c>
      <c r="O376" s="38">
        <v>15.709916532008421</v>
      </c>
      <c r="P376" s="38">
        <v>13.620771302864307</v>
      </c>
      <c r="Q376" s="38">
        <v>9.9474905066637392E-2</v>
      </c>
      <c r="R376" s="38">
        <v>0.18620013155920742</v>
      </c>
      <c r="S376" s="38">
        <v>1.1495705091956809</v>
      </c>
      <c r="T376" s="38">
        <v>0.70947000000000005</v>
      </c>
      <c r="U376" s="38">
        <v>-6.8080000000000002E-2</v>
      </c>
      <c r="V376" s="38">
        <v>1.6416677900000001</v>
      </c>
      <c r="W376" s="38">
        <v>2.0378440869999999</v>
      </c>
      <c r="X376" s="38">
        <v>10.424857158</v>
      </c>
      <c r="Y376" s="38">
        <v>2.5828545539834575</v>
      </c>
      <c r="Z376" s="38">
        <v>21.156706189000001</v>
      </c>
      <c r="AA376" s="38">
        <v>0.10887877481947086</v>
      </c>
      <c r="AB376" s="38">
        <v>16.074389517955598</v>
      </c>
      <c r="AC376" s="38">
        <v>0.56100000000000005</v>
      </c>
      <c r="AD376" s="29">
        <f t="shared" si="29"/>
        <v>0</v>
      </c>
      <c r="AE376" s="38">
        <v>0</v>
      </c>
      <c r="AF376" s="39">
        <v>92212000</v>
      </c>
      <c r="AG376" s="39">
        <v>951370000</v>
      </c>
      <c r="AH376" s="39">
        <v>242022000</v>
      </c>
      <c r="AI376" s="39">
        <v>1299795000</v>
      </c>
      <c r="AJ376" s="39">
        <v>148636000</v>
      </c>
      <c r="AK376" s="39">
        <v>1020269000</v>
      </c>
      <c r="AL376" s="39">
        <v>1167478000</v>
      </c>
      <c r="AM376" s="39">
        <v>1270236000</v>
      </c>
      <c r="AN376" s="39">
        <v>1494206000</v>
      </c>
      <c r="AO376" s="39">
        <v>249419000</v>
      </c>
      <c r="AP376" s="39">
        <v>193824000</v>
      </c>
      <c r="AQ376" s="39">
        <v>3044958861.9000001</v>
      </c>
    </row>
    <row r="377" spans="1:43" customFormat="1">
      <c r="A377" s="30">
        <f t="shared" si="30"/>
        <v>41214</v>
      </c>
      <c r="B377" s="30">
        <f t="shared" si="31"/>
        <v>41579</v>
      </c>
      <c r="C377" s="30">
        <f t="shared" si="32"/>
        <v>41945</v>
      </c>
      <c r="D377" s="30">
        <f t="shared" si="33"/>
        <v>42280</v>
      </c>
      <c r="E377" s="30">
        <v>42310</v>
      </c>
      <c r="F377" t="s">
        <v>386</v>
      </c>
      <c r="G377" s="37">
        <v>2214725563.5300002</v>
      </c>
      <c r="H377" s="37">
        <v>1.4663708478740825</v>
      </c>
      <c r="I377" s="38">
        <v>6.4034469298664902</v>
      </c>
      <c r="J377" s="38">
        <v>0.66355349836234701</v>
      </c>
      <c r="K377" s="38">
        <v>11.78834</v>
      </c>
      <c r="L377" s="38">
        <v>4.0814535456411734E-2</v>
      </c>
      <c r="M377" s="38">
        <v>2.1932338118309298</v>
      </c>
      <c r="N377" s="38">
        <v>14.065598830034</v>
      </c>
      <c r="O377" s="38">
        <v>9.3762829240923597</v>
      </c>
      <c r="P377" s="38">
        <v>3.0472159736574755</v>
      </c>
      <c r="Q377" s="38">
        <v>-7.8991061824867353E-3</v>
      </c>
      <c r="R377" s="38">
        <v>-1.3749330081165281E-3</v>
      </c>
      <c r="S377" s="38">
        <v>3.4511081718764967</v>
      </c>
      <c r="T377" s="38">
        <v>1.86222</v>
      </c>
      <c r="U377" s="38">
        <v>0.31663999999999998</v>
      </c>
      <c r="V377" s="38">
        <v>0.218550207</v>
      </c>
      <c r="W377" s="38">
        <v>0.25710579500000003</v>
      </c>
      <c r="X377" s="38">
        <v>2.1676148340000001</v>
      </c>
      <c r="Y377" s="38">
        <v>0.64446155678324812</v>
      </c>
      <c r="Z377" s="38">
        <v>23.061568079000001</v>
      </c>
      <c r="AA377" s="38">
        <v>3.4842380147232559E-2</v>
      </c>
      <c r="AB377" s="38">
        <v>9.2244331694942101</v>
      </c>
      <c r="AC377" s="38">
        <v>0.35705999999999999</v>
      </c>
      <c r="AD377" s="29">
        <f t="shared" si="29"/>
        <v>0</v>
      </c>
      <c r="AE377" s="38">
        <v>0</v>
      </c>
      <c r="AF377" s="39">
        <v>66503000</v>
      </c>
      <c r="AG377" s="39">
        <v>1629395000</v>
      </c>
      <c r="AH377" s="39">
        <v>-3761000</v>
      </c>
      <c r="AI377" s="39">
        <v>2735406000</v>
      </c>
      <c r="AJ377" s="39">
        <v>-74569000</v>
      </c>
      <c r="AK377" s="39">
        <v>8627912000</v>
      </c>
      <c r="AL377" s="39">
        <v>8868324000</v>
      </c>
      <c r="AM377" s="39">
        <v>9071532000</v>
      </c>
      <c r="AN377" s="39">
        <v>9440182000</v>
      </c>
      <c r="AO377" s="39">
        <v>990838000</v>
      </c>
      <c r="AP377" s="39">
        <v>265744000</v>
      </c>
      <c r="AQ377" s="39">
        <v>2491690929.3800001</v>
      </c>
    </row>
    <row r="378" spans="1:43" customFormat="1">
      <c r="A378" s="30">
        <f t="shared" si="30"/>
        <v>41209</v>
      </c>
      <c r="B378" s="30">
        <f t="shared" si="31"/>
        <v>41574</v>
      </c>
      <c r="C378" s="30">
        <f t="shared" si="32"/>
        <v>41940</v>
      </c>
      <c r="D378" s="30">
        <f t="shared" si="33"/>
        <v>42275</v>
      </c>
      <c r="E378" s="30">
        <v>42305</v>
      </c>
      <c r="F378" t="s">
        <v>387</v>
      </c>
      <c r="G378" s="37">
        <v>605853126.39999998</v>
      </c>
      <c r="H378" s="37">
        <v>-6.1021025554847412</v>
      </c>
      <c r="I378" s="38">
        <v>12.520695143183699</v>
      </c>
      <c r="J378" s="38">
        <v>3.3029208392270499</v>
      </c>
      <c r="K378" s="38">
        <v>14.88383</v>
      </c>
      <c r="L378" s="38">
        <v>8.6411271060996539E-2</v>
      </c>
      <c r="M378" s="38">
        <v>5.8472011676594402</v>
      </c>
      <c r="N378" s="38">
        <v>17.882835525068501</v>
      </c>
      <c r="O378" s="38">
        <v>10.208609407449789</v>
      </c>
      <c r="P378" s="38">
        <v>8.26682364819745</v>
      </c>
      <c r="Q378" s="38">
        <v>-5.173317403873789E-4</v>
      </c>
      <c r="R378" s="38">
        <v>3.2257168323937629E-2</v>
      </c>
      <c r="S378" s="38">
        <v>2.0541169388912683</v>
      </c>
      <c r="T378" s="38">
        <v>2.1200600000000001</v>
      </c>
      <c r="U378" s="38">
        <v>0.34775</v>
      </c>
      <c r="V378" s="38">
        <v>0.50628958736127205</v>
      </c>
      <c r="W378" s="38">
        <v>0.78428105299999995</v>
      </c>
      <c r="X378" s="38">
        <v>1.86176554094444</v>
      </c>
      <c r="Y378" s="38">
        <v>0.40557365362776548</v>
      </c>
      <c r="Z378" s="38">
        <v>14.062812147000001</v>
      </c>
      <c r="AA378" s="38">
        <v>5.7381448041187262E-3</v>
      </c>
      <c r="AB378" s="38">
        <v>8.6071927090409908</v>
      </c>
      <c r="AC378" s="38">
        <v>0.28281000000000001</v>
      </c>
      <c r="AD378" s="29">
        <f t="shared" si="29"/>
        <v>0</v>
      </c>
      <c r="AE378" s="38">
        <v>0</v>
      </c>
      <c r="AF378" s="39">
        <v>29305000</v>
      </c>
      <c r="AG378" s="39">
        <v>339134000</v>
      </c>
      <c r="AH378" s="39">
        <v>13933000</v>
      </c>
      <c r="AI378" s="39">
        <v>431935000</v>
      </c>
      <c r="AJ378" s="39">
        <v>-459000</v>
      </c>
      <c r="AK378" s="39">
        <v>700575000</v>
      </c>
      <c r="AL378" s="39">
        <v>734334000</v>
      </c>
      <c r="AM378" s="39">
        <v>778622000</v>
      </c>
      <c r="AN378" s="39">
        <v>887245000</v>
      </c>
      <c r="AO378" s="39">
        <v>241278000</v>
      </c>
      <c r="AP378" s="39">
        <v>68163000</v>
      </c>
      <c r="AQ378" s="39">
        <v>695849443.03999996</v>
      </c>
    </row>
    <row r="379" spans="1:43" customFormat="1">
      <c r="A379" s="30">
        <f t="shared" si="30"/>
        <v>41207</v>
      </c>
      <c r="B379" s="30">
        <f t="shared" si="31"/>
        <v>41572</v>
      </c>
      <c r="C379" s="30">
        <f t="shared" si="32"/>
        <v>41938</v>
      </c>
      <c r="D379" s="30">
        <f t="shared" si="33"/>
        <v>42273</v>
      </c>
      <c r="E379" s="30">
        <v>42303</v>
      </c>
      <c r="F379" t="s">
        <v>388</v>
      </c>
      <c r="G379" s="37">
        <v>2697152640</v>
      </c>
      <c r="H379" s="37">
        <v>4.0432495980420908</v>
      </c>
      <c r="I379" s="38">
        <v>8.9901889148347998</v>
      </c>
      <c r="J379" s="38">
        <v>6.5211692536193002</v>
      </c>
      <c r="K379" s="38">
        <v>37.203940000000003</v>
      </c>
      <c r="L379" s="38">
        <v>4.1741713623462878E-2</v>
      </c>
      <c r="M379" s="38">
        <v>12.843136528157499</v>
      </c>
      <c r="N379" s="38">
        <v>7.8175075382903296</v>
      </c>
      <c r="O379" s="38">
        <v>9.5835089585789746</v>
      </c>
      <c r="P379" s="38">
        <v>21.097838701104831</v>
      </c>
      <c r="Q379" s="38">
        <v>0.10086330140946222</v>
      </c>
      <c r="R379" s="38">
        <v>8.6439104103185338E-2</v>
      </c>
      <c r="S379" s="38">
        <v>0.74280849387379222</v>
      </c>
      <c r="T379" s="38">
        <v>1.32663</v>
      </c>
      <c r="U379" s="38">
        <v>2.7820000000000001E-2</v>
      </c>
      <c r="V379" s="38">
        <v>1.3709956679999999</v>
      </c>
      <c r="W379" s="38">
        <v>2.1087748359999998</v>
      </c>
      <c r="X379" s="38">
        <v>1.98708347</v>
      </c>
      <c r="Y379" s="38">
        <v>1.2165855893516393</v>
      </c>
      <c r="Z379" s="38">
        <v>39.684042871000003</v>
      </c>
      <c r="AA379" s="38">
        <v>4.0915792235278942E-2</v>
      </c>
      <c r="AB379" s="38">
        <v>19.066697614271298</v>
      </c>
      <c r="AC379" s="38">
        <v>0.50793999999999995</v>
      </c>
      <c r="AD379" s="29">
        <f t="shared" si="29"/>
        <v>0</v>
      </c>
      <c r="AE379" s="38">
        <v>0</v>
      </c>
      <c r="AF379" s="39">
        <v>94509000</v>
      </c>
      <c r="AG379" s="39">
        <v>2264138000</v>
      </c>
      <c r="AH379" s="39">
        <v>225551000</v>
      </c>
      <c r="AI379" s="39">
        <v>2609363000</v>
      </c>
      <c r="AJ379" s="39">
        <v>195499000</v>
      </c>
      <c r="AK379" s="39">
        <v>1190552000</v>
      </c>
      <c r="AL379" s="39">
        <v>1063458000</v>
      </c>
      <c r="AM379" s="39">
        <v>1703606000</v>
      </c>
      <c r="AN379" s="39">
        <v>1938257000</v>
      </c>
      <c r="AO379" s="39">
        <v>1021453000</v>
      </c>
      <c r="AP379" s="39">
        <v>326525000</v>
      </c>
      <c r="AQ379" s="39">
        <v>3129255262.6999998</v>
      </c>
    </row>
    <row r="380" spans="1:43" customFormat="1">
      <c r="A380" s="30">
        <f t="shared" si="30"/>
        <v>41207</v>
      </c>
      <c r="B380" s="30">
        <f t="shared" si="31"/>
        <v>41572</v>
      </c>
      <c r="C380" s="30">
        <f t="shared" si="32"/>
        <v>41938</v>
      </c>
      <c r="D380" s="30">
        <f t="shared" si="33"/>
        <v>42273</v>
      </c>
      <c r="E380" s="30">
        <v>42303</v>
      </c>
      <c r="F380" t="s">
        <v>389</v>
      </c>
      <c r="G380" s="37">
        <v>1556424541.53</v>
      </c>
      <c r="H380" s="37">
        <v>-2.380082367158451</v>
      </c>
      <c r="I380" s="38">
        <v>-3.0505870734116098</v>
      </c>
      <c r="J380" s="38">
        <v>-0.53551133627415104</v>
      </c>
      <c r="K380" s="38">
        <v>9.3392700000000008</v>
      </c>
      <c r="L380" s="38">
        <v>-4.5078344716753718E-2</v>
      </c>
      <c r="M380" s="38">
        <v>3.2438888139772302</v>
      </c>
      <c r="N380" s="38">
        <v>6.4739351068737498</v>
      </c>
      <c r="O380" s="38">
        <v>15.389642039279588</v>
      </c>
      <c r="P380" s="38">
        <v>23.972573207492626</v>
      </c>
      <c r="Q380" s="38">
        <v>-1.0882875424708094E-2</v>
      </c>
      <c r="R380" s="38">
        <v>7.3514634857865219E-2</v>
      </c>
      <c r="S380" s="38">
        <v>1.8793880263200544</v>
      </c>
      <c r="T380" s="38">
        <v>1.6636599999999999</v>
      </c>
      <c r="U380" s="38">
        <v>0.11692</v>
      </c>
      <c r="V380" s="38">
        <v>0.35646715299999998</v>
      </c>
      <c r="W380" s="38">
        <v>0.691496055</v>
      </c>
      <c r="X380" s="38">
        <v>2.1223638550000001</v>
      </c>
      <c r="Y380" s="38">
        <v>2.0720809676623055</v>
      </c>
      <c r="Z380" s="38">
        <v>47.859148449999999</v>
      </c>
      <c r="AA380" s="38">
        <v>3.4150261149055844E-3</v>
      </c>
      <c r="AB380" s="38">
        <v>24.049622709755099</v>
      </c>
      <c r="AC380" s="38">
        <v>0.67107000000000006</v>
      </c>
      <c r="AD380" s="29">
        <f t="shared" si="29"/>
        <v>0</v>
      </c>
      <c r="AE380" s="38">
        <v>0</v>
      </c>
      <c r="AF380" s="39">
        <v>-112200000</v>
      </c>
      <c r="AG380" s="39">
        <v>2489000000</v>
      </c>
      <c r="AH380" s="39">
        <v>226800000</v>
      </c>
      <c r="AI380" s="39">
        <v>3085100000</v>
      </c>
      <c r="AJ380" s="39">
        <v>-63100000</v>
      </c>
      <c r="AK380" s="39">
        <v>3134900000</v>
      </c>
      <c r="AL380" s="39">
        <v>4657282000</v>
      </c>
      <c r="AM380" s="39">
        <v>5421400000</v>
      </c>
      <c r="AN380" s="39">
        <v>5798100000</v>
      </c>
      <c r="AO380" s="39">
        <v>810200000</v>
      </c>
      <c r="AP380" s="39">
        <v>233200000</v>
      </c>
      <c r="AQ380" s="39">
        <v>3588864523.5599999</v>
      </c>
    </row>
    <row r="381" spans="1:43" customFormat="1">
      <c r="A381" s="30">
        <f t="shared" si="30"/>
        <v>41202</v>
      </c>
      <c r="B381" s="30">
        <f t="shared" si="31"/>
        <v>41567</v>
      </c>
      <c r="C381" s="30">
        <f t="shared" si="32"/>
        <v>41933</v>
      </c>
      <c r="D381" s="30">
        <f t="shared" si="33"/>
        <v>42268</v>
      </c>
      <c r="E381" s="30">
        <v>42298</v>
      </c>
      <c r="F381" t="s">
        <v>390</v>
      </c>
      <c r="G381" s="37">
        <v>3017517486.0799999</v>
      </c>
      <c r="H381" s="37">
        <v>-4.3991179960802516</v>
      </c>
      <c r="I381" s="38">
        <v>51.026334345694501</v>
      </c>
      <c r="J381" s="38">
        <v>17.384510908117601</v>
      </c>
      <c r="K381" s="38">
        <v>55.506360000000001</v>
      </c>
      <c r="L381" s="38">
        <v>0.4504925201760217</v>
      </c>
      <c r="M381" s="38">
        <v>27.014639369101602</v>
      </c>
      <c r="N381" s="38">
        <v>73.957208589354195</v>
      </c>
      <c r="O381" s="38">
        <v>33.195426575502331</v>
      </c>
      <c r="P381" s="38">
        <v>14.387287253476311</v>
      </c>
      <c r="Q381" s="38">
        <v>0.1722135971258108</v>
      </c>
      <c r="R381" s="38">
        <v>0.29594870666624762</v>
      </c>
      <c r="S381" s="38">
        <v>1.5466700191721408</v>
      </c>
      <c r="T381" s="38">
        <v>1.8715999999999999</v>
      </c>
      <c r="U381" s="38">
        <v>0.33644000000000002</v>
      </c>
      <c r="V381" s="38">
        <v>8.5991817420000007</v>
      </c>
      <c r="W381" s="38">
        <v>8.3941303180000002</v>
      </c>
      <c r="X381" s="38">
        <v>24.722712228999999</v>
      </c>
      <c r="Y381" s="38">
        <v>0</v>
      </c>
      <c r="Z381" s="38">
        <v>0</v>
      </c>
      <c r="AA381" s="38">
        <v>0.63567790883569664</v>
      </c>
      <c r="AB381" s="38">
        <v>-1.6792331389544299</v>
      </c>
      <c r="AC381" s="38">
        <v>-0.68364000000000003</v>
      </c>
      <c r="AD381" s="29">
        <f t="shared" si="29"/>
        <v>0</v>
      </c>
      <c r="AE381" s="38">
        <v>0</v>
      </c>
      <c r="AF381" s="39">
        <v>82000000</v>
      </c>
      <c r="AG381" s="39">
        <v>182023000</v>
      </c>
      <c r="AH381" s="39">
        <v>94162000</v>
      </c>
      <c r="AI381" s="39">
        <v>318170000</v>
      </c>
      <c r="AJ381" s="39">
        <v>84747000</v>
      </c>
      <c r="AK381" s="39">
        <v>329253000</v>
      </c>
      <c r="AL381" s="39">
        <v>376248000</v>
      </c>
      <c r="AM381" s="39">
        <v>414518000</v>
      </c>
      <c r="AN381" s="39">
        <v>492104000</v>
      </c>
      <c r="AO381" s="39">
        <v>182023000</v>
      </c>
      <c r="AP381" s="39">
        <v>133678000</v>
      </c>
      <c r="AQ381" s="39">
        <v>4437498233.7600002</v>
      </c>
    </row>
    <row r="382" spans="1:43" customFormat="1">
      <c r="A382" s="30">
        <f t="shared" si="30"/>
        <v>41202</v>
      </c>
      <c r="B382" s="30">
        <f t="shared" si="31"/>
        <v>41567</v>
      </c>
      <c r="C382" s="30">
        <f t="shared" si="32"/>
        <v>41933</v>
      </c>
      <c r="D382" s="30">
        <f t="shared" si="33"/>
        <v>42268</v>
      </c>
      <c r="E382" s="30">
        <v>42298</v>
      </c>
      <c r="F382" t="s">
        <v>391</v>
      </c>
      <c r="G382" s="37">
        <v>35133710734.07</v>
      </c>
      <c r="H382" s="37">
        <v>27.776821049422715</v>
      </c>
      <c r="I382" s="38">
        <v>29.760518875769201</v>
      </c>
      <c r="J382" s="38">
        <v>18.1937094952137</v>
      </c>
      <c r="K382" s="38">
        <v>33.237560000000002</v>
      </c>
      <c r="L382" s="38">
        <v>0.167096526367777</v>
      </c>
      <c r="M382" s="38">
        <v>20.357928533206501</v>
      </c>
      <c r="N382" s="38">
        <v>18.862415645227902</v>
      </c>
      <c r="O382" s="38">
        <v>3.7822238518180158</v>
      </c>
      <c r="P382" s="38">
        <v>30.160878634415592</v>
      </c>
      <c r="Q382" s="38">
        <v>0.15845457879936423</v>
      </c>
      <c r="R382" s="38">
        <v>0.25331140545826297</v>
      </c>
      <c r="S382" s="38">
        <v>0.72708685216463687</v>
      </c>
      <c r="T382" s="38">
        <v>2.1294900000000001</v>
      </c>
      <c r="U382" s="38">
        <v>0.24152999999999999</v>
      </c>
      <c r="V382" s="38">
        <v>1.014573467</v>
      </c>
      <c r="W382" s="38">
        <v>1.2307575449999999</v>
      </c>
      <c r="X382" s="38">
        <v>1.360330711</v>
      </c>
      <c r="Y382" s="38">
        <v>0.57461332411647803</v>
      </c>
      <c r="Z382" s="38">
        <v>36.709947827000001</v>
      </c>
      <c r="AA382" s="38">
        <v>0.22773418207759424</v>
      </c>
      <c r="AB382" s="38">
        <v>1.9720410065237699</v>
      </c>
      <c r="AC382" s="38">
        <v>0.11612</v>
      </c>
      <c r="AD382" s="29">
        <f t="shared" si="29"/>
        <v>0</v>
      </c>
      <c r="AE382" s="38">
        <v>0</v>
      </c>
      <c r="AF382" s="39">
        <v>3045000000</v>
      </c>
      <c r="AG382" s="39">
        <v>18223000000</v>
      </c>
      <c r="AH382" s="39">
        <v>5699000000</v>
      </c>
      <c r="AI382" s="39">
        <v>22498000000</v>
      </c>
      <c r="AJ382" s="39">
        <v>2592000000</v>
      </c>
      <c r="AK382" s="39">
        <v>8234000000</v>
      </c>
      <c r="AL382" s="39">
        <v>9073000000</v>
      </c>
      <c r="AM382" s="39">
        <v>16358000000</v>
      </c>
      <c r="AN382" s="39">
        <v>16358000000</v>
      </c>
      <c r="AO382" s="39">
        <v>11573000000</v>
      </c>
      <c r="AP382" s="39">
        <v>5473000000</v>
      </c>
      <c r="AQ382" s="39">
        <v>20700111141</v>
      </c>
    </row>
    <row r="383" spans="1:43" customFormat="1">
      <c r="A383" s="30">
        <f t="shared" si="30"/>
        <v>41202</v>
      </c>
      <c r="B383" s="30">
        <f t="shared" si="31"/>
        <v>41567</v>
      </c>
      <c r="C383" s="30">
        <f t="shared" si="32"/>
        <v>41933</v>
      </c>
      <c r="D383" s="30">
        <f t="shared" si="33"/>
        <v>42268</v>
      </c>
      <c r="E383" s="30">
        <v>42298</v>
      </c>
      <c r="F383" t="s">
        <v>392</v>
      </c>
      <c r="G383" s="37">
        <v>11256649219.709999</v>
      </c>
      <c r="H383" s="37">
        <v>22.986254794557009</v>
      </c>
      <c r="I383" s="38">
        <v>12.3816312920019</v>
      </c>
      <c r="J383" s="38">
        <v>10.9966781092694</v>
      </c>
      <c r="K383" s="38">
        <v>55.526499999999999</v>
      </c>
      <c r="L383" s="38">
        <v>0.10842279917469051</v>
      </c>
      <c r="M383" s="38">
        <v>16.277599342359</v>
      </c>
      <c r="N383" s="38">
        <v>12.8508365137401</v>
      </c>
      <c r="O383" s="38">
        <v>9.7932110050515053</v>
      </c>
      <c r="P383" s="38">
        <v>5.6347132857089406</v>
      </c>
      <c r="Q383" s="38">
        <v>0.1673125769116654</v>
      </c>
      <c r="R383" s="38">
        <v>0.12576808776558812</v>
      </c>
      <c r="S383" s="38">
        <v>0.65011901124843774</v>
      </c>
      <c r="T383" s="38">
        <v>6.3761200000000002</v>
      </c>
      <c r="U383" s="38">
        <v>0.66893000000000002</v>
      </c>
      <c r="V383" s="38">
        <v>2.6533359719999998</v>
      </c>
      <c r="W383" s="38">
        <v>2.0060415539999998</v>
      </c>
      <c r="X383" s="38">
        <v>3.0305065710000001</v>
      </c>
      <c r="Y383" s="38">
        <v>0.31643277501131734</v>
      </c>
      <c r="Z383" s="38">
        <v>14.715283767000001</v>
      </c>
      <c r="AA383" s="38">
        <v>8.5453920220082524E-2</v>
      </c>
      <c r="AB383" s="38">
        <v>-5.9183759609332096</v>
      </c>
      <c r="AC383" s="38">
        <v>-0.55449999999999999</v>
      </c>
      <c r="AD383" s="29">
        <f t="shared" si="29"/>
        <v>0</v>
      </c>
      <c r="AE383" s="38">
        <v>0</v>
      </c>
      <c r="AF383" s="39">
        <v>630587000</v>
      </c>
      <c r="AG383" s="39">
        <v>5816000000</v>
      </c>
      <c r="AH383" s="39">
        <v>905656000</v>
      </c>
      <c r="AI383" s="39">
        <v>7201000000</v>
      </c>
      <c r="AJ383" s="39">
        <v>783275000</v>
      </c>
      <c r="AK383" s="39">
        <v>3997930000</v>
      </c>
      <c r="AL383" s="39">
        <v>4280159000</v>
      </c>
      <c r="AM383" s="39">
        <v>4130162000</v>
      </c>
      <c r="AN383" s="39">
        <v>4681507000</v>
      </c>
      <c r="AO383" s="39">
        <v>4418000000</v>
      </c>
      <c r="AP383" s="39">
        <v>979114000</v>
      </c>
      <c r="AQ383" s="39">
        <v>9588670000</v>
      </c>
    </row>
    <row r="384" spans="1:43" customFormat="1">
      <c r="A384" s="30">
        <f t="shared" si="30"/>
        <v>41200</v>
      </c>
      <c r="B384" s="30">
        <f t="shared" si="31"/>
        <v>41565</v>
      </c>
      <c r="C384" s="30">
        <f t="shared" si="32"/>
        <v>41931</v>
      </c>
      <c r="D384" s="30">
        <f t="shared" si="33"/>
        <v>42266</v>
      </c>
      <c r="E384" s="30">
        <v>42296</v>
      </c>
      <c r="F384" t="s">
        <v>393</v>
      </c>
      <c r="G384" s="37">
        <v>2054652083.8499999</v>
      </c>
      <c r="H384" s="37">
        <v>30.433666855059933</v>
      </c>
      <c r="I384" s="38">
        <v>-393.33333333333297</v>
      </c>
      <c r="J384" s="38">
        <v>-15.258620689655199</v>
      </c>
      <c r="K384" s="38">
        <v>33.145659999999999</v>
      </c>
      <c r="L384" s="38">
        <v>-0.16798666110879534</v>
      </c>
      <c r="M384" s="38">
        <v>-3.2543103448275899</v>
      </c>
      <c r="N384" s="38">
        <v>-6.3942409485496503</v>
      </c>
      <c r="O384" s="38">
        <v>8.3730122086705201</v>
      </c>
      <c r="P384" s="38">
        <v>-5.2701240077960225</v>
      </c>
      <c r="Q384" s="38">
        <v>-3.5052669814747549E-2</v>
      </c>
      <c r="R384" s="38">
        <v>-2.6015396867533847E-2</v>
      </c>
      <c r="S384" s="38">
        <v>1.4616405627820548</v>
      </c>
      <c r="T384" s="38">
        <v>1.8934299999999999</v>
      </c>
      <c r="U384" s="38">
        <v>0.34271000000000001</v>
      </c>
      <c r="V384" s="38">
        <v>0.31402203099999998</v>
      </c>
      <c r="W384" s="38">
        <v>0.624366859</v>
      </c>
      <c r="X384" s="38">
        <v>-10.33141844</v>
      </c>
      <c r="Y384" s="38">
        <v>11.828877005347593</v>
      </c>
      <c r="Z384" s="38">
        <v>78.320720246999997</v>
      </c>
      <c r="AA384" s="38">
        <v>0.33555648186744474</v>
      </c>
      <c r="AB384" s="38">
        <v>1.5103092783505201</v>
      </c>
      <c r="AC384" s="38">
        <v>0.48853999999999997</v>
      </c>
      <c r="AD384" s="29">
        <f t="shared" si="29"/>
        <v>0</v>
      </c>
      <c r="AE384" s="38">
        <v>0</v>
      </c>
      <c r="AF384" s="39">
        <v>-403000000</v>
      </c>
      <c r="AG384" s="39">
        <v>2399000000</v>
      </c>
      <c r="AH384" s="39">
        <v>-98000000</v>
      </c>
      <c r="AI384" s="39">
        <v>3767000000</v>
      </c>
      <c r="AJ384" s="39">
        <v>-193000000</v>
      </c>
      <c r="AK384" s="39">
        <v>6568000000</v>
      </c>
      <c r="AL384" s="39">
        <v>5422000000</v>
      </c>
      <c r="AM384" s="39">
        <v>5299000000</v>
      </c>
      <c r="AN384" s="39">
        <v>5506000000</v>
      </c>
      <c r="AO384" s="39">
        <v>187000000</v>
      </c>
      <c r="AP384" s="39">
        <v>346000000</v>
      </c>
      <c r="AQ384" s="39">
        <v>2897062224.1999998</v>
      </c>
    </row>
    <row r="385" spans="1:43" customFormat="1">
      <c r="A385" s="30">
        <f t="shared" si="30"/>
        <v>41193</v>
      </c>
      <c r="B385" s="30">
        <f t="shared" si="31"/>
        <v>41558</v>
      </c>
      <c r="C385" s="30">
        <f t="shared" si="32"/>
        <v>41924</v>
      </c>
      <c r="D385" s="30">
        <f t="shared" si="33"/>
        <v>42259</v>
      </c>
      <c r="E385" s="30">
        <v>42289</v>
      </c>
      <c r="F385" t="s">
        <v>394</v>
      </c>
      <c r="G385" s="37">
        <v>35512399480</v>
      </c>
      <c r="H385" s="37">
        <v>-9.1644643647285537</v>
      </c>
      <c r="I385" s="38">
        <v>12.3333333333333</v>
      </c>
      <c r="J385" s="38">
        <v>14.0373063547265</v>
      </c>
      <c r="K385" s="38">
        <v>84.805300000000003</v>
      </c>
      <c r="L385" s="38">
        <v>9.7512656834690736E-2</v>
      </c>
      <c r="M385" s="38">
        <v>17.767941827379101</v>
      </c>
      <c r="N385" s="38">
        <v>10.4968248038849</v>
      </c>
      <c r="O385" s="38">
        <v>20.542575781902016</v>
      </c>
      <c r="P385" s="38">
        <v>17.072373835119542</v>
      </c>
      <c r="Q385" s="38">
        <v>0.30289975144987574</v>
      </c>
      <c r="R385" s="38">
        <v>0.14327024185068349</v>
      </c>
      <c r="S385" s="38">
        <v>0.39662197686645634</v>
      </c>
      <c r="T385" s="38">
        <v>2.2227199999999998</v>
      </c>
      <c r="U385" s="38">
        <v>0.32111000000000001</v>
      </c>
      <c r="V385" s="38">
        <v>4.465827118</v>
      </c>
      <c r="W385" s="38">
        <v>4.5079992390000001</v>
      </c>
      <c r="X385" s="38">
        <v>3.8750175539999998</v>
      </c>
      <c r="Y385" s="38">
        <v>0.19773266543633009</v>
      </c>
      <c r="Z385" s="38">
        <v>5.2607406890000004</v>
      </c>
      <c r="AA385" s="38">
        <v>0.22793308386528727</v>
      </c>
      <c r="AB385" s="38">
        <v>-12.9844722015842</v>
      </c>
      <c r="AC385" s="38">
        <v>-0.61358000000000001</v>
      </c>
      <c r="AD385" s="29">
        <f t="shared" si="29"/>
        <v>0</v>
      </c>
      <c r="AE385" s="38">
        <v>0</v>
      </c>
      <c r="AF385" s="39">
        <v>886000000</v>
      </c>
      <c r="AG385" s="39">
        <v>9086000000</v>
      </c>
      <c r="AH385" s="39">
        <v>2180000000</v>
      </c>
      <c r="AI385" s="39">
        <v>15216000000</v>
      </c>
      <c r="AJ385" s="39">
        <v>1828000000</v>
      </c>
      <c r="AK385" s="39">
        <v>3767096000</v>
      </c>
      <c r="AL385" s="39">
        <v>4605000000</v>
      </c>
      <c r="AM385" s="39">
        <v>5207000000</v>
      </c>
      <c r="AN385" s="39">
        <v>6035000000</v>
      </c>
      <c r="AO385" s="39">
        <v>7586000000</v>
      </c>
      <c r="AP385" s="39">
        <v>1388000000</v>
      </c>
      <c r="AQ385" s="39">
        <v>28513095185.279999</v>
      </c>
    </row>
    <row r="386" spans="1:43" customFormat="1">
      <c r="A386" s="30">
        <f t="shared" si="30"/>
        <v>41189</v>
      </c>
      <c r="B386" s="30">
        <f t="shared" si="31"/>
        <v>41554</v>
      </c>
      <c r="C386" s="30">
        <f t="shared" si="32"/>
        <v>41920</v>
      </c>
      <c r="D386" s="30">
        <f t="shared" si="33"/>
        <v>42255</v>
      </c>
      <c r="E386" s="30">
        <v>42285</v>
      </c>
      <c r="F386" t="s">
        <v>395</v>
      </c>
      <c r="G386" s="37">
        <v>4507903806.1199999</v>
      </c>
      <c r="H386" s="37">
        <v>16.632282883961405</v>
      </c>
      <c r="I386" s="38">
        <v>5.0578534649766604</v>
      </c>
      <c r="J386" s="38">
        <v>18.061040903474701</v>
      </c>
      <c r="K386" s="38">
        <v>61.584919999999997</v>
      </c>
      <c r="L386" s="38">
        <v>2.757412467793512E-2</v>
      </c>
      <c r="M386" s="38">
        <v>34.294431318145399</v>
      </c>
      <c r="N386" s="38">
        <v>9.5946179099979005</v>
      </c>
      <c r="O386" s="38">
        <v>14.76757919413566</v>
      </c>
      <c r="P386" s="38">
        <v>25.057077977078688</v>
      </c>
      <c r="Q386" s="38">
        <v>-1.1121286041802039</v>
      </c>
      <c r="R386" s="38">
        <v>5.8794434366145357E-2</v>
      </c>
      <c r="S386" s="38">
        <v>0.14156315675449616</v>
      </c>
      <c r="T386" s="38">
        <v>0.67815999999999999</v>
      </c>
      <c r="U386" s="38">
        <v>-4.4900000000000001E-3</v>
      </c>
      <c r="V386" s="38">
        <v>3.7835943689999998</v>
      </c>
      <c r="W386" s="38">
        <v>7.6310736439999998</v>
      </c>
      <c r="X386" s="38">
        <v>0.97889927499999996</v>
      </c>
      <c r="Y386" s="38">
        <v>0.94861717913553245</v>
      </c>
      <c r="Z386" s="38">
        <v>48.85112187</v>
      </c>
      <c r="AA386" s="38">
        <v>4.796361481640107E-3</v>
      </c>
      <c r="AB386" s="38">
        <v>13.5996559859984</v>
      </c>
      <c r="AC386" s="38">
        <v>0.48202</v>
      </c>
      <c r="AD386" s="29">
        <f t="shared" ref="AD386:AD449" si="34">IF(OR(AND(P386&lt;AVERAGE($Q$2:$Q$1313),U386&gt;AVERAGE($V$2:$V$1313),Y386&lt;AVERAGE($Z$2:$Z$1313)),AND(P386&gt;AVERAGE($Q$2:$Q$1313),U386&lt;AVERAGE($V$2:$V$1313),Y386&gt;AVERAGE($Z$2:$Z$1313))),1,0)</f>
        <v>0</v>
      </c>
      <c r="AE386" s="38">
        <v>0</v>
      </c>
      <c r="AF386" s="39">
        <v>158637000</v>
      </c>
      <c r="AG386" s="39">
        <v>5753111000</v>
      </c>
      <c r="AH386" s="39">
        <v>350901000</v>
      </c>
      <c r="AI386" s="39">
        <v>5968269000</v>
      </c>
      <c r="AJ386" s="39">
        <v>-939623000</v>
      </c>
      <c r="AK386" s="39">
        <v>440031000</v>
      </c>
      <c r="AL386" s="39">
        <v>634800000</v>
      </c>
      <c r="AM386" s="39">
        <v>761438000</v>
      </c>
      <c r="AN386" s="39">
        <v>844887000</v>
      </c>
      <c r="AO386" s="39">
        <v>2952407000</v>
      </c>
      <c r="AP386" s="39">
        <v>476780000</v>
      </c>
      <c r="AQ386" s="39">
        <v>7040886408.1800003</v>
      </c>
    </row>
    <row r="387" spans="1:43" customFormat="1">
      <c r="A387" s="30">
        <f t="shared" si="30"/>
        <v>41186</v>
      </c>
      <c r="B387" s="30">
        <f t="shared" si="31"/>
        <v>41551</v>
      </c>
      <c r="C387" s="30">
        <f t="shared" si="32"/>
        <v>41917</v>
      </c>
      <c r="D387" s="30">
        <f t="shared" si="33"/>
        <v>42252</v>
      </c>
      <c r="E387" s="30">
        <v>42282</v>
      </c>
      <c r="F387" t="s">
        <v>396</v>
      </c>
      <c r="G387" s="37">
        <v>266161064.655</v>
      </c>
      <c r="H387" s="37">
        <v>-7.941941385242985</v>
      </c>
      <c r="I387" s="38">
        <v>-37.233295901179098</v>
      </c>
      <c r="J387" s="38">
        <v>-3.6662946235741698</v>
      </c>
      <c r="K387" s="38">
        <v>37.546289999999999</v>
      </c>
      <c r="L387" s="38">
        <v>-0.1459570175641233</v>
      </c>
      <c r="M387" s="38">
        <v>0.90707100724620104</v>
      </c>
      <c r="N387" s="38">
        <v>3.3952892786465401</v>
      </c>
      <c r="O387" s="38">
        <v>-51.25746803331198</v>
      </c>
      <c r="P387" s="38">
        <v>-4.0174841083229156</v>
      </c>
      <c r="Q387" s="38">
        <v>-7.6498123907649818E-2</v>
      </c>
      <c r="R387" s="38">
        <v>-3.6168839266719974E-2</v>
      </c>
      <c r="S387" s="38">
        <v>0.90030369941094046</v>
      </c>
      <c r="T387" s="38">
        <v>0.33156000000000002</v>
      </c>
      <c r="U387" s="38">
        <v>-0.50214000000000003</v>
      </c>
      <c r="V387" s="38">
        <v>0.643010478</v>
      </c>
      <c r="W387" s="38">
        <v>0.83229159799999997</v>
      </c>
      <c r="X387" s="38">
        <v>8.1968320180000003</v>
      </c>
      <c r="Y387" s="38">
        <v>5.5962515237708246</v>
      </c>
      <c r="Z387" s="38">
        <v>29.761864739</v>
      </c>
      <c r="AA387" s="38">
        <v>9.4527478112222507E-2</v>
      </c>
      <c r="AB387" s="38">
        <v>1.9249461722432899</v>
      </c>
      <c r="AC387" s="38">
        <v>0.75387000000000004</v>
      </c>
      <c r="AD387" s="29">
        <f t="shared" si="34"/>
        <v>0</v>
      </c>
      <c r="AE387" s="38">
        <v>0</v>
      </c>
      <c r="AF387" s="39">
        <v>-18955000</v>
      </c>
      <c r="AG387" s="39">
        <v>129867000</v>
      </c>
      <c r="AH387" s="39">
        <v>-9861000</v>
      </c>
      <c r="AI387" s="39">
        <v>272638000</v>
      </c>
      <c r="AJ387" s="39">
        <v>-18777000</v>
      </c>
      <c r="AK387" s="39">
        <v>278000000</v>
      </c>
      <c r="AL387" s="39">
        <v>263408000</v>
      </c>
      <c r="AM387" s="39">
        <v>245057000</v>
      </c>
      <c r="AN387" s="39">
        <v>245457000</v>
      </c>
      <c r="AO387" s="39">
        <v>19688000</v>
      </c>
      <c r="AP387" s="39">
        <v>-4683000</v>
      </c>
      <c r="AQ387" s="39">
        <v>240038722.80000001</v>
      </c>
    </row>
    <row r="388" spans="1:43" customFormat="1">
      <c r="A388" s="30">
        <f t="shared" si="30"/>
        <v>41164</v>
      </c>
      <c r="B388" s="30">
        <f t="shared" si="31"/>
        <v>41529</v>
      </c>
      <c r="C388" s="30">
        <f t="shared" si="32"/>
        <v>41895</v>
      </c>
      <c r="D388" s="30">
        <f t="shared" si="33"/>
        <v>42230</v>
      </c>
      <c r="E388" s="30">
        <v>42260</v>
      </c>
      <c r="F388" t="s">
        <v>397</v>
      </c>
      <c r="G388" s="37">
        <v>5360071152.8000002</v>
      </c>
      <c r="H388" s="37">
        <v>0.89904487231824071</v>
      </c>
      <c r="I388" s="38">
        <v>44.7240138100479</v>
      </c>
      <c r="J388" s="38">
        <v>23.816707907455299</v>
      </c>
      <c r="K388" s="38">
        <v>61.569859999999998</v>
      </c>
      <c r="L388" s="38">
        <v>0.4139120532517287</v>
      </c>
      <c r="M388" s="38">
        <v>33.106254841641501</v>
      </c>
      <c r="N388" s="38">
        <v>57.451112014769798</v>
      </c>
      <c r="O388" s="38">
        <v>20.614505537020207</v>
      </c>
      <c r="P388" s="38">
        <v>8.218955770587888</v>
      </c>
      <c r="Q388" s="38">
        <v>0.26868477239266136</v>
      </c>
      <c r="R388" s="38">
        <v>0.39960525442844824</v>
      </c>
      <c r="S388" s="38">
        <v>1.3876935278613776</v>
      </c>
      <c r="T388" s="38">
        <v>1.96224</v>
      </c>
      <c r="U388" s="38">
        <v>0.18468000000000001</v>
      </c>
      <c r="V388" s="38">
        <v>7.2056543729999998</v>
      </c>
      <c r="W388" s="38">
        <v>7.0552813759999999</v>
      </c>
      <c r="X388" s="38">
        <v>13.350839147</v>
      </c>
      <c r="Y388" s="38">
        <v>0</v>
      </c>
      <c r="Z388" s="38">
        <v>0.50432598200000001</v>
      </c>
      <c r="AA388" s="38">
        <v>0.2277090564723469</v>
      </c>
      <c r="AB388" s="38">
        <v>-3.2633849245140301</v>
      </c>
      <c r="AC388" s="38">
        <v>-0.26685999999999999</v>
      </c>
      <c r="AD388" s="29">
        <f t="shared" si="34"/>
        <v>0</v>
      </c>
      <c r="AE388" s="38">
        <v>0</v>
      </c>
      <c r="AF388" s="39">
        <v>211543000</v>
      </c>
      <c r="AG388" s="39">
        <v>511082000</v>
      </c>
      <c r="AH388" s="39">
        <v>265023000</v>
      </c>
      <c r="AI388" s="39">
        <v>663212000</v>
      </c>
      <c r="AJ388" s="39">
        <v>247280000</v>
      </c>
      <c r="AK388" s="39">
        <v>726510000</v>
      </c>
      <c r="AL388" s="39">
        <v>805793000</v>
      </c>
      <c r="AM388" s="39">
        <v>858112000</v>
      </c>
      <c r="AN388" s="39">
        <v>920335000</v>
      </c>
      <c r="AO388" s="39">
        <v>511082000</v>
      </c>
      <c r="AP388" s="39">
        <v>336654000</v>
      </c>
      <c r="AQ388" s="39">
        <v>6939955747.0600004</v>
      </c>
    </row>
    <row r="389" spans="1:43" customFormat="1">
      <c r="A389" s="30">
        <f t="shared" si="30"/>
        <v>41155</v>
      </c>
      <c r="B389" s="30">
        <f t="shared" si="31"/>
        <v>41520</v>
      </c>
      <c r="C389" s="30">
        <f t="shared" si="32"/>
        <v>41886</v>
      </c>
      <c r="D389" s="30">
        <f t="shared" si="33"/>
        <v>42221</v>
      </c>
      <c r="E389" s="30">
        <v>42251</v>
      </c>
      <c r="F389" t="s">
        <v>398</v>
      </c>
      <c r="G389" s="37">
        <v>7544840114.79</v>
      </c>
      <c r="H389" s="37">
        <v>9.7584511681907031</v>
      </c>
      <c r="I389" s="38">
        <v>9.1126527574219693</v>
      </c>
      <c r="J389" s="38">
        <v>11.7270764268875</v>
      </c>
      <c r="K389" s="38">
        <v>56.153399999999998</v>
      </c>
      <c r="L389" s="38">
        <v>4.9349946534816912E-2</v>
      </c>
      <c r="M389" s="38">
        <v>26.147952070553998</v>
      </c>
      <c r="N389" s="38">
        <v>7.0983229004369699</v>
      </c>
      <c r="O389" s="38">
        <v>7.7802875223472308</v>
      </c>
      <c r="P389" s="38">
        <v>2.5180473995574615</v>
      </c>
      <c r="Q389" s="38">
        <v>5.413243403331932E-2</v>
      </c>
      <c r="R389" s="38">
        <v>7.6956782507248633E-2</v>
      </c>
      <c r="S389" s="38">
        <v>0.24433724383069644</v>
      </c>
      <c r="T389" s="38">
        <v>0.62434000000000001</v>
      </c>
      <c r="U389" s="38">
        <v>-4.0989999999999999E-2</v>
      </c>
      <c r="V389" s="38">
        <v>1.948293072</v>
      </c>
      <c r="W389" s="38">
        <v>3.0882376659999999</v>
      </c>
      <c r="X389" s="38">
        <v>1.534971474</v>
      </c>
      <c r="Y389" s="38">
        <v>0.78279777708049081</v>
      </c>
      <c r="Z389" s="38">
        <v>35.796761595</v>
      </c>
      <c r="AA389" s="38">
        <v>9.4381718444836533E-4</v>
      </c>
      <c r="AB389" s="38">
        <v>31.924532140609799</v>
      </c>
      <c r="AC389" s="38">
        <v>0.43813999999999997</v>
      </c>
      <c r="AD389" s="29">
        <f t="shared" si="34"/>
        <v>0</v>
      </c>
      <c r="AE389" s="38">
        <v>0</v>
      </c>
      <c r="AF389" s="39">
        <v>397595000</v>
      </c>
      <c r="AG389" s="39">
        <v>8056645000</v>
      </c>
      <c r="AH389" s="39">
        <v>1099627000</v>
      </c>
      <c r="AI389" s="39">
        <v>14288890000</v>
      </c>
      <c r="AJ389" s="39">
        <v>188993000</v>
      </c>
      <c r="AK389" s="39">
        <v>3241379000</v>
      </c>
      <c r="AL389" s="39">
        <v>3301804000</v>
      </c>
      <c r="AM389" s="39">
        <v>3454339000</v>
      </c>
      <c r="AN389" s="39">
        <v>3491308000</v>
      </c>
      <c r="AO389" s="39">
        <v>4519102000</v>
      </c>
      <c r="AP389" s="39">
        <v>1373772000</v>
      </c>
      <c r="AQ389" s="39">
        <v>10688341150.15</v>
      </c>
    </row>
    <row r="390" spans="1:43" customFormat="1">
      <c r="A390" s="30">
        <f t="shared" si="30"/>
        <v>41146</v>
      </c>
      <c r="B390" s="30">
        <f t="shared" si="31"/>
        <v>41511</v>
      </c>
      <c r="C390" s="30">
        <f t="shared" si="32"/>
        <v>41877</v>
      </c>
      <c r="D390" s="30">
        <f t="shared" si="33"/>
        <v>42212</v>
      </c>
      <c r="E390" s="30">
        <v>42242</v>
      </c>
      <c r="F390" t="s">
        <v>399</v>
      </c>
      <c r="G390" s="37">
        <v>10953367999.040001</v>
      </c>
      <c r="H390" s="37">
        <v>-21.231352312926926</v>
      </c>
      <c r="I390" s="38">
        <v>22.6843674624428</v>
      </c>
      <c r="J390" s="38">
        <v>7.9545000466188096</v>
      </c>
      <c r="K390" s="38">
        <v>23.957640000000001</v>
      </c>
      <c r="L390" s="38">
        <v>0.18500700483730273</v>
      </c>
      <c r="M390" s="38">
        <v>12.537794530948201</v>
      </c>
      <c r="N390" s="38">
        <v>21.783552989366299</v>
      </c>
      <c r="O390" s="38">
        <v>6.5321484178090916</v>
      </c>
      <c r="P390" s="38">
        <v>15.878747843176138</v>
      </c>
      <c r="Q390" s="38">
        <v>6.161400674080713E-2</v>
      </c>
      <c r="R390" s="38">
        <v>0.12444054042748985</v>
      </c>
      <c r="S390" s="38">
        <v>1.1045439968767865</v>
      </c>
      <c r="T390" s="38">
        <v>1.5937600000000001</v>
      </c>
      <c r="U390" s="38">
        <v>0.23044999999999999</v>
      </c>
      <c r="V390" s="38">
        <v>0.99527223799999998</v>
      </c>
      <c r="W390" s="38">
        <v>1.090616037</v>
      </c>
      <c r="X390" s="38">
        <v>2.8879107639999999</v>
      </c>
      <c r="Y390" s="38">
        <v>0.52685958752068451</v>
      </c>
      <c r="Z390" s="38">
        <v>15.680622067</v>
      </c>
      <c r="AA390" s="38">
        <v>0.16885622901852979</v>
      </c>
      <c r="AB390" s="38">
        <v>2.8794816414686801</v>
      </c>
      <c r="AC390" s="38">
        <v>0.1762</v>
      </c>
      <c r="AD390" s="29">
        <f t="shared" si="34"/>
        <v>0</v>
      </c>
      <c r="AE390" s="38">
        <v>0</v>
      </c>
      <c r="AF390" s="39">
        <v>699900000</v>
      </c>
      <c r="AG390" s="39">
        <v>3783100000</v>
      </c>
      <c r="AH390" s="39">
        <v>892500000</v>
      </c>
      <c r="AI390" s="39">
        <v>7172100000</v>
      </c>
      <c r="AJ390" s="39">
        <v>488100000</v>
      </c>
      <c r="AK390" s="39">
        <v>5099000000</v>
      </c>
      <c r="AL390" s="39">
        <v>6132800000</v>
      </c>
      <c r="AM390" s="39">
        <v>7122900000</v>
      </c>
      <c r="AN390" s="39">
        <v>7921900000</v>
      </c>
      <c r="AO390" s="39">
        <v>2477700000</v>
      </c>
      <c r="AP390" s="39">
        <v>1256100000</v>
      </c>
      <c r="AQ390" s="39">
        <v>8205031627.6099997</v>
      </c>
    </row>
    <row r="391" spans="1:43" customFormat="1">
      <c r="A391" s="30">
        <f t="shared" si="30"/>
        <v>41144</v>
      </c>
      <c r="B391" s="30">
        <f t="shared" si="31"/>
        <v>41509</v>
      </c>
      <c r="C391" s="30">
        <f t="shared" si="32"/>
        <v>41875</v>
      </c>
      <c r="D391" s="30">
        <f t="shared" si="33"/>
        <v>42210</v>
      </c>
      <c r="E391" s="30">
        <v>42240</v>
      </c>
      <c r="F391" t="s">
        <v>400</v>
      </c>
      <c r="G391" s="37">
        <v>5795153708.3000002</v>
      </c>
      <c r="H391" s="37">
        <v>-13.786711698137216</v>
      </c>
      <c r="I391" s="38">
        <v>5.0544680874208998</v>
      </c>
      <c r="J391" s="38">
        <v>7.2637524980263297</v>
      </c>
      <c r="K391" s="38">
        <v>32.354660000000003</v>
      </c>
      <c r="L391" s="38">
        <v>1.8874767873723306E-2</v>
      </c>
      <c r="M391" s="38">
        <v>11.605129020183099</v>
      </c>
      <c r="N391" s="38">
        <v>3.6565646448940701</v>
      </c>
      <c r="O391" s="38">
        <v>24.004116030136625</v>
      </c>
      <c r="P391" s="38">
        <v>24.107832269636646</v>
      </c>
      <c r="Q391" s="38">
        <v>-3.7856071964017989E-2</v>
      </c>
      <c r="R391" s="38">
        <v>5.451665157939873E-2</v>
      </c>
      <c r="S391" s="38">
        <v>0.28600695602458431</v>
      </c>
      <c r="T391" s="38">
        <v>1.3871599999999999</v>
      </c>
      <c r="U391" s="38">
        <v>3.5189999999999999E-2</v>
      </c>
      <c r="V391" s="38">
        <v>2.1128690859999999</v>
      </c>
      <c r="W391" s="38">
        <v>3.9270545910000001</v>
      </c>
      <c r="X391" s="38">
        <v>1.324043222</v>
      </c>
      <c r="Y391" s="38">
        <v>0.92848749370488504</v>
      </c>
      <c r="Z391" s="38">
        <v>36.605869534</v>
      </c>
      <c r="AA391" s="38">
        <v>5.3824280408542244E-2</v>
      </c>
      <c r="AB391" s="38">
        <v>21.633284779639499</v>
      </c>
      <c r="AC391" s="38">
        <v>0.42037999999999998</v>
      </c>
      <c r="AD391" s="29">
        <f t="shared" si="34"/>
        <v>0</v>
      </c>
      <c r="AE391" s="38">
        <v>0</v>
      </c>
      <c r="AF391" s="39">
        <v>130100000</v>
      </c>
      <c r="AG391" s="39">
        <v>6892800000</v>
      </c>
      <c r="AH391" s="39">
        <v>457700000</v>
      </c>
      <c r="AI391" s="39">
        <v>8395600000</v>
      </c>
      <c r="AJ391" s="39">
        <v>-90900000</v>
      </c>
      <c r="AK391" s="39">
        <v>1279596000</v>
      </c>
      <c r="AL391" s="39">
        <v>1427623000</v>
      </c>
      <c r="AM391" s="39">
        <v>2052174000</v>
      </c>
      <c r="AN391" s="39">
        <v>2401200000</v>
      </c>
      <c r="AO391" s="39">
        <v>3574200000</v>
      </c>
      <c r="AP391" s="39">
        <v>380600000</v>
      </c>
      <c r="AQ391" s="39">
        <v>9135966561.0699997</v>
      </c>
    </row>
    <row r="392" spans="1:43" customFormat="1">
      <c r="A392" s="30">
        <f t="shared" si="30"/>
        <v>41137</v>
      </c>
      <c r="B392" s="30">
        <f t="shared" si="31"/>
        <v>41502</v>
      </c>
      <c r="C392" s="30">
        <f t="shared" si="32"/>
        <v>41868</v>
      </c>
      <c r="D392" s="30">
        <f t="shared" si="33"/>
        <v>42203</v>
      </c>
      <c r="E392" s="30">
        <v>42233</v>
      </c>
      <c r="F392" t="s">
        <v>401</v>
      </c>
      <c r="G392" s="37">
        <v>2001557753.6470001</v>
      </c>
      <c r="H392" s="37">
        <v>-25.603756181846673</v>
      </c>
      <c r="I392" s="38">
        <v>5.4729544832619E-2</v>
      </c>
      <c r="J392" s="38">
        <v>0.21291696238467001</v>
      </c>
      <c r="K392" s="38">
        <v>72.686229999999995</v>
      </c>
      <c r="L392" s="38">
        <v>-3.6142598981435846E-3</v>
      </c>
      <c r="M392" s="38">
        <v>5.8907026259758704</v>
      </c>
      <c r="N392" s="38">
        <v>1.2049941927990699</v>
      </c>
      <c r="O392" s="38">
        <v>19.085322551801077</v>
      </c>
      <c r="P392" s="38">
        <v>187.2160867425109</v>
      </c>
      <c r="Q392" s="38">
        <v>0.22197140707298721</v>
      </c>
      <c r="R392" s="38">
        <v>5.226717349986424E-2</v>
      </c>
      <c r="S392" s="38">
        <v>0.1804235677436872</v>
      </c>
      <c r="T392" s="38">
        <v>2.0531600000000001</v>
      </c>
      <c r="U392" s="38">
        <v>5.6480000000000002E-2</v>
      </c>
      <c r="V392" s="38">
        <v>1.8228629080000001</v>
      </c>
      <c r="W392" s="38">
        <v>5.0388502409999996</v>
      </c>
      <c r="X392" s="38">
        <v>2.9408264640000001</v>
      </c>
      <c r="Y392" s="38">
        <v>0.13839536188516927</v>
      </c>
      <c r="Z392" s="38">
        <v>10.408831888</v>
      </c>
      <c r="AA392" s="38">
        <v>8.362083127977657E-2</v>
      </c>
      <c r="AB392" s="38">
        <v>1.6513279556518301</v>
      </c>
      <c r="AC392" s="38">
        <v>2.0209999999999999E-2</v>
      </c>
      <c r="AD392" s="29">
        <f t="shared" si="34"/>
        <v>0</v>
      </c>
      <c r="AE392" s="38">
        <v>0</v>
      </c>
      <c r="AF392" s="39">
        <v>-22000000</v>
      </c>
      <c r="AG392" s="39">
        <v>6087000000</v>
      </c>
      <c r="AH392" s="39">
        <v>385000000</v>
      </c>
      <c r="AI392" s="39">
        <v>7366000000</v>
      </c>
      <c r="AJ392" s="39">
        <v>295000000</v>
      </c>
      <c r="AK392" s="39">
        <v>155000000</v>
      </c>
      <c r="AL392" s="39">
        <v>165000000</v>
      </c>
      <c r="AM392" s="39">
        <v>1034000000</v>
      </c>
      <c r="AN392" s="39">
        <v>1329000000</v>
      </c>
      <c r="AO392" s="39">
        <v>5347000000</v>
      </c>
      <c r="AP392" s="39">
        <v>372000000</v>
      </c>
      <c r="AQ392" s="39">
        <v>7099739989.2700005</v>
      </c>
    </row>
    <row r="393" spans="1:43" customFormat="1">
      <c r="A393" s="30">
        <f t="shared" si="30"/>
        <v>41130</v>
      </c>
      <c r="B393" s="30">
        <f t="shared" si="31"/>
        <v>41495</v>
      </c>
      <c r="C393" s="30">
        <f t="shared" si="32"/>
        <v>41861</v>
      </c>
      <c r="D393" s="30">
        <f t="shared" si="33"/>
        <v>42196</v>
      </c>
      <c r="E393" s="30">
        <v>42226</v>
      </c>
      <c r="F393" t="s">
        <v>658</v>
      </c>
      <c r="G393" s="37">
        <v>338247567.69999999</v>
      </c>
      <c r="H393" s="37">
        <v>-24.469677778520765</v>
      </c>
      <c r="I393" s="38">
        <v>0.77665717974918402</v>
      </c>
      <c r="J393" s="38">
        <v>0.69516796666009595</v>
      </c>
      <c r="K393" s="38">
        <v>38.339910000000003</v>
      </c>
      <c r="L393" s="38">
        <v>1.3459223363054279E-2</v>
      </c>
      <c r="M393" s="38">
        <v>1.1650663137442601</v>
      </c>
      <c r="N393" s="38">
        <v>0.86785527005768204</v>
      </c>
      <c r="O393" s="38">
        <v>20.192856962937245</v>
      </c>
      <c r="P393" s="38">
        <v>1.3509573923983342</v>
      </c>
      <c r="Q393" s="38">
        <v>-0.13821266165272542</v>
      </c>
      <c r="R393" s="38">
        <v>-7.2186076841808861E-2</v>
      </c>
      <c r="S393" s="38">
        <v>0.63226915593420574</v>
      </c>
      <c r="T393" s="38">
        <v>3.5331299999999999</v>
      </c>
      <c r="U393" s="38">
        <v>0.43573000000000001</v>
      </c>
      <c r="V393" s="38">
        <v>1.3641969490000001</v>
      </c>
      <c r="W393" s="38">
        <v>1.6377235450000001</v>
      </c>
      <c r="X393" s="38">
        <v>1.4827221129999999</v>
      </c>
      <c r="Y393" s="38">
        <v>0.37806461994689716</v>
      </c>
      <c r="Z393" s="38">
        <v>18.334616021999999</v>
      </c>
      <c r="AA393" s="38">
        <v>1.3581554664019863E-2</v>
      </c>
      <c r="AB393" s="38">
        <v>3.22307580834714</v>
      </c>
      <c r="AC393" s="38">
        <v>0.26075999999999999</v>
      </c>
      <c r="AD393" s="29">
        <f t="shared" si="34"/>
        <v>0</v>
      </c>
      <c r="AE393" s="38">
        <v>0</v>
      </c>
      <c r="AF393" s="39">
        <v>4841000</v>
      </c>
      <c r="AG393" s="39">
        <v>359679000</v>
      </c>
      <c r="AH393" s="39">
        <v>-34095000</v>
      </c>
      <c r="AI393" s="39">
        <v>472321000</v>
      </c>
      <c r="AJ393" s="39">
        <v>-41275000</v>
      </c>
      <c r="AK393" s="39">
        <v>301080000</v>
      </c>
      <c r="AL393" s="39">
        <v>366190000</v>
      </c>
      <c r="AM393" s="39">
        <v>381021000</v>
      </c>
      <c r="AN393" s="39">
        <v>298634000</v>
      </c>
      <c r="AO393" s="39">
        <v>261003000</v>
      </c>
      <c r="AP393" s="39">
        <v>23042000</v>
      </c>
      <c r="AQ393" s="39">
        <v>465283810.13999999</v>
      </c>
    </row>
    <row r="394" spans="1:43" customFormat="1">
      <c r="A394" s="30">
        <f t="shared" si="30"/>
        <v>41126</v>
      </c>
      <c r="B394" s="30">
        <f t="shared" si="31"/>
        <v>41491</v>
      </c>
      <c r="C394" s="30">
        <f t="shared" si="32"/>
        <v>41857</v>
      </c>
      <c r="D394" s="30">
        <f t="shared" si="33"/>
        <v>42192</v>
      </c>
      <c r="E394" s="30">
        <v>42222</v>
      </c>
      <c r="F394" t="s">
        <v>402</v>
      </c>
      <c r="G394" s="37">
        <v>359168677.77999997</v>
      </c>
      <c r="H394" s="37">
        <v>-2.4582587325183152</v>
      </c>
      <c r="I394" s="38">
        <v>22.509225092250901</v>
      </c>
      <c r="J394" s="38">
        <v>2.3282442748091601</v>
      </c>
      <c r="K394" s="38">
        <v>30.80153</v>
      </c>
      <c r="L394" s="38">
        <v>0.10683760683760683</v>
      </c>
      <c r="M394" s="38">
        <v>6.7557251908396898</v>
      </c>
      <c r="N394" s="38">
        <v>10.4951082122739</v>
      </c>
      <c r="O394" s="38">
        <v>2.3800105075630249</v>
      </c>
      <c r="P394" s="38">
        <v>-4.5378706586782531</v>
      </c>
      <c r="Q394" s="38">
        <v>3.7786259541984731E-2</v>
      </c>
      <c r="R394" s="38">
        <v>5.3375196232339092E-2</v>
      </c>
      <c r="S394" s="38">
        <v>1.0282574568288854</v>
      </c>
      <c r="T394" s="38">
        <v>1.57351</v>
      </c>
      <c r="U394" s="38">
        <v>0.21586</v>
      </c>
      <c r="V394" s="38">
        <v>0.157420802</v>
      </c>
      <c r="W394" s="38">
        <v>0.216199428</v>
      </c>
      <c r="X394" s="38">
        <v>3.5008944</v>
      </c>
      <c r="Y394" s="38">
        <v>2.2054794520547945</v>
      </c>
      <c r="Z394" s="38">
        <v>55.080612694000003</v>
      </c>
      <c r="AA394" s="38">
        <v>0.41880341880341881</v>
      </c>
      <c r="AB394" s="38">
        <v>0.62592700534642998</v>
      </c>
      <c r="AC394" s="38">
        <v>0.22436</v>
      </c>
      <c r="AD394" s="29">
        <f t="shared" si="34"/>
        <v>0</v>
      </c>
      <c r="AE394" s="38">
        <v>0</v>
      </c>
      <c r="AF394" s="39">
        <v>50000000</v>
      </c>
      <c r="AG394" s="39">
        <v>468000000</v>
      </c>
      <c r="AH394" s="39">
        <v>136000000</v>
      </c>
      <c r="AI394" s="39">
        <v>2548000000</v>
      </c>
      <c r="AJ394" s="39">
        <v>99000000</v>
      </c>
      <c r="AK394" s="39">
        <v>3023000000</v>
      </c>
      <c r="AL394" s="39">
        <v>3091000000</v>
      </c>
      <c r="AM394" s="39">
        <v>2865000000</v>
      </c>
      <c r="AN394" s="39">
        <v>2620000000</v>
      </c>
      <c r="AO394" s="39">
        <v>146000000</v>
      </c>
      <c r="AP394" s="39">
        <v>238000000</v>
      </c>
      <c r="AQ394" s="39">
        <v>566442500.79999995</v>
      </c>
    </row>
    <row r="395" spans="1:43" customFormat="1">
      <c r="A395" s="30">
        <f t="shared" si="30"/>
        <v>41124</v>
      </c>
      <c r="B395" s="30">
        <f t="shared" si="31"/>
        <v>41489</v>
      </c>
      <c r="C395" s="30">
        <f t="shared" si="32"/>
        <v>41855</v>
      </c>
      <c r="D395" s="30">
        <f t="shared" si="33"/>
        <v>42190</v>
      </c>
      <c r="E395" s="30">
        <v>42220</v>
      </c>
      <c r="F395" t="s">
        <v>403</v>
      </c>
      <c r="G395" s="37">
        <v>771418720.60000002</v>
      </c>
      <c r="H395" s="37">
        <v>5.6436018202456006</v>
      </c>
      <c r="I395" s="38">
        <v>-14.5336787564767</v>
      </c>
      <c r="J395" s="38">
        <v>-5.0926327920873398</v>
      </c>
      <c r="K395" s="38">
        <v>28.07816</v>
      </c>
      <c r="L395" s="38">
        <v>-1.5895453359580675E-2</v>
      </c>
      <c r="M395" s="38">
        <v>0.24194248636360099</v>
      </c>
      <c r="N395" s="38">
        <v>0.28548608313559698</v>
      </c>
      <c r="O395" s="38">
        <v>226.97188239231349</v>
      </c>
      <c r="P395" s="38">
        <v>73.250038131565987</v>
      </c>
      <c r="Q395" s="38">
        <v>-0.34153796501086886</v>
      </c>
      <c r="R395" s="38">
        <v>-8.6737760680013293E-2</v>
      </c>
      <c r="S395" s="38">
        <v>0.7449808710902418</v>
      </c>
      <c r="T395" s="38">
        <v>1.58386</v>
      </c>
      <c r="U395" s="38">
        <v>8.5559999999999997E-2</v>
      </c>
      <c r="V395" s="38">
        <v>7.6623673270000001</v>
      </c>
      <c r="W395" s="38">
        <v>8.3505733230000008</v>
      </c>
      <c r="X395" s="38">
        <v>39.316692083</v>
      </c>
      <c r="Y395" s="38">
        <v>1.1106828193832599</v>
      </c>
      <c r="Z395" s="38">
        <v>6.3865777430000001</v>
      </c>
      <c r="AA395" s="38">
        <v>9.4964779546047474E-3</v>
      </c>
      <c r="AB395" s="38">
        <v>5.2813006622800396</v>
      </c>
      <c r="AC395" s="38">
        <v>0.51671999999999996</v>
      </c>
      <c r="AD395" s="29">
        <f t="shared" si="34"/>
        <v>0</v>
      </c>
      <c r="AE395" s="38">
        <v>0</v>
      </c>
      <c r="AF395" s="39">
        <v>-3351000</v>
      </c>
      <c r="AG395" s="39">
        <v>210815000</v>
      </c>
      <c r="AH395" s="39">
        <v>-24531000</v>
      </c>
      <c r="AI395" s="39">
        <v>282818000</v>
      </c>
      <c r="AJ395" s="39">
        <v>-71960000</v>
      </c>
      <c r="AK395" s="39" t="s">
        <v>699</v>
      </c>
      <c r="AL395" s="39">
        <v>72601000</v>
      </c>
      <c r="AM395" s="39">
        <v>102883000</v>
      </c>
      <c r="AN395" s="39">
        <v>210694000</v>
      </c>
      <c r="AO395" s="39">
        <v>99880000</v>
      </c>
      <c r="AP395" s="39">
        <v>9263000</v>
      </c>
      <c r="AQ395" s="39">
        <v>2102440546.5999999</v>
      </c>
    </row>
    <row r="396" spans="1:43" customFormat="1">
      <c r="A396" s="30">
        <f t="shared" si="30"/>
        <v>41102</v>
      </c>
      <c r="B396" s="30">
        <f t="shared" si="31"/>
        <v>41467</v>
      </c>
      <c r="C396" s="30">
        <f t="shared" si="32"/>
        <v>41833</v>
      </c>
      <c r="D396" s="30">
        <f t="shared" si="33"/>
        <v>42168</v>
      </c>
      <c r="E396" s="30">
        <v>42198</v>
      </c>
      <c r="F396" t="s">
        <v>404</v>
      </c>
      <c r="G396" s="37">
        <v>19092776206.919998</v>
      </c>
      <c r="H396" s="37">
        <v>-4.8857451335364726</v>
      </c>
      <c r="I396" s="38">
        <v>15.4642276911968</v>
      </c>
      <c r="J396" s="38">
        <v>3.4065001855680999</v>
      </c>
      <c r="K396" s="38">
        <v>4.8868</v>
      </c>
      <c r="L396" s="38">
        <v>7.6119238807611928E-2</v>
      </c>
      <c r="M396" s="38">
        <v>4.4403796193202902</v>
      </c>
      <c r="N396" s="38">
        <v>10.047689031522699</v>
      </c>
      <c r="O396" s="38">
        <v>12.460180005345853</v>
      </c>
      <c r="P396" s="38">
        <v>8.3100771558001121</v>
      </c>
      <c r="Q396" s="38">
        <v>-2.0476716362967055E-3</v>
      </c>
      <c r="R396" s="38">
        <v>9.0278403459771145E-2</v>
      </c>
      <c r="S396" s="38">
        <v>1.9580142355167132</v>
      </c>
      <c r="T396" s="38">
        <v>0.87885999999999997</v>
      </c>
      <c r="U396" s="38">
        <v>-2.5950000000000001E-2</v>
      </c>
      <c r="V396" s="38">
        <v>0.47504302759662798</v>
      </c>
      <c r="W396" s="38">
        <v>0.72107981951301603</v>
      </c>
      <c r="X396" s="38">
        <v>2.0414186701986101</v>
      </c>
      <c r="Y396" s="38">
        <v>1.2197533878647295</v>
      </c>
      <c r="Z396" s="38">
        <v>34.2492785595093</v>
      </c>
      <c r="AA396" s="38">
        <v>2.2164778352216478E-2</v>
      </c>
      <c r="AB396" s="38">
        <v>25.5606526415195</v>
      </c>
      <c r="AC396" s="38">
        <v>0.52732999999999997</v>
      </c>
      <c r="AD396" s="29">
        <f t="shared" si="34"/>
        <v>0</v>
      </c>
      <c r="AE396" s="38">
        <v>0</v>
      </c>
      <c r="AF396" s="39">
        <v>1384000000</v>
      </c>
      <c r="AG396" s="39">
        <v>18182000000</v>
      </c>
      <c r="AH396" s="39">
        <v>2004000000</v>
      </c>
      <c r="AI396" s="39">
        <v>22198000000</v>
      </c>
      <c r="AJ396" s="39">
        <v>-89000000</v>
      </c>
      <c r="AK396" s="39">
        <v>34275000000</v>
      </c>
      <c r="AL396" s="39">
        <v>37797000000</v>
      </c>
      <c r="AM396" s="39">
        <v>42249000000</v>
      </c>
      <c r="AN396" s="39">
        <v>43464000000</v>
      </c>
      <c r="AO396" s="39">
        <v>8191000000</v>
      </c>
      <c r="AP396" s="39">
        <v>2183000000</v>
      </c>
      <c r="AQ396" s="39">
        <v>27200572951.669998</v>
      </c>
    </row>
    <row r="397" spans="1:43" customFormat="1">
      <c r="A397" s="30">
        <f t="shared" si="30"/>
        <v>41090</v>
      </c>
      <c r="B397" s="30">
        <f t="shared" si="31"/>
        <v>41455</v>
      </c>
      <c r="C397" s="30">
        <f t="shared" si="32"/>
        <v>41821</v>
      </c>
      <c r="D397" s="30">
        <f t="shared" si="33"/>
        <v>42156</v>
      </c>
      <c r="E397" s="30">
        <v>42186</v>
      </c>
      <c r="F397" t="s">
        <v>405</v>
      </c>
      <c r="G397" s="37">
        <v>763547054.54999995</v>
      </c>
      <c r="H397" s="37">
        <v>4.91739956000362</v>
      </c>
      <c r="I397" s="38">
        <v>14.2559973660975</v>
      </c>
      <c r="J397" s="38">
        <v>18.084709187903002</v>
      </c>
      <c r="K397" s="38">
        <v>77.655850000000001</v>
      </c>
      <c r="L397" s="38">
        <v>0.17988499300105837</v>
      </c>
      <c r="M397" s="38">
        <v>21.029217265841002</v>
      </c>
      <c r="N397" s="38">
        <v>16.577123958037099</v>
      </c>
      <c r="O397" s="38">
        <v>28.330498259555171</v>
      </c>
      <c r="P397" s="38">
        <v>13.194986886809318</v>
      </c>
      <c r="Q397" s="38">
        <v>0.33182136091098602</v>
      </c>
      <c r="R397" s="38">
        <v>0.20305734284401977</v>
      </c>
      <c r="S397" s="38">
        <v>0.5781353663276162</v>
      </c>
      <c r="T397" s="38">
        <v>1.94075</v>
      </c>
      <c r="U397" s="38">
        <v>0.12523000000000001</v>
      </c>
      <c r="V397" s="38">
        <v>7.0993924899999996</v>
      </c>
      <c r="W397" s="38">
        <v>6.6419970480000003</v>
      </c>
      <c r="X397" s="38">
        <v>5.1071959490000003</v>
      </c>
      <c r="Y397" s="38">
        <v>0</v>
      </c>
      <c r="Z397" s="38">
        <v>0</v>
      </c>
      <c r="AA397" s="38">
        <v>0.18470377650208994</v>
      </c>
      <c r="AB397" s="38">
        <v>-2.9639932487341398</v>
      </c>
      <c r="AC397" s="38">
        <v>-0.23125999999999999</v>
      </c>
      <c r="AD397" s="29">
        <f t="shared" si="34"/>
        <v>0</v>
      </c>
      <c r="AE397" s="38">
        <v>0</v>
      </c>
      <c r="AF397" s="39">
        <v>36882000</v>
      </c>
      <c r="AG397" s="39">
        <v>205031000</v>
      </c>
      <c r="AH397" s="39">
        <v>51725000</v>
      </c>
      <c r="AI397" s="39">
        <v>254731000</v>
      </c>
      <c r="AJ397" s="39">
        <v>48867000</v>
      </c>
      <c r="AK397" s="39">
        <v>101585000</v>
      </c>
      <c r="AL397" s="39">
        <v>115661000</v>
      </c>
      <c r="AM397" s="39">
        <v>127819000</v>
      </c>
      <c r="AN397" s="39">
        <v>147269000</v>
      </c>
      <c r="AO397" s="39">
        <v>205031000</v>
      </c>
      <c r="AP397" s="39">
        <v>37048000</v>
      </c>
      <c r="AQ397" s="39">
        <v>1049588299.52</v>
      </c>
    </row>
    <row r="398" spans="1:43" customFormat="1">
      <c r="A398" s="30">
        <f t="shared" si="30"/>
        <v>41089</v>
      </c>
      <c r="B398" s="30">
        <f t="shared" si="31"/>
        <v>41454</v>
      </c>
      <c r="C398" s="30">
        <f t="shared" si="32"/>
        <v>41820</v>
      </c>
      <c r="D398" s="30">
        <f t="shared" si="33"/>
        <v>42155</v>
      </c>
      <c r="E398" s="30">
        <v>42185</v>
      </c>
      <c r="F398" t="s">
        <v>406</v>
      </c>
      <c r="G398" s="37">
        <v>7937225062.6199999</v>
      </c>
      <c r="H398" s="37">
        <v>0.27816052351884868</v>
      </c>
      <c r="I398" s="38">
        <v>33.629404482230299</v>
      </c>
      <c r="J398" s="38">
        <v>6.6919284461825503</v>
      </c>
      <c r="K398" s="38">
        <v>40.944690000000001</v>
      </c>
      <c r="L398" s="38">
        <v>0.31180330976591919</v>
      </c>
      <c r="M398" s="38">
        <v>10.858087281870599</v>
      </c>
      <c r="N398" s="38">
        <v>52.416549144367501</v>
      </c>
      <c r="O398" s="38">
        <v>13.462413671916471</v>
      </c>
      <c r="P398" s="38">
        <v>7.5676727718668664</v>
      </c>
      <c r="Q398" s="38">
        <v>5.9183636087134138E-2</v>
      </c>
      <c r="R398" s="38">
        <v>0.20682621578651184</v>
      </c>
      <c r="S398" s="38">
        <v>2.8501839713901873</v>
      </c>
      <c r="T398" s="38">
        <v>2.1228199999999999</v>
      </c>
      <c r="U398" s="38">
        <v>0.4249</v>
      </c>
      <c r="V398" s="38">
        <v>1.580947849</v>
      </c>
      <c r="W398" s="38">
        <v>1.52704288</v>
      </c>
      <c r="X398" s="38">
        <v>7.7329377529999999</v>
      </c>
      <c r="Y398" s="38">
        <v>1.3257022956387559E-3</v>
      </c>
      <c r="Z398" s="38">
        <v>1.7213723E-2</v>
      </c>
      <c r="AA398" s="38">
        <v>0.29263308522489268</v>
      </c>
      <c r="AB398" s="38">
        <v>-2.1150847650078801</v>
      </c>
      <c r="AC398" s="38">
        <v>-0.29131000000000001</v>
      </c>
      <c r="AD398" s="29">
        <f t="shared" si="34"/>
        <v>0</v>
      </c>
      <c r="AE398" s="38">
        <v>0</v>
      </c>
      <c r="AF398" s="39">
        <v>305928000</v>
      </c>
      <c r="AG398" s="39">
        <v>981157000</v>
      </c>
      <c r="AH398" s="39">
        <v>340698000</v>
      </c>
      <c r="AI398" s="39">
        <v>1647267000</v>
      </c>
      <c r="AJ398" s="39">
        <v>277868000</v>
      </c>
      <c r="AK398" s="39">
        <v>3776976000</v>
      </c>
      <c r="AL398" s="39">
        <v>4111213000</v>
      </c>
      <c r="AM398" s="39">
        <v>4245895000</v>
      </c>
      <c r="AN398" s="39">
        <v>4695014000</v>
      </c>
      <c r="AO398" s="39">
        <v>979858000</v>
      </c>
      <c r="AP398" s="39">
        <v>546306000</v>
      </c>
      <c r="AQ398" s="39">
        <v>7354597363.4499998</v>
      </c>
    </row>
    <row r="399" spans="1:43" customFormat="1">
      <c r="A399" s="30">
        <f t="shared" si="30"/>
        <v>41081</v>
      </c>
      <c r="B399" s="30">
        <f t="shared" si="31"/>
        <v>41446</v>
      </c>
      <c r="C399" s="30">
        <f t="shared" si="32"/>
        <v>41812</v>
      </c>
      <c r="D399" s="30">
        <f t="shared" si="33"/>
        <v>42147</v>
      </c>
      <c r="E399" s="30">
        <v>42177</v>
      </c>
      <c r="F399" t="s">
        <v>407</v>
      </c>
      <c r="G399" s="37">
        <v>50712280038.139999</v>
      </c>
      <c r="H399" s="37">
        <v>-16.884373778064777</v>
      </c>
      <c r="I399" s="38">
        <v>4.7847146030131897</v>
      </c>
      <c r="J399" s="38">
        <v>2.55071471368655</v>
      </c>
      <c r="K399" s="38">
        <v>17.483599999999999</v>
      </c>
      <c r="L399" s="38">
        <v>2.4638316527838666E-2</v>
      </c>
      <c r="M399" s="38">
        <v>6.9702416616736604</v>
      </c>
      <c r="N399" s="38">
        <v>4.2448937038999803</v>
      </c>
      <c r="O399" s="38">
        <v>20.947699227967345</v>
      </c>
      <c r="P399" s="38">
        <v>13.295970163585286</v>
      </c>
      <c r="Q399" s="38">
        <v>-0.21744905820780533</v>
      </c>
      <c r="R399" s="38">
        <v>3.495889207625897E-2</v>
      </c>
      <c r="S399" s="38">
        <v>0.51664218949448926</v>
      </c>
      <c r="T399" s="38">
        <v>0.86316999999999999</v>
      </c>
      <c r="U399" s="38">
        <v>-1.7840000000000002E-2</v>
      </c>
      <c r="V399" s="38">
        <v>1.5125155990000001</v>
      </c>
      <c r="W399" s="38">
        <v>2.855064601</v>
      </c>
      <c r="X399" s="38">
        <v>3.0764320120000002</v>
      </c>
      <c r="Y399" s="38">
        <v>1.9134620498909634</v>
      </c>
      <c r="Z399" s="38">
        <v>37.511807365999999</v>
      </c>
      <c r="AA399" s="38">
        <v>2.2113108285839542E-2</v>
      </c>
      <c r="AB399" s="38">
        <v>40.744131455399099</v>
      </c>
      <c r="AC399" s="38">
        <v>0.60875000000000001</v>
      </c>
      <c r="AD399" s="29">
        <f t="shared" si="34"/>
        <v>0</v>
      </c>
      <c r="AE399" s="38">
        <v>0</v>
      </c>
      <c r="AF399" s="39">
        <v>1405000000</v>
      </c>
      <c r="AG399" s="39">
        <v>57025000000</v>
      </c>
      <c r="AH399" s="39">
        <v>2547000000</v>
      </c>
      <c r="AI399" s="39">
        <v>72857000000</v>
      </c>
      <c r="AJ399" s="39">
        <v>-8185000000</v>
      </c>
      <c r="AK399" s="39">
        <v>26789000000</v>
      </c>
      <c r="AL399" s="39">
        <v>24660000000</v>
      </c>
      <c r="AM399" s="39">
        <v>32918000000</v>
      </c>
      <c r="AN399" s="39">
        <v>37641000000</v>
      </c>
      <c r="AO399" s="39">
        <v>18801000000</v>
      </c>
      <c r="AP399" s="39">
        <v>4777000000</v>
      </c>
      <c r="AQ399" s="39">
        <v>100067159212</v>
      </c>
    </row>
    <row r="400" spans="1:43" customFormat="1">
      <c r="A400" s="30">
        <f t="shared" si="30"/>
        <v>41081</v>
      </c>
      <c r="B400" s="30">
        <f t="shared" si="31"/>
        <v>41446</v>
      </c>
      <c r="C400" s="30">
        <f t="shared" si="32"/>
        <v>41812</v>
      </c>
      <c r="D400" s="30">
        <f t="shared" si="33"/>
        <v>42147</v>
      </c>
      <c r="E400" s="30">
        <v>42177</v>
      </c>
      <c r="F400" t="s">
        <v>408</v>
      </c>
      <c r="G400" s="37">
        <v>5431529532.6499996</v>
      </c>
      <c r="H400" s="37">
        <v>-2.3931555623400693</v>
      </c>
      <c r="I400" s="38">
        <v>4.8998749037242799</v>
      </c>
      <c r="J400" s="38">
        <v>7.5422780758269798</v>
      </c>
      <c r="K400" s="38">
        <v>33.365639999999999</v>
      </c>
      <c r="L400" s="38">
        <v>3.6385421754397611E-3</v>
      </c>
      <c r="M400" s="38">
        <v>26.534851342854601</v>
      </c>
      <c r="N400" s="38">
        <v>18.249331172117799</v>
      </c>
      <c r="O400" s="38">
        <v>18.512610655293372</v>
      </c>
      <c r="P400" s="38">
        <v>2.5030446026429147</v>
      </c>
      <c r="Q400" s="38">
        <v>-0.34379593706793127</v>
      </c>
      <c r="R400" s="38">
        <v>5.2718143987529664E-2</v>
      </c>
      <c r="S400" s="38">
        <v>0.16144964399048192</v>
      </c>
      <c r="T400" s="38">
        <v>0.56991999999999998</v>
      </c>
      <c r="U400" s="38">
        <v>-3.7879999999999997E-2</v>
      </c>
      <c r="V400" s="38">
        <v>0.65145733532402095</v>
      </c>
      <c r="W400" s="38">
        <v>10.331986220999999</v>
      </c>
      <c r="X400" s="38">
        <v>0.38311251419495101</v>
      </c>
      <c r="Y400" s="38">
        <v>2.8674326765388094</v>
      </c>
      <c r="Z400" s="38">
        <v>38.413093087999997</v>
      </c>
      <c r="AA400" s="38">
        <v>5.1138701481912054E-3</v>
      </c>
      <c r="AB400" s="38">
        <v>28.921844747134301</v>
      </c>
      <c r="AC400" s="38">
        <v>0.72480999999999995</v>
      </c>
      <c r="AD400" s="29">
        <f t="shared" si="34"/>
        <v>0</v>
      </c>
      <c r="AE400" s="38">
        <v>0</v>
      </c>
      <c r="AF400" s="39">
        <v>20613000</v>
      </c>
      <c r="AG400" s="39">
        <v>5665181000</v>
      </c>
      <c r="AH400" s="39">
        <v>321424000</v>
      </c>
      <c r="AI400" s="39">
        <v>6097028000</v>
      </c>
      <c r="AJ400" s="39">
        <v>-338420000</v>
      </c>
      <c r="AK400" s="39">
        <v>914355000</v>
      </c>
      <c r="AL400" s="39">
        <v>958511000</v>
      </c>
      <c r="AM400" s="39">
        <v>974053000</v>
      </c>
      <c r="AN400" s="39">
        <v>984363000</v>
      </c>
      <c r="AO400" s="39">
        <v>1442105000</v>
      </c>
      <c r="AP400" s="39">
        <v>546778000</v>
      </c>
      <c r="AQ400" s="39">
        <v>10122288228.879999</v>
      </c>
    </row>
    <row r="401" spans="1:43" customFormat="1">
      <c r="A401" s="30">
        <f t="shared" si="30"/>
        <v>41073</v>
      </c>
      <c r="B401" s="30">
        <f t="shared" si="31"/>
        <v>41438</v>
      </c>
      <c r="C401" s="30">
        <f t="shared" si="32"/>
        <v>41804</v>
      </c>
      <c r="D401" s="30">
        <f t="shared" si="33"/>
        <v>42139</v>
      </c>
      <c r="E401" s="30">
        <v>42169</v>
      </c>
      <c r="F401" t="s">
        <v>409</v>
      </c>
      <c r="G401" s="37">
        <v>543082156.79999995</v>
      </c>
      <c r="H401" s="37">
        <v>2.5060535634011538</v>
      </c>
      <c r="I401" s="38">
        <v>1.3957786724169099</v>
      </c>
      <c r="J401" s="38">
        <v>1.7621263527739399</v>
      </c>
      <c r="K401" s="38">
        <v>36.672080000000001</v>
      </c>
      <c r="L401" s="38">
        <v>3.020356374469024E-3</v>
      </c>
      <c r="M401" s="38">
        <v>19.820568869101098</v>
      </c>
      <c r="N401" s="38">
        <v>5.8070434958558996</v>
      </c>
      <c r="O401" s="38">
        <v>44.758944648071072</v>
      </c>
      <c r="P401" s="38">
        <v>626.42416545718436</v>
      </c>
      <c r="Q401" s="38">
        <v>-1.9167482465904062</v>
      </c>
      <c r="R401" s="38">
        <v>5.0919336461491979E-2</v>
      </c>
      <c r="S401" s="38">
        <v>0.13572362026726464</v>
      </c>
      <c r="T401" s="38">
        <v>4.4678500000000003</v>
      </c>
      <c r="U401" s="38">
        <v>0.29992999999999997</v>
      </c>
      <c r="V401" s="38">
        <v>7.7357317500000002</v>
      </c>
      <c r="W401" s="38">
        <v>10.038940656999999</v>
      </c>
      <c r="X401" s="38">
        <v>2.348719982</v>
      </c>
      <c r="Y401" s="38">
        <v>0.8404758480061596</v>
      </c>
      <c r="Z401" s="38">
        <v>27.574491336000001</v>
      </c>
      <c r="AA401" s="38">
        <v>7.0054338831577204E-2</v>
      </c>
      <c r="AB401" s="38">
        <v>6.2822379952660601</v>
      </c>
      <c r="AC401" s="38">
        <v>0.37996000000000002</v>
      </c>
      <c r="AD401" s="29">
        <f t="shared" si="34"/>
        <v>0</v>
      </c>
      <c r="AE401" s="38">
        <v>0</v>
      </c>
      <c r="AF401" s="39">
        <v>1314000</v>
      </c>
      <c r="AG401" s="39">
        <v>435048000</v>
      </c>
      <c r="AH401" s="39">
        <v>27976000</v>
      </c>
      <c r="AI401" s="39">
        <v>549418000</v>
      </c>
      <c r="AJ401" s="39">
        <v>-142930000</v>
      </c>
      <c r="AK401" s="39" t="s">
        <v>699</v>
      </c>
      <c r="AL401" s="39">
        <v>5512000</v>
      </c>
      <c r="AM401" s="39">
        <v>5512000</v>
      </c>
      <c r="AN401" s="39">
        <v>74569000</v>
      </c>
      <c r="AO401" s="39">
        <v>236378000</v>
      </c>
      <c r="AP401" s="39">
        <v>16097000</v>
      </c>
      <c r="AQ401" s="39">
        <v>720484732</v>
      </c>
    </row>
    <row r="402" spans="1:43" customFormat="1">
      <c r="A402" s="30">
        <f t="shared" si="30"/>
        <v>41073</v>
      </c>
      <c r="B402" s="30">
        <f t="shared" si="31"/>
        <v>41438</v>
      </c>
      <c r="C402" s="30">
        <f t="shared" si="32"/>
        <v>41804</v>
      </c>
      <c r="D402" s="30">
        <f t="shared" si="33"/>
        <v>42139</v>
      </c>
      <c r="E402" s="30">
        <v>42169</v>
      </c>
      <c r="F402" t="s">
        <v>410</v>
      </c>
      <c r="G402" s="37">
        <v>1613039994.1600001</v>
      </c>
      <c r="H402" s="37">
        <v>-6.6916254484000559</v>
      </c>
      <c r="I402" s="38">
        <v>85.134901418194403</v>
      </c>
      <c r="J402" s="38">
        <v>36.183652830421302</v>
      </c>
      <c r="K402" s="38">
        <v>17.297239999999999</v>
      </c>
      <c r="L402" s="38">
        <v>0.22009905486844014</v>
      </c>
      <c r="M402" s="38">
        <v>4.7506247078011503</v>
      </c>
      <c r="N402" s="38">
        <v>11.177532795513001</v>
      </c>
      <c r="O402" s="38">
        <v>30.396047647585327</v>
      </c>
      <c r="P402" s="38">
        <v>22.490238752533816</v>
      </c>
      <c r="Q402" s="38">
        <v>-0.26509767596063055</v>
      </c>
      <c r="R402" s="38">
        <v>-0.13256634191968555</v>
      </c>
      <c r="S402" s="38">
        <v>0.50466080230370669</v>
      </c>
      <c r="T402" s="38">
        <v>4.6574</v>
      </c>
      <c r="U402" s="38">
        <v>0.62063000000000001</v>
      </c>
      <c r="V402" s="38">
        <v>0.53709403700000002</v>
      </c>
      <c r="W402" s="38">
        <v>1.5165572249999999</v>
      </c>
      <c r="X402" s="38">
        <v>0.84698932699999996</v>
      </c>
      <c r="Y402" s="38">
        <v>1.6144550757874818</v>
      </c>
      <c r="Z402" s="38">
        <v>73.594569966999998</v>
      </c>
      <c r="AA402" s="38">
        <v>8.5409598951211946E-2</v>
      </c>
      <c r="AB402" s="38">
        <v>24.144258529688901</v>
      </c>
      <c r="AC402" s="38">
        <v>0.53210000000000002</v>
      </c>
      <c r="AD402" s="29">
        <f t="shared" si="34"/>
        <v>0</v>
      </c>
      <c r="AE402" s="38">
        <v>0</v>
      </c>
      <c r="AF402" s="39">
        <v>918349000</v>
      </c>
      <c r="AG402" s="39">
        <v>4172435000</v>
      </c>
      <c r="AH402" s="39">
        <v>-630691000</v>
      </c>
      <c r="AI402" s="39">
        <v>4757550000</v>
      </c>
      <c r="AJ402" s="39">
        <v>-636486000</v>
      </c>
      <c r="AK402" s="39">
        <v>1315866000</v>
      </c>
      <c r="AL402" s="39">
        <v>1560115000</v>
      </c>
      <c r="AM402" s="39">
        <v>2097130000</v>
      </c>
      <c r="AN402" s="39">
        <v>2400949000</v>
      </c>
      <c r="AO402" s="39">
        <v>1595910000</v>
      </c>
      <c r="AP402" s="39">
        <v>126249000</v>
      </c>
      <c r="AQ402" s="39">
        <v>3837470619.46</v>
      </c>
    </row>
    <row r="403" spans="1:43" customFormat="1">
      <c r="A403" s="30">
        <f t="shared" si="30"/>
        <v>41063</v>
      </c>
      <c r="B403" s="30">
        <f t="shared" si="31"/>
        <v>41428</v>
      </c>
      <c r="C403" s="30">
        <f t="shared" si="32"/>
        <v>41794</v>
      </c>
      <c r="D403" s="30">
        <f t="shared" si="33"/>
        <v>42129</v>
      </c>
      <c r="E403" s="30">
        <v>42159</v>
      </c>
      <c r="F403" t="s">
        <v>411</v>
      </c>
      <c r="G403" s="37">
        <v>705963073.48000002</v>
      </c>
      <c r="H403" s="37">
        <v>-30.885193233127335</v>
      </c>
      <c r="I403" s="38">
        <v>16.535932652781799</v>
      </c>
      <c r="J403" s="38">
        <v>11.8367961601346</v>
      </c>
      <c r="K403" s="38">
        <v>31.048480000000001</v>
      </c>
      <c r="L403" s="38">
        <v>-9.9961352830680462E-3</v>
      </c>
      <c r="M403" s="38">
        <v>22.630680677330801</v>
      </c>
      <c r="N403" s="38">
        <v>14.7059851456735</v>
      </c>
      <c r="O403" s="38">
        <v>5.8866119034058091</v>
      </c>
      <c r="P403" s="38">
        <v>-14.211505519322197</v>
      </c>
      <c r="Q403" s="38">
        <v>2.2471826937075431E-2</v>
      </c>
      <c r="R403" s="38">
        <v>6.4167368716652629E-2</v>
      </c>
      <c r="S403" s="38">
        <v>0.49914891835035496</v>
      </c>
      <c r="T403" s="38">
        <v>0.95521</v>
      </c>
      <c r="U403" s="38">
        <v>-9.4000000000000004E-3</v>
      </c>
      <c r="V403" s="38">
        <v>0.83017678399999995</v>
      </c>
      <c r="W403" s="38">
        <v>1.166967036</v>
      </c>
      <c r="X403" s="38">
        <v>2.0122908079999999</v>
      </c>
      <c r="Y403" s="38">
        <v>0.82643881939656583</v>
      </c>
      <c r="Z403" s="38">
        <v>29.064091928</v>
      </c>
      <c r="AA403" s="38">
        <v>3.1726629697203922E-3</v>
      </c>
      <c r="AB403" s="38">
        <v>7.0389018727348196</v>
      </c>
      <c r="AC403" s="38">
        <v>0.44930999999999999</v>
      </c>
      <c r="AD403" s="29">
        <f t="shared" si="34"/>
        <v>0</v>
      </c>
      <c r="AE403" s="38">
        <v>0</v>
      </c>
      <c r="AF403" s="39">
        <v>-5561000</v>
      </c>
      <c r="AG403" s="39">
        <v>556315000</v>
      </c>
      <c r="AH403" s="39">
        <v>52098000</v>
      </c>
      <c r="AI403" s="39">
        <v>811908000</v>
      </c>
      <c r="AJ403" s="39">
        <v>9107000</v>
      </c>
      <c r="AK403" s="39">
        <v>688765000</v>
      </c>
      <c r="AL403" s="39">
        <v>677170000</v>
      </c>
      <c r="AM403" s="39">
        <v>663285000</v>
      </c>
      <c r="AN403" s="39">
        <v>405263000</v>
      </c>
      <c r="AO403" s="39">
        <v>304590000</v>
      </c>
      <c r="AP403" s="39">
        <v>147131000</v>
      </c>
      <c r="AQ403" s="39">
        <v>866103095.96000004</v>
      </c>
    </row>
    <row r="404" spans="1:43" customFormat="1">
      <c r="A404" s="30">
        <f t="shared" si="30"/>
        <v>41060</v>
      </c>
      <c r="B404" s="30">
        <f t="shared" si="31"/>
        <v>41425</v>
      </c>
      <c r="C404" s="30">
        <f t="shared" si="32"/>
        <v>41791</v>
      </c>
      <c r="D404" s="30">
        <f t="shared" si="33"/>
        <v>42126</v>
      </c>
      <c r="E404" s="30">
        <v>42156</v>
      </c>
      <c r="F404" t="s">
        <v>412</v>
      </c>
      <c r="G404" s="37">
        <v>661984241.14999998</v>
      </c>
      <c r="H404" s="37">
        <v>-1.2807352374298755</v>
      </c>
      <c r="I404" s="38">
        <v>10.8041329739443</v>
      </c>
      <c r="J404" s="38">
        <v>7.0902122641509404</v>
      </c>
      <c r="K404" s="38">
        <v>28.493510000000001</v>
      </c>
      <c r="L404" s="38">
        <v>6.8463842533162178E-2</v>
      </c>
      <c r="M404" s="38">
        <v>9.4929245283018897</v>
      </c>
      <c r="N404" s="38">
        <v>7.75716694772344</v>
      </c>
      <c r="O404" s="38">
        <v>9.7898394192307698</v>
      </c>
      <c r="P404" s="38">
        <v>5.5440342143596517</v>
      </c>
      <c r="Q404" s="38">
        <v>6.6037735849056603E-2</v>
      </c>
      <c r="R404" s="38">
        <v>7.3587017347509789E-2</v>
      </c>
      <c r="S404" s="38">
        <v>0.63271777653422867</v>
      </c>
      <c r="T404" s="38">
        <v>2.30735</v>
      </c>
      <c r="U404" s="38">
        <v>0.24873999999999999</v>
      </c>
      <c r="V404" s="38">
        <v>1.368714451</v>
      </c>
      <c r="W404" s="38">
        <v>1.500800854</v>
      </c>
      <c r="X404" s="38">
        <v>1.983827459</v>
      </c>
      <c r="Y404" s="38">
        <v>0.476310802274163</v>
      </c>
      <c r="Z404" s="38">
        <v>22.462456914000001</v>
      </c>
      <c r="AA404" s="38">
        <v>0.21423477392668663</v>
      </c>
      <c r="AB404" s="38">
        <v>2.8614147557436098</v>
      </c>
      <c r="AC404" s="38">
        <v>0.1084</v>
      </c>
      <c r="AD404" s="29">
        <f t="shared" si="34"/>
        <v>0</v>
      </c>
      <c r="AE404" s="38">
        <v>0</v>
      </c>
      <c r="AF404" s="39">
        <v>48000000</v>
      </c>
      <c r="AG404" s="39">
        <v>701100000</v>
      </c>
      <c r="AH404" s="39">
        <v>78900000</v>
      </c>
      <c r="AI404" s="39">
        <v>1072200000</v>
      </c>
      <c r="AJ404" s="39">
        <v>44800000</v>
      </c>
      <c r="AK404" s="39">
        <v>577400000</v>
      </c>
      <c r="AL404" s="39">
        <v>598000000</v>
      </c>
      <c r="AM404" s="39">
        <v>624200000</v>
      </c>
      <c r="AN404" s="39">
        <v>678400000</v>
      </c>
      <c r="AO404" s="39">
        <v>474900000</v>
      </c>
      <c r="AP404" s="39">
        <v>104000000</v>
      </c>
      <c r="AQ404" s="39">
        <v>1018143299.6</v>
      </c>
    </row>
    <row r="405" spans="1:43" customFormat="1">
      <c r="A405" s="30">
        <f t="shared" si="30"/>
        <v>41060</v>
      </c>
      <c r="B405" s="30">
        <f t="shared" si="31"/>
        <v>41425</v>
      </c>
      <c r="C405" s="30">
        <f t="shared" si="32"/>
        <v>41791</v>
      </c>
      <c r="D405" s="30">
        <f t="shared" si="33"/>
        <v>42126</v>
      </c>
      <c r="E405" s="30">
        <v>42156</v>
      </c>
      <c r="F405" t="s">
        <v>316</v>
      </c>
      <c r="G405" s="37">
        <v>15591238342.08</v>
      </c>
      <c r="H405" s="37">
        <v>0.81607231258669777</v>
      </c>
      <c r="I405" s="38">
        <v>13.6534384797922</v>
      </c>
      <c r="J405" s="38">
        <v>21.7878153418241</v>
      </c>
      <c r="K405" s="38">
        <v>62.977690000000003</v>
      </c>
      <c r="L405" s="38">
        <v>0.11176613293655516</v>
      </c>
      <c r="M405" s="38">
        <v>27.1045473839139</v>
      </c>
      <c r="N405" s="38">
        <v>13.513938798436</v>
      </c>
      <c r="O405" s="38">
        <v>19.013485697152536</v>
      </c>
      <c r="P405" s="38">
        <v>-1.1613491639276503</v>
      </c>
      <c r="Q405" s="38">
        <v>0.24214449102948121</v>
      </c>
      <c r="R405" s="38">
        <v>0.12706142697410525</v>
      </c>
      <c r="S405" s="38">
        <v>0.41762426581959244</v>
      </c>
      <c r="T405" s="38">
        <v>5.3760000000000003</v>
      </c>
      <c r="U405" s="38">
        <v>0.45233000000000001</v>
      </c>
      <c r="V405" s="38">
        <v>6.5536071209999998</v>
      </c>
      <c r="W405" s="38">
        <v>5.8887106490000001</v>
      </c>
      <c r="X405" s="38">
        <v>4.1023311439999999</v>
      </c>
      <c r="Y405" s="38">
        <v>0.18344007867341391</v>
      </c>
      <c r="Z405" s="38">
        <v>4.9272451049999999</v>
      </c>
      <c r="AA405" s="38">
        <v>0.10109478667430576</v>
      </c>
      <c r="AB405" s="38">
        <v>-6.4063221158652199</v>
      </c>
      <c r="AC405" s="38">
        <v>-0.35407</v>
      </c>
      <c r="AD405" s="29">
        <f t="shared" si="34"/>
        <v>0</v>
      </c>
      <c r="AE405" s="38">
        <v>0</v>
      </c>
      <c r="AF405" s="39">
        <v>629320000</v>
      </c>
      <c r="AG405" s="39">
        <v>5630686000</v>
      </c>
      <c r="AH405" s="39">
        <v>871602000</v>
      </c>
      <c r="AI405" s="39">
        <v>6859690000</v>
      </c>
      <c r="AJ405" s="39">
        <v>693689000</v>
      </c>
      <c r="AK405" s="39">
        <v>2993320000</v>
      </c>
      <c r="AL405" s="39">
        <v>2701142000</v>
      </c>
      <c r="AM405" s="39">
        <v>2633689000</v>
      </c>
      <c r="AN405" s="39">
        <v>2864773000</v>
      </c>
      <c r="AO405" s="39">
        <v>4757897000</v>
      </c>
      <c r="AP405" s="39">
        <v>931776000</v>
      </c>
      <c r="AQ405" s="39">
        <v>17716309648.950001</v>
      </c>
    </row>
    <row r="406" spans="1:43" customFormat="1">
      <c r="A406" s="30">
        <f t="shared" si="30"/>
        <v>41055</v>
      </c>
      <c r="B406" s="30">
        <f t="shared" si="31"/>
        <v>41420</v>
      </c>
      <c r="C406" s="30">
        <f t="shared" si="32"/>
        <v>41786</v>
      </c>
      <c r="D406" s="30">
        <f t="shared" si="33"/>
        <v>42121</v>
      </c>
      <c r="E406" s="30">
        <v>42151</v>
      </c>
      <c r="F406" s="18" t="s">
        <v>677</v>
      </c>
      <c r="G406" s="37">
        <v>274805365</v>
      </c>
      <c r="H406" s="37">
        <v>41.839339870139767</v>
      </c>
      <c r="I406" s="38">
        <v>-37.220721574979102</v>
      </c>
      <c r="J406" s="38">
        <v>-40.579143243515098</v>
      </c>
      <c r="K406" s="38">
        <v>41.963250000000002</v>
      </c>
      <c r="L406" s="38">
        <v>-0.3509300265721878</v>
      </c>
      <c r="M406" s="38">
        <v>-40.522145355789803</v>
      </c>
      <c r="N406" s="38">
        <v>-33.037805133625497</v>
      </c>
      <c r="O406" s="38">
        <v>-1.3191873210633946</v>
      </c>
      <c r="P406" s="38">
        <v>22.656928242480678</v>
      </c>
      <c r="Q406" s="38">
        <v>-0.18091316209399289</v>
      </c>
      <c r="R406" s="38">
        <v>-5.8933318251230132E-2</v>
      </c>
      <c r="S406" s="38">
        <v>0.68671879418584925</v>
      </c>
      <c r="T406" s="38">
        <v>3.1357200000000001</v>
      </c>
      <c r="U406" s="38">
        <v>0.39093</v>
      </c>
      <c r="V406" s="38">
        <v>0.880724018</v>
      </c>
      <c r="W406" s="38">
        <v>0.39652137399999998</v>
      </c>
      <c r="X406" s="38">
        <v>0.865768062</v>
      </c>
      <c r="Y406" s="38">
        <v>0</v>
      </c>
      <c r="Z406" s="38">
        <v>0</v>
      </c>
      <c r="AA406" s="38">
        <v>0.48751107174490699</v>
      </c>
      <c r="AB406" s="38">
        <v>-1.32129472799776</v>
      </c>
      <c r="AC406" s="38">
        <v>-0.48751</v>
      </c>
      <c r="AD406" s="29">
        <f t="shared" si="34"/>
        <v>0</v>
      </c>
      <c r="AE406" s="38">
        <v>0</v>
      </c>
      <c r="AF406" s="39">
        <v>-35658000</v>
      </c>
      <c r="AG406" s="39">
        <v>101610000</v>
      </c>
      <c r="AH406" s="39">
        <v>-8336000</v>
      </c>
      <c r="AI406" s="39">
        <v>141448000</v>
      </c>
      <c r="AJ406" s="39">
        <v>-17573000</v>
      </c>
      <c r="AK406" s="39">
        <v>54154000</v>
      </c>
      <c r="AL406" s="39">
        <v>74675000</v>
      </c>
      <c r="AM406" s="39">
        <v>97135000</v>
      </c>
      <c r="AN406" s="39">
        <v>97135000</v>
      </c>
      <c r="AO406" s="39">
        <v>101610000</v>
      </c>
      <c r="AP406" s="39">
        <v>-26895000</v>
      </c>
      <c r="AQ406" s="39">
        <v>35479543</v>
      </c>
    </row>
    <row r="407" spans="1:43" customFormat="1">
      <c r="A407" s="30">
        <f t="shared" si="30"/>
        <v>41054</v>
      </c>
      <c r="B407" s="30">
        <f t="shared" si="31"/>
        <v>41419</v>
      </c>
      <c r="C407" s="30">
        <f t="shared" si="32"/>
        <v>41785</v>
      </c>
      <c r="D407" s="30">
        <f t="shared" si="33"/>
        <v>42120</v>
      </c>
      <c r="E407" s="30">
        <v>42150</v>
      </c>
      <c r="F407" t="s">
        <v>413</v>
      </c>
      <c r="G407" s="37">
        <v>33639923034.110001</v>
      </c>
      <c r="H407" s="37">
        <v>-7.6727394816984118</v>
      </c>
      <c r="I407" s="38">
        <v>61.738723269347098</v>
      </c>
      <c r="J407" s="38">
        <v>6.3434914340514297</v>
      </c>
      <c r="K407" s="38">
        <v>21.89987</v>
      </c>
      <c r="L407" s="38">
        <v>5.7319576694792929E-2</v>
      </c>
      <c r="M407" s="38">
        <v>12.459214524617799</v>
      </c>
      <c r="N407" s="38">
        <v>10.8287916129899</v>
      </c>
      <c r="O407" s="38">
        <v>12.900078826507613</v>
      </c>
      <c r="P407" s="38">
        <v>3.8735978515318767</v>
      </c>
      <c r="Q407" s="38">
        <v>2.2461333569890629E-3</v>
      </c>
      <c r="R407" s="38">
        <v>0.10787324293833388</v>
      </c>
      <c r="S407" s="38">
        <v>0.66423350644921797</v>
      </c>
      <c r="T407" s="38">
        <v>3.0521600000000002</v>
      </c>
      <c r="U407" s="38">
        <v>0.38281999999999999</v>
      </c>
      <c r="V407" s="38">
        <v>2.20485285</v>
      </c>
      <c r="W407" s="38">
        <v>2.5621409549999998</v>
      </c>
      <c r="X407" s="38">
        <v>16.002305668999998</v>
      </c>
      <c r="Y407" s="38">
        <v>7.1702610263531152</v>
      </c>
      <c r="Z407" s="38">
        <v>38.454512213000001</v>
      </c>
      <c r="AA407" s="38">
        <v>0.43106776841772892</v>
      </c>
      <c r="AB407" s="38">
        <v>11.1985260291898</v>
      </c>
      <c r="AC407" s="38">
        <v>0.31497999999999998</v>
      </c>
      <c r="AD407" s="29">
        <f t="shared" si="34"/>
        <v>0</v>
      </c>
      <c r="AE407" s="38">
        <v>0</v>
      </c>
      <c r="AF407" s="39">
        <v>944693000</v>
      </c>
      <c r="AG407" s="39">
        <v>16481158000</v>
      </c>
      <c r="AH407" s="39">
        <v>2378124000</v>
      </c>
      <c r="AI407" s="39">
        <v>22045541000</v>
      </c>
      <c r="AJ407" s="39">
        <v>32891000</v>
      </c>
      <c r="AK407" s="39">
        <v>13074063000</v>
      </c>
      <c r="AL407" s="39">
        <v>13181334000</v>
      </c>
      <c r="AM407" s="39">
        <v>13904865000</v>
      </c>
      <c r="AN407" s="39">
        <v>14643387000</v>
      </c>
      <c r="AO407" s="39">
        <v>2012134000</v>
      </c>
      <c r="AP407" s="39">
        <v>2908387000</v>
      </c>
      <c r="AQ407" s="39">
        <v>37518421557.989998</v>
      </c>
    </row>
    <row r="408" spans="1:43" customFormat="1">
      <c r="A408" s="30">
        <f t="shared" si="30"/>
        <v>41049</v>
      </c>
      <c r="B408" s="30">
        <f t="shared" si="31"/>
        <v>41414</v>
      </c>
      <c r="C408" s="30">
        <f t="shared" si="32"/>
        <v>41780</v>
      </c>
      <c r="D408" s="30">
        <f t="shared" si="33"/>
        <v>42115</v>
      </c>
      <c r="E408" s="30">
        <v>42145</v>
      </c>
      <c r="F408" t="s">
        <v>414</v>
      </c>
      <c r="G408" s="37">
        <v>7539289303.0699997</v>
      </c>
      <c r="H408" s="37">
        <v>-1.2221532398980937</v>
      </c>
      <c r="I408" s="38">
        <v>13.1791292224028</v>
      </c>
      <c r="J408" s="38">
        <v>11.062068021624601</v>
      </c>
      <c r="K408" s="38">
        <v>54.738930000000003</v>
      </c>
      <c r="L408" s="38">
        <v>9.0092226650725915E-2</v>
      </c>
      <c r="M408" s="38">
        <v>15.626496954766299</v>
      </c>
      <c r="N408" s="38">
        <v>11.0373768792935</v>
      </c>
      <c r="O408" s="38">
        <v>14.278506193107615</v>
      </c>
      <c r="P408" s="38">
        <v>5.0681298585949923</v>
      </c>
      <c r="Q408" s="38">
        <v>0.15555806473687811</v>
      </c>
      <c r="R408" s="38">
        <v>0.12060818786951526</v>
      </c>
      <c r="S408" s="38">
        <v>0.62899511219188631</v>
      </c>
      <c r="T408" s="38">
        <v>1.8495200000000001</v>
      </c>
      <c r="U408" s="38">
        <v>0.11931</v>
      </c>
      <c r="V408" s="38">
        <v>2.4816374200000002</v>
      </c>
      <c r="W408" s="38">
        <v>2.8618423740000001</v>
      </c>
      <c r="X408" s="38">
        <v>3.1478654659999998</v>
      </c>
      <c r="Y408" s="38">
        <v>0.54341059634019151</v>
      </c>
      <c r="Z408" s="38">
        <v>15.087325486999999</v>
      </c>
      <c r="AA408" s="38">
        <v>4.2308749325145327E-2</v>
      </c>
      <c r="AB408" s="38">
        <v>7.8798296664300898</v>
      </c>
      <c r="AC408" s="38">
        <v>0.30978</v>
      </c>
      <c r="AD408" s="29">
        <f t="shared" si="34"/>
        <v>0</v>
      </c>
      <c r="AE408" s="38">
        <v>0</v>
      </c>
      <c r="AF408" s="39">
        <v>322900000</v>
      </c>
      <c r="AG408" s="39">
        <v>3584105000</v>
      </c>
      <c r="AH408" s="39">
        <v>560401000</v>
      </c>
      <c r="AI408" s="39">
        <v>4646459000</v>
      </c>
      <c r="AJ408" s="39">
        <v>454634000</v>
      </c>
      <c r="AK408" s="39">
        <v>2537718000</v>
      </c>
      <c r="AL408" s="39">
        <v>2928429000</v>
      </c>
      <c r="AM408" s="39">
        <v>2950770000</v>
      </c>
      <c r="AN408" s="39">
        <v>2922600000</v>
      </c>
      <c r="AO408" s="39">
        <v>2322198000</v>
      </c>
      <c r="AP408" s="39">
        <v>585777000</v>
      </c>
      <c r="AQ408" s="39">
        <v>8364020522.2799997</v>
      </c>
    </row>
    <row r="409" spans="1:43" customFormat="1">
      <c r="A409" s="30">
        <f t="shared" si="30"/>
        <v>41046</v>
      </c>
      <c r="B409" s="30">
        <f t="shared" si="31"/>
        <v>41411</v>
      </c>
      <c r="C409" s="30">
        <f t="shared" si="32"/>
        <v>41777</v>
      </c>
      <c r="D409" s="30">
        <f t="shared" si="33"/>
        <v>42112</v>
      </c>
      <c r="E409" s="30">
        <v>42142</v>
      </c>
      <c r="F409" t="s">
        <v>415</v>
      </c>
      <c r="G409" s="37">
        <v>2550957901.6799998</v>
      </c>
      <c r="H409" s="37">
        <v>-11.384303409527931</v>
      </c>
      <c r="I409" s="38">
        <v>6.9779416685917601</v>
      </c>
      <c r="J409" s="38">
        <v>2.3995064457897701</v>
      </c>
      <c r="K409" s="38">
        <v>38.39143</v>
      </c>
      <c r="L409" s="38">
        <v>6.8503138442234754E-2</v>
      </c>
      <c r="M409" s="38">
        <v>6.0576206722597403</v>
      </c>
      <c r="N409" s="38">
        <v>14.6126621043512</v>
      </c>
      <c r="O409" s="38">
        <v>8.2594721368892703</v>
      </c>
      <c r="P409" s="38">
        <v>7.2934164221218092</v>
      </c>
      <c r="Q409" s="38">
        <v>6.0382437696019454E-2</v>
      </c>
      <c r="R409" s="38">
        <v>0.19636224863250662</v>
      </c>
      <c r="S409" s="38">
        <v>1.8726293479477345</v>
      </c>
      <c r="T409" s="38">
        <v>1.8431200000000001</v>
      </c>
      <c r="U409" s="38">
        <v>0.17754</v>
      </c>
      <c r="V409" s="38">
        <v>0.97167970599999998</v>
      </c>
      <c r="W409" s="38">
        <v>0.87519906300000005</v>
      </c>
      <c r="X409" s="38">
        <v>2.751648893</v>
      </c>
      <c r="Y409" s="38">
        <v>0</v>
      </c>
      <c r="Z409" s="38">
        <v>0</v>
      </c>
      <c r="AA409" s="38">
        <v>0.14131838948052236</v>
      </c>
      <c r="AB409" s="38">
        <v>-1.6997044128802701</v>
      </c>
      <c r="AC409" s="38">
        <v>-0.27544000000000002</v>
      </c>
      <c r="AD409" s="29">
        <f t="shared" si="34"/>
        <v>0</v>
      </c>
      <c r="AE409" s="38">
        <v>0</v>
      </c>
      <c r="AF409" s="39">
        <v>64641000</v>
      </c>
      <c r="AG409" s="39">
        <v>943621000</v>
      </c>
      <c r="AH409" s="39">
        <v>282483000</v>
      </c>
      <c r="AI409" s="39">
        <v>1438581000</v>
      </c>
      <c r="AJ409" s="39">
        <v>162666000</v>
      </c>
      <c r="AK409" s="39">
        <v>2196360000</v>
      </c>
      <c r="AL409" s="39">
        <v>2581057000</v>
      </c>
      <c r="AM409" s="39">
        <v>2586037000</v>
      </c>
      <c r="AN409" s="39">
        <v>2693929000</v>
      </c>
      <c r="AO409" s="39">
        <v>943621000</v>
      </c>
      <c r="AP409" s="39">
        <v>285457000</v>
      </c>
      <c r="AQ409" s="39">
        <v>2357724137.7800002</v>
      </c>
    </row>
    <row r="410" spans="1:43" customFormat="1">
      <c r="A410" s="30">
        <f t="shared" si="30"/>
        <v>41041</v>
      </c>
      <c r="B410" s="30">
        <f t="shared" si="31"/>
        <v>41406</v>
      </c>
      <c r="C410" s="30">
        <f t="shared" si="32"/>
        <v>41772</v>
      </c>
      <c r="D410" s="30">
        <f t="shared" si="33"/>
        <v>42107</v>
      </c>
      <c r="E410" s="30">
        <v>42137</v>
      </c>
      <c r="F410" t="s">
        <v>416</v>
      </c>
      <c r="G410" s="37">
        <v>5546970000</v>
      </c>
      <c r="H410" s="37">
        <v>-2.3007244483824625</v>
      </c>
      <c r="I410" s="38">
        <v>25.084439331059698</v>
      </c>
      <c r="J410" s="38">
        <v>9.8565466243652793</v>
      </c>
      <c r="K410" s="38">
        <v>35.489710000000002</v>
      </c>
      <c r="L410" s="38">
        <v>0.18156218384789813</v>
      </c>
      <c r="M410" s="38">
        <v>13.5091585737005</v>
      </c>
      <c r="N410" s="38">
        <v>27.225121520384601</v>
      </c>
      <c r="O410" s="38">
        <v>12.719200863793503</v>
      </c>
      <c r="P410" s="38">
        <v>2.64155191265746</v>
      </c>
      <c r="Q410" s="38">
        <v>8.9198315238616585E-2</v>
      </c>
      <c r="R410" s="38">
        <v>0.16363117795358448</v>
      </c>
      <c r="S410" s="38">
        <v>1.2733999138184453</v>
      </c>
      <c r="T410" s="38">
        <v>2.01003</v>
      </c>
      <c r="U410" s="38">
        <v>0.31697999999999998</v>
      </c>
      <c r="V410" s="38">
        <v>2.0469785520000001</v>
      </c>
      <c r="W410" s="38">
        <v>2.171165421</v>
      </c>
      <c r="X410" s="38">
        <v>6.1526713260000001</v>
      </c>
      <c r="Y410" s="38">
        <v>0.42970005476402096</v>
      </c>
      <c r="Z410" s="38">
        <v>10.501739628999999</v>
      </c>
      <c r="AA410" s="38">
        <v>0.20681527995813709</v>
      </c>
      <c r="AB410" s="38">
        <v>5.0909624220879003E-2</v>
      </c>
      <c r="AC410" s="38">
        <v>4.9899999999999996E-3</v>
      </c>
      <c r="AD410" s="29">
        <f t="shared" si="34"/>
        <v>0</v>
      </c>
      <c r="AE410" s="38">
        <v>0</v>
      </c>
      <c r="AF410" s="39">
        <v>260224000</v>
      </c>
      <c r="AG410" s="39">
        <v>1433250000</v>
      </c>
      <c r="AH410" s="39">
        <v>317839000</v>
      </c>
      <c r="AI410" s="39">
        <v>1942411000</v>
      </c>
      <c r="AJ410" s="39">
        <v>220629000</v>
      </c>
      <c r="AK410" s="39">
        <v>2294029000</v>
      </c>
      <c r="AL410" s="39">
        <v>2493248000</v>
      </c>
      <c r="AM410" s="39">
        <v>2436948000</v>
      </c>
      <c r="AN410" s="39">
        <v>2473466000</v>
      </c>
      <c r="AO410" s="39">
        <v>1002483000</v>
      </c>
      <c r="AP410" s="39">
        <v>422902000</v>
      </c>
      <c r="AQ410" s="39">
        <v>5378975483.6999998</v>
      </c>
    </row>
    <row r="411" spans="1:43" customFormat="1">
      <c r="A411" s="30">
        <f t="shared" si="30"/>
        <v>41041</v>
      </c>
      <c r="B411" s="30">
        <f t="shared" si="31"/>
        <v>41406</v>
      </c>
      <c r="C411" s="30">
        <f t="shared" si="32"/>
        <v>41772</v>
      </c>
      <c r="D411" s="30">
        <f t="shared" si="33"/>
        <v>42107</v>
      </c>
      <c r="E411" s="30">
        <v>42137</v>
      </c>
      <c r="F411" t="s">
        <v>417</v>
      </c>
      <c r="G411" s="37">
        <v>243838080</v>
      </c>
      <c r="H411" s="37">
        <v>-5.1752313542088242</v>
      </c>
      <c r="I411" s="38">
        <v>-1.5097119305476401</v>
      </c>
      <c r="J411" s="38">
        <v>-1.3150818870691801</v>
      </c>
      <c r="K411" s="38">
        <v>18.568719999999999</v>
      </c>
      <c r="L411" s="38">
        <v>-1.0383979767297154E-2</v>
      </c>
      <c r="M411" s="38">
        <v>-0.35351992177951602</v>
      </c>
      <c r="N411" s="38">
        <v>-0.387988128971681</v>
      </c>
      <c r="O411" s="38">
        <v>4.2342863074835764</v>
      </c>
      <c r="P411" s="38">
        <v>-4.1352695280327643</v>
      </c>
      <c r="Q411" s="38">
        <v>8.9792877552880818E-2</v>
      </c>
      <c r="R411" s="38">
        <v>0.10418610778706072</v>
      </c>
      <c r="S411" s="38">
        <v>0.87312404624150541</v>
      </c>
      <c r="T411" s="38">
        <v>3.09415</v>
      </c>
      <c r="U411" s="38">
        <v>0.42312</v>
      </c>
      <c r="V411" s="38">
        <v>0.70454012099999996</v>
      </c>
      <c r="W411" s="38">
        <v>0.36236216999999998</v>
      </c>
      <c r="X411" s="38">
        <v>0.80570083000000003</v>
      </c>
      <c r="Y411" s="38">
        <v>5.6130867207235854E-2</v>
      </c>
      <c r="Z411" s="38">
        <v>7.3013878999999999</v>
      </c>
      <c r="AA411" s="38">
        <v>0.39404259305103001</v>
      </c>
      <c r="AB411" s="38">
        <v>-3.87397354014599</v>
      </c>
      <c r="AC411" s="38">
        <v>-0.34089000000000003</v>
      </c>
      <c r="AD411" s="29">
        <f t="shared" si="34"/>
        <v>0</v>
      </c>
      <c r="AE411" s="38">
        <v>0</v>
      </c>
      <c r="AF411" s="39">
        <v>-3104000</v>
      </c>
      <c r="AG411" s="39">
        <v>298922000</v>
      </c>
      <c r="AH411" s="39">
        <v>37960000</v>
      </c>
      <c r="AI411" s="39">
        <v>364348000</v>
      </c>
      <c r="AJ411" s="39">
        <v>28565000</v>
      </c>
      <c r="AK411" s="39">
        <v>361308000</v>
      </c>
      <c r="AL411" s="39">
        <v>342291000</v>
      </c>
      <c r="AM411" s="39">
        <v>337436000</v>
      </c>
      <c r="AN411" s="39">
        <v>318121000</v>
      </c>
      <c r="AO411" s="39">
        <v>283035000</v>
      </c>
      <c r="AP411" s="39">
        <v>28008000</v>
      </c>
      <c r="AQ411" s="39">
        <v>118593890.90000001</v>
      </c>
    </row>
    <row r="412" spans="1:43" customFormat="1">
      <c r="A412" s="30">
        <f t="shared" si="30"/>
        <v>41040</v>
      </c>
      <c r="B412" s="30">
        <f t="shared" si="31"/>
        <v>41405</v>
      </c>
      <c r="C412" s="30">
        <f t="shared" si="32"/>
        <v>41771</v>
      </c>
      <c r="D412" s="30">
        <f t="shared" si="33"/>
        <v>42106</v>
      </c>
      <c r="E412" s="30">
        <v>42136</v>
      </c>
      <c r="F412" t="s">
        <v>418</v>
      </c>
      <c r="G412" s="37">
        <v>3968945057.7399998</v>
      </c>
      <c r="H412" s="37">
        <v>23.151818738605705</v>
      </c>
      <c r="I412" s="38">
        <v>6.7879918074356498</v>
      </c>
      <c r="J412" s="38">
        <v>9.6608005594168507</v>
      </c>
      <c r="K412" s="38">
        <v>88.882649999999998</v>
      </c>
      <c r="L412" s="38">
        <v>6.2013091898325254E-2</v>
      </c>
      <c r="M412" s="38">
        <v>2.9292570774707598</v>
      </c>
      <c r="N412" s="38">
        <v>2.0354018947881798</v>
      </c>
      <c r="O412" s="38">
        <v>111.37075887814584</v>
      </c>
      <c r="P412" s="38">
        <v>65.526819249654764</v>
      </c>
      <c r="Q412" s="38">
        <v>4.1863557382607219E-2</v>
      </c>
      <c r="R412" s="38">
        <v>9.2006670372429128E-2</v>
      </c>
      <c r="S412" s="38">
        <v>0.599596601286429</v>
      </c>
      <c r="T412" s="38">
        <v>12.385070000000001</v>
      </c>
      <c r="U412" s="38">
        <v>0.61429</v>
      </c>
      <c r="V412" s="38">
        <v>9.4202165390000001</v>
      </c>
      <c r="W412" s="38">
        <v>8.451275828</v>
      </c>
      <c r="X412" s="38">
        <v>5.9077882119999998</v>
      </c>
      <c r="Y412" s="38">
        <v>0</v>
      </c>
      <c r="Z412" s="38">
        <v>0</v>
      </c>
      <c r="AA412" s="38">
        <v>0.42049137124883107</v>
      </c>
      <c r="AB412" s="38">
        <v>-5.0165534882867497</v>
      </c>
      <c r="AC412" s="38">
        <v>-0.62197000000000002</v>
      </c>
      <c r="AD412" s="29">
        <f t="shared" si="34"/>
        <v>0</v>
      </c>
      <c r="AE412" s="38">
        <v>0</v>
      </c>
      <c r="AF412" s="39">
        <v>36473000</v>
      </c>
      <c r="AG412" s="39">
        <v>588150000</v>
      </c>
      <c r="AH412" s="39">
        <v>57932000</v>
      </c>
      <c r="AI412" s="39">
        <v>629650000</v>
      </c>
      <c r="AJ412" s="39">
        <v>15805000</v>
      </c>
      <c r="AK412" s="39">
        <v>83285000</v>
      </c>
      <c r="AL412" s="39">
        <v>137567000</v>
      </c>
      <c r="AM412" s="39">
        <v>232988000</v>
      </c>
      <c r="AN412" s="39">
        <v>377536000</v>
      </c>
      <c r="AO412" s="39">
        <v>588150000</v>
      </c>
      <c r="AP412" s="39">
        <v>28649000</v>
      </c>
      <c r="AQ412" s="39">
        <v>3190660871.0999999</v>
      </c>
    </row>
    <row r="413" spans="1:43" customFormat="1">
      <c r="A413" s="30">
        <f t="shared" si="30"/>
        <v>41039</v>
      </c>
      <c r="B413" s="30">
        <f t="shared" si="31"/>
        <v>41404</v>
      </c>
      <c r="C413" s="30">
        <f t="shared" si="32"/>
        <v>41770</v>
      </c>
      <c r="D413" s="30">
        <f t="shared" si="33"/>
        <v>42105</v>
      </c>
      <c r="E413" s="30">
        <v>42135</v>
      </c>
      <c r="F413" t="s">
        <v>419</v>
      </c>
      <c r="G413" s="37">
        <v>346898654.36000001</v>
      </c>
      <c r="H413" s="37">
        <v>3.0402045819842796</v>
      </c>
      <c r="I413" s="38">
        <v>6.2274248707488704</v>
      </c>
      <c r="J413" s="38">
        <v>36.667482111185898</v>
      </c>
      <c r="K413" s="38">
        <v>71.480339999999998</v>
      </c>
      <c r="L413" s="38">
        <v>2.7256423137159522E-2</v>
      </c>
      <c r="M413" s="38">
        <v>48.8486942694636</v>
      </c>
      <c r="N413" s="38">
        <v>8.2962220496854098</v>
      </c>
      <c r="O413" s="38">
        <v>29.691260734251568</v>
      </c>
      <c r="P413" s="38">
        <v>19.647774820164631</v>
      </c>
      <c r="Q413" s="38">
        <v>-1.6553421809063666</v>
      </c>
      <c r="R413" s="38">
        <v>2.4018951868683795E-2</v>
      </c>
      <c r="S413" s="38">
        <v>7.1041266586143667E-2</v>
      </c>
      <c r="T413" s="38">
        <v>1.8509999999999999E-2</v>
      </c>
      <c r="U413" s="38">
        <v>-0.28412999999999999</v>
      </c>
      <c r="V413" s="38">
        <v>7.1124774850000003</v>
      </c>
      <c r="W413" s="38">
        <v>14.5355708741056</v>
      </c>
      <c r="X413" s="38">
        <v>0.98161617899999998</v>
      </c>
      <c r="Y413" s="38">
        <v>1.2348641097282194</v>
      </c>
      <c r="Z413" s="38">
        <v>51.138522983359501</v>
      </c>
      <c r="AA413" s="38">
        <v>7.5693344213778005E-4</v>
      </c>
      <c r="AB413" s="38">
        <v>8.3541793481417095</v>
      </c>
      <c r="AC413" s="38">
        <v>0.55179</v>
      </c>
      <c r="AD413" s="29">
        <f t="shared" si="34"/>
        <v>0</v>
      </c>
      <c r="AE413" s="38">
        <v>0</v>
      </c>
      <c r="AF413" s="39">
        <v>23982000</v>
      </c>
      <c r="AG413" s="39">
        <v>879866000</v>
      </c>
      <c r="AH413" s="39">
        <v>22113000</v>
      </c>
      <c r="AI413" s="39">
        <v>920648000</v>
      </c>
      <c r="AJ413" s="39">
        <v>-108266000</v>
      </c>
      <c r="AK413" s="39">
        <v>38471000</v>
      </c>
      <c r="AL413" s="39">
        <v>47530000</v>
      </c>
      <c r="AM413" s="39">
        <v>60506000</v>
      </c>
      <c r="AN413" s="39">
        <v>65404000</v>
      </c>
      <c r="AO413" s="39">
        <v>393700000</v>
      </c>
      <c r="AP413" s="39">
        <v>32019000</v>
      </c>
      <c r="AQ413" s="39">
        <v>950684477.450001</v>
      </c>
    </row>
    <row r="414" spans="1:43" customFormat="1">
      <c r="A414" s="30">
        <f t="shared" si="30"/>
        <v>41039</v>
      </c>
      <c r="B414" s="30">
        <f t="shared" si="31"/>
        <v>41404</v>
      </c>
      <c r="C414" s="30">
        <f t="shared" si="32"/>
        <v>41770</v>
      </c>
      <c r="D414" s="30">
        <f t="shared" si="33"/>
        <v>42105</v>
      </c>
      <c r="E414" s="30">
        <v>42135</v>
      </c>
      <c r="F414" t="s">
        <v>420</v>
      </c>
      <c r="G414" s="37">
        <v>2600500370.5799999</v>
      </c>
      <c r="H414" s="37">
        <v>46.326372463559835</v>
      </c>
      <c r="I414" s="38">
        <v>34.213694909124897</v>
      </c>
      <c r="J414" s="38">
        <v>26.413185594733001</v>
      </c>
      <c r="K414" s="38">
        <v>41.173299999999998</v>
      </c>
      <c r="L414" s="38">
        <v>0.1441949730466974</v>
      </c>
      <c r="M414" s="38">
        <v>29.425922041067398</v>
      </c>
      <c r="N414" s="38">
        <v>15.198331837953299</v>
      </c>
      <c r="O414" s="38">
        <v>3.9971743121478265</v>
      </c>
      <c r="P414" s="38">
        <v>22.825333417285112</v>
      </c>
      <c r="Q414" s="38">
        <v>-0.42145871312599115</v>
      </c>
      <c r="R414" s="38">
        <v>0.22467105085571895</v>
      </c>
      <c r="S414" s="38">
        <v>0.38895644012281078</v>
      </c>
      <c r="T414" s="38">
        <v>0.94950999999999997</v>
      </c>
      <c r="U414" s="38">
        <v>-6.11E-3</v>
      </c>
      <c r="V414" s="38">
        <v>1.4659730719999999</v>
      </c>
      <c r="W414" s="38">
        <v>2.3900439910000002</v>
      </c>
      <c r="X414" s="38">
        <v>1.618531642</v>
      </c>
      <c r="Y414" s="38">
        <v>1.020024883508881</v>
      </c>
      <c r="Z414" s="38">
        <v>38.655355409000002</v>
      </c>
      <c r="AA414" s="38">
        <v>2.5979086835097747E-5</v>
      </c>
      <c r="AB414" s="38">
        <v>34.571882745905697</v>
      </c>
      <c r="AC414" s="38">
        <v>0.50492999999999999</v>
      </c>
      <c r="AD414" s="29">
        <f t="shared" si="34"/>
        <v>0</v>
      </c>
      <c r="AE414" s="38">
        <v>0</v>
      </c>
      <c r="AF414" s="39">
        <v>666051000</v>
      </c>
      <c r="AG414" s="39">
        <v>4619100000</v>
      </c>
      <c r="AH414" s="39">
        <v>1456575000</v>
      </c>
      <c r="AI414" s="39">
        <v>6483145000</v>
      </c>
      <c r="AJ414" s="39">
        <v>-1062776000</v>
      </c>
      <c r="AK414" s="39">
        <v>1403349000</v>
      </c>
      <c r="AL414" s="39">
        <v>1528254000</v>
      </c>
      <c r="AM414" s="39">
        <v>2267177000</v>
      </c>
      <c r="AN414" s="39">
        <v>2521661000</v>
      </c>
      <c r="AO414" s="39">
        <v>2286655000</v>
      </c>
      <c r="AP414" s="39">
        <v>1509554000</v>
      </c>
      <c r="AQ414" s="39">
        <v>6033950471.6000004</v>
      </c>
    </row>
    <row r="415" spans="1:43" customFormat="1">
      <c r="A415" s="30">
        <f t="shared" si="30"/>
        <v>41036</v>
      </c>
      <c r="B415" s="30">
        <f t="shared" si="31"/>
        <v>41401</v>
      </c>
      <c r="C415" s="30">
        <f t="shared" si="32"/>
        <v>41767</v>
      </c>
      <c r="D415" s="30">
        <f t="shared" si="33"/>
        <v>42102</v>
      </c>
      <c r="E415" s="30">
        <v>42132</v>
      </c>
      <c r="F415" t="s">
        <v>421</v>
      </c>
      <c r="G415" s="37">
        <v>566215700</v>
      </c>
      <c r="H415" s="37">
        <v>16.281519792089263</v>
      </c>
      <c r="I415" s="38">
        <v>-1.11650949808427</v>
      </c>
      <c r="J415" s="38">
        <v>-5.3452115812917604</v>
      </c>
      <c r="K415" s="38">
        <v>73.609459999999999</v>
      </c>
      <c r="L415" s="38">
        <v>-4.9923598510170947E-2</v>
      </c>
      <c r="M415" s="38">
        <v>4.4379525448567803</v>
      </c>
      <c r="N415" s="38">
        <v>0.62229023897946001</v>
      </c>
      <c r="O415" s="38">
        <v>18.569010555908395</v>
      </c>
      <c r="P415" s="38">
        <v>12.321450008834617</v>
      </c>
      <c r="Q415" s="38">
        <v>0.17442320114925905</v>
      </c>
      <c r="R415" s="38">
        <v>2.3248534549969679E-2</v>
      </c>
      <c r="S415" s="38">
        <v>0.11979902399584187</v>
      </c>
      <c r="T415" s="38">
        <v>4.9893299999999998</v>
      </c>
      <c r="U415" s="38">
        <v>0.34584999999999999</v>
      </c>
      <c r="V415" s="38">
        <v>5.3762734459999999</v>
      </c>
      <c r="W415" s="38">
        <v>4.7921471049999997</v>
      </c>
      <c r="X415" s="38">
        <v>1.164948176</v>
      </c>
      <c r="Y415" s="38">
        <v>0.4864109388862794</v>
      </c>
      <c r="Z415" s="38">
        <v>46.878429177999998</v>
      </c>
      <c r="AA415" s="38">
        <v>5.8941502300471328E-2</v>
      </c>
      <c r="AB415" s="38">
        <v>-1.4819480455946401</v>
      </c>
      <c r="AC415" s="38">
        <v>-8.5089999999999999E-2</v>
      </c>
      <c r="AD415" s="29">
        <f t="shared" si="34"/>
        <v>0</v>
      </c>
      <c r="AE415" s="38">
        <v>0</v>
      </c>
      <c r="AF415" s="39">
        <v>-35547000</v>
      </c>
      <c r="AG415" s="39">
        <v>712028000</v>
      </c>
      <c r="AH415" s="39">
        <v>20128000</v>
      </c>
      <c r="AI415" s="39">
        <v>865775000</v>
      </c>
      <c r="AJ415" s="39">
        <v>18091000</v>
      </c>
      <c r="AK415" s="39">
        <v>228813000</v>
      </c>
      <c r="AL415" s="39">
        <v>406919000</v>
      </c>
      <c r="AM415" s="39">
        <v>573980000</v>
      </c>
      <c r="AN415" s="39">
        <v>103719000</v>
      </c>
      <c r="AO415" s="39">
        <v>479025000</v>
      </c>
      <c r="AP415" s="39">
        <v>26767000</v>
      </c>
      <c r="AQ415" s="39">
        <v>497036705.55000001</v>
      </c>
    </row>
    <row r="416" spans="1:43" customFormat="1">
      <c r="A416" s="30">
        <f t="shared" si="30"/>
        <v>41035</v>
      </c>
      <c r="B416" s="30">
        <f t="shared" si="31"/>
        <v>41400</v>
      </c>
      <c r="C416" s="30">
        <f t="shared" si="32"/>
        <v>41766</v>
      </c>
      <c r="D416" s="30">
        <f t="shared" si="33"/>
        <v>42101</v>
      </c>
      <c r="E416" s="30">
        <v>42131</v>
      </c>
      <c r="F416" t="s">
        <v>422</v>
      </c>
      <c r="G416" s="37">
        <v>801865075</v>
      </c>
      <c r="H416" s="37">
        <v>10.624913187291545</v>
      </c>
      <c r="I416" s="38">
        <v>15.4722449838813</v>
      </c>
      <c r="J416" s="38">
        <v>15.369327706404301</v>
      </c>
      <c r="K416" s="38">
        <v>51.740789999999997</v>
      </c>
      <c r="L416" s="38">
        <v>0.14622011772056165</v>
      </c>
      <c r="M416" s="38">
        <v>20.416627782789501</v>
      </c>
      <c r="N416" s="38">
        <v>20.1410246793189</v>
      </c>
      <c r="O416" s="38">
        <v>11.919577958749452</v>
      </c>
      <c r="P416" s="38">
        <v>11.39538321571896</v>
      </c>
      <c r="Q416" s="38">
        <v>0.19745751288352464</v>
      </c>
      <c r="R416" s="38">
        <v>0.18730138830596149</v>
      </c>
      <c r="S416" s="38">
        <v>0.7885136350505012</v>
      </c>
      <c r="T416" s="38">
        <v>5.1447200000000004</v>
      </c>
      <c r="U416" s="38">
        <v>0.63770000000000004</v>
      </c>
      <c r="V416" s="38">
        <v>3.6415139380000001</v>
      </c>
      <c r="W416" s="38">
        <v>3.0099889050000002</v>
      </c>
      <c r="X416" s="38">
        <v>3.099011247</v>
      </c>
      <c r="Y416" s="38">
        <v>3.2883919763235779E-5</v>
      </c>
      <c r="Z416" s="38">
        <v>0</v>
      </c>
      <c r="AA416" s="38">
        <v>0.63862089375554898</v>
      </c>
      <c r="AB416" s="38">
        <v>-5.7484478919349398</v>
      </c>
      <c r="AC416" s="38">
        <v>-0.64090000000000003</v>
      </c>
      <c r="AD416" s="29">
        <f t="shared" si="34"/>
        <v>0</v>
      </c>
      <c r="AE416" s="38">
        <v>0</v>
      </c>
      <c r="AF416" s="39">
        <v>44467000</v>
      </c>
      <c r="AG416" s="39">
        <v>304110000</v>
      </c>
      <c r="AH416" s="39">
        <v>68725000</v>
      </c>
      <c r="AI416" s="39">
        <v>366922000</v>
      </c>
      <c r="AJ416" s="39">
        <v>57129000</v>
      </c>
      <c r="AK416" s="39">
        <v>223845000</v>
      </c>
      <c r="AL416" s="39">
        <v>281370000</v>
      </c>
      <c r="AM416" s="39">
        <v>225308000</v>
      </c>
      <c r="AN416" s="39">
        <v>289323000</v>
      </c>
      <c r="AO416" s="39">
        <v>304100000</v>
      </c>
      <c r="AP416" s="39">
        <v>65987000</v>
      </c>
      <c r="AQ416" s="39">
        <v>786537190.76400006</v>
      </c>
    </row>
    <row r="417" spans="1:43" customFormat="1">
      <c r="A417" s="30">
        <f t="shared" si="30"/>
        <v>41033</v>
      </c>
      <c r="B417" s="30">
        <f t="shared" si="31"/>
        <v>41398</v>
      </c>
      <c r="C417" s="30">
        <f t="shared" si="32"/>
        <v>41764</v>
      </c>
      <c r="D417" s="30">
        <f t="shared" si="33"/>
        <v>42099</v>
      </c>
      <c r="E417" s="30">
        <v>42129</v>
      </c>
      <c r="F417" t="s">
        <v>423</v>
      </c>
      <c r="G417" s="37">
        <v>252850000</v>
      </c>
      <c r="H417" s="37">
        <v>-14.530537063407547</v>
      </c>
      <c r="I417" s="38">
        <v>-23.937425164549399</v>
      </c>
      <c r="J417" s="38">
        <v>-13.5125622915284</v>
      </c>
      <c r="K417" s="38">
        <v>65.018360000000001</v>
      </c>
      <c r="L417" s="38">
        <v>-0.20620834452283879</v>
      </c>
      <c r="M417" s="38">
        <v>-9.6930817408832404</v>
      </c>
      <c r="N417" s="38">
        <v>-16.667927512809101</v>
      </c>
      <c r="O417" s="38">
        <v>-60.256176442934013</v>
      </c>
      <c r="P417" s="38">
        <v>25.694087108466771</v>
      </c>
      <c r="Q417" s="38">
        <v>-2.4532663557756147E-2</v>
      </c>
      <c r="R417" s="38">
        <v>1.1639390519187359E-2</v>
      </c>
      <c r="S417" s="38">
        <v>0.97987992224730369</v>
      </c>
      <c r="T417" s="38">
        <v>1.10381</v>
      </c>
      <c r="U417" s="38">
        <v>3.5909999999999997E-2</v>
      </c>
      <c r="V417" s="38">
        <v>1.8759173469999999</v>
      </c>
      <c r="W417" s="38">
        <v>1.7018850160000001</v>
      </c>
      <c r="X417" s="38">
        <v>2.894654799</v>
      </c>
      <c r="Y417" s="38">
        <v>1.4350630858190013E-2</v>
      </c>
      <c r="Z417" s="38">
        <v>0.54473358000000005</v>
      </c>
      <c r="AA417" s="38">
        <v>0.27972949879153342</v>
      </c>
      <c r="AB417" s="38">
        <v>-0.67100383246597595</v>
      </c>
      <c r="AC417" s="38">
        <v>-0.26557999999999998</v>
      </c>
      <c r="AD417" s="29">
        <f t="shared" si="34"/>
        <v>0</v>
      </c>
      <c r="AE417" s="38">
        <v>0</v>
      </c>
      <c r="AF417" s="39">
        <v>-16893000</v>
      </c>
      <c r="AG417" s="39">
        <v>81922000</v>
      </c>
      <c r="AH417" s="39">
        <v>1485000</v>
      </c>
      <c r="AI417" s="39">
        <v>127584000</v>
      </c>
      <c r="AJ417" s="39">
        <v>-3067000</v>
      </c>
      <c r="AK417" s="39">
        <v>63563000</v>
      </c>
      <c r="AL417" s="39">
        <v>87973000</v>
      </c>
      <c r="AM417" s="39">
        <v>109895000</v>
      </c>
      <c r="AN417" s="39">
        <v>125017000</v>
      </c>
      <c r="AO417" s="39">
        <v>80763000</v>
      </c>
      <c r="AP417" s="39">
        <v>-3531000</v>
      </c>
      <c r="AQ417" s="39">
        <v>212764559.02000001</v>
      </c>
    </row>
    <row r="418" spans="1:43" customFormat="1">
      <c r="A418" s="30">
        <f t="shared" si="30"/>
        <v>41025</v>
      </c>
      <c r="B418" s="30">
        <f t="shared" si="31"/>
        <v>41390</v>
      </c>
      <c r="C418" s="30">
        <f t="shared" si="32"/>
        <v>41756</v>
      </c>
      <c r="D418" s="30">
        <f t="shared" si="33"/>
        <v>42091</v>
      </c>
      <c r="E418" s="30">
        <v>42121</v>
      </c>
      <c r="F418" t="s">
        <v>424</v>
      </c>
      <c r="G418" s="37">
        <v>944715957.57000005</v>
      </c>
      <c r="H418" s="37">
        <v>-11.893660299043333</v>
      </c>
      <c r="I418" s="38">
        <v>8.2627474749532706</v>
      </c>
      <c r="J418" s="38">
        <v>6.4983836660137202</v>
      </c>
      <c r="K418" s="38">
        <v>27.78312</v>
      </c>
      <c r="L418" s="38">
        <v>6.8955477013778341E-2</v>
      </c>
      <c r="M418" s="38">
        <v>6.8178449681339899</v>
      </c>
      <c r="N418" s="38">
        <v>7.82578208967234</v>
      </c>
      <c r="O418" s="38">
        <v>17.307088533704967</v>
      </c>
      <c r="P418" s="38">
        <v>11.741352583320763</v>
      </c>
      <c r="Q418" s="38">
        <v>7.8074739924450909E-2</v>
      </c>
      <c r="R418" s="38">
        <v>0.11622056085194819</v>
      </c>
      <c r="S418" s="38">
        <v>0.87049564471472707</v>
      </c>
      <c r="T418" s="38">
        <v>3.3241499999999999</v>
      </c>
      <c r="U418" s="38">
        <v>0.36862</v>
      </c>
      <c r="V418" s="38">
        <v>2.4253609630000001</v>
      </c>
      <c r="W418" s="38">
        <v>2.1515395650000002</v>
      </c>
      <c r="X418" s="38">
        <v>2.8646014160000002</v>
      </c>
      <c r="Y418" s="38">
        <v>0.12253851769499807</v>
      </c>
      <c r="Z418" s="38">
        <v>4.7814389520000002</v>
      </c>
      <c r="AA418" s="38">
        <v>0.37511396940837921</v>
      </c>
      <c r="AB418" s="38">
        <v>-4.1547199436494902</v>
      </c>
      <c r="AC418" s="38">
        <v>-0.29055999999999998</v>
      </c>
      <c r="AD418" s="29">
        <f t="shared" si="34"/>
        <v>0</v>
      </c>
      <c r="AE418" s="38">
        <v>0</v>
      </c>
      <c r="AF418" s="39">
        <v>32445000</v>
      </c>
      <c r="AG418" s="39">
        <v>470521000</v>
      </c>
      <c r="AH418" s="39">
        <v>66659000</v>
      </c>
      <c r="AI418" s="39">
        <v>573556000</v>
      </c>
      <c r="AJ418" s="39">
        <v>38981000</v>
      </c>
      <c r="AK418" s="39">
        <v>360541000</v>
      </c>
      <c r="AL418" s="39">
        <v>442930000</v>
      </c>
      <c r="AM418" s="39">
        <v>478452000</v>
      </c>
      <c r="AN418" s="39">
        <v>499278000</v>
      </c>
      <c r="AO418" s="39">
        <v>419158000</v>
      </c>
      <c r="AP418" s="39">
        <v>62068000</v>
      </c>
      <c r="AQ418" s="39">
        <v>1074216371.1099999</v>
      </c>
    </row>
    <row r="419" spans="1:43" customFormat="1">
      <c r="A419" s="30">
        <f t="shared" si="30"/>
        <v>41020</v>
      </c>
      <c r="B419" s="30">
        <f t="shared" si="31"/>
        <v>41385</v>
      </c>
      <c r="C419" s="30">
        <f t="shared" si="32"/>
        <v>41751</v>
      </c>
      <c r="D419" s="30">
        <f t="shared" si="33"/>
        <v>42086</v>
      </c>
      <c r="E419" s="30">
        <v>42116</v>
      </c>
      <c r="F419" t="s">
        <v>425</v>
      </c>
      <c r="G419" s="37">
        <v>1033448771.6900001</v>
      </c>
      <c r="H419" s="37">
        <v>-4.4964506759876617</v>
      </c>
      <c r="I419" s="38">
        <v>1.80761651140807</v>
      </c>
      <c r="J419" s="38">
        <v>15.561524500907399</v>
      </c>
      <c r="K419" s="38">
        <v>72.180040000000005</v>
      </c>
      <c r="L419" s="38">
        <v>1.0192698877928213E-2</v>
      </c>
      <c r="M419" s="38">
        <v>30.559709618874798</v>
      </c>
      <c r="N419" s="38">
        <v>3.5497958884229401</v>
      </c>
      <c r="O419" s="38">
        <v>31.52338847963156</v>
      </c>
      <c r="P419" s="38">
        <v>71.109198878634459</v>
      </c>
      <c r="Q419" s="38">
        <v>7.6108892921960075E-2</v>
      </c>
      <c r="R419" s="38">
        <v>2.7230614636792022E-2</v>
      </c>
      <c r="S419" s="38">
        <v>6.3964686849324742E-2</v>
      </c>
      <c r="T419" s="38">
        <v>3.9499399999999998</v>
      </c>
      <c r="U419" s="38">
        <v>0.13703000000000001</v>
      </c>
      <c r="V419" s="38">
        <v>14.374013284</v>
      </c>
      <c r="W419" s="38">
        <v>16.695610381000002</v>
      </c>
      <c r="X419" s="38">
        <v>1.32504435</v>
      </c>
      <c r="Y419" s="38">
        <v>0.40761221681418297</v>
      </c>
      <c r="Z419" s="38">
        <v>26.480416408</v>
      </c>
      <c r="AA419" s="38">
        <v>0.18125943262101096</v>
      </c>
      <c r="AB419" s="38">
        <v>2.6569028867937998</v>
      </c>
      <c r="AC419" s="38">
        <v>0.10832</v>
      </c>
      <c r="AD419" s="29">
        <f t="shared" si="34"/>
        <v>0</v>
      </c>
      <c r="AE419" s="38">
        <v>0</v>
      </c>
      <c r="AF419" s="39">
        <v>10718000</v>
      </c>
      <c r="AG419" s="39">
        <v>1051537000</v>
      </c>
      <c r="AH419" s="39">
        <v>29321000</v>
      </c>
      <c r="AI419" s="39">
        <v>1076766000</v>
      </c>
      <c r="AJ419" s="39">
        <v>5242000</v>
      </c>
      <c r="AK419" s="39">
        <v>14182000</v>
      </c>
      <c r="AL419" s="39">
        <v>29335000</v>
      </c>
      <c r="AM419" s="39">
        <v>45529000</v>
      </c>
      <c r="AN419" s="39">
        <v>68875000</v>
      </c>
      <c r="AO419" s="39">
        <v>747036000</v>
      </c>
      <c r="AP419" s="39">
        <v>36478000</v>
      </c>
      <c r="AQ419" s="39">
        <v>1149910164.96</v>
      </c>
    </row>
    <row r="420" spans="1:43" customFormat="1">
      <c r="A420" s="30">
        <f t="shared" si="30"/>
        <v>41018</v>
      </c>
      <c r="B420" s="30">
        <f t="shared" si="31"/>
        <v>41383</v>
      </c>
      <c r="C420" s="30">
        <f t="shared" si="32"/>
        <v>41749</v>
      </c>
      <c r="D420" s="30">
        <f t="shared" si="33"/>
        <v>42084</v>
      </c>
      <c r="E420" s="30">
        <v>42114</v>
      </c>
      <c r="F420" t="s">
        <v>426</v>
      </c>
      <c r="G420" s="37">
        <v>242056540</v>
      </c>
      <c r="H420" s="37">
        <v>1.3229335223277094</v>
      </c>
      <c r="I420" s="38">
        <v>26.431755393976399</v>
      </c>
      <c r="J420" s="38">
        <v>13.8609285355589</v>
      </c>
      <c r="K420" s="38">
        <v>36.742789999999999</v>
      </c>
      <c r="L420" s="38">
        <v>5.2536631625401523E-2</v>
      </c>
      <c r="M420" s="38">
        <v>26.8810466578675</v>
      </c>
      <c r="N420" s="38">
        <v>10.260455230520099</v>
      </c>
      <c r="O420" s="38">
        <v>4.342558898493655</v>
      </c>
      <c r="P420" s="38">
        <v>13.452006199305274</v>
      </c>
      <c r="Q420" s="38">
        <v>1.1772234591438132E-2</v>
      </c>
      <c r="R420" s="38">
        <v>0.22669658621970518</v>
      </c>
      <c r="S420" s="38">
        <v>0.28624692790303624</v>
      </c>
      <c r="T420" s="38">
        <v>0.54637999999999998</v>
      </c>
      <c r="U420" s="38">
        <v>-0.10197000000000001</v>
      </c>
      <c r="V420" s="38">
        <v>0.59825385200000003</v>
      </c>
      <c r="W420" s="38">
        <v>2.8620774949999999</v>
      </c>
      <c r="X420" s="38">
        <v>0.98327852800000004</v>
      </c>
      <c r="Y420" s="38">
        <v>3.3363182844078914</v>
      </c>
      <c r="Z420" s="38">
        <v>65.247675588999996</v>
      </c>
      <c r="AA420" s="38">
        <v>3.0728623621102916E-2</v>
      </c>
      <c r="AB420" s="38">
        <v>27.102733270499499</v>
      </c>
      <c r="AC420" s="38">
        <v>0.73865999999999998</v>
      </c>
      <c r="AD420" s="29">
        <f t="shared" si="34"/>
        <v>0</v>
      </c>
      <c r="AE420" s="38">
        <v>0</v>
      </c>
      <c r="AF420" s="39">
        <v>31190000</v>
      </c>
      <c r="AG420" s="39">
        <v>593681000</v>
      </c>
      <c r="AH420" s="39">
        <v>178208000</v>
      </c>
      <c r="AI420" s="39">
        <v>786108000</v>
      </c>
      <c r="AJ420" s="39">
        <v>2649000</v>
      </c>
      <c r="AK420" s="39">
        <v>160700000</v>
      </c>
      <c r="AL420" s="39">
        <v>141433000</v>
      </c>
      <c r="AM420" s="39">
        <v>182804000</v>
      </c>
      <c r="AN420" s="39">
        <v>225021000</v>
      </c>
      <c r="AO420" s="39">
        <v>136909000</v>
      </c>
      <c r="AP420" s="39">
        <v>148306000</v>
      </c>
      <c r="AQ420" s="39">
        <v>644027540</v>
      </c>
    </row>
    <row r="421" spans="1:43" customFormat="1">
      <c r="A421" s="30">
        <f t="shared" si="30"/>
        <v>41008</v>
      </c>
      <c r="B421" s="30">
        <f t="shared" si="31"/>
        <v>41373</v>
      </c>
      <c r="C421" s="30">
        <f t="shared" si="32"/>
        <v>41739</v>
      </c>
      <c r="D421" s="30">
        <f t="shared" si="33"/>
        <v>42074</v>
      </c>
      <c r="E421" s="30">
        <v>42104</v>
      </c>
      <c r="F421" t="s">
        <v>427</v>
      </c>
      <c r="G421" s="37">
        <v>1453521493.6199999</v>
      </c>
      <c r="H421" s="37">
        <v>-11.837051900248754</v>
      </c>
      <c r="I421" s="38">
        <v>-0.284393885531461</v>
      </c>
      <c r="J421" s="38">
        <v>-1.1045827360862399</v>
      </c>
      <c r="K421" s="38">
        <v>21.473420000000001</v>
      </c>
      <c r="L421" s="38">
        <v>-1.3004981391984112E-3</v>
      </c>
      <c r="M421" s="38">
        <v>11.549575706507101</v>
      </c>
      <c r="N421" s="38">
        <v>2.9736375593297901</v>
      </c>
      <c r="O421" s="38">
        <v>23.227890994530178</v>
      </c>
      <c r="P421" s="38">
        <v>24.561072208184047</v>
      </c>
      <c r="Q421" s="38">
        <v>-1.0741929722526251</v>
      </c>
      <c r="R421" s="38">
        <v>5.687917495571744E-2</v>
      </c>
      <c r="S421" s="38">
        <v>0.11230746600889148</v>
      </c>
      <c r="T421" s="38">
        <v>0.31383</v>
      </c>
      <c r="U421" s="38">
        <v>-4.1099999999999998E-2</v>
      </c>
      <c r="V421" s="38">
        <v>6.5735543920000001</v>
      </c>
      <c r="W421" s="38">
        <v>11.318282206999999</v>
      </c>
      <c r="X421" s="38">
        <v>1.636191605</v>
      </c>
      <c r="Y421" s="38">
        <v>1.0236084779895778</v>
      </c>
      <c r="Z421" s="38">
        <v>37.203650042</v>
      </c>
      <c r="AA421" s="38">
        <v>5.13542729670777E-3</v>
      </c>
      <c r="AB421" s="38">
        <v>11.732832299898201</v>
      </c>
      <c r="AC421" s="38">
        <v>0.50070000000000003</v>
      </c>
      <c r="AD421" s="29">
        <f t="shared" si="34"/>
        <v>0</v>
      </c>
      <c r="AE421" s="38">
        <v>0</v>
      </c>
      <c r="AF421" s="39">
        <v>-2364000</v>
      </c>
      <c r="AG421" s="39">
        <v>1817765000</v>
      </c>
      <c r="AH421" s="39">
        <v>110592000</v>
      </c>
      <c r="AI421" s="39">
        <v>1944332000</v>
      </c>
      <c r="AJ421" s="39">
        <v>-234564000</v>
      </c>
      <c r="AK421" s="39">
        <v>114386000</v>
      </c>
      <c r="AL421" s="39">
        <v>125225000</v>
      </c>
      <c r="AM421" s="39">
        <v>170068000</v>
      </c>
      <c r="AN421" s="39">
        <v>218363000</v>
      </c>
      <c r="AO421" s="39">
        <v>898279000</v>
      </c>
      <c r="AP421" s="39">
        <v>106402000</v>
      </c>
      <c r="AQ421" s="39">
        <v>2471494057.5999999</v>
      </c>
    </row>
    <row r="422" spans="1:43" customFormat="1">
      <c r="A422" s="30">
        <f t="shared" si="30"/>
        <v>41005</v>
      </c>
      <c r="B422" s="30">
        <f t="shared" si="31"/>
        <v>41370</v>
      </c>
      <c r="C422" s="30">
        <f t="shared" si="32"/>
        <v>41736</v>
      </c>
      <c r="D422" s="30">
        <f t="shared" si="33"/>
        <v>42071</v>
      </c>
      <c r="E422" s="30">
        <v>42101</v>
      </c>
      <c r="F422" t="s">
        <v>428</v>
      </c>
      <c r="G422" s="37">
        <v>2964002628</v>
      </c>
      <c r="H422" s="37">
        <v>8.9994642097697994</v>
      </c>
      <c r="I422" s="38">
        <v>16.4185312575942</v>
      </c>
      <c r="J422" s="38">
        <v>20.9216566782966</v>
      </c>
      <c r="K422" s="38">
        <v>82.306560000000005</v>
      </c>
      <c r="L422" s="38">
        <v>8.8633959082988212E-2</v>
      </c>
      <c r="M422" s="38">
        <v>31.0845867485769</v>
      </c>
      <c r="N422" s="38">
        <v>14.4081475371528</v>
      </c>
      <c r="O422" s="38">
        <v>13.334619768501238</v>
      </c>
      <c r="P422" s="38">
        <v>22.57963131088972</v>
      </c>
      <c r="Q422" s="38">
        <v>0.26720865399061816</v>
      </c>
      <c r="R422" s="38">
        <v>0.10393548682208911</v>
      </c>
      <c r="S422" s="38">
        <v>0.35129562362699551</v>
      </c>
      <c r="T422" s="38">
        <v>4.0546899999999999</v>
      </c>
      <c r="U422" s="38">
        <v>0.28549000000000002</v>
      </c>
      <c r="V422" s="38">
        <v>5.4397284389999996</v>
      </c>
      <c r="W422" s="38">
        <v>5.5463675060000002</v>
      </c>
      <c r="X422" s="38">
        <v>3.9043839880000002</v>
      </c>
      <c r="Y422" s="38">
        <v>0.72387669387431652</v>
      </c>
      <c r="Z422" s="38">
        <v>17.870869175999999</v>
      </c>
      <c r="AA422" s="38">
        <v>0.30669583248466742</v>
      </c>
      <c r="AB422" s="38">
        <v>1.3474088766233701</v>
      </c>
      <c r="AC422" s="38">
        <v>4.5179999999999998E-2</v>
      </c>
      <c r="AD422" s="29">
        <f t="shared" si="34"/>
        <v>0</v>
      </c>
      <c r="AE422" s="38">
        <v>0</v>
      </c>
      <c r="AF422" s="39">
        <v>125327000</v>
      </c>
      <c r="AG422" s="39">
        <v>1413984000</v>
      </c>
      <c r="AH422" s="39">
        <v>177231000</v>
      </c>
      <c r="AI422" s="39">
        <v>1705202000</v>
      </c>
      <c r="AJ422" s="39">
        <v>160066000</v>
      </c>
      <c r="AK422" s="39">
        <v>330159000</v>
      </c>
      <c r="AL422" s="39">
        <v>371396000</v>
      </c>
      <c r="AM422" s="39">
        <v>520801000</v>
      </c>
      <c r="AN422" s="39">
        <v>599030000</v>
      </c>
      <c r="AO422" s="39">
        <v>820235000</v>
      </c>
      <c r="AP422" s="39">
        <v>249159000</v>
      </c>
      <c r="AQ422" s="39">
        <v>3322440526.9000001</v>
      </c>
    </row>
    <row r="423" spans="1:43" customFormat="1">
      <c r="A423" s="30">
        <f t="shared" si="30"/>
        <v>40997</v>
      </c>
      <c r="B423" s="30">
        <f t="shared" si="31"/>
        <v>41362</v>
      </c>
      <c r="C423" s="30">
        <f t="shared" si="32"/>
        <v>41728</v>
      </c>
      <c r="D423" s="30">
        <f t="shared" si="33"/>
        <v>42063</v>
      </c>
      <c r="E423" s="30">
        <v>42093</v>
      </c>
      <c r="F423" t="s">
        <v>429</v>
      </c>
      <c r="G423" s="37">
        <v>9692466402.6399994</v>
      </c>
      <c r="H423" s="37">
        <v>0.75211403696994994</v>
      </c>
      <c r="I423" s="38">
        <v>14.1394676622907</v>
      </c>
      <c r="J423" s="38">
        <v>7.8950907868191003</v>
      </c>
      <c r="K423" s="38">
        <v>36.650979999999997</v>
      </c>
      <c r="L423" s="38">
        <v>6.8880079286422202E-2</v>
      </c>
      <c r="M423" s="38">
        <v>13.813046402152001</v>
      </c>
      <c r="N423" s="38">
        <v>12.866449511400701</v>
      </c>
      <c r="O423" s="38">
        <v>10.21699830147651</v>
      </c>
      <c r="P423" s="38">
        <v>0.23770865451296727</v>
      </c>
      <c r="Q423" s="38">
        <v>8.4734364492266304E-2</v>
      </c>
      <c r="R423" s="38">
        <v>9.5160799431875831E-2</v>
      </c>
      <c r="S423" s="38">
        <v>0.75428629400426095</v>
      </c>
      <c r="T423" s="38">
        <v>0.93798000000000004</v>
      </c>
      <c r="U423" s="38">
        <v>-1.0749999999999999E-2</v>
      </c>
      <c r="V423" s="38">
        <v>1.3613980800000001</v>
      </c>
      <c r="W423" s="38">
        <v>1.8427699689999999</v>
      </c>
      <c r="X423" s="38">
        <v>2.348328296</v>
      </c>
      <c r="Y423" s="38">
        <v>0.86420323325635107</v>
      </c>
      <c r="Z423" s="38">
        <v>27.311885566000001</v>
      </c>
      <c r="AA423" s="38">
        <v>2.3785926660059464E-2</v>
      </c>
      <c r="AB423" s="38">
        <v>24.6527777777778</v>
      </c>
      <c r="AC423" s="38">
        <v>0.43979000000000001</v>
      </c>
      <c r="AD423" s="29">
        <f t="shared" si="34"/>
        <v>0</v>
      </c>
      <c r="AE423" s="38">
        <v>0</v>
      </c>
      <c r="AF423" s="39">
        <v>556000000</v>
      </c>
      <c r="AG423" s="39">
        <v>8072000000</v>
      </c>
      <c r="AH423" s="39">
        <v>938000000</v>
      </c>
      <c r="AI423" s="39">
        <v>9857000000</v>
      </c>
      <c r="AJ423" s="39">
        <v>630000000</v>
      </c>
      <c r="AK423" s="39">
        <v>7391932000</v>
      </c>
      <c r="AL423" s="39">
        <v>7382562000</v>
      </c>
      <c r="AM423" s="39">
        <v>7146000000</v>
      </c>
      <c r="AN423" s="39">
        <v>7435000000</v>
      </c>
      <c r="AO423" s="39">
        <v>4330000000</v>
      </c>
      <c r="AP423" s="39">
        <v>1341000000</v>
      </c>
      <c r="AQ423" s="39">
        <v>13700994722.280001</v>
      </c>
    </row>
    <row r="424" spans="1:43" customFormat="1">
      <c r="A424" s="30">
        <f t="shared" si="30"/>
        <v>40997</v>
      </c>
      <c r="B424" s="30">
        <f t="shared" si="31"/>
        <v>41362</v>
      </c>
      <c r="C424" s="30">
        <f t="shared" si="32"/>
        <v>41728</v>
      </c>
      <c r="D424" s="30">
        <f t="shared" si="33"/>
        <v>42063</v>
      </c>
      <c r="E424" s="30">
        <v>42093</v>
      </c>
      <c r="F424" t="s">
        <v>430</v>
      </c>
      <c r="G424" s="37">
        <v>466367073.88999999</v>
      </c>
      <c r="H424" s="37">
        <v>16.314581550861387</v>
      </c>
      <c r="I424" s="38">
        <v>14.66264847007</v>
      </c>
      <c r="J424" s="38">
        <v>3.69382780879533</v>
      </c>
      <c r="K424" s="38">
        <v>17.09215</v>
      </c>
      <c r="L424" s="38">
        <v>9.6448638660532465E-2</v>
      </c>
      <c r="M424" s="38">
        <v>5.6530117855709703</v>
      </c>
      <c r="N424" s="38">
        <v>16.854496846520799</v>
      </c>
      <c r="O424" s="38">
        <v>14.704197887175242</v>
      </c>
      <c r="P424" s="38">
        <v>17.143767651399187</v>
      </c>
      <c r="Q424" s="38">
        <v>4.4915796645630168E-2</v>
      </c>
      <c r="R424" s="38">
        <v>0.12280951573028261</v>
      </c>
      <c r="S424" s="38">
        <v>2.2011337195210627</v>
      </c>
      <c r="T424" s="38">
        <v>2.9497399999999998</v>
      </c>
      <c r="U424" s="38">
        <v>0.45141999999999999</v>
      </c>
      <c r="V424" s="38">
        <v>1.063517976</v>
      </c>
      <c r="W424" s="38">
        <v>0.90195312100000002</v>
      </c>
      <c r="X424" s="38">
        <v>3.8739326620000001</v>
      </c>
      <c r="Y424" s="38">
        <v>0.11335380093941064</v>
      </c>
      <c r="Z424" s="38">
        <v>3.0453917869999998</v>
      </c>
      <c r="AA424" s="38">
        <v>0.6396598536842899</v>
      </c>
      <c r="AB424" s="38">
        <v>-7.3726287772437598</v>
      </c>
      <c r="AC424" s="38">
        <v>-0.53785000000000005</v>
      </c>
      <c r="AD424" s="29">
        <f t="shared" si="34"/>
        <v>0</v>
      </c>
      <c r="AE424" s="38">
        <v>0</v>
      </c>
      <c r="AF424" s="39">
        <v>20461000</v>
      </c>
      <c r="AG424" s="39">
        <v>212144000</v>
      </c>
      <c r="AH424" s="39">
        <v>40535000</v>
      </c>
      <c r="AI424" s="39">
        <v>330064000</v>
      </c>
      <c r="AJ424" s="39">
        <v>32632000</v>
      </c>
      <c r="AK424" s="39">
        <v>452589000</v>
      </c>
      <c r="AL424" s="39">
        <v>515814000</v>
      </c>
      <c r="AM424" s="39">
        <v>630437000</v>
      </c>
      <c r="AN424" s="39">
        <v>726515000</v>
      </c>
      <c r="AO424" s="39">
        <v>190545000</v>
      </c>
      <c r="AP424" s="39">
        <v>48305000</v>
      </c>
      <c r="AQ424" s="39">
        <v>710286278.94000006</v>
      </c>
    </row>
    <row r="425" spans="1:43" customFormat="1">
      <c r="A425" s="30">
        <f t="shared" si="30"/>
        <v>40992</v>
      </c>
      <c r="B425" s="30">
        <f t="shared" si="31"/>
        <v>41357</v>
      </c>
      <c r="C425" s="30">
        <f t="shared" si="32"/>
        <v>41723</v>
      </c>
      <c r="D425" s="30">
        <f t="shared" si="33"/>
        <v>42058</v>
      </c>
      <c r="E425" s="30">
        <v>42088</v>
      </c>
      <c r="F425" t="s">
        <v>431</v>
      </c>
      <c r="G425" s="37">
        <v>771510816.91999996</v>
      </c>
      <c r="H425" s="37">
        <v>15.744850218229796</v>
      </c>
      <c r="I425" s="38">
        <v>0.83510416459793901</v>
      </c>
      <c r="J425" s="38">
        <v>0.82861224690871504</v>
      </c>
      <c r="K425" s="38">
        <v>77.791290000000004</v>
      </c>
      <c r="L425" s="38">
        <v>1.2839827432719305E-3</v>
      </c>
      <c r="M425" s="38">
        <v>5.1056702300605901</v>
      </c>
      <c r="N425" s="38">
        <v>3.2814031132802799</v>
      </c>
      <c r="O425" s="38">
        <v>50.48239400095963</v>
      </c>
      <c r="P425" s="38">
        <v>9.2255387167023031</v>
      </c>
      <c r="Q425" s="38">
        <v>0.14647633240519237</v>
      </c>
      <c r="R425" s="38">
        <v>8.1568951997077879E-2</v>
      </c>
      <c r="S425" s="38">
        <v>0.45592431104197478</v>
      </c>
      <c r="T425" s="38">
        <v>2.8681899999999998</v>
      </c>
      <c r="U425" s="38">
        <v>0.41141</v>
      </c>
      <c r="V425" s="38">
        <v>3.9284774919999998</v>
      </c>
      <c r="W425" s="38">
        <v>3.6281966899999998</v>
      </c>
      <c r="X425" s="38">
        <v>3.7018432290000001</v>
      </c>
      <c r="Y425" s="38">
        <v>0.45657844208048437</v>
      </c>
      <c r="Z425" s="38">
        <v>12.984467628999999</v>
      </c>
      <c r="AA425" s="38">
        <v>0.23921796891049785</v>
      </c>
      <c r="AB425" s="38">
        <v>-2.5430360835838202</v>
      </c>
      <c r="AC425" s="38">
        <v>-0.24646000000000001</v>
      </c>
      <c r="AD425" s="29">
        <f t="shared" si="34"/>
        <v>0</v>
      </c>
      <c r="AE425" s="38">
        <v>0</v>
      </c>
      <c r="AF425" s="39">
        <v>375000</v>
      </c>
      <c r="AG425" s="39">
        <v>292060000</v>
      </c>
      <c r="AH425" s="39">
        <v>31934000</v>
      </c>
      <c r="AI425" s="39">
        <v>391497000</v>
      </c>
      <c r="AJ425" s="39">
        <v>26145000</v>
      </c>
      <c r="AK425" s="39">
        <v>138064000</v>
      </c>
      <c r="AL425" s="39">
        <v>164842000</v>
      </c>
      <c r="AM425" s="39">
        <v>178493000</v>
      </c>
      <c r="AN425" s="39">
        <v>178493000</v>
      </c>
      <c r="AO425" s="39">
        <v>200511000</v>
      </c>
      <c r="AP425" s="39">
        <v>14589000</v>
      </c>
      <c r="AQ425" s="39">
        <v>736487646.08000004</v>
      </c>
    </row>
    <row r="426" spans="1:43" customFormat="1">
      <c r="A426" s="30">
        <f t="shared" si="30"/>
        <v>40991</v>
      </c>
      <c r="B426" s="30">
        <f t="shared" si="31"/>
        <v>41356</v>
      </c>
      <c r="C426" s="30">
        <f t="shared" si="32"/>
        <v>41722</v>
      </c>
      <c r="D426" s="30">
        <f t="shared" si="33"/>
        <v>42057</v>
      </c>
      <c r="E426" s="30">
        <v>42087</v>
      </c>
      <c r="F426" t="s">
        <v>432</v>
      </c>
      <c r="G426" s="37">
        <v>989810401.32000005</v>
      </c>
      <c r="H426" s="37">
        <v>13.805894177480498</v>
      </c>
      <c r="I426" s="38">
        <v>15.1881765131766</v>
      </c>
      <c r="J426" s="38">
        <v>13.4935246173638</v>
      </c>
      <c r="K426" s="38">
        <v>61.257710000000003</v>
      </c>
      <c r="L426" s="38">
        <v>0.14253679383448176</v>
      </c>
      <c r="M426" s="38">
        <v>16.396877997336201</v>
      </c>
      <c r="N426" s="38">
        <v>16.817532269231599</v>
      </c>
      <c r="O426" s="38">
        <v>19.37673634074471</v>
      </c>
      <c r="P426" s="38">
        <v>21.823952364518291</v>
      </c>
      <c r="Q426" s="38">
        <v>0.21054425943351199</v>
      </c>
      <c r="R426" s="38">
        <v>0.14534842923870628</v>
      </c>
      <c r="S426" s="38">
        <v>0.67116065789834978</v>
      </c>
      <c r="T426" s="38">
        <v>1.50217</v>
      </c>
      <c r="U426" s="38">
        <v>0.1497</v>
      </c>
      <c r="V426" s="38">
        <v>5.1960415353865201</v>
      </c>
      <c r="W426" s="38">
        <v>4.9321112219999996</v>
      </c>
      <c r="X426" s="38">
        <v>5.4871860594586996</v>
      </c>
      <c r="Y426" s="38">
        <v>0</v>
      </c>
      <c r="Z426" s="38">
        <v>0</v>
      </c>
      <c r="AA426" s="38">
        <v>0.34947540275143452</v>
      </c>
      <c r="AB426" s="38">
        <v>-1.6217727269287401</v>
      </c>
      <c r="AC426" s="38">
        <v>-0.40749999999999997</v>
      </c>
      <c r="AD426" s="29">
        <f t="shared" si="34"/>
        <v>0</v>
      </c>
      <c r="AE426" s="38">
        <v>0</v>
      </c>
      <c r="AF426" s="39">
        <v>29684000</v>
      </c>
      <c r="AG426" s="39">
        <v>208255000</v>
      </c>
      <c r="AH426" s="39">
        <v>47641000</v>
      </c>
      <c r="AI426" s="39">
        <v>327771000</v>
      </c>
      <c r="AJ426" s="39">
        <v>46317000</v>
      </c>
      <c r="AK426" s="39">
        <v>122559000</v>
      </c>
      <c r="AL426" s="39">
        <v>136368000</v>
      </c>
      <c r="AM426" s="39">
        <v>179886000</v>
      </c>
      <c r="AN426" s="39">
        <v>219987000</v>
      </c>
      <c r="AO426" s="39">
        <v>208255000</v>
      </c>
      <c r="AP426" s="39">
        <v>55995000</v>
      </c>
      <c r="AQ426" s="39">
        <v>1085000351.4000001</v>
      </c>
    </row>
    <row r="427" spans="1:43" customFormat="1">
      <c r="A427" s="30">
        <f t="shared" si="30"/>
        <v>40983</v>
      </c>
      <c r="B427" s="30">
        <f t="shared" si="31"/>
        <v>41348</v>
      </c>
      <c r="C427" s="30">
        <f t="shared" si="32"/>
        <v>41714</v>
      </c>
      <c r="D427" s="30">
        <f t="shared" si="33"/>
        <v>42049</v>
      </c>
      <c r="E427" s="30">
        <v>42079</v>
      </c>
      <c r="F427" t="s">
        <v>433</v>
      </c>
      <c r="G427" s="37">
        <v>2731649267.5</v>
      </c>
      <c r="H427" s="37">
        <v>3.265750457902393</v>
      </c>
      <c r="I427" s="38">
        <v>4.9193336839704802</v>
      </c>
      <c r="J427" s="38">
        <v>2.9629611986182001</v>
      </c>
      <c r="K427" s="38">
        <v>9.5541699999999992</v>
      </c>
      <c r="L427" s="38">
        <v>1.9486500134800216E-2</v>
      </c>
      <c r="M427" s="38">
        <v>8.9335038748980793</v>
      </c>
      <c r="N427" s="38">
        <v>5.9892807316653798</v>
      </c>
      <c r="O427" s="38">
        <v>15.057767981587272</v>
      </c>
      <c r="P427" s="38">
        <v>3.0432333097332904</v>
      </c>
      <c r="Q427" s="38">
        <v>0.10168047401418408</v>
      </c>
      <c r="R427" s="38">
        <v>0.1131072121384696</v>
      </c>
      <c r="S427" s="38">
        <v>0.5771541629616409</v>
      </c>
      <c r="T427" s="38">
        <v>0.84836999999999996</v>
      </c>
      <c r="U427" s="38">
        <v>-2.2610000000000002E-2</v>
      </c>
      <c r="V427" s="38">
        <v>2.4753504249999998</v>
      </c>
      <c r="W427" s="38">
        <v>3.1139928569999999</v>
      </c>
      <c r="X427" s="38">
        <v>4.1863755779999998</v>
      </c>
      <c r="Y427" s="38">
        <v>0.75062529947292767</v>
      </c>
      <c r="Z427" s="38">
        <v>20.913652519999999</v>
      </c>
      <c r="AA427" s="38">
        <v>3.0385473874076072E-2</v>
      </c>
      <c r="AB427" s="38">
        <v>16.081676096598901</v>
      </c>
      <c r="AC427" s="38">
        <v>0.39839000000000002</v>
      </c>
      <c r="AD427" s="29">
        <f t="shared" si="34"/>
        <v>0</v>
      </c>
      <c r="AE427" s="38">
        <v>0</v>
      </c>
      <c r="AF427" s="39">
        <v>28478000</v>
      </c>
      <c r="AG427" s="39">
        <v>1461422000</v>
      </c>
      <c r="AH427" s="39">
        <v>245878000</v>
      </c>
      <c r="AI427" s="39">
        <v>2173849000</v>
      </c>
      <c r="AJ427" s="39">
        <v>127573000</v>
      </c>
      <c r="AK427" s="39">
        <v>1167046000</v>
      </c>
      <c r="AL427" s="39">
        <v>1024394000</v>
      </c>
      <c r="AM427" s="39">
        <v>1120797000</v>
      </c>
      <c r="AN427" s="39">
        <v>1254646000</v>
      </c>
      <c r="AO427" s="39">
        <v>834800000</v>
      </c>
      <c r="AP427" s="39">
        <v>260472000</v>
      </c>
      <c r="AQ427" s="39">
        <v>3922126941.6999998</v>
      </c>
    </row>
    <row r="428" spans="1:43" customFormat="1">
      <c r="A428" s="30">
        <f t="shared" si="30"/>
        <v>40978</v>
      </c>
      <c r="B428" s="30">
        <f t="shared" si="31"/>
        <v>41343</v>
      </c>
      <c r="C428" s="30">
        <f t="shared" si="32"/>
        <v>41709</v>
      </c>
      <c r="D428" s="30">
        <f t="shared" si="33"/>
        <v>42044</v>
      </c>
      <c r="E428" s="30">
        <v>42074</v>
      </c>
      <c r="F428" t="s">
        <v>434</v>
      </c>
      <c r="G428" s="37">
        <v>7750419562.9799995</v>
      </c>
      <c r="H428" s="37">
        <v>9.0131324337367715</v>
      </c>
      <c r="I428" s="38">
        <v>7.81754679182409</v>
      </c>
      <c r="J428" s="38">
        <v>8.3497282005339901</v>
      </c>
      <c r="K428" s="38">
        <v>58.271239999999999</v>
      </c>
      <c r="L428" s="38">
        <v>-0.1584969341966411</v>
      </c>
      <c r="M428" s="38">
        <v>24.429696121458601</v>
      </c>
      <c r="N428" s="38">
        <v>6.7504434735482501</v>
      </c>
      <c r="O428" s="38">
        <v>19.055231193495736</v>
      </c>
      <c r="P428" s="38">
        <v>-4.3415919997250443</v>
      </c>
      <c r="Q428" s="38">
        <v>8.944119140708652E-2</v>
      </c>
      <c r="R428" s="38">
        <v>4.5423545494606088E-2</v>
      </c>
      <c r="S428" s="38">
        <v>0.32329999318305208</v>
      </c>
      <c r="T428" s="38">
        <v>1.68242</v>
      </c>
      <c r="U428" s="38">
        <v>0.17618</v>
      </c>
      <c r="V428" s="38">
        <v>7.5716539330000003</v>
      </c>
      <c r="W428" s="38">
        <v>9.6142338239999994</v>
      </c>
      <c r="X428" s="38">
        <v>4.9024234089999998</v>
      </c>
      <c r="Y428" s="38">
        <v>6.388706050415573</v>
      </c>
      <c r="Z428" s="38">
        <v>25.119682528999999</v>
      </c>
      <c r="AA428" s="38">
        <v>0.12178499991558721</v>
      </c>
      <c r="AB428" s="38">
        <v>27.8461523350914</v>
      </c>
      <c r="AC428" s="38">
        <v>0.74287000000000003</v>
      </c>
      <c r="AD428" s="29">
        <f t="shared" si="34"/>
        <v>0</v>
      </c>
      <c r="AE428" s="38">
        <v>0</v>
      </c>
      <c r="AF428" s="39">
        <v>-685339000</v>
      </c>
      <c r="AG428" s="39">
        <v>4323989000</v>
      </c>
      <c r="AH428" s="39">
        <v>298517000</v>
      </c>
      <c r="AI428" s="39">
        <v>6571856000</v>
      </c>
      <c r="AJ428" s="39">
        <v>190034000</v>
      </c>
      <c r="AK428" s="39">
        <v>2524920000</v>
      </c>
      <c r="AL428" s="39">
        <v>2815736000</v>
      </c>
      <c r="AM428" s="39">
        <v>2124681000</v>
      </c>
      <c r="AN428" s="39">
        <v>2124681000</v>
      </c>
      <c r="AO428" s="39">
        <v>585216000</v>
      </c>
      <c r="AP428" s="39">
        <v>913493000</v>
      </c>
      <c r="AQ428" s="39">
        <v>17406820308.639999</v>
      </c>
    </row>
    <row r="429" spans="1:43" customFormat="1">
      <c r="A429" s="30">
        <f t="shared" ref="A429:A486" si="35">E429-1096</f>
        <v>40976</v>
      </c>
      <c r="B429" s="30">
        <f t="shared" ref="B429:B486" si="36">E429-731</f>
        <v>41341</v>
      </c>
      <c r="C429" s="30">
        <f t="shared" ref="C429:C486" si="37">E429-365</f>
        <v>41707</v>
      </c>
      <c r="D429" s="30">
        <f t="shared" si="33"/>
        <v>42042</v>
      </c>
      <c r="E429" s="30">
        <v>42072</v>
      </c>
      <c r="F429" t="s">
        <v>435</v>
      </c>
      <c r="G429" s="37">
        <v>3387920401.4000001</v>
      </c>
      <c r="H429" s="37">
        <v>-9.5162861583114928</v>
      </c>
      <c r="I429" s="38">
        <v>8.6722140968445807</v>
      </c>
      <c r="J429" s="38">
        <v>5.2915814608526803</v>
      </c>
      <c r="K429" s="38">
        <v>18.26013</v>
      </c>
      <c r="L429" s="38">
        <v>5.379243219221061E-2</v>
      </c>
      <c r="M429" s="38">
        <v>7.13963748653486</v>
      </c>
      <c r="N429" s="38">
        <v>5.22427160686569</v>
      </c>
      <c r="O429" s="38">
        <v>7.3156247861128225</v>
      </c>
      <c r="P429" s="38">
        <v>9.1944825048111092</v>
      </c>
      <c r="Q429" s="38">
        <v>-1.8940257553702194E-2</v>
      </c>
      <c r="R429" s="38">
        <v>2.4334162977325904E-2</v>
      </c>
      <c r="S429" s="38">
        <v>0.67765035601703172</v>
      </c>
      <c r="T429" s="38">
        <v>2.78342</v>
      </c>
      <c r="U429" s="38">
        <v>0.20558999999999999</v>
      </c>
      <c r="V429" s="38">
        <v>0.75705655299999997</v>
      </c>
      <c r="W429" s="38">
        <v>1.1639535999999999</v>
      </c>
      <c r="X429" s="38">
        <v>1.2120205420000001</v>
      </c>
      <c r="Y429" s="38">
        <v>0.67882811545633781</v>
      </c>
      <c r="Z429" s="38">
        <v>35.723991259000002</v>
      </c>
      <c r="AA429" s="38">
        <v>7.5628003486430621E-3</v>
      </c>
      <c r="AB429" s="38">
        <v>29.1682052308498</v>
      </c>
      <c r="AC429" s="38">
        <v>0.39678000000000002</v>
      </c>
      <c r="AD429" s="29">
        <f t="shared" si="34"/>
        <v>0</v>
      </c>
      <c r="AE429" s="38">
        <v>0</v>
      </c>
      <c r="AF429" s="39">
        <v>206256000</v>
      </c>
      <c r="AG429" s="39">
        <v>3834294000</v>
      </c>
      <c r="AH429" s="39">
        <v>135137000</v>
      </c>
      <c r="AI429" s="39">
        <v>5553386000</v>
      </c>
      <c r="AJ429" s="39">
        <v>-71277000</v>
      </c>
      <c r="AK429" s="39">
        <v>2905348000</v>
      </c>
      <c r="AL429" s="39">
        <v>3407929000</v>
      </c>
      <c r="AM429" s="39">
        <v>3702702000</v>
      </c>
      <c r="AN429" s="39">
        <v>3763254000</v>
      </c>
      <c r="AO429" s="39">
        <v>2283911000</v>
      </c>
      <c r="AP429" s="39">
        <v>595571000</v>
      </c>
      <c r="AQ429" s="39">
        <v>4356973969.4899998</v>
      </c>
    </row>
    <row r="430" spans="1:43" customFormat="1">
      <c r="A430" s="30">
        <f t="shared" si="35"/>
        <v>40976</v>
      </c>
      <c r="B430" s="30">
        <f t="shared" si="36"/>
        <v>41341</v>
      </c>
      <c r="C430" s="30">
        <f t="shared" si="37"/>
        <v>41707</v>
      </c>
      <c r="D430" s="30">
        <f t="shared" ref="D430:D487" si="38">E430-30</f>
        <v>42042</v>
      </c>
      <c r="E430" s="30">
        <v>42072</v>
      </c>
      <c r="F430" t="s">
        <v>436</v>
      </c>
      <c r="G430" s="37">
        <v>13210440959</v>
      </c>
      <c r="H430" s="37">
        <v>-4.1541537296587077</v>
      </c>
      <c r="I430" s="38">
        <v>3.30369084326587</v>
      </c>
      <c r="J430" s="38">
        <v>13.846198212450201</v>
      </c>
      <c r="K430" s="38">
        <v>67.809889999999996</v>
      </c>
      <c r="L430" s="38">
        <v>1.0867425153333898E-2</v>
      </c>
      <c r="M430" s="38">
        <v>26.461215855183301</v>
      </c>
      <c r="N430" s="38">
        <v>6.3317157911767499</v>
      </c>
      <c r="O430" s="38">
        <v>35.077800495813953</v>
      </c>
      <c r="P430" s="38">
        <v>29.201492055397225</v>
      </c>
      <c r="Q430" s="38">
        <v>-5.8693757994846218E-2</v>
      </c>
      <c r="R430" s="38">
        <v>5.5836988315508679E-2</v>
      </c>
      <c r="S430" s="38">
        <v>8.4233588496722231E-2</v>
      </c>
      <c r="T430" s="38">
        <v>2.4167700000000001</v>
      </c>
      <c r="U430" s="38">
        <v>3.125E-2</v>
      </c>
      <c r="V430" s="38">
        <v>16.819551433000001</v>
      </c>
      <c r="W430" s="38">
        <v>23.185261721</v>
      </c>
      <c r="X430" s="38">
        <v>2.3640002899999999</v>
      </c>
      <c r="Y430" s="38">
        <v>0.82800402472723578</v>
      </c>
      <c r="Z430" s="38">
        <v>26.505086038999998</v>
      </c>
      <c r="AA430" s="38">
        <v>2.2784671156519127E-3</v>
      </c>
      <c r="AB430" s="38">
        <v>79.379223658514405</v>
      </c>
      <c r="AC430" s="38">
        <v>0.44973999999999997</v>
      </c>
      <c r="AD430" s="29">
        <f t="shared" si="34"/>
        <v>0</v>
      </c>
      <c r="AE430" s="38">
        <v>0</v>
      </c>
      <c r="AF430" s="39">
        <v>122150000</v>
      </c>
      <c r="AG430" s="39">
        <v>11240013000</v>
      </c>
      <c r="AH430" s="39">
        <v>643618000</v>
      </c>
      <c r="AI430" s="39">
        <v>11526732000</v>
      </c>
      <c r="AJ430" s="39">
        <v>-56988000</v>
      </c>
      <c r="AK430" s="39">
        <v>467440000</v>
      </c>
      <c r="AL430" s="39">
        <v>538185000</v>
      </c>
      <c r="AM430" s="39">
        <v>610590000</v>
      </c>
      <c r="AN430" s="39">
        <v>970938000</v>
      </c>
      <c r="AO430" s="39">
        <v>6136068000</v>
      </c>
      <c r="AP430" s="39">
        <v>562106000</v>
      </c>
      <c r="AQ430" s="39">
        <v>19717442125.5</v>
      </c>
    </row>
    <row r="431" spans="1:43" customFormat="1">
      <c r="A431" s="30">
        <f t="shared" si="35"/>
        <v>40969</v>
      </c>
      <c r="B431" s="30">
        <f t="shared" si="36"/>
        <v>41334</v>
      </c>
      <c r="C431" s="30">
        <f t="shared" si="37"/>
        <v>41700</v>
      </c>
      <c r="D431" s="30">
        <f t="shared" si="38"/>
        <v>42035</v>
      </c>
      <c r="E431" s="30">
        <v>42065</v>
      </c>
      <c r="F431" t="s">
        <v>437</v>
      </c>
      <c r="G431" s="37">
        <v>1184179706</v>
      </c>
      <c r="H431" s="37">
        <v>-1.8529980793121781</v>
      </c>
      <c r="I431" s="38">
        <v>7.73565622618906</v>
      </c>
      <c r="J431" s="38">
        <v>7.0891562283528096</v>
      </c>
      <c r="K431" s="38">
        <v>49.395789999999998</v>
      </c>
      <c r="L431" s="38">
        <v>7.7062173042746887E-2</v>
      </c>
      <c r="M431" s="38">
        <v>7.7013148780131297</v>
      </c>
      <c r="N431" s="38">
        <v>7.4158671682687203</v>
      </c>
      <c r="O431" s="38">
        <v>17.641380945386778</v>
      </c>
      <c r="P431" s="38">
        <v>-3.9724731889358096</v>
      </c>
      <c r="Q431" s="38">
        <v>7.082959968986928E-2</v>
      </c>
      <c r="R431" s="38">
        <v>7.5588809439361901E-2</v>
      </c>
      <c r="S431" s="38">
        <v>0.85206052844614955</v>
      </c>
      <c r="T431" s="38">
        <v>2.9500999999999999</v>
      </c>
      <c r="U431" s="38">
        <v>0.31418000000000001</v>
      </c>
      <c r="V431" s="38">
        <v>1.8629778299999999</v>
      </c>
      <c r="W431" s="38">
        <v>1.7326769200000001</v>
      </c>
      <c r="X431" s="38">
        <v>2.1205225489999999</v>
      </c>
      <c r="Y431" s="38">
        <v>5.4643514816589044E-2</v>
      </c>
      <c r="Z431" s="38">
        <v>2.6857246680000002</v>
      </c>
      <c r="AA431" s="38">
        <v>0.12683480336365505</v>
      </c>
      <c r="AB431" s="38">
        <v>-1.69111564447605</v>
      </c>
      <c r="AC431" s="38">
        <v>-0.15606</v>
      </c>
      <c r="AD431" s="29">
        <f t="shared" si="34"/>
        <v>0</v>
      </c>
      <c r="AE431" s="38">
        <v>0</v>
      </c>
      <c r="AF431" s="39">
        <v>44620000</v>
      </c>
      <c r="AG431" s="39">
        <v>579013000</v>
      </c>
      <c r="AH431" s="39">
        <v>55837000</v>
      </c>
      <c r="AI431" s="39">
        <v>738694000</v>
      </c>
      <c r="AJ431" s="39">
        <v>44581000</v>
      </c>
      <c r="AK431" s="39">
        <v>716867000</v>
      </c>
      <c r="AL431" s="39">
        <v>619389000</v>
      </c>
      <c r="AM431" s="39">
        <v>640888000</v>
      </c>
      <c r="AN431" s="39">
        <v>629412000</v>
      </c>
      <c r="AO431" s="39">
        <v>549013000</v>
      </c>
      <c r="AP431" s="39">
        <v>63318000</v>
      </c>
      <c r="AQ431" s="39">
        <v>1117016958.7</v>
      </c>
    </row>
    <row r="432" spans="1:43" customFormat="1">
      <c r="A432" s="30">
        <f t="shared" si="35"/>
        <v>40964</v>
      </c>
      <c r="B432" s="30">
        <f t="shared" si="36"/>
        <v>41329</v>
      </c>
      <c r="C432" s="30">
        <f t="shared" si="37"/>
        <v>41695</v>
      </c>
      <c r="D432" s="30">
        <f t="shared" si="38"/>
        <v>42030</v>
      </c>
      <c r="E432" s="30">
        <v>42060</v>
      </c>
      <c r="F432" t="s">
        <v>438</v>
      </c>
      <c r="G432" s="37">
        <v>2357640100.5999999</v>
      </c>
      <c r="H432" s="37">
        <v>-9.9782302770109119</v>
      </c>
      <c r="I432" s="38">
        <v>9.6686583378598598</v>
      </c>
      <c r="J432" s="38">
        <v>9.5238095238095202</v>
      </c>
      <c r="K432" s="38">
        <v>32.044199999999996</v>
      </c>
      <c r="L432" s="38">
        <v>2.8104925053533191E-2</v>
      </c>
      <c r="M432" s="38">
        <v>16.372391653290499</v>
      </c>
      <c r="N432" s="38">
        <v>5.2370357692965896</v>
      </c>
      <c r="O432" s="38">
        <v>11.897250118237887</v>
      </c>
      <c r="P432" s="38">
        <v>-5.4749757955139831E-2</v>
      </c>
      <c r="Q432" s="38">
        <v>-6.1878453038674036E-2</v>
      </c>
      <c r="R432" s="38">
        <v>8.9165710539255857E-2</v>
      </c>
      <c r="S432" s="38">
        <v>0.29667267661039176</v>
      </c>
      <c r="T432" s="38">
        <v>1.5038199999999999</v>
      </c>
      <c r="U432" s="38">
        <v>3.245E-2</v>
      </c>
      <c r="V432" s="38">
        <v>1.6758038719999999</v>
      </c>
      <c r="W432" s="38">
        <v>2.8443136139999998</v>
      </c>
      <c r="X432" s="38">
        <v>1.684670041</v>
      </c>
      <c r="Y432" s="38">
        <v>1.0527472527472528</v>
      </c>
      <c r="Z432" s="38">
        <v>42.970726436</v>
      </c>
      <c r="AA432" s="38">
        <v>2.8640256959314776E-2</v>
      </c>
      <c r="AB432" s="38">
        <v>23.051637499323</v>
      </c>
      <c r="AC432" s="38">
        <v>0.48180000000000001</v>
      </c>
      <c r="AD432" s="29">
        <f t="shared" si="34"/>
        <v>0</v>
      </c>
      <c r="AE432" s="38">
        <v>0</v>
      </c>
      <c r="AF432" s="39">
        <v>105000000</v>
      </c>
      <c r="AG432" s="39">
        <v>3736000000</v>
      </c>
      <c r="AH432" s="39">
        <v>544000000</v>
      </c>
      <c r="AI432" s="39">
        <v>6101000000</v>
      </c>
      <c r="AJ432" s="39">
        <v>-112000000</v>
      </c>
      <c r="AK432" s="39">
        <v>1813000000</v>
      </c>
      <c r="AL432" s="39">
        <v>1805000000</v>
      </c>
      <c r="AM432" s="39">
        <v>1810000000</v>
      </c>
      <c r="AN432" s="39">
        <v>1810000000</v>
      </c>
      <c r="AO432" s="39">
        <v>1820000000</v>
      </c>
      <c r="AP432" s="39">
        <v>454000000</v>
      </c>
      <c r="AQ432" s="39">
        <v>5401351553.6800003</v>
      </c>
    </row>
    <row r="433" spans="1:43" customFormat="1">
      <c r="A433" s="30">
        <f t="shared" si="35"/>
        <v>40962</v>
      </c>
      <c r="B433" s="30">
        <f t="shared" si="36"/>
        <v>41327</v>
      </c>
      <c r="C433" s="30">
        <f t="shared" si="37"/>
        <v>41693</v>
      </c>
      <c r="D433" s="30">
        <f t="shared" si="38"/>
        <v>42028</v>
      </c>
      <c r="E433" s="30">
        <v>42058</v>
      </c>
      <c r="F433" t="s">
        <v>439</v>
      </c>
      <c r="G433" s="37">
        <v>2168387755.02</v>
      </c>
      <c r="H433" s="37">
        <v>-5.7492674128364714</v>
      </c>
      <c r="I433" s="38">
        <v>13.396155451678601</v>
      </c>
      <c r="J433" s="38">
        <v>7.9163454934636999</v>
      </c>
      <c r="K433" s="38">
        <v>34.337339999999998</v>
      </c>
      <c r="L433" s="38">
        <v>0.1033627773938223</v>
      </c>
      <c r="M433" s="38">
        <v>12.094674533089901</v>
      </c>
      <c r="N433" s="38">
        <v>13.790322490813001</v>
      </c>
      <c r="O433" s="38">
        <v>11.210048982789445</v>
      </c>
      <c r="P433" s="38">
        <v>5.6244048844746546</v>
      </c>
      <c r="Q433" s="38">
        <v>3.1514445933656633E-2</v>
      </c>
      <c r="R433" s="38">
        <v>9.3427628620565417E-2</v>
      </c>
      <c r="S433" s="38">
        <v>0.9178503488539016</v>
      </c>
      <c r="T433" s="38">
        <v>3.4111400000000001</v>
      </c>
      <c r="U433" s="38">
        <v>0.31741000000000003</v>
      </c>
      <c r="V433" s="38">
        <v>1.585135607</v>
      </c>
      <c r="W433" s="38">
        <v>1.739741304</v>
      </c>
      <c r="X433" s="38">
        <v>2.5613453879999999</v>
      </c>
      <c r="Y433" s="38">
        <v>0.31682368910226405</v>
      </c>
      <c r="Z433" s="38">
        <v>12.765279705999999</v>
      </c>
      <c r="AA433" s="38">
        <v>0.16969388939055335</v>
      </c>
      <c r="AB433" s="38">
        <v>1.1521743686471799</v>
      </c>
      <c r="AC433" s="38">
        <v>6.9330000000000003E-2</v>
      </c>
      <c r="AD433" s="29">
        <f t="shared" si="34"/>
        <v>0</v>
      </c>
      <c r="AE433" s="38">
        <v>0</v>
      </c>
      <c r="AF433" s="39">
        <v>81958000</v>
      </c>
      <c r="AG433" s="39">
        <v>792916000</v>
      </c>
      <c r="AH433" s="39">
        <v>98274000</v>
      </c>
      <c r="AI433" s="39">
        <v>1051873000</v>
      </c>
      <c r="AJ433" s="39">
        <v>30426000</v>
      </c>
      <c r="AK433" s="39">
        <v>821077000</v>
      </c>
      <c r="AL433" s="39">
        <v>891345000</v>
      </c>
      <c r="AM433" s="39">
        <v>965462000</v>
      </c>
      <c r="AN433" s="39">
        <v>965462000</v>
      </c>
      <c r="AO433" s="39">
        <v>598216000</v>
      </c>
      <c r="AP433" s="39">
        <v>158856000</v>
      </c>
      <c r="AQ433" s="39">
        <v>1780783541.21</v>
      </c>
    </row>
    <row r="434" spans="1:43" customFormat="1">
      <c r="A434" s="30">
        <f t="shared" si="35"/>
        <v>40962</v>
      </c>
      <c r="B434" s="30">
        <f t="shared" si="36"/>
        <v>41327</v>
      </c>
      <c r="C434" s="30">
        <f t="shared" si="37"/>
        <v>41693</v>
      </c>
      <c r="D434" s="30">
        <f t="shared" si="38"/>
        <v>42028</v>
      </c>
      <c r="E434" s="30">
        <v>42058</v>
      </c>
      <c r="F434" t="s">
        <v>440</v>
      </c>
      <c r="G434" s="37">
        <v>1416162906.0640299</v>
      </c>
      <c r="H434" s="37">
        <v>4.5289927092087972</v>
      </c>
      <c r="I434" s="38">
        <v>-2.05555861914605</v>
      </c>
      <c r="J434" s="38">
        <v>-7.1929439169041904</v>
      </c>
      <c r="K434" s="38">
        <v>15.480230000000001</v>
      </c>
      <c r="L434" s="38">
        <v>-4.3218186895090355E-2</v>
      </c>
      <c r="M434" s="38">
        <v>-1.65883766743529</v>
      </c>
      <c r="N434" s="38">
        <v>-0.22287304619357401</v>
      </c>
      <c r="O434" s="38">
        <v>30.306090412128917</v>
      </c>
      <c r="P434" s="38">
        <v>-11.957565346759679</v>
      </c>
      <c r="Q434" s="38">
        <v>-1.5643468182143678</v>
      </c>
      <c r="R434" s="38">
        <v>2.5901302463513048E-2</v>
      </c>
      <c r="S434" s="38">
        <v>0.13865567655320213</v>
      </c>
      <c r="T434" s="38">
        <v>2.7048700000000001</v>
      </c>
      <c r="U434" s="38">
        <v>0.1517</v>
      </c>
      <c r="V434" s="38">
        <v>3.2710244589999999</v>
      </c>
      <c r="W434" s="38">
        <v>4.9740794169999996</v>
      </c>
      <c r="X434" s="38">
        <v>0.82542942100000005</v>
      </c>
      <c r="Y434" s="38">
        <v>0.4859891860144353</v>
      </c>
      <c r="Z434" s="38">
        <v>37.831181715</v>
      </c>
      <c r="AA434" s="38">
        <v>0.17558454659525352</v>
      </c>
      <c r="AB434" s="38">
        <v>0.86903640281542405</v>
      </c>
      <c r="AC434" s="38">
        <v>6.5659999999999996E-2</v>
      </c>
      <c r="AD434" s="29">
        <f t="shared" si="34"/>
        <v>0</v>
      </c>
      <c r="AE434" s="38">
        <v>0</v>
      </c>
      <c r="AF434" s="39">
        <v>-98431455.408130005</v>
      </c>
      <c r="AG434" s="39">
        <v>2277547080.97928</v>
      </c>
      <c r="AH434" s="39">
        <v>93751642.233060002</v>
      </c>
      <c r="AI434" s="39">
        <v>3619572504.7080998</v>
      </c>
      <c r="AJ434" s="39">
        <v>-785105424.41653001</v>
      </c>
      <c r="AK434" s="39">
        <v>758020200.38540995</v>
      </c>
      <c r="AL434" s="39">
        <v>702846651.07971001</v>
      </c>
      <c r="AM434" s="39">
        <v>501874274.47367001</v>
      </c>
      <c r="AN434" s="39">
        <v>501874274.47367001</v>
      </c>
      <c r="AO434" s="39">
        <v>1532680790.9604499</v>
      </c>
      <c r="AP434" s="39">
        <v>86097297.463210002</v>
      </c>
      <c r="AQ434" s="39">
        <v>2609272481.1599998</v>
      </c>
    </row>
    <row r="435" spans="1:43" customFormat="1">
      <c r="A435" s="30">
        <f t="shared" si="35"/>
        <v>40951</v>
      </c>
      <c r="B435" s="30">
        <f t="shared" si="36"/>
        <v>41316</v>
      </c>
      <c r="C435" s="30">
        <f t="shared" si="37"/>
        <v>41682</v>
      </c>
      <c r="D435" s="30">
        <f t="shared" si="38"/>
        <v>42017</v>
      </c>
      <c r="E435" s="30">
        <v>42047</v>
      </c>
      <c r="F435" t="s">
        <v>441</v>
      </c>
      <c r="G435" s="37">
        <v>605464341.65999997</v>
      </c>
      <c r="H435" s="37">
        <v>-6.9179494971468163</v>
      </c>
      <c r="I435" s="38">
        <v>5.5545543809063496</v>
      </c>
      <c r="J435" s="38">
        <v>2.5874743645467402</v>
      </c>
      <c r="K435" s="38">
        <v>33.382060000000003</v>
      </c>
      <c r="L435" s="38">
        <v>2.4488660625790856E-2</v>
      </c>
      <c r="M435" s="38">
        <v>5.17761622843837</v>
      </c>
      <c r="N435" s="38">
        <v>5.8254535439632198</v>
      </c>
      <c r="O435" s="38">
        <v>17.645064547558153</v>
      </c>
      <c r="P435" s="38">
        <v>4.2060471190378594</v>
      </c>
      <c r="Q435" s="38">
        <v>3.7257130469296698E-2</v>
      </c>
      <c r="R435" s="38">
        <v>5.219728231674562E-2</v>
      </c>
      <c r="S435" s="38">
        <v>0.95738969331445034</v>
      </c>
      <c r="T435" s="38">
        <v>1.1071599999999999</v>
      </c>
      <c r="U435" s="38">
        <v>1.409E-2</v>
      </c>
      <c r="V435" s="38">
        <v>1.5720232668707601</v>
      </c>
      <c r="W435" s="38">
        <v>1.81871517540377</v>
      </c>
      <c r="X435" s="38">
        <v>2.094842109</v>
      </c>
      <c r="Y435" s="38">
        <v>0.7572576259285011</v>
      </c>
      <c r="Z435" s="38">
        <v>18.980750930272499</v>
      </c>
      <c r="AA435" s="38">
        <v>9.433873564704362E-2</v>
      </c>
      <c r="AB435" s="38">
        <v>9.1260213918045601</v>
      </c>
      <c r="AC435" s="38">
        <v>0.33659</v>
      </c>
      <c r="AD435" s="29">
        <f t="shared" si="34"/>
        <v>0</v>
      </c>
      <c r="AE435" s="38">
        <v>0</v>
      </c>
      <c r="AF435" s="39">
        <v>12502000</v>
      </c>
      <c r="AG435" s="39">
        <v>510522000</v>
      </c>
      <c r="AH435" s="39">
        <v>34203000</v>
      </c>
      <c r="AI435" s="39">
        <v>655264000</v>
      </c>
      <c r="AJ435" s="39">
        <v>23373000</v>
      </c>
      <c r="AK435" s="39">
        <v>554576000</v>
      </c>
      <c r="AL435" s="39">
        <v>587249000</v>
      </c>
      <c r="AM435" s="39">
        <v>613514000</v>
      </c>
      <c r="AN435" s="39">
        <v>627343000</v>
      </c>
      <c r="AO435" s="39">
        <v>290522000</v>
      </c>
      <c r="AP435" s="39">
        <v>65688000</v>
      </c>
      <c r="AQ435" s="39">
        <v>1159069000</v>
      </c>
    </row>
    <row r="436" spans="1:43" customFormat="1">
      <c r="A436" s="30">
        <f t="shared" si="35"/>
        <v>40945</v>
      </c>
      <c r="B436" s="30">
        <f t="shared" si="36"/>
        <v>41310</v>
      </c>
      <c r="C436" s="30">
        <f t="shared" si="37"/>
        <v>41676</v>
      </c>
      <c r="D436" s="30">
        <f t="shared" si="38"/>
        <v>42011</v>
      </c>
      <c r="E436" s="30">
        <v>42041</v>
      </c>
      <c r="F436" t="s">
        <v>442</v>
      </c>
      <c r="G436" s="37">
        <v>3182717924.4749999</v>
      </c>
      <c r="H436" s="37">
        <v>14.133769695352429</v>
      </c>
      <c r="I436" s="38">
        <v>-15.136476426799</v>
      </c>
      <c r="J436" s="38">
        <v>-4.2994752917221399</v>
      </c>
      <c r="K436" s="38">
        <v>38.429510000000001</v>
      </c>
      <c r="L436" s="38">
        <v>3.0231051608723817E-3</v>
      </c>
      <c r="M436" s="38">
        <v>0.68916908136893995</v>
      </c>
      <c r="N436" s="38">
        <v>0.75300560475762601</v>
      </c>
      <c r="O436" s="38">
        <v>12.548960846878787</v>
      </c>
      <c r="P436" s="38">
        <v>-9.7054432041903791</v>
      </c>
      <c r="Q436" s="38">
        <v>-3.6596055514974433E-2</v>
      </c>
      <c r="R436" s="38">
        <v>1.7338875781747368E-2</v>
      </c>
      <c r="S436" s="38">
        <v>0.51267647829831853</v>
      </c>
      <c r="T436" s="38">
        <v>0.94830999999999999</v>
      </c>
      <c r="U436" s="38">
        <v>-2.9399999999999999E-2</v>
      </c>
      <c r="V436" s="38">
        <v>0.34345795800000001</v>
      </c>
      <c r="W436" s="38">
        <v>0.82388132300000005</v>
      </c>
      <c r="X436" s="38">
        <v>1.2426289939999999</v>
      </c>
      <c r="Y436" s="38">
        <v>1.5175319380266377</v>
      </c>
      <c r="Z436" s="38">
        <v>61.316196204999997</v>
      </c>
      <c r="AA436" s="38">
        <v>0.15709350032390412</v>
      </c>
      <c r="AB436" s="38">
        <v>7.1404114605022304</v>
      </c>
      <c r="AC436" s="38">
        <v>0.44568999999999998</v>
      </c>
      <c r="AD436" s="29">
        <f t="shared" si="34"/>
        <v>0</v>
      </c>
      <c r="AE436" s="38">
        <v>0</v>
      </c>
      <c r="AF436" s="39">
        <v>28000000</v>
      </c>
      <c r="AG436" s="39">
        <v>9262000000</v>
      </c>
      <c r="AH436" s="39">
        <v>463000000</v>
      </c>
      <c r="AI436" s="39">
        <v>26703000000</v>
      </c>
      <c r="AJ436" s="39">
        <v>-501000000</v>
      </c>
      <c r="AK436" s="39">
        <v>18695000000</v>
      </c>
      <c r="AL436" s="39">
        <v>17318000000</v>
      </c>
      <c r="AM436" s="39">
        <v>16504000000</v>
      </c>
      <c r="AN436" s="39">
        <v>13690000000</v>
      </c>
      <c r="AO436" s="39">
        <v>3679000000</v>
      </c>
      <c r="AP436" s="39">
        <v>825000000</v>
      </c>
      <c r="AQ436" s="39">
        <v>10352892698.674999</v>
      </c>
    </row>
    <row r="437" spans="1:43" customFormat="1">
      <c r="A437" s="30">
        <f t="shared" si="35"/>
        <v>40944</v>
      </c>
      <c r="B437" s="30">
        <f t="shared" si="36"/>
        <v>41309</v>
      </c>
      <c r="C437" s="30">
        <f t="shared" si="37"/>
        <v>41675</v>
      </c>
      <c r="D437" s="30">
        <f t="shared" si="38"/>
        <v>42010</v>
      </c>
      <c r="E437" s="30">
        <v>42040</v>
      </c>
      <c r="F437" t="s">
        <v>443</v>
      </c>
      <c r="G437" s="37">
        <v>140982734.47999999</v>
      </c>
      <c r="H437" s="37">
        <v>-13.091296576870572</v>
      </c>
      <c r="I437" s="38">
        <v>-7.2900158478605404</v>
      </c>
      <c r="J437" s="38">
        <v>-2.57977384058966</v>
      </c>
      <c r="K437" s="38">
        <v>62.392940000000003</v>
      </c>
      <c r="L437" s="38">
        <v>2.4126539193112424E-2</v>
      </c>
      <c r="M437" s="38">
        <v>-4.1515970028537001</v>
      </c>
      <c r="N437" s="38">
        <v>-11.129065248517101</v>
      </c>
      <c r="O437" s="38">
        <v>2.2518644999425881</v>
      </c>
      <c r="P437" s="38">
        <v>-5.0712180814891186</v>
      </c>
      <c r="Q437" s="38">
        <v>5.8677286211788984E-2</v>
      </c>
      <c r="R437" s="38">
        <v>0.17611698922106356</v>
      </c>
      <c r="S437" s="38">
        <v>2.3657209987107994</v>
      </c>
      <c r="T437" s="38">
        <v>1.9276500000000001</v>
      </c>
      <c r="U437" s="38">
        <v>0.20041</v>
      </c>
      <c r="V437" s="38">
        <v>0.26652498800000002</v>
      </c>
      <c r="W437" s="38">
        <v>0.22445964299999999</v>
      </c>
      <c r="X437" s="38">
        <v>0.81241036600000005</v>
      </c>
      <c r="Y437" s="38">
        <v>2.4901757590059817E-2</v>
      </c>
      <c r="Z437" s="38">
        <v>3.00504141</v>
      </c>
      <c r="AA437" s="38">
        <v>0.20943037341075182</v>
      </c>
      <c r="AB437" s="38">
        <v>-1.0221644925934099</v>
      </c>
      <c r="AC437" s="38">
        <v>-0.18512999999999999</v>
      </c>
      <c r="AD437" s="29">
        <f t="shared" si="34"/>
        <v>0</v>
      </c>
      <c r="AE437" s="38">
        <v>0</v>
      </c>
      <c r="AF437" s="39">
        <v>2410000</v>
      </c>
      <c r="AG437" s="39">
        <v>99890000</v>
      </c>
      <c r="AH437" s="39">
        <v>23087000</v>
      </c>
      <c r="AI437" s="39">
        <v>131089000</v>
      </c>
      <c r="AJ437" s="39">
        <v>18197000</v>
      </c>
      <c r="AK437" s="39">
        <v>364136000</v>
      </c>
      <c r="AL437" s="39">
        <v>370702000</v>
      </c>
      <c r="AM437" s="39">
        <v>347418000</v>
      </c>
      <c r="AN437" s="39">
        <v>310120000</v>
      </c>
      <c r="AO437" s="39">
        <v>97463000</v>
      </c>
      <c r="AP437" s="39">
        <v>26127000</v>
      </c>
      <c r="AQ437" s="39">
        <v>58834463.789999999</v>
      </c>
    </row>
    <row r="438" spans="1:43" customFormat="1">
      <c r="A438" s="30">
        <f t="shared" si="35"/>
        <v>40944</v>
      </c>
      <c r="B438" s="30">
        <f t="shared" si="36"/>
        <v>41309</v>
      </c>
      <c r="C438" s="30">
        <f t="shared" si="37"/>
        <v>41675</v>
      </c>
      <c r="D438" s="30">
        <f t="shared" si="38"/>
        <v>42010</v>
      </c>
      <c r="E438" s="30">
        <v>42040</v>
      </c>
      <c r="F438" t="s">
        <v>444</v>
      </c>
      <c r="G438" s="37">
        <v>7313866836.6400003</v>
      </c>
      <c r="H438" s="37">
        <v>-10.420343144038082</v>
      </c>
      <c r="I438" s="38">
        <v>2.3997083945681501</v>
      </c>
      <c r="J438" s="38">
        <v>2.8697639163836999</v>
      </c>
      <c r="K438" s="38">
        <v>79.231629999999996</v>
      </c>
      <c r="L438" s="38">
        <v>0.11720987694458443</v>
      </c>
      <c r="M438" s="38">
        <v>20.485013054056999</v>
      </c>
      <c r="N438" s="38">
        <v>8.6699923402833505</v>
      </c>
      <c r="O438" s="38">
        <v>24.019534593477317</v>
      </c>
      <c r="P438" s="38">
        <v>73.591832949472888</v>
      </c>
      <c r="Q438" s="38">
        <v>0.31216508505621698</v>
      </c>
      <c r="R438" s="38">
        <v>0.12894347787818985</v>
      </c>
      <c r="S438" s="38">
        <v>0.38978411872643498</v>
      </c>
      <c r="T438" s="38">
        <v>4.2377399999999996</v>
      </c>
      <c r="U438" s="38">
        <v>0.29514000000000001</v>
      </c>
      <c r="V438" s="38">
        <v>8.8522738019999991</v>
      </c>
      <c r="W438" s="38">
        <v>9.5610466279999997</v>
      </c>
      <c r="X438" s="38">
        <v>7.1352333689999998</v>
      </c>
      <c r="Y438" s="38">
        <v>0.42451684016011931</v>
      </c>
      <c r="Z438" s="38">
        <v>12.978538738999999</v>
      </c>
      <c r="AA438" s="38">
        <v>0.34489328153193427</v>
      </c>
      <c r="AB438" s="38">
        <v>-1.49562692294396</v>
      </c>
      <c r="AC438" s="38">
        <v>-4.6890000000000001E-2</v>
      </c>
      <c r="AD438" s="29">
        <f t="shared" si="34"/>
        <v>0</v>
      </c>
      <c r="AE438" s="38">
        <v>0</v>
      </c>
      <c r="AF438" s="39">
        <v>216312000</v>
      </c>
      <c r="AG438" s="39">
        <v>1845510000</v>
      </c>
      <c r="AH438" s="39">
        <v>288604000</v>
      </c>
      <c r="AI438" s="39">
        <v>2238221000</v>
      </c>
      <c r="AJ438" s="39">
        <v>272340000</v>
      </c>
      <c r="AK438" s="39">
        <v>173781000</v>
      </c>
      <c r="AL438" s="39">
        <v>272277000</v>
      </c>
      <c r="AM438" s="39">
        <v>585979000</v>
      </c>
      <c r="AN438" s="39">
        <v>872423000</v>
      </c>
      <c r="AO438" s="39">
        <v>1295534000</v>
      </c>
      <c r="AP438" s="39">
        <v>430099000</v>
      </c>
      <c r="AQ438" s="39">
        <v>10330777809.120001</v>
      </c>
    </row>
    <row r="439" spans="1:43" customFormat="1">
      <c r="A439" s="30">
        <f t="shared" si="35"/>
        <v>40935</v>
      </c>
      <c r="B439" s="30">
        <f t="shared" si="36"/>
        <v>41300</v>
      </c>
      <c r="C439" s="30">
        <f t="shared" si="37"/>
        <v>41666</v>
      </c>
      <c r="D439" s="30">
        <f t="shared" si="38"/>
        <v>42001</v>
      </c>
      <c r="E439" s="30">
        <v>42031</v>
      </c>
      <c r="F439" t="s">
        <v>445</v>
      </c>
      <c r="G439" s="37">
        <v>428916463.39999998</v>
      </c>
      <c r="H439" s="37">
        <v>24.152381308005005</v>
      </c>
      <c r="I439" s="38">
        <v>-35.455217581625803</v>
      </c>
      <c r="J439" s="38">
        <v>-40.896484412748102</v>
      </c>
      <c r="K439" s="38">
        <v>47.070659999999997</v>
      </c>
      <c r="L439" s="38">
        <v>-0.24517372370981191</v>
      </c>
      <c r="M439" s="38">
        <v>-36.228039659071101</v>
      </c>
      <c r="N439" s="38">
        <v>-30.630991312660498</v>
      </c>
      <c r="O439" s="38">
        <v>-5.9923639660142625</v>
      </c>
      <c r="P439" s="38">
        <v>9.590157506128639</v>
      </c>
      <c r="Q439" s="38">
        <v>3.3168064894207636E-2</v>
      </c>
      <c r="R439" s="38">
        <v>5.7359615254352098E-2</v>
      </c>
      <c r="S439" s="38">
        <v>0.87846643636117316</v>
      </c>
      <c r="T439" s="38">
        <v>6.8520200000000004</v>
      </c>
      <c r="U439" s="38">
        <v>0.43596000000000001</v>
      </c>
      <c r="V439" s="38">
        <v>1.00098574</v>
      </c>
      <c r="W439" s="38">
        <v>0.572500593</v>
      </c>
      <c r="X439" s="38">
        <v>1.0579256459999999</v>
      </c>
      <c r="Y439" s="38">
        <v>0</v>
      </c>
      <c r="Z439" s="38">
        <v>0</v>
      </c>
      <c r="AA439" s="38">
        <v>6.0402112480311312E-2</v>
      </c>
      <c r="AB439" s="38">
        <v>-0.971842777826738</v>
      </c>
      <c r="AC439" s="38">
        <v>-0.32695000000000002</v>
      </c>
      <c r="AD439" s="29">
        <f t="shared" si="34"/>
        <v>0</v>
      </c>
      <c r="AE439" s="38">
        <v>0</v>
      </c>
      <c r="AF439" s="39">
        <v>-66154000</v>
      </c>
      <c r="AG439" s="39">
        <v>269825000</v>
      </c>
      <c r="AH439" s="39">
        <v>16936000</v>
      </c>
      <c r="AI439" s="39">
        <v>295260000</v>
      </c>
      <c r="AJ439" s="39">
        <v>8603000</v>
      </c>
      <c r="AK439" s="39">
        <v>210237000</v>
      </c>
      <c r="AL439" s="39">
        <v>240628000</v>
      </c>
      <c r="AM439" s="39">
        <v>321678000</v>
      </c>
      <c r="AN439" s="39">
        <v>259376000</v>
      </c>
      <c r="AO439" s="39">
        <v>269825000</v>
      </c>
      <c r="AP439" s="39">
        <v>-19773000</v>
      </c>
      <c r="AQ439" s="39">
        <v>118487012.7</v>
      </c>
    </row>
    <row r="440" spans="1:43" customFormat="1">
      <c r="A440" s="30">
        <f t="shared" si="35"/>
        <v>40934</v>
      </c>
      <c r="B440" s="30">
        <f t="shared" si="36"/>
        <v>41299</v>
      </c>
      <c r="C440" s="30">
        <f t="shared" si="37"/>
        <v>41665</v>
      </c>
      <c r="D440" s="30">
        <f t="shared" si="38"/>
        <v>42000</v>
      </c>
      <c r="E440" s="30">
        <v>42030</v>
      </c>
      <c r="F440" t="s">
        <v>446</v>
      </c>
      <c r="G440" s="37">
        <v>6206243015.2799997</v>
      </c>
      <c r="H440" s="37">
        <v>9.4544376486963841</v>
      </c>
      <c r="I440" s="38">
        <v>39.390955002080197</v>
      </c>
      <c r="J440" s="38">
        <v>9.1879820012964792</v>
      </c>
      <c r="K440" s="38">
        <v>23.667909999999999</v>
      </c>
      <c r="L440" s="38">
        <v>0.11230436442295458</v>
      </c>
      <c r="M440" s="38">
        <v>12.870864299544801</v>
      </c>
      <c r="N440" s="38">
        <v>21.067664796301699</v>
      </c>
      <c r="O440" s="38">
        <v>13.202173006987474</v>
      </c>
      <c r="P440" s="38">
        <v>12.47469171253608</v>
      </c>
      <c r="Q440" s="38">
        <v>0.10113769677788995</v>
      </c>
      <c r="R440" s="38">
        <v>0.11598459132690034</v>
      </c>
      <c r="S440" s="38">
        <v>0.69897784049734923</v>
      </c>
      <c r="T440" s="38">
        <v>2.31759</v>
      </c>
      <c r="U440" s="38">
        <v>0.16599</v>
      </c>
      <c r="V440" s="38">
        <v>1.3702175059999999</v>
      </c>
      <c r="W440" s="38">
        <v>1.762047213</v>
      </c>
      <c r="X440" s="38">
        <v>5.0172801390000004</v>
      </c>
      <c r="Y440" s="38">
        <v>1.8961527122641511</v>
      </c>
      <c r="Z440" s="38">
        <v>23.778281299</v>
      </c>
      <c r="AA440" s="38">
        <v>4.8606692963481357E-2</v>
      </c>
      <c r="AB440" s="38">
        <v>24.253564154786201</v>
      </c>
      <c r="AC440" s="38">
        <v>0.60611000000000004</v>
      </c>
      <c r="AD440" s="29">
        <f t="shared" si="34"/>
        <v>0</v>
      </c>
      <c r="AE440" s="38">
        <v>0</v>
      </c>
      <c r="AF440" s="39">
        <v>441300000</v>
      </c>
      <c r="AG440" s="39">
        <v>3929500000</v>
      </c>
      <c r="AH440" s="39">
        <v>608200000</v>
      </c>
      <c r="AI440" s="39">
        <v>5243800000</v>
      </c>
      <c r="AJ440" s="39">
        <v>370700000</v>
      </c>
      <c r="AK440" s="39">
        <v>2620111000</v>
      </c>
      <c r="AL440" s="39">
        <v>2843900000</v>
      </c>
      <c r="AM440" s="39">
        <v>2843900000</v>
      </c>
      <c r="AN440" s="39">
        <v>3665300000</v>
      </c>
      <c r="AO440" s="39">
        <v>1356800000</v>
      </c>
      <c r="AP440" s="39">
        <v>758500000</v>
      </c>
      <c r="AQ440" s="39">
        <v>10013848225.799999</v>
      </c>
    </row>
    <row r="441" spans="1:43" customFormat="1">
      <c r="A441" s="30">
        <f t="shared" si="35"/>
        <v>40934</v>
      </c>
      <c r="B441" s="30">
        <f t="shared" si="36"/>
        <v>41299</v>
      </c>
      <c r="C441" s="30">
        <f t="shared" si="37"/>
        <v>41665</v>
      </c>
      <c r="D441" s="30">
        <f t="shared" si="38"/>
        <v>42000</v>
      </c>
      <c r="E441" s="30">
        <v>42030</v>
      </c>
      <c r="F441" t="s">
        <v>447</v>
      </c>
      <c r="G441" s="37">
        <v>3338712000</v>
      </c>
      <c r="H441" s="37">
        <v>-34.03956273988306</v>
      </c>
      <c r="I441" s="38">
        <v>21.550162984425899</v>
      </c>
      <c r="J441" s="38">
        <v>3.7906942173331299</v>
      </c>
      <c r="K441" s="38">
        <v>7.84016</v>
      </c>
      <c r="L441" s="38">
        <v>0.2805017103762828</v>
      </c>
      <c r="M441" s="38">
        <v>3.5602794707893599</v>
      </c>
      <c r="N441" s="38">
        <v>15.0304823381746</v>
      </c>
      <c r="O441" s="38">
        <v>3.7878711836051862</v>
      </c>
      <c r="P441" s="38">
        <v>33.597535276288703</v>
      </c>
      <c r="Q441" s="38">
        <v>4.5661311683077098E-2</v>
      </c>
      <c r="R441" s="38">
        <v>0.23723996368373268</v>
      </c>
      <c r="S441" s="38">
        <v>3.4277424702956618</v>
      </c>
      <c r="T441" s="38">
        <v>2.54311</v>
      </c>
      <c r="U441" s="38">
        <v>0.25930999999999998</v>
      </c>
      <c r="V441" s="38">
        <v>0.26486721800000002</v>
      </c>
      <c r="W441" s="38">
        <v>0.28850356199999999</v>
      </c>
      <c r="X441" s="38">
        <v>1.5229501190000001</v>
      </c>
      <c r="Y441" s="38">
        <v>0.38282635832074108</v>
      </c>
      <c r="Z441" s="38">
        <v>21.413008273999999</v>
      </c>
      <c r="AA441" s="38">
        <v>0.13293424553401748</v>
      </c>
      <c r="AB441" s="38">
        <v>2.0521680216802198</v>
      </c>
      <c r="AC441" s="38">
        <v>0.14391000000000001</v>
      </c>
      <c r="AD441" s="29">
        <f t="shared" si="34"/>
        <v>0</v>
      </c>
      <c r="AE441" s="38">
        <v>0</v>
      </c>
      <c r="AF441" s="39">
        <v>590400000</v>
      </c>
      <c r="AG441" s="39">
        <v>2104800000</v>
      </c>
      <c r="AH441" s="39">
        <v>601000000</v>
      </c>
      <c r="AI441" s="39">
        <v>2533300000</v>
      </c>
      <c r="AJ441" s="39">
        <v>396500000</v>
      </c>
      <c r="AK441" s="39">
        <v>3905602000</v>
      </c>
      <c r="AL441" s="39">
        <v>4752814000</v>
      </c>
      <c r="AM441" s="39">
        <v>8281744000</v>
      </c>
      <c r="AN441" s="39">
        <v>8683500000</v>
      </c>
      <c r="AO441" s="39">
        <v>1522100000</v>
      </c>
      <c r="AP441" s="39">
        <v>717300000</v>
      </c>
      <c r="AQ441" s="39">
        <v>2717040000</v>
      </c>
    </row>
    <row r="442" spans="1:43" customFormat="1">
      <c r="A442" s="30">
        <f t="shared" si="35"/>
        <v>40920</v>
      </c>
      <c r="B442" s="30">
        <f t="shared" si="36"/>
        <v>41285</v>
      </c>
      <c r="C442" s="30">
        <f t="shared" si="37"/>
        <v>41651</v>
      </c>
      <c r="D442" s="30">
        <f t="shared" si="38"/>
        <v>41986</v>
      </c>
      <c r="E442" s="30">
        <v>42016</v>
      </c>
      <c r="F442" t="s">
        <v>448</v>
      </c>
      <c r="G442" s="37">
        <v>2566125473.8000002</v>
      </c>
      <c r="H442" s="37">
        <v>-1.2024352388177832</v>
      </c>
      <c r="I442" s="38">
        <v>17.620656187792001</v>
      </c>
      <c r="J442" s="38">
        <v>9.6166357283857504</v>
      </c>
      <c r="K442" s="38">
        <v>32.480820000000001</v>
      </c>
      <c r="L442" s="38">
        <v>7.7404668759837619E-2</v>
      </c>
      <c r="M442" s="38">
        <v>13.4440748817744</v>
      </c>
      <c r="N442" s="38">
        <v>11.391195911143001</v>
      </c>
      <c r="O442" s="38">
        <v>14.365955464777521</v>
      </c>
      <c r="P442" s="38">
        <v>0.95116043114216831</v>
      </c>
      <c r="Q442" s="38">
        <v>0.14576312194988023</v>
      </c>
      <c r="R442" s="38">
        <v>0.12803199008302527</v>
      </c>
      <c r="S442" s="38">
        <v>0.71384089233173853</v>
      </c>
      <c r="T442" s="38">
        <v>2.2367400000000002</v>
      </c>
      <c r="U442" s="38">
        <v>0.18712000000000001</v>
      </c>
      <c r="V442" s="38">
        <v>2.3383558089999998</v>
      </c>
      <c r="W442" s="38">
        <v>2.8708099869999999</v>
      </c>
      <c r="X442" s="38">
        <v>4.3717581069999998</v>
      </c>
      <c r="Y442" s="38">
        <v>0.99869256068534495</v>
      </c>
      <c r="Z442" s="38">
        <v>21.795162512000001</v>
      </c>
      <c r="AA442" s="38">
        <v>0.11737540150265686</v>
      </c>
      <c r="AB442" s="38">
        <v>10.4450519409513</v>
      </c>
      <c r="AC442" s="38">
        <v>0.37390000000000001</v>
      </c>
      <c r="AD442" s="29">
        <f t="shared" si="34"/>
        <v>0</v>
      </c>
      <c r="AE442" s="38">
        <v>0</v>
      </c>
      <c r="AF442" s="39">
        <v>102828000</v>
      </c>
      <c r="AG442" s="39">
        <v>1328447000</v>
      </c>
      <c r="AH442" s="39">
        <v>209045000</v>
      </c>
      <c r="AI442" s="39">
        <v>1632756000</v>
      </c>
      <c r="AJ442" s="39">
        <v>169891000</v>
      </c>
      <c r="AK442" s="39">
        <v>1133416000</v>
      </c>
      <c r="AL442" s="39">
        <v>1142647000</v>
      </c>
      <c r="AM442" s="39">
        <v>1129530000</v>
      </c>
      <c r="AN442" s="39">
        <v>1165528000</v>
      </c>
      <c r="AO442" s="39">
        <v>664658000</v>
      </c>
      <c r="AP442" s="39">
        <v>251260000</v>
      </c>
      <c r="AQ442" s="39">
        <v>3609589970.0799999</v>
      </c>
    </row>
    <row r="443" spans="1:43" customFormat="1">
      <c r="A443" s="30">
        <f t="shared" si="35"/>
        <v>40895</v>
      </c>
      <c r="B443" s="30">
        <f t="shared" si="36"/>
        <v>41260</v>
      </c>
      <c r="C443" s="30">
        <f t="shared" si="37"/>
        <v>41626</v>
      </c>
      <c r="D443" s="30">
        <f t="shared" si="38"/>
        <v>41961</v>
      </c>
      <c r="E443" s="30">
        <v>41991</v>
      </c>
      <c r="F443" t="s">
        <v>449</v>
      </c>
      <c r="G443" s="37">
        <v>646832833.91999996</v>
      </c>
      <c r="H443" s="37">
        <v>22.269816668318271</v>
      </c>
      <c r="I443" s="38">
        <v>11.8669848335753</v>
      </c>
      <c r="J443" s="38">
        <v>1.29064627880825</v>
      </c>
      <c r="K443" s="38">
        <v>22.142600000000002</v>
      </c>
      <c r="L443" s="38">
        <v>1.5717427646548529E-2</v>
      </c>
      <c r="M443" s="38">
        <v>3.1004366469053601</v>
      </c>
      <c r="N443" s="38">
        <v>8.3156676090126993</v>
      </c>
      <c r="O443" s="38">
        <v>7.0621408071845533</v>
      </c>
      <c r="P443" s="38">
        <v>1.5648649612155119</v>
      </c>
      <c r="Q443" s="38">
        <v>1.170180755200338E-2</v>
      </c>
      <c r="R443" s="38">
        <v>8.6981530817276539E-2</v>
      </c>
      <c r="S443" s="38">
        <v>2.2395485189257358</v>
      </c>
      <c r="T443" s="38">
        <v>1.7293499999999999</v>
      </c>
      <c r="U443" s="38">
        <v>0.10978</v>
      </c>
      <c r="V443" s="38">
        <v>0.162444646</v>
      </c>
      <c r="W443" s="38">
        <v>0.39903502299999999</v>
      </c>
      <c r="X443" s="38">
        <v>1.4334637160000001</v>
      </c>
      <c r="Y443" s="38">
        <v>2.2220743473697202</v>
      </c>
      <c r="Z443" s="38">
        <v>59.554246689999999</v>
      </c>
      <c r="AA443" s="38">
        <v>1.2730614621468808E-2</v>
      </c>
      <c r="AB443" s="38">
        <v>39.351309608671002</v>
      </c>
      <c r="AC443" s="38">
        <v>0.67691000000000001</v>
      </c>
      <c r="AD443" s="29">
        <f t="shared" si="34"/>
        <v>0</v>
      </c>
      <c r="AE443" s="38">
        <v>0</v>
      </c>
      <c r="AF443" s="39">
        <v>20795890</v>
      </c>
      <c r="AG443" s="39">
        <v>1323110274</v>
      </c>
      <c r="AH443" s="39">
        <v>145200682</v>
      </c>
      <c r="AI443" s="39">
        <v>1669327737</v>
      </c>
      <c r="AJ443" s="39">
        <v>43747681</v>
      </c>
      <c r="AK443" s="39">
        <v>3569023094</v>
      </c>
      <c r="AL443" s="39">
        <v>3653781777.5</v>
      </c>
      <c r="AM443" s="39">
        <v>3738540461</v>
      </c>
      <c r="AN443" s="39">
        <v>3738540461</v>
      </c>
      <c r="AO443" s="39">
        <v>410639275</v>
      </c>
      <c r="AP443" s="39">
        <v>216201610</v>
      </c>
      <c r="AQ443" s="39">
        <v>1526846212.5599999</v>
      </c>
    </row>
    <row r="444" spans="1:43" customFormat="1">
      <c r="A444" s="30">
        <f t="shared" si="35"/>
        <v>40892</v>
      </c>
      <c r="B444" s="30">
        <f t="shared" si="36"/>
        <v>41257</v>
      </c>
      <c r="C444" s="30">
        <f t="shared" si="37"/>
        <v>41623</v>
      </c>
      <c r="D444" s="30">
        <f t="shared" si="38"/>
        <v>41958</v>
      </c>
      <c r="E444" s="30">
        <v>41988</v>
      </c>
      <c r="F444" t="s">
        <v>450</v>
      </c>
      <c r="G444" s="37">
        <v>3126993205.1399999</v>
      </c>
      <c r="H444" s="37">
        <v>2.3709400649699024</v>
      </c>
      <c r="I444" s="38">
        <v>4.8905721277735204</v>
      </c>
      <c r="J444" s="38">
        <v>4.2205472922092699</v>
      </c>
      <c r="K444" s="38">
        <v>70.641329999999996</v>
      </c>
      <c r="L444" s="38">
        <v>7.5582149685878175E-2</v>
      </c>
      <c r="M444" s="38">
        <v>9.0480763252250505</v>
      </c>
      <c r="N444" s="38">
        <v>7.9912332565144997</v>
      </c>
      <c r="O444" s="38">
        <v>43.478153671861641</v>
      </c>
      <c r="P444" s="38">
        <v>23.971182387715199</v>
      </c>
      <c r="Q444" s="38">
        <v>0.21697976749439701</v>
      </c>
      <c r="R444" s="38">
        <v>0.12613482315244628</v>
      </c>
      <c r="S444" s="38">
        <v>0.52658618494022924</v>
      </c>
      <c r="T444" s="38">
        <v>1.7807200000000001</v>
      </c>
      <c r="U444" s="38">
        <v>0.27599000000000001</v>
      </c>
      <c r="V444" s="38">
        <v>6.1819982080000004</v>
      </c>
      <c r="W444" s="38">
        <v>5.2692582239999997</v>
      </c>
      <c r="X444" s="38">
        <v>6.8935849149999999</v>
      </c>
      <c r="Y444" s="38">
        <v>0</v>
      </c>
      <c r="Z444" s="38">
        <v>0</v>
      </c>
      <c r="AA444" s="38">
        <v>0.19781651188199945</v>
      </c>
      <c r="AB444" s="38">
        <v>-3.0418794688457602</v>
      </c>
      <c r="AC444" s="38">
        <v>-0.83886000000000005</v>
      </c>
      <c r="AD444" s="29">
        <f t="shared" si="34"/>
        <v>0</v>
      </c>
      <c r="AE444" s="38">
        <v>0</v>
      </c>
      <c r="AF444" s="39">
        <v>44273000</v>
      </c>
      <c r="AG444" s="39">
        <v>585760000</v>
      </c>
      <c r="AH444" s="39">
        <v>147384000</v>
      </c>
      <c r="AI444" s="39">
        <v>1168464000</v>
      </c>
      <c r="AJ444" s="39">
        <v>133507000</v>
      </c>
      <c r="AK444" s="39">
        <v>324696000</v>
      </c>
      <c r="AL444" s="39">
        <v>433576000</v>
      </c>
      <c r="AM444" s="39">
        <v>533639000</v>
      </c>
      <c r="AN444" s="39">
        <v>615297000</v>
      </c>
      <c r="AO444" s="39">
        <v>585760000</v>
      </c>
      <c r="AP444" s="39">
        <v>87713000</v>
      </c>
      <c r="AQ444" s="39">
        <v>3813599293.02</v>
      </c>
    </row>
    <row r="445" spans="1:43" customFormat="1">
      <c r="A445" s="30">
        <f t="shared" si="35"/>
        <v>40891</v>
      </c>
      <c r="B445" s="30">
        <f t="shared" si="36"/>
        <v>41256</v>
      </c>
      <c r="C445" s="30">
        <f t="shared" si="37"/>
        <v>41622</v>
      </c>
      <c r="D445" s="30">
        <f t="shared" si="38"/>
        <v>41957</v>
      </c>
      <c r="E445" s="30">
        <v>41987</v>
      </c>
      <c r="F445" t="s">
        <v>451</v>
      </c>
      <c r="G445" s="37">
        <v>8005703882.3999996</v>
      </c>
      <c r="H445" s="37">
        <v>7.7192063714657815</v>
      </c>
      <c r="I445" s="38">
        <v>27.0327791410663</v>
      </c>
      <c r="J445" s="38">
        <v>5.0874580512485998</v>
      </c>
      <c r="K445" s="38">
        <v>50.080680000000001</v>
      </c>
      <c r="L445" s="38">
        <v>0.15244753557587801</v>
      </c>
      <c r="M445" s="38">
        <v>8.8345637191204194</v>
      </c>
      <c r="N445" s="38">
        <v>24.424130449781899</v>
      </c>
      <c r="O445" s="38">
        <v>14.072307310430785</v>
      </c>
      <c r="P445" s="38">
        <v>3.1178388185898118</v>
      </c>
      <c r="Q445" s="38">
        <v>5.3819373329756594E-2</v>
      </c>
      <c r="R445" s="38">
        <v>9.7982415817785232E-2</v>
      </c>
      <c r="S445" s="38">
        <v>1.1669501762335721</v>
      </c>
      <c r="T445" s="38">
        <v>1.44293</v>
      </c>
      <c r="U445" s="38">
        <v>0.22006000000000001</v>
      </c>
      <c r="V445" s="38">
        <v>1.172461644</v>
      </c>
      <c r="W445" s="38">
        <v>1.3550441289999999</v>
      </c>
      <c r="X445" s="38">
        <v>5.5942339360000002</v>
      </c>
      <c r="Y445" s="38">
        <v>0.69488228834491383</v>
      </c>
      <c r="Z445" s="38">
        <v>14.208250301</v>
      </c>
      <c r="AA445" s="38">
        <v>0.43290363527900538</v>
      </c>
      <c r="AB445" s="38">
        <v>-0.80844316309719899</v>
      </c>
      <c r="AC445" s="38">
        <v>-2.2919999999999999E-2</v>
      </c>
      <c r="AD445" s="29">
        <f t="shared" si="34"/>
        <v>0</v>
      </c>
      <c r="AE445" s="38">
        <v>0</v>
      </c>
      <c r="AF445" s="39">
        <v>391758000</v>
      </c>
      <c r="AG445" s="39">
        <v>2569789000</v>
      </c>
      <c r="AH445" s="39">
        <v>545250000</v>
      </c>
      <c r="AI445" s="39">
        <v>5564774000</v>
      </c>
      <c r="AJ445" s="39">
        <v>349493000</v>
      </c>
      <c r="AK445" s="39">
        <v>5925203000</v>
      </c>
      <c r="AL445" s="39">
        <v>6170462000</v>
      </c>
      <c r="AM445" s="39">
        <v>6205003000</v>
      </c>
      <c r="AN445" s="39">
        <v>6493814000</v>
      </c>
      <c r="AO445" s="39">
        <v>1516205000</v>
      </c>
      <c r="AP445" s="39">
        <v>868113000</v>
      </c>
      <c r="AQ445" s="39">
        <v>12216352916.18</v>
      </c>
    </row>
    <row r="446" spans="1:43" customFormat="1">
      <c r="A446" s="30">
        <f t="shared" si="35"/>
        <v>40880</v>
      </c>
      <c r="B446" s="30">
        <f t="shared" si="36"/>
        <v>41245</v>
      </c>
      <c r="C446" s="30">
        <f t="shared" si="37"/>
        <v>41611</v>
      </c>
      <c r="D446" s="30">
        <f t="shared" si="38"/>
        <v>41946</v>
      </c>
      <c r="E446" s="30">
        <v>41976</v>
      </c>
      <c r="F446" t="s">
        <v>452</v>
      </c>
      <c r="G446" s="37">
        <v>4090549520.2199998</v>
      </c>
      <c r="H446" s="37">
        <v>13.672092265497174</v>
      </c>
      <c r="I446" s="38">
        <v>10.0466956028843</v>
      </c>
      <c r="J446" s="38">
        <v>12.2170509964236</v>
      </c>
      <c r="K446" s="38">
        <v>61.724060000000001</v>
      </c>
      <c r="L446" s="38">
        <v>4.4025242423284677E-2</v>
      </c>
      <c r="M446" s="38">
        <v>24.037840178808601</v>
      </c>
      <c r="N446" s="38">
        <v>6.8151192892638504</v>
      </c>
      <c r="O446" s="38">
        <v>9.9433839200519625</v>
      </c>
      <c r="P446" s="38">
        <v>4.8599372980351987</v>
      </c>
      <c r="Q446" s="38">
        <v>-3.2604926741734562E-2</v>
      </c>
      <c r="R446" s="38">
        <v>7.3230683692206963E-2</v>
      </c>
      <c r="S446" s="38">
        <v>0.24701746181741568</v>
      </c>
      <c r="T446" s="38">
        <v>0.73978999999999995</v>
      </c>
      <c r="U446" s="38">
        <v>-2.5899999999999999E-2</v>
      </c>
      <c r="V446" s="38">
        <v>1.9798592070000001</v>
      </c>
      <c r="W446" s="38">
        <v>3.483536178</v>
      </c>
      <c r="X446" s="38">
        <v>1.565777153</v>
      </c>
      <c r="Y446" s="38">
        <v>1.1653260143045647</v>
      </c>
      <c r="Z446" s="38">
        <v>43.172503202999998</v>
      </c>
      <c r="AA446" s="38">
        <v>6.7530856951072862E-4</v>
      </c>
      <c r="AB446" s="38">
        <v>27.845881011845599</v>
      </c>
      <c r="AC446" s="38">
        <v>0.53749999999999998</v>
      </c>
      <c r="AD446" s="29">
        <f t="shared" si="34"/>
        <v>0</v>
      </c>
      <c r="AE446" s="38">
        <v>0</v>
      </c>
      <c r="AF446" s="39">
        <v>292520000</v>
      </c>
      <c r="AG446" s="39">
        <v>6644370000</v>
      </c>
      <c r="AH446" s="39">
        <v>702803000</v>
      </c>
      <c r="AI446" s="39">
        <v>9597111000</v>
      </c>
      <c r="AJ446" s="39">
        <v>-77295000</v>
      </c>
      <c r="AK446" s="39">
        <v>2056171000</v>
      </c>
      <c r="AL446" s="39">
        <v>2170991000</v>
      </c>
      <c r="AM446" s="39">
        <v>2261470000</v>
      </c>
      <c r="AN446" s="39">
        <v>2370654000</v>
      </c>
      <c r="AO446" s="39">
        <v>3068531000</v>
      </c>
      <c r="AP446" s="39">
        <v>874468000</v>
      </c>
      <c r="AQ446" s="39">
        <v>8695171049.7999992</v>
      </c>
    </row>
    <row r="447" spans="1:43" customFormat="1">
      <c r="A447" s="30">
        <f t="shared" si="35"/>
        <v>40878</v>
      </c>
      <c r="B447" s="30">
        <f t="shared" si="36"/>
        <v>41243</v>
      </c>
      <c r="C447" s="30">
        <f t="shared" si="37"/>
        <v>41609</v>
      </c>
      <c r="D447" s="30">
        <f t="shared" si="38"/>
        <v>41944</v>
      </c>
      <c r="E447" s="30">
        <v>41974</v>
      </c>
      <c r="F447" t="s">
        <v>453</v>
      </c>
      <c r="G447" s="37">
        <v>1067327117.39</v>
      </c>
      <c r="H447" s="37">
        <v>-11.35200380277468</v>
      </c>
      <c r="I447" s="38">
        <v>2.3817782723435701</v>
      </c>
      <c r="J447" s="38">
        <v>2.8807813653755798</v>
      </c>
      <c r="K447" s="38">
        <v>87.766159999999999</v>
      </c>
      <c r="L447" s="38">
        <v>-5.1661375207805844E-2</v>
      </c>
      <c r="M447" s="38">
        <v>25.928039202524001</v>
      </c>
      <c r="N447" s="38">
        <v>14.8338037905409</v>
      </c>
      <c r="O447" s="38">
        <v>13.556291226558423</v>
      </c>
      <c r="P447" s="38">
        <v>-4.1599532245394508</v>
      </c>
      <c r="Q447" s="38">
        <v>0.15266242113288717</v>
      </c>
      <c r="R447" s="38">
        <v>7.1549625094094446E-2</v>
      </c>
      <c r="S447" s="38">
        <v>0.38058451398204879</v>
      </c>
      <c r="T447" s="38">
        <v>1.8716699999999999</v>
      </c>
      <c r="U447" s="38">
        <v>0.26007000000000002</v>
      </c>
      <c r="V447" s="38">
        <v>4.4100281050000003</v>
      </c>
      <c r="W447" s="38">
        <v>4.0130152839999997</v>
      </c>
      <c r="X447" s="38">
        <v>3.4796710709999998</v>
      </c>
      <c r="Y447" s="38">
        <v>0.92004208929867826</v>
      </c>
      <c r="Z447" s="38">
        <v>12.783135777</v>
      </c>
      <c r="AA447" s="38">
        <v>0.51847520260113222</v>
      </c>
      <c r="AB447" s="38">
        <v>-0.648106238468657</v>
      </c>
      <c r="AC447" s="38">
        <v>-0.11425</v>
      </c>
      <c r="AD447" s="29">
        <f t="shared" si="34"/>
        <v>0</v>
      </c>
      <c r="AE447" s="38">
        <v>0</v>
      </c>
      <c r="AF447" s="39">
        <v>-33748000</v>
      </c>
      <c r="AG447" s="39">
        <v>653254000</v>
      </c>
      <c r="AH447" s="39">
        <v>51042000</v>
      </c>
      <c r="AI447" s="39">
        <v>713379000</v>
      </c>
      <c r="AJ447" s="39">
        <v>41448000</v>
      </c>
      <c r="AK447" s="39">
        <v>323390000</v>
      </c>
      <c r="AL447" s="39">
        <v>312363000</v>
      </c>
      <c r="AM447" s="39">
        <v>234051000</v>
      </c>
      <c r="AN447" s="39">
        <v>271501000</v>
      </c>
      <c r="AO447" s="39">
        <v>340229000</v>
      </c>
      <c r="AP447" s="39">
        <v>88198000</v>
      </c>
      <c r="AQ447" s="39">
        <v>1195637773.5999999</v>
      </c>
    </row>
    <row r="448" spans="1:43" customFormat="1">
      <c r="A448" s="30">
        <f t="shared" si="35"/>
        <v>40866</v>
      </c>
      <c r="B448" s="30">
        <f t="shared" si="36"/>
        <v>41231</v>
      </c>
      <c r="C448" s="30">
        <f t="shared" si="37"/>
        <v>41597</v>
      </c>
      <c r="D448" s="30">
        <f t="shared" si="38"/>
        <v>41932</v>
      </c>
      <c r="E448" s="30">
        <v>41962</v>
      </c>
      <c r="F448" t="s">
        <v>454</v>
      </c>
      <c r="G448" s="37">
        <v>321059621.39999998</v>
      </c>
      <c r="H448" s="37">
        <v>12.626100426576166</v>
      </c>
      <c r="I448" s="38">
        <v>6.8797703763662499</v>
      </c>
      <c r="J448" s="38">
        <v>6.5737590570684299</v>
      </c>
      <c r="K448" s="38">
        <v>26.925170000000001</v>
      </c>
      <c r="L448" s="38">
        <v>8.3156009787348439E-2</v>
      </c>
      <c r="M448" s="38">
        <v>7.8231244098373898</v>
      </c>
      <c r="N448" s="38">
        <v>7.49031170636633</v>
      </c>
      <c r="O448" s="38">
        <v>8.9290713648074647</v>
      </c>
      <c r="P448" s="38">
        <v>-0.70826736682875635</v>
      </c>
      <c r="Q448" s="38">
        <v>5.5214923253298923E-2</v>
      </c>
      <c r="R448" s="38">
        <v>0.11867354975494862</v>
      </c>
      <c r="S448" s="38">
        <v>0.80420525339395232</v>
      </c>
      <c r="T448" s="38">
        <v>2.7717900000000002</v>
      </c>
      <c r="U448" s="38">
        <v>0.33323999999999998</v>
      </c>
      <c r="V448" s="38">
        <v>1.2699197980000001</v>
      </c>
      <c r="W448" s="38">
        <v>1.2169131129999999</v>
      </c>
      <c r="X448" s="38">
        <v>1.314388296</v>
      </c>
      <c r="Y448" s="38">
        <v>0.10401428643291916</v>
      </c>
      <c r="Z448" s="38">
        <v>7.7122901219999997</v>
      </c>
      <c r="AA448" s="38">
        <v>0.15900796019447114</v>
      </c>
      <c r="AB448" s="38">
        <v>-0.185925796387064</v>
      </c>
      <c r="AC448" s="38">
        <v>-6.479E-2</v>
      </c>
      <c r="AD448" s="29">
        <f t="shared" si="34"/>
        <v>0</v>
      </c>
      <c r="AE448" s="38">
        <v>0</v>
      </c>
      <c r="AF448" s="39">
        <v>18250000</v>
      </c>
      <c r="AG448" s="39">
        <v>219467000</v>
      </c>
      <c r="AH448" s="39">
        <v>31793000</v>
      </c>
      <c r="AI448" s="39">
        <v>267903000</v>
      </c>
      <c r="AJ448" s="39">
        <v>11896000</v>
      </c>
      <c r="AK448" s="39">
        <v>220921000</v>
      </c>
      <c r="AL448" s="39">
        <v>204082000</v>
      </c>
      <c r="AM448" s="39">
        <v>208553000</v>
      </c>
      <c r="AN448" s="39">
        <v>215449000</v>
      </c>
      <c r="AO448" s="39">
        <v>198790000</v>
      </c>
      <c r="AP448" s="39">
        <v>28722000</v>
      </c>
      <c r="AQ448" s="39">
        <v>256460787.74000001</v>
      </c>
    </row>
    <row r="449" spans="1:43" customFormat="1">
      <c r="A449" s="30">
        <f t="shared" si="35"/>
        <v>40864</v>
      </c>
      <c r="B449" s="30">
        <f t="shared" si="36"/>
        <v>41229</v>
      </c>
      <c r="C449" s="30">
        <f t="shared" si="37"/>
        <v>41595</v>
      </c>
      <c r="D449" s="30">
        <f t="shared" si="38"/>
        <v>41930</v>
      </c>
      <c r="E449" s="30">
        <v>41960</v>
      </c>
      <c r="F449" t="s">
        <v>455</v>
      </c>
      <c r="G449" s="37">
        <v>84307329025.600006</v>
      </c>
      <c r="H449" s="37">
        <v>-5.4041896705392434</v>
      </c>
      <c r="I449" s="38">
        <v>17.916335783999799</v>
      </c>
      <c r="J449" s="38">
        <v>8.7183066989105207</v>
      </c>
      <c r="K449" s="38">
        <v>51.400750000000002</v>
      </c>
      <c r="L449" s="38">
        <v>0.11168312670729144</v>
      </c>
      <c r="M449" s="38">
        <v>13.649622298122701</v>
      </c>
      <c r="N449" s="38">
        <v>13.937503977598199</v>
      </c>
      <c r="O449" s="38">
        <v>12.114112630966124</v>
      </c>
      <c r="P449" s="38">
        <v>4.6489123902390377</v>
      </c>
      <c r="Q449" s="38">
        <v>6.9751226436237768E-2</v>
      </c>
      <c r="R449" s="38">
        <v>9.6615156770660793E-2</v>
      </c>
      <c r="S449" s="38">
        <v>0.78252820702691117</v>
      </c>
      <c r="T449" s="38">
        <v>1.3569100000000001</v>
      </c>
      <c r="U449" s="38">
        <v>9.7530000000000006E-2</v>
      </c>
      <c r="V449" s="38">
        <v>2.1616383950000002</v>
      </c>
      <c r="W449" s="38">
        <v>2.4070573579999999</v>
      </c>
      <c r="X449" s="38">
        <v>4.4580853329999997</v>
      </c>
      <c r="Y449" s="38">
        <v>0.37252451451643914</v>
      </c>
      <c r="Z449" s="38">
        <v>12.011458041999999</v>
      </c>
      <c r="AA449" s="38">
        <v>5.8205505358268544E-2</v>
      </c>
      <c r="AB449" s="38">
        <v>7.0807310248049102</v>
      </c>
      <c r="AC449" s="38">
        <v>0.20838000000000001</v>
      </c>
      <c r="AD449" s="29">
        <f t="shared" si="34"/>
        <v>0</v>
      </c>
      <c r="AE449" s="38">
        <v>0</v>
      </c>
      <c r="AF449" s="39">
        <v>3189000000</v>
      </c>
      <c r="AG449" s="39">
        <v>28554000000</v>
      </c>
      <c r="AH449" s="39">
        <v>4958000000</v>
      </c>
      <c r="AI449" s="39">
        <v>51317000000</v>
      </c>
      <c r="AJ449" s="39">
        <v>2801000000</v>
      </c>
      <c r="AK449" s="39">
        <v>35088000000</v>
      </c>
      <c r="AL449" s="39">
        <v>36528000000</v>
      </c>
      <c r="AM449" s="39">
        <v>39741000000</v>
      </c>
      <c r="AN449" s="39">
        <v>40157000000</v>
      </c>
      <c r="AO449" s="39">
        <v>20804000000</v>
      </c>
      <c r="AP449" s="39">
        <v>7970000000</v>
      </c>
      <c r="AQ449" s="39">
        <v>96549477668.800003</v>
      </c>
    </row>
    <row r="450" spans="1:43" customFormat="1">
      <c r="A450" s="30">
        <f t="shared" si="35"/>
        <v>40850</v>
      </c>
      <c r="B450" s="30">
        <f t="shared" si="36"/>
        <v>41215</v>
      </c>
      <c r="C450" s="30">
        <f t="shared" si="37"/>
        <v>41581</v>
      </c>
      <c r="D450" s="30">
        <f t="shared" si="38"/>
        <v>41916</v>
      </c>
      <c r="E450" s="30">
        <v>41946</v>
      </c>
      <c r="F450" t="s">
        <v>456</v>
      </c>
      <c r="G450" s="37">
        <v>3178837838</v>
      </c>
      <c r="H450" s="37">
        <v>11.531282341494867</v>
      </c>
      <c r="I450" s="38">
        <v>89.950235695175294</v>
      </c>
      <c r="J450" s="38">
        <v>4.33606988928031</v>
      </c>
      <c r="K450" s="38">
        <v>49.103920000000002</v>
      </c>
      <c r="L450" s="38">
        <v>0.12684022058883782</v>
      </c>
      <c r="M450" s="38">
        <v>8.5787334745377102</v>
      </c>
      <c r="N450" s="38">
        <v>21.132533743855699</v>
      </c>
      <c r="O450" s="38">
        <v>9.2918809680850867</v>
      </c>
      <c r="P450" s="38">
        <v>-0.59548769627099529</v>
      </c>
      <c r="Q450" s="38">
        <v>5.6913756620420232E-2</v>
      </c>
      <c r="R450" s="38">
        <v>0.11313790924837919</v>
      </c>
      <c r="S450" s="38">
        <v>1.8629826803290785</v>
      </c>
      <c r="T450" s="38">
        <v>1.3694999999999999</v>
      </c>
      <c r="U450" s="38">
        <v>0.11523</v>
      </c>
      <c r="V450" s="38">
        <v>0.67313912099999995</v>
      </c>
      <c r="W450" s="38">
        <v>0.921719556</v>
      </c>
      <c r="X450" s="38">
        <v>16.204058328999999</v>
      </c>
      <c r="Y450" s="38">
        <v>9.665332447738237</v>
      </c>
      <c r="Z450" s="38">
        <v>33.419214424000003</v>
      </c>
      <c r="AA450" s="38">
        <v>0.14203014932629721</v>
      </c>
      <c r="AB450" s="38">
        <v>9.3701932693582108</v>
      </c>
      <c r="AC450" s="38">
        <v>0.76420999999999994</v>
      </c>
      <c r="AD450" s="29">
        <f t="shared" ref="AD450:AD513" si="39">IF(OR(AND(P450&lt;AVERAGE($Q$2:$Q$1313),U450&gt;AVERAGE($V$2:$V$1313),Y450&lt;AVERAGE($Z$2:$Z$1313)),AND(P450&gt;AVERAGE($Q$2:$Q$1313),U450&lt;AVERAGE($V$2:$V$1313),Y450&gt;AVERAGE($Z$2:$Z$1313))),1,0)</f>
        <v>0</v>
      </c>
      <c r="AE450" s="38">
        <v>0</v>
      </c>
      <c r="AF450" s="39">
        <v>232188000</v>
      </c>
      <c r="AG450" s="39">
        <v>1830555000</v>
      </c>
      <c r="AH450" s="39">
        <v>332718000</v>
      </c>
      <c r="AI450" s="39">
        <v>2940818000</v>
      </c>
      <c r="AJ450" s="39">
        <v>311813000</v>
      </c>
      <c r="AK450" s="39">
        <v>5591296000</v>
      </c>
      <c r="AL450" s="39">
        <v>5859218000</v>
      </c>
      <c r="AM450" s="39">
        <v>5758059000</v>
      </c>
      <c r="AN450" s="39">
        <v>5478693000</v>
      </c>
      <c r="AO450" s="39">
        <v>171636000</v>
      </c>
      <c r="AP450" s="39">
        <v>533011000</v>
      </c>
      <c r="AQ450" s="39">
        <v>4952674766.6800003</v>
      </c>
    </row>
    <row r="451" spans="1:43" customFormat="1">
      <c r="A451" s="30">
        <f t="shared" si="35"/>
        <v>40847</v>
      </c>
      <c r="B451" s="30">
        <f t="shared" si="36"/>
        <v>41212</v>
      </c>
      <c r="C451" s="30">
        <f t="shared" si="37"/>
        <v>41578</v>
      </c>
      <c r="D451" s="30">
        <f t="shared" si="38"/>
        <v>41913</v>
      </c>
      <c r="E451" s="30">
        <v>41943</v>
      </c>
      <c r="F451" t="s">
        <v>457</v>
      </c>
      <c r="G451" s="37">
        <v>293373925.74000001</v>
      </c>
      <c r="H451" s="37">
        <v>-1.84737325612175</v>
      </c>
      <c r="I451" s="38">
        <v>2.7803936463010501</v>
      </c>
      <c r="J451" s="38">
        <v>7.9418627115873299</v>
      </c>
      <c r="K451" s="38">
        <v>62.510750000000002</v>
      </c>
      <c r="L451" s="38">
        <v>7.8666851895240805E-3</v>
      </c>
      <c r="M451" s="38">
        <v>22.8818974869592</v>
      </c>
      <c r="N451" s="38">
        <v>8.0108010801080098</v>
      </c>
      <c r="O451" s="38">
        <v>20.911283907946469</v>
      </c>
      <c r="P451" s="38">
        <v>24.679037861016852</v>
      </c>
      <c r="Q451" s="38">
        <v>-1.6755273424585069</v>
      </c>
      <c r="R451" s="38">
        <v>4.7018154472472998E-2</v>
      </c>
      <c r="S451" s="38">
        <v>0.11908483505061283</v>
      </c>
      <c r="T451" s="38">
        <v>0.85846</v>
      </c>
      <c r="U451" s="38">
        <v>-6.2399999999999999E-3</v>
      </c>
      <c r="V451" s="38">
        <v>4.7344008219999996</v>
      </c>
      <c r="W451" s="38">
        <v>8.6685037269999992</v>
      </c>
      <c r="X451" s="38">
        <v>1.476523295</v>
      </c>
      <c r="Y451" s="38">
        <v>1.1831337844872463</v>
      </c>
      <c r="Z451" s="38">
        <v>45.560166039000002</v>
      </c>
      <c r="AA451" s="38">
        <v>1.3458791134739273E-2</v>
      </c>
      <c r="AB451" s="38">
        <v>11.575258502440301</v>
      </c>
      <c r="AC451" s="38">
        <v>0.52666999999999997</v>
      </c>
      <c r="AD451" s="29">
        <f t="shared" si="39"/>
        <v>0</v>
      </c>
      <c r="AE451" s="38">
        <v>0</v>
      </c>
      <c r="AF451" s="39">
        <v>3794000</v>
      </c>
      <c r="AG451" s="39">
        <v>482287000</v>
      </c>
      <c r="AH451" s="39">
        <v>23884000</v>
      </c>
      <c r="AI451" s="39">
        <v>507974000</v>
      </c>
      <c r="AJ451" s="39">
        <v>-101356000</v>
      </c>
      <c r="AK451" s="39">
        <v>31533000</v>
      </c>
      <c r="AL451" s="39">
        <v>34915000</v>
      </c>
      <c r="AM451" s="39">
        <v>44994000</v>
      </c>
      <c r="AN451" s="39">
        <v>60492000</v>
      </c>
      <c r="AO451" s="39">
        <v>220915000</v>
      </c>
      <c r="AP451" s="39">
        <v>27723000</v>
      </c>
      <c r="AQ451" s="39">
        <v>579723523.77999997</v>
      </c>
    </row>
    <row r="452" spans="1:43" customFormat="1">
      <c r="A452" s="30">
        <f t="shared" si="35"/>
        <v>40843</v>
      </c>
      <c r="B452" s="30">
        <f t="shared" si="36"/>
        <v>41208</v>
      </c>
      <c r="C452" s="30">
        <f t="shared" si="37"/>
        <v>41574</v>
      </c>
      <c r="D452" s="30">
        <f t="shared" si="38"/>
        <v>41909</v>
      </c>
      <c r="E452" s="30">
        <v>41939</v>
      </c>
      <c r="F452" t="s">
        <v>458</v>
      </c>
      <c r="G452" s="37">
        <v>1442528746.03</v>
      </c>
      <c r="H452" s="37">
        <v>12.387004212332499</v>
      </c>
      <c r="I452" s="38">
        <v>-1.63392352529334</v>
      </c>
      <c r="J452" s="38">
        <v>-1.3300958740247499</v>
      </c>
      <c r="K452" s="38">
        <v>70.83802</v>
      </c>
      <c r="L452" s="38">
        <v>8.3077418018610936E-3</v>
      </c>
      <c r="M452" s="38">
        <v>6.1192650344781203</v>
      </c>
      <c r="N452" s="38">
        <v>4.23770402932354</v>
      </c>
      <c r="O452" s="38">
        <v>18.35749576494554</v>
      </c>
      <c r="P452" s="38">
        <v>12.747126643625686</v>
      </c>
      <c r="Q452" s="38">
        <v>7.274367203611351E-2</v>
      </c>
      <c r="R452" s="38">
        <v>8.2605665803073672E-2</v>
      </c>
      <c r="S452" s="38">
        <v>0.58086774141041464</v>
      </c>
      <c r="T452" s="38">
        <v>4.5753199999999996</v>
      </c>
      <c r="U452" s="38">
        <v>0.35509000000000002</v>
      </c>
      <c r="V452" s="38">
        <v>2.2683395210000001</v>
      </c>
      <c r="W452" s="38">
        <v>2.4257355860000001</v>
      </c>
      <c r="X452" s="38">
        <v>2.6633948379999999</v>
      </c>
      <c r="Y452" s="38">
        <v>0.57248403810355142</v>
      </c>
      <c r="Z452" s="38">
        <v>20.000681515</v>
      </c>
      <c r="AA452" s="38">
        <v>0.10810472674973007</v>
      </c>
      <c r="AB452" s="38">
        <v>2.2252408606457101</v>
      </c>
      <c r="AC452" s="38">
        <v>0.10514</v>
      </c>
      <c r="AD452" s="29">
        <f t="shared" si="39"/>
        <v>0</v>
      </c>
      <c r="AE452" s="38">
        <v>0</v>
      </c>
      <c r="AF452" s="39">
        <v>7902000</v>
      </c>
      <c r="AG452" s="39">
        <v>951161000</v>
      </c>
      <c r="AH452" s="39">
        <v>97439000</v>
      </c>
      <c r="AI452" s="39">
        <v>1179568000</v>
      </c>
      <c r="AJ452" s="39">
        <v>49842000</v>
      </c>
      <c r="AK452" s="39">
        <v>478237000</v>
      </c>
      <c r="AL452" s="39">
        <v>540506000</v>
      </c>
      <c r="AM452" s="39">
        <v>620255000</v>
      </c>
      <c r="AN452" s="39">
        <v>685173000</v>
      </c>
      <c r="AO452" s="39">
        <v>604878000</v>
      </c>
      <c r="AP452" s="39">
        <v>96216000</v>
      </c>
      <c r="AQ452" s="39">
        <v>1766284812.52</v>
      </c>
    </row>
    <row r="453" spans="1:43" customFormat="1">
      <c r="A453" s="30">
        <f t="shared" si="35"/>
        <v>40836</v>
      </c>
      <c r="B453" s="30">
        <f t="shared" si="36"/>
        <v>41201</v>
      </c>
      <c r="C453" s="30">
        <f t="shared" si="37"/>
        <v>41567</v>
      </c>
      <c r="D453" s="30">
        <f t="shared" si="38"/>
        <v>41902</v>
      </c>
      <c r="E453" s="30">
        <v>41932</v>
      </c>
      <c r="F453" t="s">
        <v>459</v>
      </c>
      <c r="G453" s="37">
        <v>2604065500.8000002</v>
      </c>
      <c r="H453" s="37">
        <v>5.2697208091651708</v>
      </c>
      <c r="I453" s="38">
        <v>9.3399506839168307</v>
      </c>
      <c r="J453" s="38">
        <v>13.2985481503411</v>
      </c>
      <c r="K453" s="38">
        <v>54.631979999999999</v>
      </c>
      <c r="L453" s="38">
        <v>5.173758555476015E-2</v>
      </c>
      <c r="M453" s="38">
        <v>21.356113310883298</v>
      </c>
      <c r="N453" s="38">
        <v>5.3639207968184897</v>
      </c>
      <c r="O453" s="38">
        <v>10.271521253934967</v>
      </c>
      <c r="P453" s="38">
        <v>6.7070306692340926</v>
      </c>
      <c r="Q453" s="38">
        <v>4.7150318820244966E-2</v>
      </c>
      <c r="R453" s="38">
        <v>5.6956922679442856E-2</v>
      </c>
      <c r="S453" s="38">
        <v>0.23276192301218199</v>
      </c>
      <c r="T453" s="38">
        <v>1.90361</v>
      </c>
      <c r="U453" s="38">
        <v>4.2169999999999999E-2</v>
      </c>
      <c r="V453" s="38">
        <v>2.153082908</v>
      </c>
      <c r="W453" s="38">
        <v>3.400123105</v>
      </c>
      <c r="X453" s="38">
        <v>1.473436215</v>
      </c>
      <c r="Y453" s="38">
        <v>0.90097372138412934</v>
      </c>
      <c r="Z453" s="38">
        <v>37.740380831000003</v>
      </c>
      <c r="AA453" s="38">
        <v>2.2168510402710069E-2</v>
      </c>
      <c r="AB453" s="38">
        <v>31.710590372873298</v>
      </c>
      <c r="AC453" s="38">
        <v>0.45179000000000002</v>
      </c>
      <c r="AD453" s="29">
        <f t="shared" si="39"/>
        <v>0</v>
      </c>
      <c r="AE453" s="38">
        <v>0</v>
      </c>
      <c r="AF453" s="39">
        <v>182417000</v>
      </c>
      <c r="AG453" s="39">
        <v>3525812000</v>
      </c>
      <c r="AH453" s="39">
        <v>305549000</v>
      </c>
      <c r="AI453" s="39">
        <v>5364563000</v>
      </c>
      <c r="AJ453" s="39">
        <v>58875000</v>
      </c>
      <c r="AK453" s="39">
        <v>1036029000</v>
      </c>
      <c r="AL453" s="39">
        <v>1017162000</v>
      </c>
      <c r="AM453" s="39">
        <v>1065558000</v>
      </c>
      <c r="AN453" s="39">
        <v>1248666000</v>
      </c>
      <c r="AO453" s="39">
        <v>1854740000</v>
      </c>
      <c r="AP453" s="39">
        <v>426306000</v>
      </c>
      <c r="AQ453" s="39">
        <v>4378811139.6800003</v>
      </c>
    </row>
    <row r="454" spans="1:43" customFormat="1">
      <c r="A454" s="30">
        <f t="shared" si="35"/>
        <v>40831</v>
      </c>
      <c r="B454" s="30">
        <f t="shared" si="36"/>
        <v>41196</v>
      </c>
      <c r="C454" s="30">
        <f t="shared" si="37"/>
        <v>41562</v>
      </c>
      <c r="D454" s="30">
        <f t="shared" si="38"/>
        <v>41897</v>
      </c>
      <c r="E454" s="30">
        <v>41927</v>
      </c>
      <c r="F454" t="s">
        <v>460</v>
      </c>
      <c r="G454" s="37">
        <v>396931533.25</v>
      </c>
      <c r="H454" s="37">
        <v>-46.230129062576005</v>
      </c>
      <c r="I454" s="38">
        <v>-30.9721286763527</v>
      </c>
      <c r="J454" s="38">
        <v>-17.284855240808898</v>
      </c>
      <c r="K454" s="38">
        <v>21.475950000000001</v>
      </c>
      <c r="L454" s="38">
        <v>-2.5968962682329411E-3</v>
      </c>
      <c r="M454" s="38">
        <v>1.8027930800037499</v>
      </c>
      <c r="N454" s="38">
        <v>1.1570997258364499</v>
      </c>
      <c r="O454" s="38">
        <v>18.097349452720465</v>
      </c>
      <c r="P454" s="38">
        <v>41.733087093995444</v>
      </c>
      <c r="Q454" s="38">
        <v>-0.24669760036757143</v>
      </c>
      <c r="R454" s="38">
        <v>1.7558521297914978E-2</v>
      </c>
      <c r="S454" s="38">
        <v>0.53205560056282775</v>
      </c>
      <c r="T454" s="38">
        <v>1.6775500000000001</v>
      </c>
      <c r="U454" s="38">
        <v>9.9239999999999995E-2</v>
      </c>
      <c r="V454" s="38">
        <v>1.3956136079999999</v>
      </c>
      <c r="W454" s="38">
        <v>2.8957235479999999</v>
      </c>
      <c r="X454" s="38">
        <v>1.899813065</v>
      </c>
      <c r="Y454" s="38">
        <v>2.5124377813236802</v>
      </c>
      <c r="Z454" s="38">
        <v>48.83206698</v>
      </c>
      <c r="AA454" s="38">
        <v>0.18030630493189928</v>
      </c>
      <c r="AB454" s="38">
        <v>13.8722353106649</v>
      </c>
      <c r="AC454" s="38">
        <v>0.53498999999999997</v>
      </c>
      <c r="AD454" s="29">
        <f t="shared" si="39"/>
        <v>0</v>
      </c>
      <c r="AE454" s="38">
        <v>0</v>
      </c>
      <c r="AF454" s="39">
        <v>-1532000</v>
      </c>
      <c r="AG454" s="39">
        <v>589935000</v>
      </c>
      <c r="AH454" s="39">
        <v>12354000</v>
      </c>
      <c r="AI454" s="39">
        <v>703590000</v>
      </c>
      <c r="AJ454" s="39">
        <v>-92351000</v>
      </c>
      <c r="AK454" s="39">
        <v>131925000</v>
      </c>
      <c r="AL454" s="39">
        <v>196780000</v>
      </c>
      <c r="AM454" s="39">
        <v>261635000</v>
      </c>
      <c r="AN454" s="39">
        <v>374349000</v>
      </c>
      <c r="AO454" s="39">
        <v>167956000</v>
      </c>
      <c r="AP454" s="39">
        <v>50212000</v>
      </c>
      <c r="AQ454" s="39">
        <v>908704110.72000003</v>
      </c>
    </row>
    <row r="455" spans="1:43" customFormat="1">
      <c r="A455" s="30">
        <f t="shared" si="35"/>
        <v>40829</v>
      </c>
      <c r="B455" s="30">
        <f t="shared" si="36"/>
        <v>41194</v>
      </c>
      <c r="C455" s="30">
        <f t="shared" si="37"/>
        <v>41560</v>
      </c>
      <c r="D455" s="30">
        <f t="shared" si="38"/>
        <v>41895</v>
      </c>
      <c r="E455" s="30">
        <v>41925</v>
      </c>
      <c r="F455" t="s">
        <v>461</v>
      </c>
      <c r="G455" s="37">
        <v>2366445062.6700001</v>
      </c>
      <c r="H455" s="37">
        <v>-20.722886467352556</v>
      </c>
      <c r="I455" s="38">
        <v>-0.75683838043863905</v>
      </c>
      <c r="J455" s="38">
        <v>-1.32767369865637</v>
      </c>
      <c r="K455" s="38">
        <v>17.978549999999998</v>
      </c>
      <c r="L455" s="38">
        <v>8.6149256801933854E-4</v>
      </c>
      <c r="M455" s="38">
        <v>3.73089075415696</v>
      </c>
      <c r="N455" s="38">
        <v>1.5240504018721399</v>
      </c>
      <c r="O455" s="38">
        <v>39.514905143542912</v>
      </c>
      <c r="P455" s="38">
        <v>-5.0461194585302165</v>
      </c>
      <c r="Q455" s="38">
        <v>-0.11123571879161702</v>
      </c>
      <c r="R455" s="38">
        <v>2.2092641261498028E-2</v>
      </c>
      <c r="S455" s="38">
        <v>0.16739018209123335</v>
      </c>
      <c r="T455" s="38">
        <v>0.87568999999999997</v>
      </c>
      <c r="U455" s="38">
        <v>-8.6899999999999998E-3</v>
      </c>
      <c r="V455" s="38">
        <v>0.69470164700000003</v>
      </c>
      <c r="W455" s="38">
        <v>2.96869392359174</v>
      </c>
      <c r="X455" s="38">
        <v>2.771642844</v>
      </c>
      <c r="Y455" s="38">
        <v>0.411828776821697</v>
      </c>
      <c r="Z455" s="38">
        <v>24.629618615939801</v>
      </c>
      <c r="AA455" s="38">
        <v>6.6862109756724789E-4</v>
      </c>
      <c r="AB455" s="38">
        <v>122.16482569607</v>
      </c>
      <c r="AC455" s="38">
        <v>0.29103000000000001</v>
      </c>
      <c r="AD455" s="29">
        <f t="shared" si="39"/>
        <v>0</v>
      </c>
      <c r="AE455" s="38">
        <v>0</v>
      </c>
      <c r="AF455" s="39">
        <v>6700000</v>
      </c>
      <c r="AG455" s="39">
        <v>7777200000</v>
      </c>
      <c r="AH455" s="39">
        <v>188300000</v>
      </c>
      <c r="AI455" s="39">
        <v>8523200000</v>
      </c>
      <c r="AJ455" s="39">
        <v>-158700000</v>
      </c>
      <c r="AK455" s="39">
        <v>1786000000</v>
      </c>
      <c r="AL455" s="39">
        <v>2153800000</v>
      </c>
      <c r="AM455" s="39">
        <v>2006800000</v>
      </c>
      <c r="AN455" s="39">
        <v>1426700000</v>
      </c>
      <c r="AO455" s="39">
        <v>5508600000</v>
      </c>
      <c r="AP455" s="39">
        <v>235400000</v>
      </c>
      <c r="AQ455" s="39">
        <v>9301808670.7900009</v>
      </c>
    </row>
    <row r="456" spans="1:43" customFormat="1">
      <c r="A456" s="30">
        <f t="shared" si="35"/>
        <v>40829</v>
      </c>
      <c r="B456" s="30">
        <f t="shared" si="36"/>
        <v>41194</v>
      </c>
      <c r="C456" s="30">
        <f t="shared" si="37"/>
        <v>41560</v>
      </c>
      <c r="D456" s="30">
        <f t="shared" si="38"/>
        <v>41895</v>
      </c>
      <c r="E456" s="30">
        <v>41925</v>
      </c>
      <c r="F456" t="s">
        <v>462</v>
      </c>
      <c r="G456" s="37">
        <v>3358817297.6999998</v>
      </c>
      <c r="H456" s="37">
        <v>-17.297751441766842</v>
      </c>
      <c r="I456" s="38">
        <v>17.840903285137699</v>
      </c>
      <c r="J456" s="38">
        <v>33.538225124855899</v>
      </c>
      <c r="K456" s="38">
        <v>42.545749999999998</v>
      </c>
      <c r="L456" s="38">
        <v>6.9269073448337187E-2</v>
      </c>
      <c r="M456" s="38">
        <v>33.980023050326501</v>
      </c>
      <c r="N456" s="38">
        <v>15.8045206825695</v>
      </c>
      <c r="O456" s="38">
        <v>26.05446649310873</v>
      </c>
      <c r="P456" s="38">
        <v>6.446472324494124</v>
      </c>
      <c r="Q456" s="38">
        <v>0.21735554184659675</v>
      </c>
      <c r="R456" s="38">
        <v>0.17558957385188251</v>
      </c>
      <c r="S456" s="38">
        <v>0.40239966901117086</v>
      </c>
      <c r="T456" s="38">
        <v>1.6198999999999999</v>
      </c>
      <c r="U456" s="38">
        <v>4.2779999999999999E-2</v>
      </c>
      <c r="V456" s="38">
        <v>9.11615441</v>
      </c>
      <c r="W456" s="38">
        <v>9.804206658</v>
      </c>
      <c r="X456" s="38">
        <v>7.3303603603635201</v>
      </c>
      <c r="Y456" s="38">
        <v>9.4246476976932048E-3</v>
      </c>
      <c r="Z456" s="38">
        <v>5.1958535189999999</v>
      </c>
      <c r="AA456" s="38">
        <v>4.8105993242041616E-2</v>
      </c>
      <c r="AB456" s="38">
        <v>-0.58918918918918906</v>
      </c>
      <c r="AC456" s="38">
        <v>-3.8769999999999999E-2</v>
      </c>
      <c r="AD456" s="29">
        <f t="shared" si="39"/>
        <v>0</v>
      </c>
      <c r="AE456" s="38">
        <v>0</v>
      </c>
      <c r="AF456" s="39">
        <v>77900000</v>
      </c>
      <c r="AG456" s="39">
        <v>1124600000</v>
      </c>
      <c r="AH456" s="39">
        <v>212200000</v>
      </c>
      <c r="AI456" s="39">
        <v>1208500000</v>
      </c>
      <c r="AJ456" s="39">
        <v>105700000</v>
      </c>
      <c r="AK456" s="39">
        <v>404300000</v>
      </c>
      <c r="AL456" s="39">
        <v>410600000</v>
      </c>
      <c r="AM456" s="39">
        <v>462200000</v>
      </c>
      <c r="AN456" s="39">
        <v>486300000</v>
      </c>
      <c r="AO456" s="39">
        <v>1114100000</v>
      </c>
      <c r="AP456" s="39">
        <v>195900000</v>
      </c>
      <c r="AQ456" s="39">
        <v>5104069986</v>
      </c>
    </row>
    <row r="457" spans="1:43" customFormat="1">
      <c r="A457" s="30">
        <f t="shared" si="35"/>
        <v>40821</v>
      </c>
      <c r="B457" s="30">
        <f t="shared" si="36"/>
        <v>41186</v>
      </c>
      <c r="C457" s="30">
        <f t="shared" si="37"/>
        <v>41552</v>
      </c>
      <c r="D457" s="30">
        <f t="shared" si="38"/>
        <v>41887</v>
      </c>
      <c r="E457" s="30">
        <v>41917</v>
      </c>
      <c r="F457" t="s">
        <v>463</v>
      </c>
      <c r="G457" s="37">
        <v>19425118846.919998</v>
      </c>
      <c r="H457" s="37">
        <v>-2.4057230228098865</v>
      </c>
      <c r="I457" s="38">
        <v>19.337224553520102</v>
      </c>
      <c r="J457" s="38">
        <v>11.7076093469143</v>
      </c>
      <c r="K457" s="38">
        <v>51.787930000000003</v>
      </c>
      <c r="L457" s="38">
        <v>0.14358632933865956</v>
      </c>
      <c r="M457" s="38">
        <v>15.3744757339724</v>
      </c>
      <c r="N457" s="38">
        <v>12.718566281524399</v>
      </c>
      <c r="O457" s="38">
        <v>13.120029979333703</v>
      </c>
      <c r="P457" s="38">
        <v>4.1916799492475159</v>
      </c>
      <c r="Q457" s="38">
        <v>0.14017879314626272</v>
      </c>
      <c r="R457" s="38">
        <v>0.14132850440365463</v>
      </c>
      <c r="S457" s="38">
        <v>0.66293522100584412</v>
      </c>
      <c r="T457" s="38">
        <v>2.7572800000000002</v>
      </c>
      <c r="U457" s="38">
        <v>0.30808999999999997</v>
      </c>
      <c r="V457" s="38">
        <v>2.6717548039999999</v>
      </c>
      <c r="W457" s="38">
        <v>2.8316154500000001</v>
      </c>
      <c r="X457" s="38">
        <v>4.1456255320000004</v>
      </c>
      <c r="Y457" s="38">
        <v>0.78738595795319322</v>
      </c>
      <c r="Z457" s="38">
        <v>16.813960578</v>
      </c>
      <c r="AA457" s="38">
        <v>0.20972037283621839</v>
      </c>
      <c r="AB457" s="38">
        <v>7.0206530447543898</v>
      </c>
      <c r="AC457" s="38">
        <v>0.15112999999999999</v>
      </c>
      <c r="AD457" s="29">
        <f t="shared" si="39"/>
        <v>0</v>
      </c>
      <c r="AE457" s="38">
        <v>0</v>
      </c>
      <c r="AF457" s="39">
        <v>1294000000</v>
      </c>
      <c r="AG457" s="39">
        <v>9012000000</v>
      </c>
      <c r="AH457" s="39">
        <v>1717000000</v>
      </c>
      <c r="AI457" s="39">
        <v>12149000000</v>
      </c>
      <c r="AJ457" s="39">
        <v>1129000000</v>
      </c>
      <c r="AK457" s="39">
        <v>7124385000</v>
      </c>
      <c r="AL457" s="39">
        <v>7584037000</v>
      </c>
      <c r="AM457" s="39">
        <v>7708382000</v>
      </c>
      <c r="AN457" s="39">
        <v>8054000000</v>
      </c>
      <c r="AO457" s="39">
        <v>5042000000</v>
      </c>
      <c r="AP457" s="39">
        <v>1801000000</v>
      </c>
      <c r="AQ457" s="39">
        <v>23629173992.779999</v>
      </c>
    </row>
    <row r="458" spans="1:43" customFormat="1">
      <c r="A458" s="30">
        <f t="shared" si="35"/>
        <v>40816</v>
      </c>
      <c r="B458" s="30">
        <f t="shared" si="36"/>
        <v>41181</v>
      </c>
      <c r="C458" s="30">
        <f t="shared" si="37"/>
        <v>41547</v>
      </c>
      <c r="D458" s="30">
        <f t="shared" si="38"/>
        <v>41882</v>
      </c>
      <c r="E458" s="30">
        <v>41912</v>
      </c>
      <c r="F458" t="s">
        <v>464</v>
      </c>
      <c r="G458" s="37">
        <v>678819801.24000001</v>
      </c>
      <c r="H458" s="37">
        <v>13.978155817279047</v>
      </c>
      <c r="I458" s="38">
        <v>-5.5502797924819296</v>
      </c>
      <c r="J458" s="38">
        <v>-7.1226143106600004</v>
      </c>
      <c r="K458" s="38">
        <v>72.330020000000005</v>
      </c>
      <c r="L458" s="38">
        <v>-3.9042814721681307E-2</v>
      </c>
      <c r="M458" s="38">
        <v>-8.4324686849520099</v>
      </c>
      <c r="N458" s="38">
        <v>-5.5288171495220597</v>
      </c>
      <c r="O458" s="38">
        <v>36.422757447470815</v>
      </c>
      <c r="P458" s="38">
        <v>8.5120067453044559</v>
      </c>
      <c r="Q458" s="38">
        <v>6.1996793122270744E-2</v>
      </c>
      <c r="R458" s="38">
        <v>8.4702053786378795E-2</v>
      </c>
      <c r="S458" s="38">
        <v>0.47281041692710329</v>
      </c>
      <c r="T458" s="38">
        <v>1.8037300000000001</v>
      </c>
      <c r="U458" s="38">
        <v>0.13381999999999999</v>
      </c>
      <c r="V458" s="38">
        <v>1.8175872719999999</v>
      </c>
      <c r="W458" s="38">
        <v>1.914000406</v>
      </c>
      <c r="X458" s="38">
        <v>1.4278781149999999</v>
      </c>
      <c r="Y458" s="38">
        <v>0.23793977241451308</v>
      </c>
      <c r="Z458" s="38">
        <v>16.927673037000002</v>
      </c>
      <c r="AA458" s="38">
        <v>0.12915459196450932</v>
      </c>
      <c r="AB458" s="38">
        <v>-0.18219773461833999</v>
      </c>
      <c r="AC458" s="38">
        <v>-2.6100000000000002E-2</v>
      </c>
      <c r="AD458" s="29">
        <f t="shared" si="39"/>
        <v>0</v>
      </c>
      <c r="AE458" s="38">
        <v>0</v>
      </c>
      <c r="AF458" s="39">
        <v>-15278000</v>
      </c>
      <c r="AG458" s="39">
        <v>391314000</v>
      </c>
      <c r="AH458" s="39">
        <v>42009000</v>
      </c>
      <c r="AI458" s="39">
        <v>495962000</v>
      </c>
      <c r="AJ458" s="39">
        <v>14538000</v>
      </c>
      <c r="AK458" s="39">
        <v>184332000</v>
      </c>
      <c r="AL458" s="39">
        <v>213504000</v>
      </c>
      <c r="AM458" s="39">
        <v>216667000</v>
      </c>
      <c r="AN458" s="39">
        <v>234496000</v>
      </c>
      <c r="AO458" s="39">
        <v>316101000</v>
      </c>
      <c r="AP458" s="39">
        <v>12850000</v>
      </c>
      <c r="AQ458" s="39">
        <v>468032433.19999999</v>
      </c>
    </row>
    <row r="459" spans="1:43" customFormat="1">
      <c r="A459" s="30">
        <f t="shared" si="35"/>
        <v>40808</v>
      </c>
      <c r="B459" s="30">
        <f t="shared" si="36"/>
        <v>41173</v>
      </c>
      <c r="C459" s="30">
        <f t="shared" si="37"/>
        <v>41539</v>
      </c>
      <c r="D459" s="30">
        <f t="shared" si="38"/>
        <v>41874</v>
      </c>
      <c r="E459" s="30">
        <v>41904</v>
      </c>
      <c r="F459" t="s">
        <v>465</v>
      </c>
      <c r="G459" s="37">
        <v>377088192.18000001</v>
      </c>
      <c r="H459" s="37">
        <v>0.95654430816466141</v>
      </c>
      <c r="I459" s="38">
        <v>-1.2421299233735199</v>
      </c>
      <c r="J459" s="38">
        <v>-1.9508549363049701</v>
      </c>
      <c r="K459" s="38">
        <v>41.880139999999997</v>
      </c>
      <c r="L459" s="38">
        <v>-3.4895831742531379E-2</v>
      </c>
      <c r="M459" s="38">
        <v>-0.93997479986010601</v>
      </c>
      <c r="N459" s="38">
        <v>-0.57335310748909596</v>
      </c>
      <c r="O459" s="38">
        <v>23.140233094662676</v>
      </c>
      <c r="P459" s="38">
        <v>-2.3168660972955855</v>
      </c>
      <c r="Q459" s="38">
        <v>3.6123394449261964E-2</v>
      </c>
      <c r="R459" s="38">
        <v>3.8106884445776423E-2</v>
      </c>
      <c r="S459" s="38">
        <v>0.55852902770047519</v>
      </c>
      <c r="T459" s="38">
        <v>4.8680500000000002</v>
      </c>
      <c r="U459" s="38">
        <v>0.34083999999999998</v>
      </c>
      <c r="V459" s="38">
        <v>1.7393780640000001</v>
      </c>
      <c r="W459" s="38">
        <v>1.512830723</v>
      </c>
      <c r="X459" s="38">
        <v>1.022258637</v>
      </c>
      <c r="Y459" s="38">
        <v>7.8252284141379868E-4</v>
      </c>
      <c r="Z459" s="38">
        <v>0</v>
      </c>
      <c r="AA459" s="38">
        <v>0.14443056416709682</v>
      </c>
      <c r="AB459" s="38">
        <v>-1.50334322936</v>
      </c>
      <c r="AC459" s="38">
        <v>-0.14365</v>
      </c>
      <c r="AD459" s="29">
        <f t="shared" si="39"/>
        <v>0</v>
      </c>
      <c r="AE459" s="38">
        <v>0</v>
      </c>
      <c r="AF459" s="39">
        <v>-11425000</v>
      </c>
      <c r="AG459" s="39">
        <v>327403000</v>
      </c>
      <c r="AH459" s="39">
        <v>14241000</v>
      </c>
      <c r="AI459" s="39">
        <v>373712000</v>
      </c>
      <c r="AJ459" s="39">
        <v>7540000</v>
      </c>
      <c r="AK459" s="39">
        <v>228710000</v>
      </c>
      <c r="AL459" s="39">
        <v>237070000</v>
      </c>
      <c r="AM459" s="39">
        <v>194231000</v>
      </c>
      <c r="AN459" s="39">
        <v>208729000</v>
      </c>
      <c r="AO459" s="39">
        <v>327147000</v>
      </c>
      <c r="AP459" s="39">
        <v>13646001</v>
      </c>
      <c r="AQ459" s="39">
        <v>315771643.94999999</v>
      </c>
    </row>
    <row r="460" spans="1:43" customFormat="1">
      <c r="A460" s="30">
        <f t="shared" si="35"/>
        <v>40808</v>
      </c>
      <c r="B460" s="30">
        <f t="shared" si="36"/>
        <v>41173</v>
      </c>
      <c r="C460" s="30">
        <f t="shared" si="37"/>
        <v>41539</v>
      </c>
      <c r="D460" s="30">
        <f t="shared" si="38"/>
        <v>41874</v>
      </c>
      <c r="E460" s="30">
        <v>41904</v>
      </c>
      <c r="F460" t="s">
        <v>466</v>
      </c>
      <c r="G460" s="37">
        <v>8513035900</v>
      </c>
      <c r="H460" s="37">
        <v>-3.5638984066504857</v>
      </c>
      <c r="I460" s="38">
        <v>24.168234185010899</v>
      </c>
      <c r="J460" s="38">
        <v>21.004933144675601</v>
      </c>
      <c r="K460" s="38">
        <v>58.335970000000003</v>
      </c>
      <c r="L460" s="38">
        <v>0.14579628377469894</v>
      </c>
      <c r="M460" s="38">
        <v>26.7897765150067</v>
      </c>
      <c r="N460" s="38">
        <v>17.444287186237901</v>
      </c>
      <c r="O460" s="38">
        <v>13.585477803276273</v>
      </c>
      <c r="P460" s="38">
        <v>5.1745963852076757</v>
      </c>
      <c r="Q460" s="38">
        <v>0.19242859798615494</v>
      </c>
      <c r="R460" s="38">
        <v>0.13534083490085075</v>
      </c>
      <c r="S460" s="38">
        <v>0.53151414785064266</v>
      </c>
      <c r="T460" s="38">
        <v>5.2432600000000003</v>
      </c>
      <c r="U460" s="38">
        <v>0.57743</v>
      </c>
      <c r="V460" s="38">
        <v>4.4657665140000002</v>
      </c>
      <c r="W460" s="38">
        <v>4.194894702</v>
      </c>
      <c r="X460" s="38">
        <v>4.6863455470000002</v>
      </c>
      <c r="Y460" s="38">
        <v>0.7505480176931022</v>
      </c>
      <c r="Z460" s="38">
        <v>17.165564878000001</v>
      </c>
      <c r="AA460" s="38">
        <v>0.14281331169514913</v>
      </c>
      <c r="AB460" s="38">
        <v>-5.66292929650196</v>
      </c>
      <c r="AC460" s="38">
        <v>-0.15562000000000001</v>
      </c>
      <c r="AD460" s="29">
        <f t="shared" si="39"/>
        <v>0</v>
      </c>
      <c r="AE460" s="38">
        <v>0</v>
      </c>
      <c r="AF460" s="39">
        <v>450003000</v>
      </c>
      <c r="AG460" s="39">
        <v>3086519000</v>
      </c>
      <c r="AH460" s="39">
        <v>484876000</v>
      </c>
      <c r="AI460" s="39">
        <v>3582629000</v>
      </c>
      <c r="AJ460" s="39">
        <v>366426000</v>
      </c>
      <c r="AK460" s="39">
        <v>1643371000</v>
      </c>
      <c r="AL460" s="39">
        <v>1851184000</v>
      </c>
      <c r="AM460" s="39">
        <v>1843641000</v>
      </c>
      <c r="AN460" s="39">
        <v>1904218000</v>
      </c>
      <c r="AO460" s="39">
        <v>1763173000</v>
      </c>
      <c r="AP460" s="39">
        <v>597508000</v>
      </c>
      <c r="AQ460" s="39">
        <v>8117431671.2799997</v>
      </c>
    </row>
    <row r="461" spans="1:43" customFormat="1">
      <c r="A461" s="30">
        <f t="shared" si="35"/>
        <v>40807</v>
      </c>
      <c r="B461" s="30">
        <f t="shared" si="36"/>
        <v>41172</v>
      </c>
      <c r="C461" s="30">
        <f t="shared" si="37"/>
        <v>41538</v>
      </c>
      <c r="D461" s="30">
        <f t="shared" si="38"/>
        <v>41873</v>
      </c>
      <c r="E461" s="30">
        <v>41903</v>
      </c>
      <c r="F461" t="s">
        <v>147</v>
      </c>
      <c r="G461" s="37">
        <v>3909862054.3499999</v>
      </c>
      <c r="H461" s="37">
        <v>-23.044832439278274</v>
      </c>
      <c r="I461" s="38">
        <v>20.020094986981601</v>
      </c>
      <c r="J461" s="38">
        <v>9.4090782376825608</v>
      </c>
      <c r="K461" s="38">
        <v>25.24587</v>
      </c>
      <c r="L461" s="38">
        <v>0.16330202876315311</v>
      </c>
      <c r="M461" s="38">
        <v>15.864008241924701</v>
      </c>
      <c r="N461" s="38">
        <v>26.262974875944799</v>
      </c>
      <c r="O461" s="38">
        <v>9.9971440033080565</v>
      </c>
      <c r="P461" s="38">
        <v>22.749026155707273</v>
      </c>
      <c r="Q461" s="38">
        <v>8.8070893784491872E-2</v>
      </c>
      <c r="R461" s="38">
        <v>0.26420591678348965</v>
      </c>
      <c r="S461" s="38">
        <v>1.3451425722255141</v>
      </c>
      <c r="T461" s="38">
        <v>3.5996299999999999</v>
      </c>
      <c r="U461" s="38">
        <v>0.31569000000000003</v>
      </c>
      <c r="V461" s="38">
        <v>2.355555941</v>
      </c>
      <c r="W461" s="38">
        <v>2.4262918849999999</v>
      </c>
      <c r="X461" s="38">
        <v>4.7556915399999999</v>
      </c>
      <c r="Y461" s="38">
        <v>5.5022081094082596E-2</v>
      </c>
      <c r="Z461" s="38">
        <v>2.62562103</v>
      </c>
      <c r="AA461" s="38">
        <v>8.5127034976448194E-3</v>
      </c>
      <c r="AB461" s="38">
        <v>0.203666158907753</v>
      </c>
      <c r="AC461" s="38">
        <v>4.3639999999999998E-2</v>
      </c>
      <c r="AD461" s="29">
        <f t="shared" si="39"/>
        <v>0</v>
      </c>
      <c r="AE461" s="38">
        <v>0</v>
      </c>
      <c r="AF461" s="39">
        <v>166895000</v>
      </c>
      <c r="AG461" s="39">
        <v>1022002000</v>
      </c>
      <c r="AH461" s="39">
        <v>365624000</v>
      </c>
      <c r="AI461" s="39">
        <v>1383860000</v>
      </c>
      <c r="AJ461" s="39">
        <v>163943000</v>
      </c>
      <c r="AK461" s="39">
        <v>1096384000</v>
      </c>
      <c r="AL461" s="39">
        <v>1809807000</v>
      </c>
      <c r="AM461" s="39">
        <v>1945023000</v>
      </c>
      <c r="AN461" s="39">
        <v>1861489000</v>
      </c>
      <c r="AO461" s="39">
        <v>968702000</v>
      </c>
      <c r="AP461" s="39">
        <v>500596000</v>
      </c>
      <c r="AQ461" s="39">
        <v>5004530299.4799995</v>
      </c>
    </row>
    <row r="462" spans="1:43" customFormat="1">
      <c r="A462" s="30">
        <f t="shared" si="35"/>
        <v>40804</v>
      </c>
      <c r="B462" s="30">
        <f t="shared" si="36"/>
        <v>41169</v>
      </c>
      <c r="C462" s="30">
        <f t="shared" si="37"/>
        <v>41535</v>
      </c>
      <c r="D462" s="30">
        <f t="shared" si="38"/>
        <v>41870</v>
      </c>
      <c r="E462" s="30">
        <v>41900</v>
      </c>
      <c r="F462" t="s">
        <v>467</v>
      </c>
      <c r="G462" s="37">
        <v>5562385430.75</v>
      </c>
      <c r="H462" s="37">
        <v>13.502231355478584</v>
      </c>
      <c r="I462" s="38">
        <v>2.11793666869977</v>
      </c>
      <c r="J462" s="38">
        <v>5.6040824763997001</v>
      </c>
      <c r="K462" s="38">
        <v>59.244990000000001</v>
      </c>
      <c r="L462" s="38">
        <v>1.8171876673465887E-2</v>
      </c>
      <c r="M462" s="38">
        <v>4.2178563756267398</v>
      </c>
      <c r="N462" s="38">
        <v>1.2708058430690301</v>
      </c>
      <c r="O462" s="38">
        <v>35.067721666753634</v>
      </c>
      <c r="P462" s="38">
        <v>18.401390531356473</v>
      </c>
      <c r="Q462" s="38">
        <v>-3.6042375200344007E-2</v>
      </c>
      <c r="R462" s="38">
        <v>2.5437195872930314E-2</v>
      </c>
      <c r="S462" s="38">
        <v>0.2295176101672865</v>
      </c>
      <c r="T462" s="38">
        <v>6.4576799999999999</v>
      </c>
      <c r="U462" s="38">
        <v>0.61794000000000004</v>
      </c>
      <c r="V462" s="38">
        <v>3.81478801477241</v>
      </c>
      <c r="W462" s="38">
        <v>2.7295094266077098</v>
      </c>
      <c r="X462" s="38">
        <v>1.3895385140000001</v>
      </c>
      <c r="Y462" s="38">
        <v>0.48221014574921012</v>
      </c>
      <c r="Z462" s="38">
        <v>39.599718570245003</v>
      </c>
      <c r="AA462" s="38">
        <v>0.36892791081398185</v>
      </c>
      <c r="AB462" s="38">
        <v>-16.0588743146224</v>
      </c>
      <c r="AC462" s="38">
        <v>-0.42688999999999999</v>
      </c>
      <c r="AD462" s="29">
        <f t="shared" si="39"/>
        <v>0</v>
      </c>
      <c r="AE462" s="38">
        <v>0</v>
      </c>
      <c r="AF462" s="39">
        <v>45132000</v>
      </c>
      <c r="AG462" s="39">
        <v>2483618000</v>
      </c>
      <c r="AH462" s="39">
        <v>73713000</v>
      </c>
      <c r="AI462" s="39">
        <v>2897843000</v>
      </c>
      <c r="AJ462" s="39">
        <v>-23972000</v>
      </c>
      <c r="AK462" s="39">
        <v>402617000</v>
      </c>
      <c r="AL462" s="39">
        <v>482829000</v>
      </c>
      <c r="AM462" s="39">
        <v>529329000</v>
      </c>
      <c r="AN462" s="39">
        <v>665106000</v>
      </c>
      <c r="AO462" s="39">
        <v>1675618000</v>
      </c>
      <c r="AP462" s="39">
        <v>57609000</v>
      </c>
      <c r="AQ462" s="39">
        <v>2020216377.50001</v>
      </c>
    </row>
    <row r="463" spans="1:43" customFormat="1">
      <c r="A463" s="30">
        <f t="shared" si="35"/>
        <v>40801</v>
      </c>
      <c r="B463" s="30">
        <f t="shared" si="36"/>
        <v>41166</v>
      </c>
      <c r="C463" s="30">
        <f t="shared" si="37"/>
        <v>41532</v>
      </c>
      <c r="D463" s="30">
        <f t="shared" si="38"/>
        <v>41867</v>
      </c>
      <c r="E463" s="30">
        <v>41897</v>
      </c>
      <c r="F463" t="s">
        <v>468</v>
      </c>
      <c r="G463" s="37">
        <v>8665598700</v>
      </c>
      <c r="H463" s="37">
        <v>-8.3826041016605455</v>
      </c>
      <c r="I463" s="38">
        <v>11.203689547979399</v>
      </c>
      <c r="J463" s="38">
        <v>4.8056220422527502</v>
      </c>
      <c r="K463" s="38">
        <v>19.131239999999998</v>
      </c>
      <c r="L463" s="38">
        <v>0.10515379120760189</v>
      </c>
      <c r="M463" s="38">
        <v>7.82648611429883</v>
      </c>
      <c r="N463" s="38">
        <v>13.661858974358999</v>
      </c>
      <c r="O463" s="38">
        <v>8.699372485163261</v>
      </c>
      <c r="P463" s="38">
        <v>7.238881965454798</v>
      </c>
      <c r="Q463" s="38">
        <v>5.1377876729445444E-2</v>
      </c>
      <c r="R463" s="38">
        <v>0.11999140770442503</v>
      </c>
      <c r="S463" s="38">
        <v>1.2606902477445223</v>
      </c>
      <c r="T463" s="38">
        <v>1.5237400000000001</v>
      </c>
      <c r="U463" s="38">
        <v>0.18214</v>
      </c>
      <c r="V463" s="38">
        <v>0.73854852400000004</v>
      </c>
      <c r="W463" s="38">
        <v>0.99584934400000003</v>
      </c>
      <c r="X463" s="38">
        <v>1.720049959</v>
      </c>
      <c r="Y463" s="38">
        <v>0.15485951404859513</v>
      </c>
      <c r="Z463" s="38">
        <v>19.477107134000001</v>
      </c>
      <c r="AA463" s="38">
        <v>0.24206151648304075</v>
      </c>
      <c r="AB463" s="38">
        <v>-5.2838983050847501</v>
      </c>
      <c r="AC463" s="38">
        <v>-0.10797</v>
      </c>
      <c r="AD463" s="29">
        <f t="shared" si="39"/>
        <v>0</v>
      </c>
      <c r="AE463" s="38">
        <v>0</v>
      </c>
      <c r="AF463" s="39">
        <v>485800000</v>
      </c>
      <c r="AG463" s="39">
        <v>4619900000</v>
      </c>
      <c r="AH463" s="39">
        <v>837900000</v>
      </c>
      <c r="AI463" s="39">
        <v>6983000000</v>
      </c>
      <c r="AJ463" s="39">
        <v>452300000</v>
      </c>
      <c r="AK463" s="39">
        <v>7170600000</v>
      </c>
      <c r="AL463" s="39">
        <v>8232400000</v>
      </c>
      <c r="AM463" s="39">
        <v>8266700000</v>
      </c>
      <c r="AN463" s="39">
        <v>8803400000</v>
      </c>
      <c r="AO463" s="39">
        <v>4000400000</v>
      </c>
      <c r="AP463" s="39">
        <v>1047400000</v>
      </c>
      <c r="AQ463" s="39">
        <v>9111722740.9599991</v>
      </c>
    </row>
    <row r="464" spans="1:43" customFormat="1">
      <c r="A464" s="30">
        <f t="shared" si="35"/>
        <v>40797</v>
      </c>
      <c r="B464" s="30">
        <f t="shared" si="36"/>
        <v>41162</v>
      </c>
      <c r="C464" s="30">
        <f t="shared" si="37"/>
        <v>41528</v>
      </c>
      <c r="D464" s="30">
        <f t="shared" si="38"/>
        <v>41863</v>
      </c>
      <c r="E464" s="30">
        <v>41893</v>
      </c>
      <c r="F464" t="s">
        <v>469</v>
      </c>
      <c r="G464" s="37">
        <v>1769379659.8</v>
      </c>
      <c r="H464" s="37">
        <v>15.70731854137005</v>
      </c>
      <c r="I464" s="38">
        <v>12.4030398481285</v>
      </c>
      <c r="J464" s="38">
        <v>10.5897261847305</v>
      </c>
      <c r="K464" s="38">
        <v>28.89348</v>
      </c>
      <c r="L464" s="38">
        <v>0.13542452573953248</v>
      </c>
      <c r="M464" s="38">
        <v>16.9913098688608</v>
      </c>
      <c r="N464" s="38">
        <v>11.709348198055601</v>
      </c>
      <c r="O464" s="38">
        <v>24.995719234186865</v>
      </c>
      <c r="P464" s="38">
        <v>9.800323627506538</v>
      </c>
      <c r="Q464" s="38">
        <v>0.14020992190952419</v>
      </c>
      <c r="R464" s="38">
        <v>0.14777431064127874</v>
      </c>
      <c r="S464" s="38">
        <v>0.89466184805451188</v>
      </c>
      <c r="T464" s="38">
        <v>7.7692500000000004</v>
      </c>
      <c r="U464" s="38">
        <v>0.64217999999999997</v>
      </c>
      <c r="V464" s="38">
        <v>4.1586893219999999</v>
      </c>
      <c r="W464" s="38">
        <v>4.9079092229999999</v>
      </c>
      <c r="X464" s="38">
        <v>4.5097060679999998</v>
      </c>
      <c r="Y464" s="38">
        <v>0</v>
      </c>
      <c r="Z464" s="38">
        <v>18.405801618999998</v>
      </c>
      <c r="AA464" s="38">
        <v>0.62997422727080676</v>
      </c>
      <c r="AB464" s="38">
        <v>-6.9062607286373501</v>
      </c>
      <c r="AC464" s="38">
        <v>-0.62997000000000003</v>
      </c>
      <c r="AD464" s="29">
        <f t="shared" si="39"/>
        <v>0</v>
      </c>
      <c r="AE464" s="38">
        <v>0</v>
      </c>
      <c r="AF464" s="39">
        <v>44874000</v>
      </c>
      <c r="AG464" s="39">
        <v>331358000</v>
      </c>
      <c r="AH464" s="39">
        <v>55692000</v>
      </c>
      <c r="AI464" s="39">
        <v>376872000</v>
      </c>
      <c r="AJ464" s="39">
        <v>47275000</v>
      </c>
      <c r="AK464" s="39">
        <v>255071000</v>
      </c>
      <c r="AL464" s="39">
        <v>291867000</v>
      </c>
      <c r="AM464" s="39">
        <v>310393000</v>
      </c>
      <c r="AN464" s="39">
        <v>337173000</v>
      </c>
      <c r="AO464" s="39">
        <v>331358000</v>
      </c>
      <c r="AP464" s="39">
        <v>76076000</v>
      </c>
      <c r="AQ464" s="39">
        <v>1901574336.46</v>
      </c>
    </row>
    <row r="465" spans="1:43" customFormat="1">
      <c r="A465" s="30">
        <f t="shared" si="35"/>
        <v>40797</v>
      </c>
      <c r="B465" s="30">
        <f t="shared" si="36"/>
        <v>41162</v>
      </c>
      <c r="C465" s="30">
        <f t="shared" si="37"/>
        <v>41528</v>
      </c>
      <c r="D465" s="30">
        <f t="shared" si="38"/>
        <v>41863</v>
      </c>
      <c r="E465" s="30">
        <v>41893</v>
      </c>
      <c r="F465" t="s">
        <v>470</v>
      </c>
      <c r="G465" s="37">
        <v>1063469325.5</v>
      </c>
      <c r="H465" s="37">
        <v>28.001618973634475</v>
      </c>
      <c r="I465" s="38">
        <v>13.5375964618165</v>
      </c>
      <c r="J465" s="38">
        <v>8.1967731105713195</v>
      </c>
      <c r="K465" s="38">
        <v>57.128509999999999</v>
      </c>
      <c r="L465" s="38">
        <v>0.13053903245373619</v>
      </c>
      <c r="M465" s="38">
        <v>9.6393941189248995</v>
      </c>
      <c r="N465" s="38">
        <v>15.1934471236228</v>
      </c>
      <c r="O465" s="38">
        <v>3.6429761486145118</v>
      </c>
      <c r="P465" s="38">
        <v>23.841685157721443</v>
      </c>
      <c r="Q465" s="38">
        <v>5.2485292257085023E-2</v>
      </c>
      <c r="R465" s="38">
        <v>0.11093785600364547</v>
      </c>
      <c r="S465" s="38">
        <v>1.2005772005772006</v>
      </c>
      <c r="T465" s="38">
        <v>1.9308799999999999</v>
      </c>
      <c r="U465" s="38">
        <v>0.18817999999999999</v>
      </c>
      <c r="V465" s="38">
        <v>0.85292903799999997</v>
      </c>
      <c r="W465" s="38">
        <v>0.74046582000000005</v>
      </c>
      <c r="X465" s="38">
        <v>1.355717775</v>
      </c>
      <c r="Y465" s="38">
        <v>0</v>
      </c>
      <c r="Z465" s="38">
        <v>0</v>
      </c>
      <c r="AA465" s="38">
        <v>0.30204935864252619</v>
      </c>
      <c r="AB465" s="38">
        <v>-2.9897430397132299</v>
      </c>
      <c r="AC465" s="38">
        <v>-0.30204999999999999</v>
      </c>
      <c r="AD465" s="29">
        <f t="shared" si="39"/>
        <v>0</v>
      </c>
      <c r="AE465" s="38">
        <v>0</v>
      </c>
      <c r="AF465" s="39">
        <v>41104000</v>
      </c>
      <c r="AG465" s="39">
        <v>314879000</v>
      </c>
      <c r="AH465" s="39">
        <v>46743000</v>
      </c>
      <c r="AI465" s="39">
        <v>421344000</v>
      </c>
      <c r="AJ465" s="39">
        <v>26550000</v>
      </c>
      <c r="AK465" s="39">
        <v>273015000</v>
      </c>
      <c r="AL465" s="39">
        <v>327378000</v>
      </c>
      <c r="AM465" s="39">
        <v>475304000</v>
      </c>
      <c r="AN465" s="39">
        <v>505856000</v>
      </c>
      <c r="AO465" s="39">
        <v>314879000</v>
      </c>
      <c r="AP465" s="39">
        <v>102924000</v>
      </c>
      <c r="AQ465" s="39">
        <v>374949677.12</v>
      </c>
    </row>
    <row r="466" spans="1:43" customFormat="1">
      <c r="A466" s="30">
        <f t="shared" si="35"/>
        <v>40794</v>
      </c>
      <c r="B466" s="30">
        <f t="shared" si="36"/>
        <v>41159</v>
      </c>
      <c r="C466" s="30">
        <f t="shared" si="37"/>
        <v>41525</v>
      </c>
      <c r="D466" s="30">
        <f t="shared" si="38"/>
        <v>41860</v>
      </c>
      <c r="E466" s="30">
        <v>41890</v>
      </c>
      <c r="F466" t="s">
        <v>471</v>
      </c>
      <c r="G466" s="37">
        <v>1297764280.28</v>
      </c>
      <c r="H466" s="37">
        <v>-0.95326255835845353</v>
      </c>
      <c r="I466" s="38">
        <v>32.276060007934397</v>
      </c>
      <c r="J466" s="38">
        <v>29.4909489606408</v>
      </c>
      <c r="K466" s="38">
        <v>65.916210000000007</v>
      </c>
      <c r="L466" s="38">
        <v>0.25418265391582107</v>
      </c>
      <c r="M466" s="38">
        <v>33.357051755386998</v>
      </c>
      <c r="N466" s="38">
        <v>36.309697784532602</v>
      </c>
      <c r="O466" s="38">
        <v>14.842228652331713</v>
      </c>
      <c r="P466" s="38">
        <v>28.436717524996908</v>
      </c>
      <c r="Q466" s="38">
        <v>0.12021882743619636</v>
      </c>
      <c r="R466" s="38">
        <v>0.14032250199125473</v>
      </c>
      <c r="S466" s="38">
        <v>0.8052268404883044</v>
      </c>
      <c r="T466" s="38">
        <v>4.3643099999999997</v>
      </c>
      <c r="U466" s="38">
        <v>0.55518999999999996</v>
      </c>
      <c r="V466" s="38">
        <v>5.1186427920000002</v>
      </c>
      <c r="W466" s="38">
        <v>4.8497698639999998</v>
      </c>
      <c r="X466" s="38">
        <v>5.0879733939999996</v>
      </c>
      <c r="Y466" s="38">
        <v>4.6669080022307234E-3</v>
      </c>
      <c r="Z466" s="38">
        <v>8.6462618000000005E-2</v>
      </c>
      <c r="AA466" s="38">
        <v>0.19542586136376916</v>
      </c>
      <c r="AB466" s="38">
        <v>-0.20401768801276901</v>
      </c>
      <c r="AC466" s="38">
        <v>-0.31990000000000002</v>
      </c>
      <c r="AD466" s="29">
        <f t="shared" si="39"/>
        <v>0</v>
      </c>
      <c r="AE466" s="38">
        <v>0</v>
      </c>
      <c r="AF466" s="39">
        <v>52202000</v>
      </c>
      <c r="AG466" s="39">
        <v>205372000</v>
      </c>
      <c r="AH466" s="39">
        <v>34530000</v>
      </c>
      <c r="AI466" s="39">
        <v>246076000</v>
      </c>
      <c r="AJ466" s="39">
        <v>23821000</v>
      </c>
      <c r="AK466" s="39">
        <v>97963000</v>
      </c>
      <c r="AL466" s="39">
        <v>150647000</v>
      </c>
      <c r="AM466" s="39">
        <v>198147000</v>
      </c>
      <c r="AN466" s="39">
        <v>198147000</v>
      </c>
      <c r="AO466" s="39">
        <v>204418000</v>
      </c>
      <c r="AP466" s="39">
        <v>73015000</v>
      </c>
      <c r="AQ466" s="39">
        <v>1083705325.05</v>
      </c>
    </row>
    <row r="467" spans="1:43" customFormat="1">
      <c r="A467" s="30">
        <f t="shared" si="35"/>
        <v>40777</v>
      </c>
      <c r="B467" s="30">
        <f t="shared" si="36"/>
        <v>41142</v>
      </c>
      <c r="C467" s="30">
        <f t="shared" si="37"/>
        <v>41508</v>
      </c>
      <c r="D467" s="30">
        <f t="shared" si="38"/>
        <v>41843</v>
      </c>
      <c r="E467" s="30">
        <v>41873</v>
      </c>
      <c r="F467" t="s">
        <v>472</v>
      </c>
      <c r="G467" s="37">
        <v>219075010.03</v>
      </c>
      <c r="H467" s="37">
        <v>12.085574481094008</v>
      </c>
      <c r="I467" s="38">
        <v>0.35653456692450902</v>
      </c>
      <c r="J467" s="38">
        <v>0.35759083569532701</v>
      </c>
      <c r="K467" s="38">
        <v>38.496519999999997</v>
      </c>
      <c r="L467" s="38">
        <v>1.8153326413903981E-2</v>
      </c>
      <c r="M467" s="38">
        <v>-1.2377078150229699</v>
      </c>
      <c r="N467" s="38">
        <v>-1.1310096762753901</v>
      </c>
      <c r="O467" s="38">
        <v>43.578162326639891</v>
      </c>
      <c r="P467" s="38">
        <v>-12.418319413333451</v>
      </c>
      <c r="Q467" s="38">
        <v>8.0310863679392039E-2</v>
      </c>
      <c r="R467" s="38">
        <v>6.8915299196421601E-2</v>
      </c>
      <c r="S467" s="38">
        <v>0.78570202584973869</v>
      </c>
      <c r="T467" s="38">
        <v>2.3424200000000002</v>
      </c>
      <c r="U467" s="38">
        <v>0.22001000000000001</v>
      </c>
      <c r="V467" s="38">
        <v>1.3214674829999999</v>
      </c>
      <c r="W467" s="38">
        <v>1.127966488</v>
      </c>
      <c r="X467" s="38">
        <v>1.32549742</v>
      </c>
      <c r="Y467" s="38">
        <v>0</v>
      </c>
      <c r="Z467" s="38">
        <v>0</v>
      </c>
      <c r="AA467" s="38">
        <v>0.15994735806690139</v>
      </c>
      <c r="AB467" s="38">
        <v>-1.6766607993456799</v>
      </c>
      <c r="AC467" s="38">
        <v>-0.25420999999999999</v>
      </c>
      <c r="AD467" s="29">
        <f t="shared" si="39"/>
        <v>0</v>
      </c>
      <c r="AE467" s="38">
        <v>0</v>
      </c>
      <c r="AF467" s="39">
        <v>2676000</v>
      </c>
      <c r="AG467" s="39">
        <v>147411000</v>
      </c>
      <c r="AH467" s="39">
        <v>13250000</v>
      </c>
      <c r="AI467" s="39">
        <v>192265000</v>
      </c>
      <c r="AJ467" s="39">
        <v>12132000</v>
      </c>
      <c r="AK467" s="39">
        <v>225482000</v>
      </c>
      <c r="AL467" s="39">
        <v>193861000</v>
      </c>
      <c r="AM467" s="39">
        <v>162790000</v>
      </c>
      <c r="AN467" s="39">
        <v>151063000</v>
      </c>
      <c r="AO467" s="39">
        <v>147411000</v>
      </c>
      <c r="AP467" s="39">
        <v>3735000</v>
      </c>
      <c r="AQ467" s="39">
        <v>162764436.28999999</v>
      </c>
    </row>
    <row r="468" spans="1:43" customFormat="1">
      <c r="A468" s="30">
        <f t="shared" si="35"/>
        <v>40775</v>
      </c>
      <c r="B468" s="30">
        <f t="shared" si="36"/>
        <v>41140</v>
      </c>
      <c r="C468" s="30">
        <f t="shared" si="37"/>
        <v>41506</v>
      </c>
      <c r="D468" s="30">
        <f t="shared" si="38"/>
        <v>41841</v>
      </c>
      <c r="E468" s="30">
        <v>41871</v>
      </c>
      <c r="F468" t="s">
        <v>473</v>
      </c>
      <c r="G468" s="37">
        <v>1952834636.22</v>
      </c>
      <c r="H468" s="37">
        <v>-3.6568760404379592</v>
      </c>
      <c r="I468" s="38">
        <v>6.8288058819965203</v>
      </c>
      <c r="J468" s="38">
        <v>4.9849882373755898</v>
      </c>
      <c r="K468" s="38">
        <v>23.925139999999999</v>
      </c>
      <c r="L468" s="38">
        <v>5.4825690592833431E-2</v>
      </c>
      <c r="M468" s="38">
        <v>8.4203111649235307</v>
      </c>
      <c r="N468" s="38">
        <v>7.5376561795470201</v>
      </c>
      <c r="O468" s="38">
        <v>3.9385798551479279</v>
      </c>
      <c r="P468" s="38">
        <v>-4.1739298182807856</v>
      </c>
      <c r="Q468" s="38">
        <v>5.8622619601438899E-2</v>
      </c>
      <c r="R468" s="38">
        <v>9.0224732394870902E-2</v>
      </c>
      <c r="S468" s="38">
        <v>0.7324303960997659</v>
      </c>
      <c r="T468" s="38">
        <v>4.4106800000000002</v>
      </c>
      <c r="U468" s="38">
        <v>0.47314000000000001</v>
      </c>
      <c r="V468" s="38">
        <v>0.92708015200000005</v>
      </c>
      <c r="W468" s="38">
        <v>0.60346763999999997</v>
      </c>
      <c r="X468" s="38">
        <v>1.185830084</v>
      </c>
      <c r="Y468" s="38">
        <v>0.19428909442890943</v>
      </c>
      <c r="Z468" s="38">
        <v>24.795006772000001</v>
      </c>
      <c r="AA468" s="38">
        <v>0.28547342104195561</v>
      </c>
      <c r="AB468" s="38">
        <v>-5.3394353900665799</v>
      </c>
      <c r="AC468" s="38">
        <v>-0.35070000000000001</v>
      </c>
      <c r="AD468" s="29">
        <f t="shared" si="39"/>
        <v>0</v>
      </c>
      <c r="AE468" s="38">
        <v>0</v>
      </c>
      <c r="AF468" s="39">
        <v>122980000</v>
      </c>
      <c r="AG468" s="39">
        <v>2243109000</v>
      </c>
      <c r="AH468" s="39">
        <v>292070000</v>
      </c>
      <c r="AI468" s="39">
        <v>3237139000</v>
      </c>
      <c r="AJ468" s="39">
        <v>138993000</v>
      </c>
      <c r="AK468" s="39">
        <v>2725092000</v>
      </c>
      <c r="AL468" s="39">
        <v>2594029000</v>
      </c>
      <c r="AM468" s="39">
        <v>2230097000</v>
      </c>
      <c r="AN468" s="39">
        <v>2370979000</v>
      </c>
      <c r="AO468" s="39">
        <v>1878196000</v>
      </c>
      <c r="AP468" s="39">
        <v>370654000</v>
      </c>
      <c r="AQ468" s="39">
        <v>1459850377.6300001</v>
      </c>
    </row>
    <row r="469" spans="1:43" customFormat="1">
      <c r="A469" s="30">
        <f t="shared" si="35"/>
        <v>40773</v>
      </c>
      <c r="B469" s="30">
        <f t="shared" si="36"/>
        <v>41138</v>
      </c>
      <c r="C469" s="30">
        <f t="shared" si="37"/>
        <v>41504</v>
      </c>
      <c r="D469" s="30">
        <f t="shared" si="38"/>
        <v>41839</v>
      </c>
      <c r="E469" s="30">
        <v>41869</v>
      </c>
      <c r="F469" t="s">
        <v>474</v>
      </c>
      <c r="G469" s="37">
        <v>6603870367.5</v>
      </c>
      <c r="H469" s="37">
        <v>7.163022531469263</v>
      </c>
      <c r="I469" s="38">
        <v>20.6996654944782</v>
      </c>
      <c r="J469" s="38">
        <v>5.4248240846546096</v>
      </c>
      <c r="K469" s="38">
        <v>31.287559999999999</v>
      </c>
      <c r="L469" s="38">
        <v>0.19863917239464002</v>
      </c>
      <c r="M469" s="38">
        <v>8.7250687676271408</v>
      </c>
      <c r="N469" s="38">
        <v>27.4964674453832</v>
      </c>
      <c r="O469" s="38">
        <v>7.6378164970653719</v>
      </c>
      <c r="P469" s="38">
        <v>8.4751170182345117</v>
      </c>
      <c r="Q469" s="38">
        <v>8.6421221491820681E-3</v>
      </c>
      <c r="R469" s="38">
        <v>0.13149005677054795</v>
      </c>
      <c r="S469" s="38">
        <v>2.022855053594562</v>
      </c>
      <c r="T469" s="38">
        <v>1.61589</v>
      </c>
      <c r="U469" s="38">
        <v>0.20104</v>
      </c>
      <c r="V469" s="38">
        <v>0.85717227900000004</v>
      </c>
      <c r="W469" s="38">
        <v>0.83619269200000002</v>
      </c>
      <c r="X469" s="38">
        <v>3.0829539050000001</v>
      </c>
      <c r="Y469" s="38">
        <v>4.3582859732924232E-3</v>
      </c>
      <c r="Z469" s="38">
        <v>0.12898931899999999</v>
      </c>
      <c r="AA469" s="38">
        <v>5.2855631536273637E-2</v>
      </c>
      <c r="AB469" s="38">
        <v>-1.4413573618970701</v>
      </c>
      <c r="AC469" s="38">
        <v>-0.10259</v>
      </c>
      <c r="AD469" s="29">
        <f t="shared" si="39"/>
        <v>0</v>
      </c>
      <c r="AE469" s="38">
        <v>0</v>
      </c>
      <c r="AF469" s="39">
        <v>337598000</v>
      </c>
      <c r="AG469" s="39">
        <v>1699554000</v>
      </c>
      <c r="AH469" s="39">
        <v>403870000</v>
      </c>
      <c r="AI469" s="39">
        <v>3071487000</v>
      </c>
      <c r="AJ469" s="39">
        <v>53695000</v>
      </c>
      <c r="AK469" s="39">
        <v>4871492000</v>
      </c>
      <c r="AL469" s="39">
        <v>5211802000</v>
      </c>
      <c r="AM469" s="39">
        <v>5836119000</v>
      </c>
      <c r="AN469" s="39">
        <v>6213173000</v>
      </c>
      <c r="AO469" s="39">
        <v>1692179000</v>
      </c>
      <c r="AP469" s="39">
        <v>691740000</v>
      </c>
      <c r="AQ469" s="39">
        <v>5283383183.6800003</v>
      </c>
    </row>
    <row r="470" spans="1:43" customFormat="1">
      <c r="A470" s="30">
        <f t="shared" si="35"/>
        <v>40769</v>
      </c>
      <c r="B470" s="30">
        <f t="shared" si="36"/>
        <v>41134</v>
      </c>
      <c r="C470" s="30">
        <f t="shared" si="37"/>
        <v>41500</v>
      </c>
      <c r="D470" s="30">
        <f t="shared" si="38"/>
        <v>41835</v>
      </c>
      <c r="E470" s="30">
        <v>41865</v>
      </c>
      <c r="F470" t="s">
        <v>475</v>
      </c>
      <c r="G470" s="37">
        <v>1099803723.8800001</v>
      </c>
      <c r="H470" s="37">
        <v>-22.140483051426564</v>
      </c>
      <c r="I470" s="38">
        <v>5.0190256055212403</v>
      </c>
      <c r="J470" s="38">
        <v>4.2828666725590399</v>
      </c>
      <c r="K470" s="38">
        <v>27.787279999999999</v>
      </c>
      <c r="L470" s="38">
        <v>2.8424594795252282E-2</v>
      </c>
      <c r="M470" s="38">
        <v>6.9632780845432096</v>
      </c>
      <c r="N470" s="38">
        <v>6.0541991116126397</v>
      </c>
      <c r="O470" s="38">
        <v>10.602017842472328</v>
      </c>
      <c r="P470" s="38">
        <v>11.292976330815302</v>
      </c>
      <c r="Q470" s="38">
        <v>7.5996013767980972E-2</v>
      </c>
      <c r="R470" s="38">
        <v>9.4549575051322512E-2</v>
      </c>
      <c r="S470" s="38">
        <v>0.71141347274013167</v>
      </c>
      <c r="T470" s="38">
        <v>4.1428900000000004</v>
      </c>
      <c r="U470" s="38">
        <v>0.42431999999999997</v>
      </c>
      <c r="V470" s="38">
        <v>1.5684436390000001</v>
      </c>
      <c r="W470" s="38">
        <v>1.54162208</v>
      </c>
      <c r="X470" s="38">
        <v>1.8865300359999999</v>
      </c>
      <c r="Y470" s="38">
        <v>0.25513764712368409</v>
      </c>
      <c r="Z470" s="38">
        <v>12.667703485000001</v>
      </c>
      <c r="AA470" s="38">
        <v>0.21066147284654127</v>
      </c>
      <c r="AB470" s="38">
        <v>-0.63873989944468401</v>
      </c>
      <c r="AC470" s="38">
        <v>-3.1940000000000003E-2</v>
      </c>
      <c r="AD470" s="29">
        <f t="shared" si="39"/>
        <v>0</v>
      </c>
      <c r="AE470" s="38">
        <v>0</v>
      </c>
      <c r="AF470" s="39">
        <v>26532000</v>
      </c>
      <c r="AG470" s="39">
        <v>933417000</v>
      </c>
      <c r="AH470" s="39">
        <v>109891000</v>
      </c>
      <c r="AI470" s="39">
        <v>1162258000</v>
      </c>
      <c r="AJ470" s="39">
        <v>62837000</v>
      </c>
      <c r="AK470" s="39">
        <v>612886000</v>
      </c>
      <c r="AL470" s="39">
        <v>635251000</v>
      </c>
      <c r="AM470" s="39">
        <v>633806000</v>
      </c>
      <c r="AN470" s="39">
        <v>826846000</v>
      </c>
      <c r="AO470" s="39">
        <v>743677000</v>
      </c>
      <c r="AP470" s="39">
        <v>125032000</v>
      </c>
      <c r="AQ470" s="39">
        <v>1325591494.8800001</v>
      </c>
    </row>
    <row r="471" spans="1:43" customFormat="1">
      <c r="A471" s="30">
        <f t="shared" si="35"/>
        <v>40766</v>
      </c>
      <c r="B471" s="30">
        <f t="shared" si="36"/>
        <v>41131</v>
      </c>
      <c r="C471" s="30">
        <f t="shared" si="37"/>
        <v>41497</v>
      </c>
      <c r="D471" s="30">
        <f t="shared" si="38"/>
        <v>41832</v>
      </c>
      <c r="E471" s="30">
        <v>41862</v>
      </c>
      <c r="F471" t="s">
        <v>476</v>
      </c>
      <c r="G471" s="37">
        <v>639970439.87667</v>
      </c>
      <c r="H471" s="37">
        <v>-0.68804202272652804</v>
      </c>
      <c r="I471" s="38">
        <v>-2.1119203308102898</v>
      </c>
      <c r="J471" s="38">
        <v>-0.59871932476142498</v>
      </c>
      <c r="K471" s="38">
        <v>10.70411</v>
      </c>
      <c r="L471" s="38">
        <v>-1.597831567858167E-2</v>
      </c>
      <c r="M471" s="38">
        <v>4.6114368371394203</v>
      </c>
      <c r="N471" s="38">
        <v>13.3315039513478</v>
      </c>
      <c r="O471" s="38">
        <v>20.512866950293891</v>
      </c>
      <c r="P471" s="38">
        <v>12.645651239387428</v>
      </c>
      <c r="Q471" s="38">
        <v>-3.4333703631944049E-3</v>
      </c>
      <c r="R471" s="38">
        <v>4.2570491617500192E-2</v>
      </c>
      <c r="S471" s="38">
        <v>1.6742745436902831</v>
      </c>
      <c r="T471" s="38">
        <v>1.4616800000000001</v>
      </c>
      <c r="U471" s="38">
        <v>0.18779999999999999</v>
      </c>
      <c r="V471" s="38">
        <v>0.77121150199999999</v>
      </c>
      <c r="W471" s="38">
        <v>0.95260189900000003</v>
      </c>
      <c r="X471" s="38">
        <v>2.7297358159999998</v>
      </c>
      <c r="Y471" s="38">
        <v>0.55707622616837704</v>
      </c>
      <c r="Z471" s="38">
        <v>18.088503189000001</v>
      </c>
      <c r="AA471" s="38">
        <v>1.6002684297049711E-2</v>
      </c>
      <c r="AB471" s="38">
        <v>2.7405730945930502</v>
      </c>
      <c r="AC471" s="38">
        <v>0.34177000000000002</v>
      </c>
      <c r="AD471" s="29">
        <f t="shared" si="39"/>
        <v>0</v>
      </c>
      <c r="AE471" s="38">
        <v>0</v>
      </c>
      <c r="AF471" s="39">
        <v>-8524000</v>
      </c>
      <c r="AG471" s="39">
        <v>533473000</v>
      </c>
      <c r="AH471" s="39">
        <v>30052000</v>
      </c>
      <c r="AI471" s="39">
        <v>705935000</v>
      </c>
      <c r="AJ471" s="39">
        <v>-4058000</v>
      </c>
      <c r="AK471" s="39">
        <v>831677000</v>
      </c>
      <c r="AL471" s="39">
        <v>1019871000</v>
      </c>
      <c r="AM471" s="39">
        <v>1091064000</v>
      </c>
      <c r="AN471" s="39">
        <v>1181929000</v>
      </c>
      <c r="AO471" s="39">
        <v>342612000</v>
      </c>
      <c r="AP471" s="39">
        <v>54782000</v>
      </c>
      <c r="AQ471" s="39">
        <v>1123735877.2709999</v>
      </c>
    </row>
    <row r="472" spans="1:43" customFormat="1">
      <c r="A472" s="30">
        <f t="shared" si="35"/>
        <v>40765</v>
      </c>
      <c r="B472" s="30">
        <f t="shared" si="36"/>
        <v>41130</v>
      </c>
      <c r="C472" s="30">
        <f t="shared" si="37"/>
        <v>41496</v>
      </c>
      <c r="D472" s="30">
        <f t="shared" si="38"/>
        <v>41831</v>
      </c>
      <c r="E472" s="30">
        <v>41861</v>
      </c>
      <c r="F472" t="s">
        <v>477</v>
      </c>
      <c r="G472" s="37">
        <v>6207071401.5200005</v>
      </c>
      <c r="H472" s="37">
        <v>20.252796542457602</v>
      </c>
      <c r="I472" s="38">
        <v>4.4112253544283</v>
      </c>
      <c r="J472" s="38">
        <v>14.1329011345219</v>
      </c>
      <c r="K472" s="38">
        <v>69.724620000000002</v>
      </c>
      <c r="L472" s="38">
        <v>3.3877256703343663E-2</v>
      </c>
      <c r="M472" s="38">
        <v>37.131280388978901</v>
      </c>
      <c r="N472" s="38">
        <v>5.99687199387487</v>
      </c>
      <c r="O472" s="38">
        <v>11.068708745085651</v>
      </c>
      <c r="P472" s="38">
        <v>2.5863476243272694</v>
      </c>
      <c r="Q472" s="38">
        <v>0.1986562707365627</v>
      </c>
      <c r="R472" s="38">
        <v>6.7509002463832207E-2</v>
      </c>
      <c r="S472" s="38">
        <v>0.15232800555941625</v>
      </c>
      <c r="T472" s="38">
        <v>0.75041999999999998</v>
      </c>
      <c r="U472" s="38">
        <v>-7.4400000000000004E-3</v>
      </c>
      <c r="V472" s="38">
        <v>3.5971105090000002</v>
      </c>
      <c r="W472" s="38">
        <v>6.388277446</v>
      </c>
      <c r="X472" s="38">
        <v>1.0935437400000001</v>
      </c>
      <c r="Y472" s="38">
        <v>0.84298863021115322</v>
      </c>
      <c r="Z472" s="38">
        <v>42.810382804</v>
      </c>
      <c r="AA472" s="38">
        <v>3.8056831535092403E-3</v>
      </c>
      <c r="AB472" s="38">
        <v>12.760706235912799</v>
      </c>
      <c r="AC472" s="38">
        <v>0.4536</v>
      </c>
      <c r="AD472" s="29">
        <f t="shared" si="39"/>
        <v>0</v>
      </c>
      <c r="AE472" s="38">
        <v>0</v>
      </c>
      <c r="AF472" s="39">
        <v>253700000</v>
      </c>
      <c r="AG472" s="39">
        <v>7488800000</v>
      </c>
      <c r="AH472" s="39">
        <v>534300000</v>
      </c>
      <c r="AI472" s="39">
        <v>7914500000</v>
      </c>
      <c r="AJ472" s="39">
        <v>239500000</v>
      </c>
      <c r="AK472" s="39">
        <v>1116800000</v>
      </c>
      <c r="AL472" s="39">
        <v>1142900000</v>
      </c>
      <c r="AM472" s="39">
        <v>1185000000</v>
      </c>
      <c r="AN472" s="39">
        <v>1205600000</v>
      </c>
      <c r="AO472" s="39">
        <v>4063400000</v>
      </c>
      <c r="AP472" s="39">
        <v>712200000</v>
      </c>
      <c r="AQ472" s="39">
        <v>7883134368.25</v>
      </c>
    </row>
    <row r="473" spans="1:43" customFormat="1">
      <c r="A473" s="30">
        <f t="shared" si="35"/>
        <v>40759</v>
      </c>
      <c r="B473" s="30">
        <f t="shared" si="36"/>
        <v>41124</v>
      </c>
      <c r="C473" s="30">
        <f t="shared" si="37"/>
        <v>41490</v>
      </c>
      <c r="D473" s="30">
        <f t="shared" si="38"/>
        <v>41825</v>
      </c>
      <c r="E473" s="30">
        <v>41855</v>
      </c>
      <c r="F473" t="s">
        <v>478</v>
      </c>
      <c r="G473" s="37">
        <v>530673563.63999999</v>
      </c>
      <c r="H473" s="37">
        <v>4.4066543943595429</v>
      </c>
      <c r="I473" s="38">
        <v>12.036670670529199</v>
      </c>
      <c r="J473" s="38">
        <v>3.7153839862599201</v>
      </c>
      <c r="K473" s="38">
        <v>13.79617</v>
      </c>
      <c r="L473" s="38">
        <v>0.11739296364968878</v>
      </c>
      <c r="M473" s="38">
        <v>5.8485864616559002</v>
      </c>
      <c r="N473" s="38">
        <v>17.473504507410301</v>
      </c>
      <c r="O473" s="38">
        <v>6.2455839845638943</v>
      </c>
      <c r="P473" s="38">
        <v>16.358751002647974</v>
      </c>
      <c r="Q473" s="38">
        <v>5.7976424818522505E-2</v>
      </c>
      <c r="R473" s="38">
        <v>0.18092504691467048</v>
      </c>
      <c r="S473" s="38">
        <v>1.718102782144638</v>
      </c>
      <c r="T473" s="38">
        <v>1.58504</v>
      </c>
      <c r="U473" s="38">
        <v>0.22756999999999999</v>
      </c>
      <c r="V473" s="38">
        <v>0.63111473100000004</v>
      </c>
      <c r="W473" s="38">
        <v>0.57181972800000003</v>
      </c>
      <c r="X473" s="38">
        <v>1.9124644</v>
      </c>
      <c r="Y473" s="38">
        <v>0</v>
      </c>
      <c r="Z473" s="38">
        <v>0</v>
      </c>
      <c r="AA473" s="38">
        <v>0.25821115805613815</v>
      </c>
      <c r="AB473" s="38">
        <v>-3.60239957676258</v>
      </c>
      <c r="AC473" s="38">
        <v>-0.25821</v>
      </c>
      <c r="AD473" s="29">
        <f t="shared" si="39"/>
        <v>0</v>
      </c>
      <c r="AE473" s="38">
        <v>0</v>
      </c>
      <c r="AF473" s="39">
        <v>34759000</v>
      </c>
      <c r="AG473" s="39">
        <v>296091000</v>
      </c>
      <c r="AH473" s="39">
        <v>95062000</v>
      </c>
      <c r="AI473" s="39">
        <v>525422000</v>
      </c>
      <c r="AJ473" s="39">
        <v>52337000</v>
      </c>
      <c r="AK473" s="39">
        <v>597077000</v>
      </c>
      <c r="AL473" s="39">
        <v>780356000</v>
      </c>
      <c r="AM473" s="39">
        <v>998959000</v>
      </c>
      <c r="AN473" s="39">
        <v>902729000</v>
      </c>
      <c r="AO473" s="39">
        <v>296091000</v>
      </c>
      <c r="AP473" s="39">
        <v>83959000</v>
      </c>
      <c r="AQ473" s="39">
        <v>524372985.75999999</v>
      </c>
    </row>
    <row r="474" spans="1:43" customFormat="1">
      <c r="A474" s="30">
        <f t="shared" si="35"/>
        <v>40756</v>
      </c>
      <c r="B474" s="30">
        <f t="shared" si="36"/>
        <v>41121</v>
      </c>
      <c r="C474" s="30">
        <f t="shared" si="37"/>
        <v>41487</v>
      </c>
      <c r="D474" s="30">
        <f t="shared" si="38"/>
        <v>41822</v>
      </c>
      <c r="E474" s="30">
        <v>41852</v>
      </c>
      <c r="F474" t="s">
        <v>479</v>
      </c>
      <c r="G474" s="37">
        <v>1865512464.6199999</v>
      </c>
      <c r="H474" s="37">
        <v>0.85150757273107658</v>
      </c>
      <c r="I474" s="38">
        <v>6.8173174872665498</v>
      </c>
      <c r="J474" s="38">
        <v>5.8680614163343803</v>
      </c>
      <c r="K474" s="38">
        <v>67.399270000000001</v>
      </c>
      <c r="L474" s="38">
        <v>4.1515308770108977E-2</v>
      </c>
      <c r="M474" s="38">
        <v>14.2064548091024</v>
      </c>
      <c r="N474" s="38">
        <v>16.504584040747002</v>
      </c>
      <c r="O474" s="38">
        <v>11.527448138418606</v>
      </c>
      <c r="P474" s="38">
        <v>2.5863047848351517</v>
      </c>
      <c r="Q474" s="38">
        <v>0.10256410256410256</v>
      </c>
      <c r="R474" s="38">
        <v>6.1550151975683892E-2</v>
      </c>
      <c r="S474" s="38">
        <v>0.5186170212765957</v>
      </c>
      <c r="T474" s="38">
        <v>2.7321800000000001</v>
      </c>
      <c r="U474" s="38">
        <v>0.30470999999999998</v>
      </c>
      <c r="V474" s="38">
        <v>1.135335711</v>
      </c>
      <c r="W474" s="38">
        <v>1.406626505</v>
      </c>
      <c r="X474" s="38">
        <v>1.751588667</v>
      </c>
      <c r="Y474" s="38">
        <v>0.59387923904052942</v>
      </c>
      <c r="Z474" s="38">
        <v>25.702051851</v>
      </c>
      <c r="AA474" s="38">
        <v>0.10378827192527244</v>
      </c>
      <c r="AB474" s="38">
        <v>14.744081176470701</v>
      </c>
      <c r="AC474" s="38">
        <v>0.26880999999999999</v>
      </c>
      <c r="AD474" s="29">
        <f t="shared" si="39"/>
        <v>0</v>
      </c>
      <c r="AE474" s="38">
        <v>0</v>
      </c>
      <c r="AF474" s="39">
        <v>80000000</v>
      </c>
      <c r="AG474" s="39">
        <v>1927000000</v>
      </c>
      <c r="AH474" s="39">
        <v>162000000</v>
      </c>
      <c r="AI474" s="39">
        <v>2632000000</v>
      </c>
      <c r="AJ474" s="39">
        <v>140000000</v>
      </c>
      <c r="AK474" s="39">
        <v>1266000000</v>
      </c>
      <c r="AL474" s="39">
        <v>1275000000</v>
      </c>
      <c r="AM474" s="39">
        <v>1277000000</v>
      </c>
      <c r="AN474" s="39">
        <v>1365000000</v>
      </c>
      <c r="AO474" s="39">
        <v>1209000000</v>
      </c>
      <c r="AP474" s="39">
        <v>215000000</v>
      </c>
      <c r="AQ474" s="39">
        <v>2478401349.7600002</v>
      </c>
    </row>
    <row r="475" spans="1:43" customFormat="1">
      <c r="A475" s="30">
        <f t="shared" si="35"/>
        <v>40748</v>
      </c>
      <c r="B475" s="30">
        <f t="shared" si="36"/>
        <v>41113</v>
      </c>
      <c r="C475" s="30">
        <f t="shared" si="37"/>
        <v>41479</v>
      </c>
      <c r="D475" s="30">
        <f t="shared" si="38"/>
        <v>41814</v>
      </c>
      <c r="E475" s="30">
        <v>41844</v>
      </c>
      <c r="F475" t="s">
        <v>480</v>
      </c>
      <c r="G475" s="37">
        <v>1619581145.5999999</v>
      </c>
      <c r="H475" s="37">
        <v>14.54758581161583</v>
      </c>
      <c r="I475" s="38">
        <v>-5.04034921687738</v>
      </c>
      <c r="J475" s="38">
        <v>-5.5801541452658903</v>
      </c>
      <c r="K475" s="38">
        <v>29.431560000000001</v>
      </c>
      <c r="L475" s="38">
        <v>-2.5392181494490275E-2</v>
      </c>
      <c r="M475" s="38">
        <v>25.746995600113799</v>
      </c>
      <c r="N475" s="38">
        <v>8.3529812800045509</v>
      </c>
      <c r="O475" s="38">
        <v>9.8901293737770519</v>
      </c>
      <c r="P475" s="38">
        <v>32.885186315319707</v>
      </c>
      <c r="Q475" s="38">
        <v>7.4611371215413738E-2</v>
      </c>
      <c r="R475" s="38">
        <v>0.14527606090492237</v>
      </c>
      <c r="S475" s="38">
        <v>0.29249267848030497</v>
      </c>
      <c r="T475" s="38">
        <v>0.79559999999999997</v>
      </c>
      <c r="U475" s="38">
        <v>-1.1560000000000001E-2</v>
      </c>
      <c r="V475" s="38">
        <v>3.5934807470000001</v>
      </c>
      <c r="W475" s="38">
        <v>5.3610986990000002</v>
      </c>
      <c r="X475" s="38">
        <v>3.770816334</v>
      </c>
      <c r="Y475" s="38">
        <v>1.721590686447386</v>
      </c>
      <c r="Z475" s="38">
        <v>33.078759906999998</v>
      </c>
      <c r="AA475" s="38">
        <v>1.8602119806578267E-3</v>
      </c>
      <c r="AB475" s="38">
        <v>15.2951859381266</v>
      </c>
      <c r="AC475" s="38">
        <v>0.63070999999999999</v>
      </c>
      <c r="AD475" s="29">
        <f t="shared" si="39"/>
        <v>0</v>
      </c>
      <c r="AE475" s="38">
        <v>0</v>
      </c>
      <c r="AF475" s="39">
        <v>-35272000</v>
      </c>
      <c r="AG475" s="39">
        <v>1389089000</v>
      </c>
      <c r="AH475" s="39">
        <v>241134000</v>
      </c>
      <c r="AI475" s="39">
        <v>1659833000</v>
      </c>
      <c r="AJ475" s="39">
        <v>36223000</v>
      </c>
      <c r="AK475" s="39">
        <v>216389000</v>
      </c>
      <c r="AL475" s="39">
        <v>336885000</v>
      </c>
      <c r="AM475" s="39">
        <v>346460000</v>
      </c>
      <c r="AN475" s="39">
        <v>485489000</v>
      </c>
      <c r="AO475" s="39">
        <v>510396000</v>
      </c>
      <c r="AP475" s="39">
        <v>272395000</v>
      </c>
      <c r="AQ475" s="39">
        <v>2694021790.77</v>
      </c>
    </row>
    <row r="476" spans="1:43" customFormat="1">
      <c r="A476" s="30">
        <f t="shared" si="35"/>
        <v>40740</v>
      </c>
      <c r="B476" s="30">
        <f t="shared" si="36"/>
        <v>41105</v>
      </c>
      <c r="C476" s="30">
        <f t="shared" si="37"/>
        <v>41471</v>
      </c>
      <c r="D476" s="30">
        <f t="shared" si="38"/>
        <v>41806</v>
      </c>
      <c r="E476" s="30">
        <v>41836</v>
      </c>
      <c r="F476" t="s">
        <v>481</v>
      </c>
      <c r="G476" s="37">
        <v>1611641546.3499999</v>
      </c>
      <c r="H476" s="37">
        <v>1.265129640255255</v>
      </c>
      <c r="I476" s="38">
        <v>7.8371110257395298</v>
      </c>
      <c r="J476" s="38">
        <v>6.6697315396727799</v>
      </c>
      <c r="K476" s="38">
        <v>22.229109999999999</v>
      </c>
      <c r="L476" s="38">
        <v>5.1072000357224923E-2</v>
      </c>
      <c r="M476" s="38">
        <v>11.0947985263556</v>
      </c>
      <c r="N476" s="38">
        <v>9.5482043146900306</v>
      </c>
      <c r="O476" s="38">
        <v>12.583423883080973</v>
      </c>
      <c r="P476" s="38">
        <v>10.173224648246759</v>
      </c>
      <c r="Q476" s="38">
        <v>0.12001365804566716</v>
      </c>
      <c r="R476" s="38">
        <v>0.10716496297682178</v>
      </c>
      <c r="S476" s="38">
        <v>0.57609292880590357</v>
      </c>
      <c r="T476" s="38">
        <v>0.75380000000000003</v>
      </c>
      <c r="U476" s="38">
        <v>-3.882E-2</v>
      </c>
      <c r="V476" s="38">
        <v>1.991772554</v>
      </c>
      <c r="W476" s="38">
        <v>2.3943866319999998</v>
      </c>
      <c r="X476" s="38">
        <v>2.2565186599999998</v>
      </c>
      <c r="Y476" s="38">
        <v>0.52521251041091732</v>
      </c>
      <c r="Z476" s="38">
        <v>19.282397244999999</v>
      </c>
      <c r="AA476" s="38">
        <v>4.1590655591453765E-2</v>
      </c>
      <c r="AB476" s="38">
        <v>6.0443641898823799</v>
      </c>
      <c r="AC476" s="38">
        <v>0.30275999999999997</v>
      </c>
      <c r="AD476" s="29">
        <f t="shared" si="39"/>
        <v>0</v>
      </c>
      <c r="AE476" s="38">
        <v>0</v>
      </c>
      <c r="AF476" s="39">
        <v>54900000</v>
      </c>
      <c r="AG476" s="39">
        <v>1074953000</v>
      </c>
      <c r="AH476" s="39">
        <v>144915000</v>
      </c>
      <c r="AI476" s="39">
        <v>1352261000</v>
      </c>
      <c r="AJ476" s="39">
        <v>93494000</v>
      </c>
      <c r="AK476" s="39">
        <v>585345000</v>
      </c>
      <c r="AL476" s="39">
        <v>696854000</v>
      </c>
      <c r="AM476" s="39">
        <v>731296000</v>
      </c>
      <c r="AN476" s="39">
        <v>779028000</v>
      </c>
      <c r="AO476" s="39">
        <v>704789000</v>
      </c>
      <c r="AP476" s="39">
        <v>151900000</v>
      </c>
      <c r="AQ476" s="39">
        <v>1911422087.8399999</v>
      </c>
    </row>
    <row r="477" spans="1:43" customFormat="1">
      <c r="A477" s="30">
        <f t="shared" si="35"/>
        <v>40739</v>
      </c>
      <c r="B477" s="30">
        <f t="shared" si="36"/>
        <v>41104</v>
      </c>
      <c r="C477" s="30">
        <f t="shared" si="37"/>
        <v>41470</v>
      </c>
      <c r="D477" s="30">
        <f t="shared" si="38"/>
        <v>41805</v>
      </c>
      <c r="E477" s="30">
        <v>41835</v>
      </c>
      <c r="F477" t="s">
        <v>482</v>
      </c>
      <c r="G477" s="37">
        <v>4477043844</v>
      </c>
      <c r="H477" s="37">
        <v>0.69757251498698869</v>
      </c>
      <c r="I477" s="38">
        <v>4.1154210028382199</v>
      </c>
      <c r="J477" s="38">
        <v>2.4274553571428599</v>
      </c>
      <c r="K477" s="38">
        <v>23.046880000000002</v>
      </c>
      <c r="L477" s="38">
        <v>1.8884306490123726E-2</v>
      </c>
      <c r="M477" s="38">
        <v>7.05915178571429</v>
      </c>
      <c r="N477" s="38">
        <v>4.6205825951967903</v>
      </c>
      <c r="O477" s="38">
        <v>13.074632891459075</v>
      </c>
      <c r="P477" s="38">
        <v>12.520746839806513</v>
      </c>
      <c r="Q477" s="38">
        <v>8.9006696428571425E-2</v>
      </c>
      <c r="R477" s="38">
        <v>8.316334536325122E-2</v>
      </c>
      <c r="S477" s="38">
        <v>0.5623725090224384</v>
      </c>
      <c r="T477" s="38">
        <v>1.56514</v>
      </c>
      <c r="U477" s="38">
        <v>0.10278</v>
      </c>
      <c r="V477" s="38">
        <v>1.443343662</v>
      </c>
      <c r="W477" s="38">
        <v>2.050207501</v>
      </c>
      <c r="X477" s="38">
        <v>2.3897344870000001</v>
      </c>
      <c r="Y477" s="38">
        <v>1.1669802445907809</v>
      </c>
      <c r="Z477" s="38">
        <v>33.764548374</v>
      </c>
      <c r="AA477" s="38">
        <v>6.6420664206642069E-2</v>
      </c>
      <c r="AB477" s="38">
        <v>38.762348726407502</v>
      </c>
      <c r="AC477" s="38">
        <v>0.47210999999999997</v>
      </c>
      <c r="AD477" s="29">
        <f t="shared" si="39"/>
        <v>0</v>
      </c>
      <c r="AE477" s="38">
        <v>0</v>
      </c>
      <c r="AF477" s="39">
        <v>87000000</v>
      </c>
      <c r="AG477" s="39">
        <v>4607000000</v>
      </c>
      <c r="AH477" s="39">
        <v>530000000</v>
      </c>
      <c r="AI477" s="39">
        <v>6373000000</v>
      </c>
      <c r="AJ477" s="39">
        <v>319000000</v>
      </c>
      <c r="AK477" s="39">
        <v>2680000000</v>
      </c>
      <c r="AL477" s="39">
        <v>2692000000</v>
      </c>
      <c r="AM477" s="39">
        <v>3925000000</v>
      </c>
      <c r="AN477" s="39">
        <v>3584000000</v>
      </c>
      <c r="AO477" s="39">
        <v>2126000000</v>
      </c>
      <c r="AP477" s="39">
        <v>562000000</v>
      </c>
      <c r="AQ477" s="39">
        <v>7347943685</v>
      </c>
    </row>
    <row r="478" spans="1:43" customFormat="1">
      <c r="A478" s="30">
        <f t="shared" si="35"/>
        <v>40724</v>
      </c>
      <c r="B478" s="30">
        <f t="shared" si="36"/>
        <v>41089</v>
      </c>
      <c r="C478" s="30">
        <f t="shared" si="37"/>
        <v>41455</v>
      </c>
      <c r="D478" s="30">
        <f t="shared" si="38"/>
        <v>41790</v>
      </c>
      <c r="E478" s="30">
        <v>41820</v>
      </c>
      <c r="F478" t="s">
        <v>483</v>
      </c>
      <c r="G478" s="37">
        <v>274304547.63156098</v>
      </c>
      <c r="H478" s="37">
        <v>-15.854557931066148</v>
      </c>
      <c r="I478" s="38">
        <v>-59.476648308908203</v>
      </c>
      <c r="J478" s="38">
        <v>-42.782261493905601</v>
      </c>
      <c r="K478" s="38">
        <v>3.87364</v>
      </c>
      <c r="L478" s="38">
        <v>-0.26970598811217295</v>
      </c>
      <c r="M478" s="38">
        <v>-37.064740086212701</v>
      </c>
      <c r="N478" s="38">
        <v>-13.2377521256774</v>
      </c>
      <c r="O478" s="38">
        <v>-87.492215790232393</v>
      </c>
      <c r="P478" s="38">
        <v>0</v>
      </c>
      <c r="Q478" s="38">
        <v>-0.95714474891891521</v>
      </c>
      <c r="R478" s="38">
        <v>-0.25317976198761222</v>
      </c>
      <c r="S478" s="38">
        <v>0.30481313939731364</v>
      </c>
      <c r="T478" s="38">
        <v>1.2730399999999999</v>
      </c>
      <c r="U478" s="38">
        <v>5.0840000000000003E-2</v>
      </c>
      <c r="V478" s="38">
        <v>12.680448733</v>
      </c>
      <c r="W478" s="38">
        <v>16.181260037000001</v>
      </c>
      <c r="X478" s="38">
        <v>-4.8362046269999999</v>
      </c>
      <c r="Y478" s="38">
        <v>0.12626359753064748</v>
      </c>
      <c r="Z478" s="38">
        <v>23.330620347</v>
      </c>
      <c r="AA478" s="38">
        <v>0.10224820447697763</v>
      </c>
      <c r="AB478" s="38">
        <v>7.2566303285899997E-2</v>
      </c>
      <c r="AC478" s="38">
        <v>9.8600000000000007E-3</v>
      </c>
      <c r="AD478" s="29">
        <f t="shared" si="39"/>
        <v>0</v>
      </c>
      <c r="AE478" s="38">
        <v>0</v>
      </c>
      <c r="AF478" s="39">
        <v>-145351000</v>
      </c>
      <c r="AG478" s="39">
        <v>538923889</v>
      </c>
      <c r="AH478" s="39">
        <v>-181897000</v>
      </c>
      <c r="AI478" s="39">
        <v>718450000</v>
      </c>
      <c r="AJ478" s="39">
        <v>-209608000</v>
      </c>
      <c r="AK478" s="39">
        <v>218993000</v>
      </c>
      <c r="AL478" s="39">
        <v>218993000</v>
      </c>
      <c r="AM478" s="39">
        <v>218993000</v>
      </c>
      <c r="AN478" s="39">
        <v>218993000</v>
      </c>
      <c r="AO478" s="39">
        <v>478506000</v>
      </c>
      <c r="AP478" s="39">
        <v>-40235000</v>
      </c>
      <c r="AQ478" s="39">
        <v>3520249302.3200002</v>
      </c>
    </row>
    <row r="479" spans="1:43" customFormat="1">
      <c r="A479" s="30">
        <f t="shared" si="35"/>
        <v>40717</v>
      </c>
      <c r="B479" s="30">
        <f t="shared" si="36"/>
        <v>41082</v>
      </c>
      <c r="C479" s="30">
        <f t="shared" si="37"/>
        <v>41448</v>
      </c>
      <c r="D479" s="30">
        <f t="shared" si="38"/>
        <v>41783</v>
      </c>
      <c r="E479" s="30">
        <v>41813</v>
      </c>
      <c r="F479" t="s">
        <v>484</v>
      </c>
      <c r="G479" s="37">
        <v>3639449918.98</v>
      </c>
      <c r="H479" s="37">
        <v>13.932238220707518</v>
      </c>
      <c r="I479" s="38">
        <v>10.4565521893943</v>
      </c>
      <c r="J479" s="38">
        <v>16.9467829597377</v>
      </c>
      <c r="K479" s="38">
        <v>45.447049999999997</v>
      </c>
      <c r="L479" s="38">
        <v>5.8764888110197561E-2</v>
      </c>
      <c r="M479" s="38">
        <v>25.920109638298399</v>
      </c>
      <c r="N479" s="38">
        <v>8.8218966723556296</v>
      </c>
      <c r="O479" s="38">
        <v>14.63195251290902</v>
      </c>
      <c r="P479" s="38">
        <v>30.236449234226132</v>
      </c>
      <c r="Q479" s="38">
        <v>0.27213197100611475</v>
      </c>
      <c r="R479" s="38">
        <v>9.1533777167559435E-2</v>
      </c>
      <c r="S479" s="38">
        <v>0.31323099479458749</v>
      </c>
      <c r="T479" s="38">
        <v>1.32439</v>
      </c>
      <c r="U479" s="38">
        <v>2.3810000000000001E-2</v>
      </c>
      <c r="V479" s="38">
        <v>4.805880524</v>
      </c>
      <c r="W479" s="38">
        <v>5.7041080019999999</v>
      </c>
      <c r="X479" s="38">
        <v>2.7251503000000001</v>
      </c>
      <c r="Y479" s="38">
        <v>0.62880731472069684</v>
      </c>
      <c r="Z479" s="38">
        <v>17.641348836999999</v>
      </c>
      <c r="AA479" s="38">
        <v>4.2104161318702135E-2</v>
      </c>
      <c r="AB479" s="38">
        <v>4.1733921205743201</v>
      </c>
      <c r="AC479" s="38">
        <v>0.34394999999999998</v>
      </c>
      <c r="AD479" s="29">
        <f t="shared" si="39"/>
        <v>0</v>
      </c>
      <c r="AE479" s="38">
        <v>0</v>
      </c>
      <c r="AF479" s="39">
        <v>117895000</v>
      </c>
      <c r="AG479" s="39">
        <v>2006215000</v>
      </c>
      <c r="AH479" s="39">
        <v>208269000</v>
      </c>
      <c r="AI479" s="39">
        <v>2275324000</v>
      </c>
      <c r="AJ479" s="39">
        <v>193949000</v>
      </c>
      <c r="AK479" s="39">
        <v>328905000</v>
      </c>
      <c r="AL479" s="39">
        <v>370828000</v>
      </c>
      <c r="AM479" s="39">
        <v>551842000</v>
      </c>
      <c r="AN479" s="39">
        <v>712702000</v>
      </c>
      <c r="AO479" s="39">
        <v>1231708000</v>
      </c>
      <c r="AP479" s="39">
        <v>282748000</v>
      </c>
      <c r="AQ479" s="39">
        <v>4137155309.1199999</v>
      </c>
    </row>
    <row r="480" spans="1:43" customFormat="1">
      <c r="A480" s="30">
        <f t="shared" si="35"/>
        <v>40717</v>
      </c>
      <c r="B480" s="30">
        <f t="shared" si="36"/>
        <v>41082</v>
      </c>
      <c r="C480" s="30">
        <f t="shared" si="37"/>
        <v>41448</v>
      </c>
      <c r="D480" s="30">
        <f t="shared" si="38"/>
        <v>41783</v>
      </c>
      <c r="E480" s="30">
        <v>41813</v>
      </c>
      <c r="F480" t="s">
        <v>485</v>
      </c>
      <c r="G480" s="37">
        <v>5724693320.3999996</v>
      </c>
      <c r="H480" s="37">
        <v>-2.9736991677661382</v>
      </c>
      <c r="I480" s="38">
        <v>11.905419349213</v>
      </c>
      <c r="J480" s="38">
        <v>12.1543026706231</v>
      </c>
      <c r="K480" s="38">
        <v>51.495359999999998</v>
      </c>
      <c r="L480" s="38">
        <v>5.2979199819741161E-2</v>
      </c>
      <c r="M480" s="38">
        <v>16.8367952522255</v>
      </c>
      <c r="N480" s="38">
        <v>5.84093389059315</v>
      </c>
      <c r="O480" s="38">
        <v>11.14202444781167</v>
      </c>
      <c r="P480" s="38">
        <v>0.23471783372725211</v>
      </c>
      <c r="Q480" s="38">
        <v>-1.8310546875E-4</v>
      </c>
      <c r="R480" s="38">
        <v>6.578236924516756E-2</v>
      </c>
      <c r="S480" s="38">
        <v>0.29487779417587562</v>
      </c>
      <c r="T480" s="38">
        <v>0.70550000000000002</v>
      </c>
      <c r="U480" s="38">
        <v>-3.798E-2</v>
      </c>
      <c r="V480" s="38">
        <v>1.879323853</v>
      </c>
      <c r="W480" s="38">
        <v>2.9914847830000002</v>
      </c>
      <c r="X480" s="38">
        <v>1.793379944</v>
      </c>
      <c r="Y480" s="38">
        <v>1.0386139182361047</v>
      </c>
      <c r="Z480" s="38">
        <v>35.319836588000001</v>
      </c>
      <c r="AA480" s="38">
        <v>1.3801067470320663E-3</v>
      </c>
      <c r="AB480" s="38">
        <v>16.2600535592527</v>
      </c>
      <c r="AC480" s="38">
        <v>0.50809000000000004</v>
      </c>
      <c r="AD480" s="29">
        <f t="shared" si="39"/>
        <v>0</v>
      </c>
      <c r="AE480" s="38">
        <v>0</v>
      </c>
      <c r="AF480" s="39">
        <v>376200000</v>
      </c>
      <c r="AG480" s="39">
        <v>7100900000</v>
      </c>
      <c r="AH480" s="39">
        <v>731000000</v>
      </c>
      <c r="AI480" s="39">
        <v>11112400000</v>
      </c>
      <c r="AJ480" s="39">
        <v>-600000</v>
      </c>
      <c r="AK480" s="39">
        <v>3262100000</v>
      </c>
      <c r="AL480" s="39">
        <v>3221400000</v>
      </c>
      <c r="AM480" s="39">
        <v>3094500000</v>
      </c>
      <c r="AN480" s="39">
        <v>3276800000</v>
      </c>
      <c r="AO480" s="39">
        <v>3483200000</v>
      </c>
      <c r="AP480" s="39">
        <v>904800000</v>
      </c>
      <c r="AQ480" s="39">
        <v>10081303720.379999</v>
      </c>
    </row>
    <row r="481" spans="1:43" customFormat="1">
      <c r="A481" s="30">
        <f t="shared" si="35"/>
        <v>40712</v>
      </c>
      <c r="B481" s="30">
        <f t="shared" si="36"/>
        <v>41077</v>
      </c>
      <c r="C481" s="30">
        <f t="shared" si="37"/>
        <v>41443</v>
      </c>
      <c r="D481" s="30">
        <f t="shared" si="38"/>
        <v>41778</v>
      </c>
      <c r="E481" s="30">
        <v>41808</v>
      </c>
      <c r="F481" t="s">
        <v>486</v>
      </c>
      <c r="G481" s="37">
        <v>670813931.91999996</v>
      </c>
      <c r="H481" s="37">
        <v>-14.415685050903317</v>
      </c>
      <c r="I481" s="38">
        <v>1.43149141105153</v>
      </c>
      <c r="J481" s="38">
        <v>0.99246551243008496</v>
      </c>
      <c r="K481" s="38">
        <v>29.637250000000002</v>
      </c>
      <c r="L481" s="38">
        <v>-1.0569527801166979E-2</v>
      </c>
      <c r="M481" s="38">
        <v>8.8889967362686697</v>
      </c>
      <c r="N481" s="38">
        <v>8.6482504951874208</v>
      </c>
      <c r="O481" s="38">
        <v>10.828449662347143</v>
      </c>
      <c r="P481" s="38">
        <v>-2.027650534416388</v>
      </c>
      <c r="Q481" s="38">
        <v>5.7609882259848921E-2</v>
      </c>
      <c r="R481" s="38">
        <v>7.8229727338032129E-2</v>
      </c>
      <c r="S481" s="38">
        <v>0.85257305862388477</v>
      </c>
      <c r="T481" s="38">
        <v>2.4839000000000002</v>
      </c>
      <c r="U481" s="38">
        <v>0.29389999999999999</v>
      </c>
      <c r="V481" s="38">
        <v>1.398504462</v>
      </c>
      <c r="W481" s="38">
        <v>1.295693285</v>
      </c>
      <c r="X481" s="38">
        <v>1.9102142769999999</v>
      </c>
      <c r="Y481" s="38">
        <v>0.25275588162936552</v>
      </c>
      <c r="Z481" s="38">
        <v>14.345598698</v>
      </c>
      <c r="AA481" s="38">
        <v>0.33456631040354667</v>
      </c>
      <c r="AB481" s="38">
        <v>-1.4710867447718099</v>
      </c>
      <c r="AC481" s="38">
        <v>-0.13281000000000001</v>
      </c>
      <c r="AD481" s="29">
        <f t="shared" si="39"/>
        <v>0</v>
      </c>
      <c r="AE481" s="38">
        <v>0</v>
      </c>
      <c r="AF481" s="39">
        <v>-3929000</v>
      </c>
      <c r="AG481" s="39">
        <v>371729000</v>
      </c>
      <c r="AH481" s="39">
        <v>37571000</v>
      </c>
      <c r="AI481" s="39">
        <v>480265000</v>
      </c>
      <c r="AJ481" s="39">
        <v>23589000</v>
      </c>
      <c r="AK481" s="39">
        <v>552641000</v>
      </c>
      <c r="AL481" s="39">
        <v>279857000</v>
      </c>
      <c r="AM481" s="39">
        <v>304481000</v>
      </c>
      <c r="AN481" s="39">
        <v>409461000</v>
      </c>
      <c r="AO481" s="39">
        <v>296729000</v>
      </c>
      <c r="AP481" s="39">
        <v>49311000</v>
      </c>
      <c r="AQ481" s="39">
        <v>533961681.30000001</v>
      </c>
    </row>
    <row r="482" spans="1:43" customFormat="1">
      <c r="A482" s="30">
        <f t="shared" si="35"/>
        <v>40710</v>
      </c>
      <c r="B482" s="30">
        <f t="shared" si="36"/>
        <v>41075</v>
      </c>
      <c r="C482" s="30">
        <f t="shared" si="37"/>
        <v>41441</v>
      </c>
      <c r="D482" s="30">
        <f t="shared" si="38"/>
        <v>41776</v>
      </c>
      <c r="E482" s="30">
        <v>41806</v>
      </c>
      <c r="F482" t="s">
        <v>487</v>
      </c>
      <c r="G482" s="37">
        <v>4756663888.6199999</v>
      </c>
      <c r="H482" s="37">
        <v>8.1810069043741347</v>
      </c>
      <c r="I482" s="38">
        <v>22.7871292797435</v>
      </c>
      <c r="J482" s="38">
        <v>3.34088810543104</v>
      </c>
      <c r="K482" s="38">
        <v>32.918619999999997</v>
      </c>
      <c r="L482" s="38">
        <v>2.5242474390933658E-2</v>
      </c>
      <c r="M482" s="38">
        <v>16.6204986149585</v>
      </c>
      <c r="N482" s="38">
        <v>8.4504156921658709</v>
      </c>
      <c r="O482" s="38">
        <v>5.977995281061399</v>
      </c>
      <c r="P482" s="38">
        <v>18.77500312285105</v>
      </c>
      <c r="Q482" s="38">
        <v>0.10726273776323041</v>
      </c>
      <c r="R482" s="38">
        <v>0.11301191556461331</v>
      </c>
      <c r="S482" s="38">
        <v>0.44539071448760098</v>
      </c>
      <c r="T482" s="38">
        <v>0.81959000000000004</v>
      </c>
      <c r="U482" s="38">
        <v>-1.9400000000000001E-2</v>
      </c>
      <c r="V482" s="38">
        <v>0.25547058299999997</v>
      </c>
      <c r="W482" s="38">
        <v>2.397922291</v>
      </c>
      <c r="X482" s="38">
        <v>2.105646804</v>
      </c>
      <c r="Y482" s="38">
        <v>10.36324684598905</v>
      </c>
      <c r="Z482" s="38">
        <v>60.954725093999997</v>
      </c>
      <c r="AA482" s="38">
        <v>5.0484948781867314E-3</v>
      </c>
      <c r="AB482" s="38">
        <v>435.70949345864398</v>
      </c>
      <c r="AC482" s="38">
        <v>0.90695000000000003</v>
      </c>
      <c r="AD482" s="29">
        <f t="shared" si="39"/>
        <v>0</v>
      </c>
      <c r="AE482" s="38">
        <v>0</v>
      </c>
      <c r="AF482" s="39">
        <v>241000000</v>
      </c>
      <c r="AG482" s="39">
        <v>9547400000</v>
      </c>
      <c r="AH482" s="39">
        <v>1519400000</v>
      </c>
      <c r="AI482" s="39">
        <v>13444600000</v>
      </c>
      <c r="AJ482" s="39">
        <v>642300000</v>
      </c>
      <c r="AK482" s="39">
        <v>3710700000</v>
      </c>
      <c r="AL482" s="39">
        <v>4279600000</v>
      </c>
      <c r="AM482" s="39">
        <v>6139500000</v>
      </c>
      <c r="AN482" s="39">
        <v>5988100000</v>
      </c>
      <c r="AO482" s="39">
        <v>840200000</v>
      </c>
      <c r="AP482" s="39">
        <v>2389300000</v>
      </c>
      <c r="AQ482" s="39">
        <v>14283224125.040001</v>
      </c>
    </row>
    <row r="483" spans="1:43" customFormat="1">
      <c r="A483" s="30">
        <f t="shared" si="35"/>
        <v>40710</v>
      </c>
      <c r="B483" s="30">
        <f t="shared" si="36"/>
        <v>41075</v>
      </c>
      <c r="C483" s="30">
        <f t="shared" si="37"/>
        <v>41441</v>
      </c>
      <c r="D483" s="30">
        <f t="shared" si="38"/>
        <v>41776</v>
      </c>
      <c r="E483" s="30">
        <v>41806</v>
      </c>
      <c r="F483" t="s">
        <v>488</v>
      </c>
      <c r="G483" s="37">
        <v>3084821358.75</v>
      </c>
      <c r="H483" s="37">
        <v>-15.833653762695983</v>
      </c>
      <c r="I483" s="38">
        <v>15.6905197803073</v>
      </c>
      <c r="J483" s="38">
        <v>10.9260838421394</v>
      </c>
      <c r="K483" s="38">
        <v>86.291910000000001</v>
      </c>
      <c r="L483" s="38">
        <v>0.13849340003199462</v>
      </c>
      <c r="M483" s="38">
        <v>17.181839888119502</v>
      </c>
      <c r="N483" s="38">
        <v>22.280928932320599</v>
      </c>
      <c r="O483" s="38">
        <v>17.31710634533275</v>
      </c>
      <c r="P483" s="38">
        <v>23.123901410474513</v>
      </c>
      <c r="Q483" s="38">
        <v>8.8697683937647098E-2</v>
      </c>
      <c r="R483" s="38">
        <v>0.15771713459644365</v>
      </c>
      <c r="S483" s="38">
        <v>0.77621448164112561</v>
      </c>
      <c r="T483" s="38">
        <v>2.5891600000000001</v>
      </c>
      <c r="U483" s="38">
        <v>0.51232999999999995</v>
      </c>
      <c r="V483" s="38">
        <v>3.984396158</v>
      </c>
      <c r="W483" s="38">
        <v>3.1611383219999998</v>
      </c>
      <c r="X483" s="38">
        <v>5.0404989860000002</v>
      </c>
      <c r="Y483" s="38">
        <v>0</v>
      </c>
      <c r="Z483" s="38">
        <v>0</v>
      </c>
      <c r="AA483" s="38">
        <v>0.98952609073496789</v>
      </c>
      <c r="AB483" s="38">
        <v>-10.249904446426299</v>
      </c>
      <c r="AC483" s="38">
        <v>-1.04352</v>
      </c>
      <c r="AD483" s="29">
        <f t="shared" si="39"/>
        <v>0</v>
      </c>
      <c r="AE483" s="38">
        <v>0</v>
      </c>
      <c r="AF483" s="39">
        <v>64064000</v>
      </c>
      <c r="AG483" s="39">
        <v>462578000</v>
      </c>
      <c r="AH483" s="39">
        <v>119137000</v>
      </c>
      <c r="AI483" s="39">
        <v>755384000</v>
      </c>
      <c r="AJ483" s="39">
        <v>52007000</v>
      </c>
      <c r="AK483" s="39">
        <v>314776000</v>
      </c>
      <c r="AL483" s="39">
        <v>406639000</v>
      </c>
      <c r="AM483" s="39">
        <v>495850000</v>
      </c>
      <c r="AN483" s="39">
        <v>586340000</v>
      </c>
      <c r="AO483" s="39">
        <v>462578000</v>
      </c>
      <c r="AP483" s="39">
        <v>107033000</v>
      </c>
      <c r="AQ483" s="39">
        <v>1853501843.46</v>
      </c>
    </row>
    <row r="484" spans="1:43" customFormat="1">
      <c r="A484" s="30">
        <f t="shared" si="35"/>
        <v>40709</v>
      </c>
      <c r="B484" s="30">
        <f t="shared" si="36"/>
        <v>41074</v>
      </c>
      <c r="C484" s="30">
        <f t="shared" si="37"/>
        <v>41440</v>
      </c>
      <c r="D484" s="30">
        <f t="shared" si="38"/>
        <v>41775</v>
      </c>
      <c r="E484" s="30">
        <v>41805</v>
      </c>
      <c r="F484" t="s">
        <v>489</v>
      </c>
      <c r="G484" s="37">
        <v>9875540772.4500008</v>
      </c>
      <c r="H484" s="37">
        <v>-13.606966797666953</v>
      </c>
      <c r="I484" s="38">
        <v>-17.033697315460898</v>
      </c>
      <c r="J484" s="38">
        <v>-102.529854736654</v>
      </c>
      <c r="K484" s="38">
        <v>45.527630000000002</v>
      </c>
      <c r="L484" s="38">
        <v>-3.1416317663412817E-2</v>
      </c>
      <c r="M484" s="38">
        <v>-12.1101060511541</v>
      </c>
      <c r="N484" s="38">
        <v>-0.479693377486756</v>
      </c>
      <c r="O484" s="38">
        <v>689.3330743379031</v>
      </c>
      <c r="P484" s="38">
        <v>-11.444768236127787</v>
      </c>
      <c r="Q484" s="38">
        <v>-11.502917696716146</v>
      </c>
      <c r="R484" s="38">
        <v>4.1874966169738034E-3</v>
      </c>
      <c r="S484" s="38">
        <v>3.1489706852927922E-2</v>
      </c>
      <c r="T484" s="38">
        <v>2.3059699999999999</v>
      </c>
      <c r="U484" s="38">
        <v>4.0770000000000001E-2</v>
      </c>
      <c r="V484" s="38">
        <v>41.819353122999999</v>
      </c>
      <c r="W484" s="38">
        <v>65.161869386999996</v>
      </c>
      <c r="X484" s="38">
        <v>7.2882711420000001</v>
      </c>
      <c r="Y484" s="38">
        <v>4.0105485978299056</v>
      </c>
      <c r="Z484" s="38">
        <v>37.486995772999997</v>
      </c>
      <c r="AA484" s="38">
        <v>4.2725325422281871E-2</v>
      </c>
      <c r="AB484" s="38">
        <v>18.428777383066901</v>
      </c>
      <c r="AC484" s="38">
        <v>0.75770000000000004</v>
      </c>
      <c r="AD484" s="29">
        <f t="shared" si="39"/>
        <v>0</v>
      </c>
      <c r="AE484" s="38">
        <v>0</v>
      </c>
      <c r="AF484" s="39">
        <v>-258117000</v>
      </c>
      <c r="AG484" s="39">
        <v>8216017000</v>
      </c>
      <c r="AH484" s="39">
        <v>35664000</v>
      </c>
      <c r="AI484" s="39">
        <v>8516783000</v>
      </c>
      <c r="AJ484" s="39">
        <v>-3084979000</v>
      </c>
      <c r="AK484" s="39">
        <v>399282000</v>
      </c>
      <c r="AL484" s="39">
        <v>283888000</v>
      </c>
      <c r="AM484" s="39">
        <v>264498000</v>
      </c>
      <c r="AN484" s="39">
        <v>268191000</v>
      </c>
      <c r="AO484" s="39">
        <v>1639744000</v>
      </c>
      <c r="AP484" s="39">
        <v>25457000</v>
      </c>
      <c r="AQ484" s="39">
        <v>17548352073.419998</v>
      </c>
    </row>
    <row r="485" spans="1:43" customFormat="1">
      <c r="A485" s="30">
        <f t="shared" si="35"/>
        <v>40707</v>
      </c>
      <c r="B485" s="30">
        <f t="shared" si="36"/>
        <v>41072</v>
      </c>
      <c r="C485" s="30">
        <f t="shared" si="37"/>
        <v>41438</v>
      </c>
      <c r="D485" s="30">
        <f t="shared" si="38"/>
        <v>41773</v>
      </c>
      <c r="E485" s="30">
        <v>41803</v>
      </c>
      <c r="F485" t="s">
        <v>490</v>
      </c>
      <c r="G485" s="37">
        <v>403861216.48000002</v>
      </c>
      <c r="H485" s="37">
        <v>4.1007222775829533</v>
      </c>
      <c r="I485" s="38">
        <v>-15.6395035370681</v>
      </c>
      <c r="J485" s="38">
        <v>-9.8395150268602602</v>
      </c>
      <c r="K485" s="38">
        <v>24.173970000000001</v>
      </c>
      <c r="L485" s="38">
        <v>-3.7549279879418147E-2</v>
      </c>
      <c r="M485" s="38">
        <v>-3.48033179523958</v>
      </c>
      <c r="N485" s="38">
        <v>-2.2380251081704898</v>
      </c>
      <c r="O485" s="38">
        <v>15.099469883612267</v>
      </c>
      <c r="P485" s="38">
        <v>5.1980551841595375</v>
      </c>
      <c r="Q485" s="38">
        <v>-0.1055826527659154</v>
      </c>
      <c r="R485" s="38">
        <v>5.4836782305316641E-2</v>
      </c>
      <c r="S485" s="38">
        <v>0.46128799607971466</v>
      </c>
      <c r="T485" s="38">
        <v>1.3215699999999999</v>
      </c>
      <c r="U485" s="38">
        <v>3.2419999999999997E-2</v>
      </c>
      <c r="V485" s="38">
        <v>1.30648532</v>
      </c>
      <c r="W485" s="38">
        <v>2.4050616539999998</v>
      </c>
      <c r="X485" s="38">
        <v>2.2202604290000001</v>
      </c>
      <c r="Y485" s="38">
        <v>1.8983370835848745</v>
      </c>
      <c r="Z485" s="38">
        <v>49.451753855</v>
      </c>
      <c r="AA485" s="38">
        <v>6.6308657731591766E-2</v>
      </c>
      <c r="AB485" s="38">
        <v>23.018195953575301</v>
      </c>
      <c r="AC485" s="38">
        <v>0.58867000000000003</v>
      </c>
      <c r="AD485" s="29">
        <f t="shared" si="39"/>
        <v>0</v>
      </c>
      <c r="AE485" s="38">
        <v>0</v>
      </c>
      <c r="AF485" s="39">
        <v>-19830000</v>
      </c>
      <c r="AG485" s="39">
        <v>528106000</v>
      </c>
      <c r="AH485" s="39">
        <v>33683000</v>
      </c>
      <c r="AI485" s="39">
        <v>614241000</v>
      </c>
      <c r="AJ485" s="39">
        <v>-29916000</v>
      </c>
      <c r="AK485" s="39">
        <v>244163000</v>
      </c>
      <c r="AL485" s="39">
        <v>244628000</v>
      </c>
      <c r="AM485" s="39">
        <v>273592000</v>
      </c>
      <c r="AN485" s="39">
        <v>283342000</v>
      </c>
      <c r="AO485" s="39">
        <v>182210000</v>
      </c>
      <c r="AP485" s="39">
        <v>47084000</v>
      </c>
      <c r="AQ485" s="39">
        <v>710943440</v>
      </c>
    </row>
    <row r="486" spans="1:43" customFormat="1">
      <c r="A486" s="30">
        <f t="shared" si="35"/>
        <v>40683</v>
      </c>
      <c r="B486" s="30">
        <f t="shared" si="36"/>
        <v>41048</v>
      </c>
      <c r="C486" s="30">
        <f t="shared" si="37"/>
        <v>41414</v>
      </c>
      <c r="D486" s="30">
        <f t="shared" si="38"/>
        <v>41749</v>
      </c>
      <c r="E486" s="30">
        <v>41779</v>
      </c>
      <c r="F486" t="s">
        <v>157</v>
      </c>
      <c r="G486" s="37">
        <v>1089804907.5</v>
      </c>
      <c r="H486" s="37">
        <v>-2.9074645788152318</v>
      </c>
      <c r="I486" s="38">
        <v>7.7202810204116696</v>
      </c>
      <c r="J486" s="38">
        <v>7.1077729114649397</v>
      </c>
      <c r="K486" s="38">
        <v>35.077829999999999</v>
      </c>
      <c r="L486" s="38">
        <v>5.9753902216065614E-2</v>
      </c>
      <c r="M486" s="38">
        <v>11.254888535802101</v>
      </c>
      <c r="N486" s="38">
        <v>8.69144181843129</v>
      </c>
      <c r="O486" s="38">
        <v>11.424693177701311</v>
      </c>
      <c r="P486" s="38">
        <v>15.213112409236063</v>
      </c>
      <c r="Q486" s="38">
        <v>0.11220468778489326</v>
      </c>
      <c r="R486" s="38">
        <v>9.5677305606459248E-2</v>
      </c>
      <c r="S486" s="38">
        <v>0.66640959959530532</v>
      </c>
      <c r="T486" s="38">
        <v>4.1948800000000004</v>
      </c>
      <c r="U486" s="38">
        <v>0.35666999999999999</v>
      </c>
      <c r="V486" s="38">
        <v>2.0448924970000002</v>
      </c>
      <c r="W486" s="38">
        <v>1.8469971300000001</v>
      </c>
      <c r="X486" s="38">
        <v>1.9499198449999999</v>
      </c>
      <c r="Y486" s="38">
        <v>0.1539421126245889</v>
      </c>
      <c r="Z486" s="38">
        <v>8.6145635039999995</v>
      </c>
      <c r="AA486" s="38">
        <v>0.29932953329402257</v>
      </c>
      <c r="AB486" s="38">
        <v>-5.9573196816534697</v>
      </c>
      <c r="AC486" s="38">
        <v>-0.16592000000000001</v>
      </c>
      <c r="AD486" s="29">
        <f t="shared" si="39"/>
        <v>0</v>
      </c>
      <c r="AE486" s="38">
        <v>0</v>
      </c>
      <c r="AF486" s="39">
        <v>38305000</v>
      </c>
      <c r="AG486" s="39">
        <v>641046000</v>
      </c>
      <c r="AH486" s="39">
        <v>77167000</v>
      </c>
      <c r="AI486" s="39">
        <v>806534000</v>
      </c>
      <c r="AJ486" s="39">
        <v>60308000</v>
      </c>
      <c r="AK486" s="39">
        <v>373230000</v>
      </c>
      <c r="AL486" s="39">
        <v>548341000</v>
      </c>
      <c r="AM486" s="39">
        <v>498761000</v>
      </c>
      <c r="AN486" s="39">
        <v>537482000</v>
      </c>
      <c r="AO486" s="39">
        <v>555527000</v>
      </c>
      <c r="AP486" s="39">
        <v>86893000</v>
      </c>
      <c r="AQ486" s="39">
        <v>992725864.28999996</v>
      </c>
    </row>
    <row r="487" spans="1:43" customFormat="1">
      <c r="A487" s="30">
        <f t="shared" ref="A487:A547" si="40">E487-1096</f>
        <v>40663</v>
      </c>
      <c r="B487" s="30">
        <f t="shared" ref="B487:B547" si="41">E487-731</f>
        <v>41028</v>
      </c>
      <c r="C487" s="30">
        <f t="shared" ref="C487:C547" si="42">E487-365</f>
        <v>41394</v>
      </c>
      <c r="D487" s="30">
        <f t="shared" si="38"/>
        <v>41729</v>
      </c>
      <c r="E487" s="30">
        <v>41759</v>
      </c>
      <c r="F487" t="s">
        <v>491</v>
      </c>
      <c r="G487" s="37">
        <v>4062328810.6799998</v>
      </c>
      <c r="H487" s="37">
        <v>3.4233695882988235</v>
      </c>
      <c r="I487" s="38">
        <v>9.8666666666666707</v>
      </c>
      <c r="J487" s="38">
        <v>11.447403820285199</v>
      </c>
      <c r="K487" s="38">
        <v>43.162050000000001</v>
      </c>
      <c r="L487" s="38">
        <v>3.3685648036189314E-2</v>
      </c>
      <c r="M487" s="38">
        <v>18.253968253968299</v>
      </c>
      <c r="N487" s="38">
        <v>5.8443516085964102</v>
      </c>
      <c r="O487" s="38">
        <v>13.492981589232691</v>
      </c>
      <c r="P487" s="38">
        <v>12.196589776024865</v>
      </c>
      <c r="Q487" s="38">
        <v>0.11075239888799211</v>
      </c>
      <c r="R487" s="38">
        <v>6.3558940158615712E-2</v>
      </c>
      <c r="S487" s="38">
        <v>0.25123918529199712</v>
      </c>
      <c r="T487" s="38">
        <v>0.75907000000000002</v>
      </c>
      <c r="U487" s="38">
        <v>-4.1520000000000001E-2</v>
      </c>
      <c r="V487" s="38">
        <v>2.1924902839999998</v>
      </c>
      <c r="W487" s="38">
        <v>4.3603227650000003</v>
      </c>
      <c r="X487" s="38">
        <v>1.7532186569999999</v>
      </c>
      <c r="Y487" s="38">
        <v>1.4263771917713655</v>
      </c>
      <c r="Z487" s="38">
        <v>42.496230834999999</v>
      </c>
      <c r="AA487" s="38">
        <v>8.0800034140859501E-3</v>
      </c>
      <c r="AB487" s="38">
        <v>30.338625931221301</v>
      </c>
      <c r="AC487" s="38">
        <v>0.57352000000000003</v>
      </c>
      <c r="AD487" s="29">
        <f t="shared" si="39"/>
        <v>0</v>
      </c>
      <c r="AE487" s="38">
        <v>0</v>
      </c>
      <c r="AF487" s="39">
        <v>236800000</v>
      </c>
      <c r="AG487" s="39">
        <v>7029700000</v>
      </c>
      <c r="AH487" s="39">
        <v>564200000</v>
      </c>
      <c r="AI487" s="39">
        <v>8876800000</v>
      </c>
      <c r="AJ487" s="39">
        <v>247000000</v>
      </c>
      <c r="AK487" s="39">
        <v>1606100000</v>
      </c>
      <c r="AL487" s="39">
        <v>2064400000</v>
      </c>
      <c r="AM487" s="39">
        <v>2058600000</v>
      </c>
      <c r="AN487" s="39">
        <v>2230200000</v>
      </c>
      <c r="AO487" s="39">
        <v>2897200000</v>
      </c>
      <c r="AP487" s="39">
        <v>720700000</v>
      </c>
      <c r="AQ487" s="39">
        <v>9724391831.3600006</v>
      </c>
    </row>
    <row r="488" spans="1:43" customFormat="1">
      <c r="A488" s="30">
        <f t="shared" si="40"/>
        <v>40662</v>
      </c>
      <c r="B488" s="30">
        <f t="shared" si="41"/>
        <v>41027</v>
      </c>
      <c r="C488" s="30">
        <f t="shared" si="42"/>
        <v>41393</v>
      </c>
      <c r="D488" s="30">
        <f t="shared" ref="D488:D547" si="43">E488-30</f>
        <v>41728</v>
      </c>
      <c r="E488" s="30">
        <v>41758</v>
      </c>
      <c r="F488" t="s">
        <v>492</v>
      </c>
      <c r="G488" s="37">
        <v>2793370415.9133701</v>
      </c>
      <c r="H488" s="37">
        <v>4.1032739722629898</v>
      </c>
      <c r="I488" s="38">
        <v>20.029568330624201</v>
      </c>
      <c r="J488" s="38">
        <v>5.7749271021623496</v>
      </c>
      <c r="K488" s="38">
        <v>13.016170000000001</v>
      </c>
      <c r="L488" s="38">
        <v>7.7801418565696223E-2</v>
      </c>
      <c r="M488" s="38">
        <v>8.6050234636479495</v>
      </c>
      <c r="N488" s="38">
        <v>10.376969433425399</v>
      </c>
      <c r="O488" s="38">
        <v>14.691595323118984</v>
      </c>
      <c r="P488" s="38">
        <v>43.432659924070315</v>
      </c>
      <c r="Q488" s="38">
        <v>3.311903788048761E-2</v>
      </c>
      <c r="R488" s="38">
        <v>4.9317714390653258E-2</v>
      </c>
      <c r="S488" s="38">
        <v>0.72593491772809593</v>
      </c>
      <c r="T488" s="38">
        <v>0.95572999999999997</v>
      </c>
      <c r="U488" s="38">
        <v>-1.755E-2</v>
      </c>
      <c r="V488" s="38">
        <v>1.5840844300000001</v>
      </c>
      <c r="W488" s="38">
        <v>1.886144496</v>
      </c>
      <c r="X488" s="38">
        <v>3.72986868</v>
      </c>
      <c r="Y488" s="38">
        <v>0.74899704829492453</v>
      </c>
      <c r="Z488" s="38">
        <v>16.859616462000002</v>
      </c>
      <c r="AA488" s="38">
        <v>3.6128043525724879E-2</v>
      </c>
      <c r="AB488" s="38">
        <v>14.0962535038014</v>
      </c>
      <c r="AC488" s="38">
        <v>0.38763999999999998</v>
      </c>
      <c r="AD488" s="29">
        <f t="shared" si="39"/>
        <v>0</v>
      </c>
      <c r="AE488" s="38">
        <v>0</v>
      </c>
      <c r="AF488" s="39">
        <v>102010992.93942</v>
      </c>
      <c r="AG488" s="39">
        <v>1311171374.7646</v>
      </c>
      <c r="AH488" s="39">
        <v>120006763.42027</v>
      </c>
      <c r="AI488" s="39">
        <v>2433339924.6704302</v>
      </c>
      <c r="AJ488" s="39">
        <v>58503005.832259998</v>
      </c>
      <c r="AK488" s="39">
        <v>667767083.36275005</v>
      </c>
      <c r="AL488" s="39">
        <v>769629055.41120994</v>
      </c>
      <c r="AM488" s="39">
        <v>880300549.19638002</v>
      </c>
      <c r="AN488" s="39">
        <v>1766446418.0201199</v>
      </c>
      <c r="AO488" s="39">
        <v>749670433.14500999</v>
      </c>
      <c r="AP488" s="39">
        <v>226690771.71524999</v>
      </c>
      <c r="AQ488" s="39">
        <v>3330449081.526</v>
      </c>
    </row>
    <row r="489" spans="1:43" customFormat="1">
      <c r="A489" s="30">
        <f t="shared" si="40"/>
        <v>40661</v>
      </c>
      <c r="B489" s="30">
        <f t="shared" si="41"/>
        <v>41026</v>
      </c>
      <c r="C489" s="30">
        <f t="shared" si="42"/>
        <v>41392</v>
      </c>
      <c r="D489" s="30">
        <f t="shared" si="43"/>
        <v>41727</v>
      </c>
      <c r="E489" s="30">
        <v>41757</v>
      </c>
      <c r="F489" t="s">
        <v>493</v>
      </c>
      <c r="G489" s="37">
        <v>890917744.10000002</v>
      </c>
      <c r="H489" s="37">
        <v>-14.944336840632648</v>
      </c>
      <c r="I489" s="38">
        <v>13.8262919315515</v>
      </c>
      <c r="J489" s="38">
        <v>2.47090684288144</v>
      </c>
      <c r="K489" s="38">
        <v>29.19576</v>
      </c>
      <c r="L489" s="38">
        <v>0.10111638158209957</v>
      </c>
      <c r="M489" s="38">
        <v>4.5517529139182198</v>
      </c>
      <c r="N489" s="38">
        <v>18.111191099123101</v>
      </c>
      <c r="O489" s="38">
        <v>29.932313368524429</v>
      </c>
      <c r="P489" s="38">
        <v>25.423474661964992</v>
      </c>
      <c r="Q489" s="38">
        <v>-3.2487722190616616E-2</v>
      </c>
      <c r="R489" s="38">
        <v>0.1608287524311614</v>
      </c>
      <c r="S489" s="38">
        <v>2.6932265185768873</v>
      </c>
      <c r="T489" s="38">
        <v>1.55907</v>
      </c>
      <c r="U489" s="38">
        <v>0.13425000000000001</v>
      </c>
      <c r="V489" s="38">
        <v>1.85440936248612</v>
      </c>
      <c r="W489" s="38">
        <v>2.141648354</v>
      </c>
      <c r="X489" s="38">
        <v>9.62847691887454</v>
      </c>
      <c r="Y489" s="38">
        <v>0.23448830634190199</v>
      </c>
      <c r="Z489" s="38">
        <v>2.0301143910000001</v>
      </c>
      <c r="AA489" s="38">
        <v>7.7926309232906901E-2</v>
      </c>
      <c r="AB489" s="38">
        <v>0.46971530511241999</v>
      </c>
      <c r="AC489" s="38">
        <v>0.10101</v>
      </c>
      <c r="AD489" s="29">
        <f t="shared" si="39"/>
        <v>0</v>
      </c>
      <c r="AE489" s="38">
        <v>0</v>
      </c>
      <c r="AF489" s="39">
        <v>10552000</v>
      </c>
      <c r="AG489" s="39">
        <v>104355000</v>
      </c>
      <c r="AH489" s="39">
        <v>25717000</v>
      </c>
      <c r="AI489" s="39">
        <v>159903000</v>
      </c>
      <c r="AJ489" s="39">
        <v>-13991000</v>
      </c>
      <c r="AK489" s="39">
        <v>226910054</v>
      </c>
      <c r="AL489" s="39">
        <v>226910054</v>
      </c>
      <c r="AM489" s="39">
        <v>336385372</v>
      </c>
      <c r="AN489" s="39">
        <v>430655000</v>
      </c>
      <c r="AO489" s="39">
        <v>84533000</v>
      </c>
      <c r="AP489" s="39">
        <v>32584000</v>
      </c>
      <c r="AQ489" s="39">
        <v>975314498.79999995</v>
      </c>
    </row>
    <row r="490" spans="1:43" customFormat="1">
      <c r="A490" s="30">
        <f t="shared" si="40"/>
        <v>40654</v>
      </c>
      <c r="B490" s="30">
        <f t="shared" si="41"/>
        <v>41019</v>
      </c>
      <c r="C490" s="30">
        <f t="shared" si="42"/>
        <v>41385</v>
      </c>
      <c r="D490" s="30">
        <f t="shared" si="43"/>
        <v>41720</v>
      </c>
      <c r="E490" s="30">
        <v>41750</v>
      </c>
      <c r="F490" t="s">
        <v>494</v>
      </c>
      <c r="G490" s="37">
        <v>492154806.44999999</v>
      </c>
      <c r="H490" s="37">
        <v>7.1943419152633421</v>
      </c>
      <c r="I490" s="38">
        <v>2.4842687407175799</v>
      </c>
      <c r="J490" s="38">
        <v>4.2154741475788997</v>
      </c>
      <c r="K490" s="38">
        <v>69.428439999999995</v>
      </c>
      <c r="L490" s="38">
        <v>0.10172002364393978</v>
      </c>
      <c r="M490" s="38">
        <v>4.8529765309590696</v>
      </c>
      <c r="N490" s="38">
        <v>2.8351826111382898</v>
      </c>
      <c r="O490" s="38">
        <v>58.368924836125274</v>
      </c>
      <c r="P490" s="38">
        <v>17.995258573478655</v>
      </c>
      <c r="Q490" s="38">
        <v>0.24974466691075867</v>
      </c>
      <c r="R490" s="38">
        <v>0.20829429071298924</v>
      </c>
      <c r="S490" s="38">
        <v>0.68006893343205932</v>
      </c>
      <c r="T490" s="38">
        <v>4.6356000000000002</v>
      </c>
      <c r="U490" s="38">
        <v>0.32719999999999999</v>
      </c>
      <c r="V490" s="38">
        <v>8.0716036869999996</v>
      </c>
      <c r="W490" s="38">
        <v>6.6436646689999996</v>
      </c>
      <c r="X490" s="38">
        <v>3.5354536830000001</v>
      </c>
      <c r="Y490" s="38">
        <v>0</v>
      </c>
      <c r="Z490" s="38">
        <v>0</v>
      </c>
      <c r="AA490" s="38">
        <v>0.36710135514803005</v>
      </c>
      <c r="AB490" s="38">
        <v>-0.72486117540422801</v>
      </c>
      <c r="AC490" s="38">
        <v>-0.38142999999999999</v>
      </c>
      <c r="AD490" s="29">
        <f t="shared" si="39"/>
        <v>0</v>
      </c>
      <c r="AE490" s="38">
        <v>0</v>
      </c>
      <c r="AF490" s="39">
        <v>13939000</v>
      </c>
      <c r="AG490" s="39">
        <v>137033000</v>
      </c>
      <c r="AH490" s="39">
        <v>31788000</v>
      </c>
      <c r="AI490" s="39">
        <v>152611000</v>
      </c>
      <c r="AJ490" s="39">
        <v>25920000</v>
      </c>
      <c r="AK490" s="39">
        <v>63396000</v>
      </c>
      <c r="AL490" s="39">
        <v>70163000</v>
      </c>
      <c r="AM490" s="39">
        <v>83372000</v>
      </c>
      <c r="AN490" s="39">
        <v>103786000</v>
      </c>
      <c r="AO490" s="39">
        <v>137033000</v>
      </c>
      <c r="AP490" s="39">
        <v>13730000</v>
      </c>
      <c r="AQ490" s="39">
        <v>801405338</v>
      </c>
    </row>
    <row r="491" spans="1:43" customFormat="1">
      <c r="A491" s="30">
        <f t="shared" si="40"/>
        <v>40619</v>
      </c>
      <c r="B491" s="30">
        <f t="shared" si="41"/>
        <v>40984</v>
      </c>
      <c r="C491" s="30">
        <f t="shared" si="42"/>
        <v>41350</v>
      </c>
      <c r="D491" s="30">
        <f t="shared" si="43"/>
        <v>41685</v>
      </c>
      <c r="E491" s="30">
        <v>41715</v>
      </c>
      <c r="F491" s="9" t="s">
        <v>668</v>
      </c>
      <c r="G491" s="37">
        <v>721904329.78320003</v>
      </c>
      <c r="H491" s="37">
        <v>-10.893935417716488</v>
      </c>
      <c r="I491" s="38">
        <v>11.596748694527401</v>
      </c>
      <c r="J491" s="38">
        <v>11.2680281467957</v>
      </c>
      <c r="K491" s="38">
        <v>63.754350000000002</v>
      </c>
      <c r="L491" s="38">
        <v>6.7158314060395533E-2</v>
      </c>
      <c r="M491" s="38">
        <v>20.612278147442201</v>
      </c>
      <c r="N491" s="38">
        <v>21.213597142598601</v>
      </c>
      <c r="O491" s="38">
        <v>7.9108139153483679</v>
      </c>
      <c r="P491" s="38">
        <v>7.9468715793613347</v>
      </c>
      <c r="Q491" s="38">
        <v>-5.3794008910276483E-2</v>
      </c>
      <c r="R491" s="38">
        <v>0.12996197218148875</v>
      </c>
      <c r="S491" s="38">
        <v>0.37438994041828544</v>
      </c>
      <c r="T491" s="38">
        <v>2.1711</v>
      </c>
      <c r="U491" s="38">
        <v>6.2890000000000001E-2</v>
      </c>
      <c r="V491" s="38">
        <v>2.4360195920000001</v>
      </c>
      <c r="W491" s="38">
        <v>3.160822907</v>
      </c>
      <c r="X491" s="38">
        <v>2.3803889370000002</v>
      </c>
      <c r="Y491" s="38">
        <v>0.82799159944946787</v>
      </c>
      <c r="Z491" s="38">
        <v>22.984108710000001</v>
      </c>
      <c r="AA491" s="38">
        <v>2.4177413016807201E-3</v>
      </c>
      <c r="AB491" s="38">
        <v>12.048774617945501</v>
      </c>
      <c r="AC491" s="38">
        <v>0.45052999999999999</v>
      </c>
      <c r="AD491" s="29">
        <f t="shared" si="39"/>
        <v>0</v>
      </c>
      <c r="AE491" s="38">
        <v>0</v>
      </c>
      <c r="AF491" s="39">
        <v>44777000</v>
      </c>
      <c r="AG491" s="39">
        <v>666738000</v>
      </c>
      <c r="AH491" s="39">
        <v>126381000</v>
      </c>
      <c r="AI491" s="39">
        <v>972446000</v>
      </c>
      <c r="AJ491" s="39">
        <v>-19585000</v>
      </c>
      <c r="AK491" s="39">
        <v>291400000</v>
      </c>
      <c r="AL491" s="39">
        <v>342670000</v>
      </c>
      <c r="AM491" s="39">
        <v>364074000</v>
      </c>
      <c r="AN491" s="39">
        <v>364074000</v>
      </c>
      <c r="AO491" s="39">
        <v>364738000</v>
      </c>
      <c r="AP491" s="39">
        <v>154492000</v>
      </c>
      <c r="AQ491" s="39">
        <v>1222157463.4100001</v>
      </c>
    </row>
    <row r="492" spans="1:43" customFormat="1">
      <c r="A492" s="30">
        <f t="shared" si="40"/>
        <v>40608</v>
      </c>
      <c r="B492" s="30">
        <f t="shared" si="41"/>
        <v>40973</v>
      </c>
      <c r="C492" s="30">
        <f t="shared" si="42"/>
        <v>41339</v>
      </c>
      <c r="D492" s="30">
        <f t="shared" si="43"/>
        <v>41674</v>
      </c>
      <c r="E492" s="30">
        <v>41704</v>
      </c>
      <c r="F492" t="s">
        <v>495</v>
      </c>
      <c r="G492" s="37">
        <v>4425821424</v>
      </c>
      <c r="H492" s="37">
        <v>24.148464340891788</v>
      </c>
      <c r="I492" s="38">
        <v>5.3026610780777901</v>
      </c>
      <c r="J492" s="38">
        <v>1.32083717768174</v>
      </c>
      <c r="K492" s="38">
        <v>24.34808</v>
      </c>
      <c r="L492" s="38">
        <v>2.2741710074958708E-2</v>
      </c>
      <c r="M492" s="38">
        <v>3.4720536104501498</v>
      </c>
      <c r="N492" s="38">
        <v>8.1333181663064504</v>
      </c>
      <c r="O492" s="38">
        <v>4.9084324353120241</v>
      </c>
      <c r="P492" s="38">
        <v>-0.30033099200194219</v>
      </c>
      <c r="Q492" s="38">
        <v>3.0107318020686641E-2</v>
      </c>
      <c r="R492" s="38">
        <v>0.10220803864067621</v>
      </c>
      <c r="S492" s="38">
        <v>1.7761773331033293</v>
      </c>
      <c r="T492" s="38">
        <v>1.1653899999999999</v>
      </c>
      <c r="U492" s="38">
        <v>4.4850000000000001E-2</v>
      </c>
      <c r="V492" s="38">
        <v>0.229797163</v>
      </c>
      <c r="W492" s="38">
        <v>0.31449581700000001</v>
      </c>
      <c r="X492" s="38">
        <v>0.924444932</v>
      </c>
      <c r="Y492" s="38">
        <v>0.55154740784545631</v>
      </c>
      <c r="Z492" s="38">
        <v>44.095209421</v>
      </c>
      <c r="AA492" s="38">
        <v>0.14597890992250032</v>
      </c>
      <c r="AB492" s="38">
        <v>14.795262359459</v>
      </c>
      <c r="AC492" s="38">
        <v>0.19031999999999999</v>
      </c>
      <c r="AD492" s="29">
        <f t="shared" si="39"/>
        <v>0</v>
      </c>
      <c r="AE492" s="38">
        <v>0</v>
      </c>
      <c r="AF492" s="39">
        <v>179000000</v>
      </c>
      <c r="AG492" s="39">
        <v>7871000000</v>
      </c>
      <c r="AH492" s="39">
        <v>1185000000</v>
      </c>
      <c r="AI492" s="39">
        <v>11594000000</v>
      </c>
      <c r="AJ492" s="39">
        <v>620000000</v>
      </c>
      <c r="AK492" s="39">
        <v>20850000000</v>
      </c>
      <c r="AL492" s="39">
        <v>19519000000</v>
      </c>
      <c r="AM492" s="39">
        <v>20514000000</v>
      </c>
      <c r="AN492" s="39">
        <v>20593000000</v>
      </c>
      <c r="AO492" s="39">
        <v>5073000000</v>
      </c>
      <c r="AP492" s="39">
        <v>1314000000</v>
      </c>
      <c r="AQ492" s="39">
        <v>6449680220</v>
      </c>
    </row>
    <row r="493" spans="1:43" customFormat="1">
      <c r="A493" s="30">
        <f t="shared" si="40"/>
        <v>40598</v>
      </c>
      <c r="B493" s="30">
        <f t="shared" si="41"/>
        <v>40963</v>
      </c>
      <c r="C493" s="30">
        <f t="shared" si="42"/>
        <v>41329</v>
      </c>
      <c r="D493" s="30">
        <f t="shared" si="43"/>
        <v>41664</v>
      </c>
      <c r="E493" s="30">
        <v>41694</v>
      </c>
      <c r="F493" t="s">
        <v>496</v>
      </c>
      <c r="G493" s="37">
        <v>1487393131</v>
      </c>
      <c r="H493" s="37">
        <v>18.242957281939095</v>
      </c>
      <c r="I493" s="38">
        <v>-1.5420925720448999</v>
      </c>
      <c r="J493" s="38">
        <v>-0.86116476623673299</v>
      </c>
      <c r="K493" s="38">
        <v>31.718710000000002</v>
      </c>
      <c r="L493" s="38">
        <v>-7.3502632969465326E-2</v>
      </c>
      <c r="M493" s="38">
        <v>1.75054174368773</v>
      </c>
      <c r="N493" s="38">
        <v>2.85415558449658</v>
      </c>
      <c r="O493" s="38">
        <v>21.76763974940334</v>
      </c>
      <c r="P493" s="38">
        <v>0.33173695483826887</v>
      </c>
      <c r="Q493" s="38">
        <v>1.7233886533899914E-2</v>
      </c>
      <c r="R493" s="38">
        <v>7.6450725805499789E-2</v>
      </c>
      <c r="S493" s="38">
        <v>1.0344935992420592</v>
      </c>
      <c r="T493" s="38">
        <v>2.7797399999999999</v>
      </c>
      <c r="U493" s="38">
        <v>0.35464000000000001</v>
      </c>
      <c r="V493" s="38">
        <v>1.1296266150000001</v>
      </c>
      <c r="W493" s="38">
        <v>1.0734548909999999</v>
      </c>
      <c r="X493" s="38">
        <v>8.0158817839999994</v>
      </c>
      <c r="Y493" s="38">
        <v>0.12837746903823705</v>
      </c>
      <c r="Z493" s="38">
        <v>6.8187286499999997</v>
      </c>
      <c r="AA493" s="38">
        <v>0.14099180499522224</v>
      </c>
      <c r="AB493" s="38">
        <v>-1.39368932038835</v>
      </c>
      <c r="AC493" s="38">
        <v>-0.13538</v>
      </c>
      <c r="AD493" s="29">
        <f t="shared" si="39"/>
        <v>0</v>
      </c>
      <c r="AE493" s="38">
        <v>0</v>
      </c>
      <c r="AF493" s="39">
        <v>-52999000</v>
      </c>
      <c r="AG493" s="39">
        <v>721049000</v>
      </c>
      <c r="AH493" s="39">
        <v>71252000</v>
      </c>
      <c r="AI493" s="39">
        <v>931999000</v>
      </c>
      <c r="AJ493" s="39">
        <v>16616000</v>
      </c>
      <c r="AK493" s="39">
        <v>978393000</v>
      </c>
      <c r="AL493" s="39">
        <v>1051756000</v>
      </c>
      <c r="AM493" s="39">
        <v>871352000</v>
      </c>
      <c r="AN493" s="39">
        <v>964147000</v>
      </c>
      <c r="AO493" s="39">
        <v>639014000</v>
      </c>
      <c r="AP493" s="39">
        <v>56984000</v>
      </c>
      <c r="AQ493" s="39">
        <v>1240407183.48</v>
      </c>
    </row>
    <row r="494" spans="1:43" customFormat="1">
      <c r="A494" s="30">
        <f t="shared" si="40"/>
        <v>40594</v>
      </c>
      <c r="B494" s="30">
        <f t="shared" si="41"/>
        <v>40959</v>
      </c>
      <c r="C494" s="30">
        <f t="shared" si="42"/>
        <v>41325</v>
      </c>
      <c r="D494" s="30">
        <f t="shared" si="43"/>
        <v>41660</v>
      </c>
      <c r="E494" s="30">
        <v>41690</v>
      </c>
      <c r="F494" t="s">
        <v>497</v>
      </c>
      <c r="G494" s="37">
        <v>3103586466.5999999</v>
      </c>
      <c r="H494" s="37">
        <v>13.721784876315557</v>
      </c>
      <c r="I494" s="38">
        <v>-2.6791900310303598</v>
      </c>
      <c r="J494" s="38">
        <v>-0.95553428334928703</v>
      </c>
      <c r="K494" s="38">
        <v>20.244669999999999</v>
      </c>
      <c r="L494" s="38">
        <v>-1.807959242238576E-2</v>
      </c>
      <c r="M494" s="38">
        <v>5.0248412313690798</v>
      </c>
      <c r="N494" s="38">
        <v>3.8991713035419</v>
      </c>
      <c r="O494" s="38">
        <v>10.089587210325218</v>
      </c>
      <c r="P494" s="38">
        <v>9.8905287956156105</v>
      </c>
      <c r="Q494" s="38">
        <v>-6.8611042287135868E-2</v>
      </c>
      <c r="R494" s="38">
        <v>6.1819278111859347E-2</v>
      </c>
      <c r="S494" s="38">
        <v>0.58824611708076535</v>
      </c>
      <c r="T494" s="38">
        <v>0.27327000000000001</v>
      </c>
      <c r="U494" s="38">
        <v>-0.17460999999999999</v>
      </c>
      <c r="V494" s="38">
        <v>1.229984492</v>
      </c>
      <c r="W494" s="38">
        <v>2.1275906679999999</v>
      </c>
      <c r="X494" s="38">
        <v>3.550300928</v>
      </c>
      <c r="Y494" s="38">
        <v>2.6874690316614274</v>
      </c>
      <c r="Z494" s="38">
        <v>42.89112935</v>
      </c>
      <c r="AA494" s="38">
        <v>1.8833872136939985E-2</v>
      </c>
      <c r="AB494" s="38">
        <v>20.6025603770224</v>
      </c>
      <c r="AC494" s="38">
        <v>0.70998000000000006</v>
      </c>
      <c r="AD494" s="29">
        <f t="shared" si="39"/>
        <v>0</v>
      </c>
      <c r="AE494" s="38">
        <v>0</v>
      </c>
      <c r="AF494" s="39">
        <v>-66467000</v>
      </c>
      <c r="AG494" s="39">
        <v>3676355000</v>
      </c>
      <c r="AH494" s="39">
        <v>290969000</v>
      </c>
      <c r="AI494" s="39">
        <v>4706768000</v>
      </c>
      <c r="AJ494" s="39">
        <v>-189966000</v>
      </c>
      <c r="AK494" s="39">
        <v>2100274000</v>
      </c>
      <c r="AL494" s="39">
        <v>2456483000</v>
      </c>
      <c r="AM494" s="39">
        <v>2768738000</v>
      </c>
      <c r="AN494" s="39">
        <v>2768738000</v>
      </c>
      <c r="AO494" s="39">
        <v>996986000</v>
      </c>
      <c r="AP494" s="39">
        <v>602486000</v>
      </c>
      <c r="AQ494" s="39">
        <v>6078835040</v>
      </c>
    </row>
    <row r="495" spans="1:43" customFormat="1">
      <c r="A495" s="30">
        <f t="shared" si="40"/>
        <v>40592</v>
      </c>
      <c r="B495" s="30">
        <f t="shared" si="41"/>
        <v>40957</v>
      </c>
      <c r="C495" s="30">
        <f t="shared" si="42"/>
        <v>41323</v>
      </c>
      <c r="D495" s="30">
        <f t="shared" si="43"/>
        <v>41658</v>
      </c>
      <c r="E495" s="30">
        <v>41688</v>
      </c>
      <c r="F495" t="s">
        <v>498</v>
      </c>
      <c r="G495" s="37">
        <v>11378727591</v>
      </c>
      <c r="H495" s="37">
        <v>-7.5921786073067299</v>
      </c>
      <c r="I495" s="38">
        <v>20.1893120022511</v>
      </c>
      <c r="J495" s="38">
        <v>12.0894639775989</v>
      </c>
      <c r="K495" s="38">
        <v>36.165889999999997</v>
      </c>
      <c r="L495" s="38">
        <v>0.10260994752240747</v>
      </c>
      <c r="M495" s="38">
        <v>19.3052851576529</v>
      </c>
      <c r="N495" s="38">
        <v>17.3262281943862</v>
      </c>
      <c r="O495" s="38">
        <v>25.878401008926474</v>
      </c>
      <c r="P495" s="38">
        <v>16.065810564951214</v>
      </c>
      <c r="Q495" s="38">
        <v>0.12704107576699247</v>
      </c>
      <c r="R495" s="38">
        <v>0.10349854227405247</v>
      </c>
      <c r="S495" s="38">
        <v>0.66154593705614118</v>
      </c>
      <c r="T495" s="38">
        <v>2.9849199999999998</v>
      </c>
      <c r="U495" s="38">
        <v>0.27800000000000002</v>
      </c>
      <c r="V495" s="38">
        <v>5.6341390669999996</v>
      </c>
      <c r="W495" s="38">
        <v>5.949362915</v>
      </c>
      <c r="X495" s="38">
        <v>5.9588648150000001</v>
      </c>
      <c r="Y495" s="38">
        <v>0.8462659693046386</v>
      </c>
      <c r="Z495" s="38">
        <v>9.0015506120000008</v>
      </c>
      <c r="AA495" s="38">
        <v>0.18109413458412668</v>
      </c>
      <c r="AB495" s="38">
        <v>12.689691817215699</v>
      </c>
      <c r="AC495" s="38">
        <v>0.27727000000000002</v>
      </c>
      <c r="AD495" s="29">
        <f t="shared" si="39"/>
        <v>0</v>
      </c>
      <c r="AE495" s="38">
        <v>0</v>
      </c>
      <c r="AF495" s="39">
        <v>441900000</v>
      </c>
      <c r="AG495" s="39">
        <v>4306600000</v>
      </c>
      <c r="AH495" s="39">
        <v>553800000</v>
      </c>
      <c r="AI495" s="39">
        <v>5350800000</v>
      </c>
      <c r="AJ495" s="39">
        <v>449700000</v>
      </c>
      <c r="AK495" s="39">
        <v>2268150000</v>
      </c>
      <c r="AL495" s="39">
        <v>2755029000</v>
      </c>
      <c r="AM495" s="39">
        <v>3173249000</v>
      </c>
      <c r="AN495" s="39">
        <v>3539800000</v>
      </c>
      <c r="AO495" s="39">
        <v>2332600000</v>
      </c>
      <c r="AP495" s="39">
        <v>851400000</v>
      </c>
      <c r="AQ495" s="39">
        <v>22032870619</v>
      </c>
    </row>
    <row r="496" spans="1:43" customFormat="1">
      <c r="A496" s="30">
        <f t="shared" si="40"/>
        <v>40591</v>
      </c>
      <c r="B496" s="30">
        <f t="shared" si="41"/>
        <v>40956</v>
      </c>
      <c r="C496" s="30">
        <f t="shared" si="42"/>
        <v>41322</v>
      </c>
      <c r="D496" s="30">
        <f t="shared" si="43"/>
        <v>41657</v>
      </c>
      <c r="E496" s="30">
        <v>41687</v>
      </c>
      <c r="F496" s="10" t="s">
        <v>669</v>
      </c>
      <c r="G496" s="37">
        <v>96847894.989999995</v>
      </c>
      <c r="H496" s="37">
        <v>15.268956663759836</v>
      </c>
      <c r="I496" s="38">
        <v>-60.655184421289498</v>
      </c>
      <c r="J496" s="38">
        <v>-17.719953924551501</v>
      </c>
      <c r="K496" s="38">
        <v>49.374670000000002</v>
      </c>
      <c r="L496" s="38">
        <v>-1.9832714414923996E-2</v>
      </c>
      <c r="M496" s="38">
        <v>-5.1493695927080596</v>
      </c>
      <c r="N496" s="38">
        <v>-4.4314129017659898</v>
      </c>
      <c r="O496" s="38">
        <v>8.9616325671908701</v>
      </c>
      <c r="P496" s="38">
        <v>136.51214262691985</v>
      </c>
      <c r="Q496" s="38">
        <v>-2.8759810466482384E-2</v>
      </c>
      <c r="R496" s="38">
        <v>-8.4601604102294385E-3</v>
      </c>
      <c r="S496" s="38">
        <v>0.8970707875879298</v>
      </c>
      <c r="T496" s="38">
        <v>0.96775</v>
      </c>
      <c r="U496" s="38">
        <v>-6.1000000000000004E-3</v>
      </c>
      <c r="V496" s="38">
        <v>0.16391889200000001</v>
      </c>
      <c r="W496" s="38">
        <v>1.0666686700000001</v>
      </c>
      <c r="X496" s="38">
        <v>0.94729119799999995</v>
      </c>
      <c r="Y496" s="38">
        <v>2.8479275755472839</v>
      </c>
      <c r="Z496" s="38">
        <v>84.210392873999993</v>
      </c>
      <c r="AA496" s="38">
        <v>1.6231237754842729E-3</v>
      </c>
      <c r="AB496" s="38">
        <v>44.527924153537398</v>
      </c>
      <c r="AC496" s="38">
        <v>0.73850000000000005</v>
      </c>
      <c r="AD496" s="29">
        <f t="shared" si="39"/>
        <v>0</v>
      </c>
      <c r="AE496" s="38">
        <v>0</v>
      </c>
      <c r="AF496" s="39">
        <v>-7258000</v>
      </c>
      <c r="AG496" s="39">
        <v>365961000</v>
      </c>
      <c r="AH496" s="39">
        <v>-4118000</v>
      </c>
      <c r="AI496" s="39">
        <v>486752000</v>
      </c>
      <c r="AJ496" s="39">
        <v>-12558000</v>
      </c>
      <c r="AK496" s="39">
        <v>36623000</v>
      </c>
      <c r="AL496" s="39">
        <v>62482000</v>
      </c>
      <c r="AM496" s="39">
        <v>200992000</v>
      </c>
      <c r="AN496" s="39">
        <v>436651000</v>
      </c>
      <c r="AO496" s="39">
        <v>95106000</v>
      </c>
      <c r="AP496" s="39">
        <v>38026000</v>
      </c>
      <c r="AQ496" s="39">
        <v>340775040</v>
      </c>
    </row>
    <row r="497" spans="1:43">
      <c r="A497" s="30">
        <f t="shared" si="40"/>
        <v>40588</v>
      </c>
      <c r="B497" s="30">
        <f t="shared" si="41"/>
        <v>40953</v>
      </c>
      <c r="C497" s="30">
        <f t="shared" si="42"/>
        <v>41319</v>
      </c>
      <c r="D497" s="30">
        <f t="shared" si="43"/>
        <v>41654</v>
      </c>
      <c r="E497" s="31">
        <v>41684</v>
      </c>
      <c r="F497" s="21" t="s">
        <v>499</v>
      </c>
      <c r="G497" s="40">
        <v>1153541223.46538</v>
      </c>
      <c r="H497" s="40">
        <v>32.644826540190877</v>
      </c>
      <c r="I497" s="38">
        <v>2.0056757337161399</v>
      </c>
      <c r="J497" s="38">
        <v>4.1728788065974403</v>
      </c>
      <c r="K497" s="38">
        <v>-11.30692</v>
      </c>
      <c r="L497" s="38">
        <v>1.8519692843299268E-2</v>
      </c>
      <c r="M497" s="38">
        <v>-4.1740782543716999E-2</v>
      </c>
      <c r="N497" s="38">
        <v>-1.5772227283233999E-2</v>
      </c>
      <c r="O497" s="38">
        <v>42.77651768990809</v>
      </c>
      <c r="P497" s="38">
        <v>3.9083047852975086</v>
      </c>
      <c r="Q497" s="38">
        <v>-0.82777689893178585</v>
      </c>
      <c r="R497" s="38">
        <v>2.362321056041845E-2</v>
      </c>
      <c r="S497" s="38">
        <v>0.18106886819105406</v>
      </c>
      <c r="T497" s="38">
        <v>0.84809000000000001</v>
      </c>
      <c r="U497" s="38">
        <v>-4.1029999999999997E-2</v>
      </c>
      <c r="V497" s="38">
        <v>1.0462833579999999</v>
      </c>
      <c r="W497" s="38">
        <v>1.741810737</v>
      </c>
      <c r="X497" s="38">
        <v>0.47011409300000001</v>
      </c>
      <c r="Y497" s="38">
        <v>0.39335830367106095</v>
      </c>
      <c r="Z497" s="38">
        <v>48.226482906999998</v>
      </c>
      <c r="AA497" s="38">
        <v>2.3918662688272065E-2</v>
      </c>
      <c r="AB497" s="38">
        <v>0.32257802156637699</v>
      </c>
      <c r="AC497" s="38">
        <v>0.25839000000000001</v>
      </c>
      <c r="AD497" s="29">
        <f t="shared" si="39"/>
        <v>0</v>
      </c>
      <c r="AE497" s="38">
        <v>0</v>
      </c>
      <c r="AF497" s="38">
        <v>44099000</v>
      </c>
      <c r="AG497" s="38">
        <v>2381195000</v>
      </c>
      <c r="AH497" s="38">
        <v>78349000</v>
      </c>
      <c r="AI497" s="38">
        <v>3316611000</v>
      </c>
      <c r="AJ497" s="38">
        <v>-497109000</v>
      </c>
      <c r="AK497" s="38">
        <v>535946000</v>
      </c>
      <c r="AL497" s="38">
        <v>574394000</v>
      </c>
      <c r="AM497" s="38">
        <v>600535000</v>
      </c>
      <c r="AN497" s="38">
        <v>600535000</v>
      </c>
      <c r="AO497" s="38">
        <v>1708961000</v>
      </c>
      <c r="AP497" s="38">
        <v>33948000</v>
      </c>
      <c r="AQ497" s="38">
        <v>1452177222.5369999</v>
      </c>
    </row>
    <row r="498" spans="1:43" customFormat="1">
      <c r="A498" s="30">
        <f t="shared" si="40"/>
        <v>40578</v>
      </c>
      <c r="B498" s="30">
        <f t="shared" si="41"/>
        <v>40943</v>
      </c>
      <c r="C498" s="30">
        <f t="shared" si="42"/>
        <v>41309</v>
      </c>
      <c r="D498" s="30">
        <f t="shared" si="43"/>
        <v>41644</v>
      </c>
      <c r="E498" s="30">
        <v>41674</v>
      </c>
      <c r="F498" t="s">
        <v>500</v>
      </c>
      <c r="G498" s="37">
        <v>896973649.16999996</v>
      </c>
      <c r="H498" s="37">
        <v>-12.783912568000808</v>
      </c>
      <c r="I498" s="38">
        <v>17.322946198971099</v>
      </c>
      <c r="J498" s="38">
        <v>12.139052619184501</v>
      </c>
      <c r="K498" s="38">
        <v>48.972709999999999</v>
      </c>
      <c r="L498" s="38">
        <v>0.10833743718023478</v>
      </c>
      <c r="M498" s="38">
        <v>17.655397558706301</v>
      </c>
      <c r="N498" s="38">
        <v>16.305517086239899</v>
      </c>
      <c r="O498" s="38">
        <v>10.569946121657312</v>
      </c>
      <c r="P498" s="38">
        <v>2.1368452827924957</v>
      </c>
      <c r="Q498" s="38">
        <v>0.16357637758553417</v>
      </c>
      <c r="R498" s="38">
        <v>0.1549750540254391</v>
      </c>
      <c r="S498" s="38">
        <v>0.78523800200147931</v>
      </c>
      <c r="T498" s="38">
        <v>5.3179800000000004</v>
      </c>
      <c r="U498" s="38">
        <v>0.53405000000000002</v>
      </c>
      <c r="V498" s="38">
        <v>2.5135068550000002</v>
      </c>
      <c r="W498" s="38">
        <v>2.365390004</v>
      </c>
      <c r="X498" s="38">
        <v>3.3319510270000001</v>
      </c>
      <c r="Y498" s="38">
        <v>0.50047612864130198</v>
      </c>
      <c r="Z498" s="38">
        <v>15.800024348000001</v>
      </c>
      <c r="AA498" s="38">
        <v>0.46573476717279633</v>
      </c>
      <c r="AB498" s="38">
        <v>-2.7478592234635699</v>
      </c>
      <c r="AC498" s="38">
        <v>-0.13219</v>
      </c>
      <c r="AD498" s="29">
        <f t="shared" si="39"/>
        <v>0</v>
      </c>
      <c r="AE498" s="38">
        <v>0</v>
      </c>
      <c r="AF498" s="39">
        <v>52578000</v>
      </c>
      <c r="AG498" s="39">
        <v>485317000</v>
      </c>
      <c r="AH498" s="39">
        <v>85483000</v>
      </c>
      <c r="AI498" s="39">
        <v>551592000</v>
      </c>
      <c r="AJ498" s="39">
        <v>70850000</v>
      </c>
      <c r="AK498" s="39">
        <v>408201000</v>
      </c>
      <c r="AL498" s="39">
        <v>445442000</v>
      </c>
      <c r="AM498" s="39">
        <v>427657000</v>
      </c>
      <c r="AN498" s="39">
        <v>433131000</v>
      </c>
      <c r="AO498" s="39">
        <v>323442000</v>
      </c>
      <c r="AP498" s="39">
        <v>96928000</v>
      </c>
      <c r="AQ498" s="39">
        <v>1024523737.6799999</v>
      </c>
    </row>
    <row r="499" spans="1:43" customFormat="1">
      <c r="A499" s="30">
        <f t="shared" si="40"/>
        <v>40577</v>
      </c>
      <c r="B499" s="30">
        <f t="shared" si="41"/>
        <v>40942</v>
      </c>
      <c r="C499" s="30">
        <f t="shared" si="42"/>
        <v>41308</v>
      </c>
      <c r="D499" s="30">
        <f t="shared" si="43"/>
        <v>41643</v>
      </c>
      <c r="E499" s="30">
        <v>41673</v>
      </c>
      <c r="F499" t="s">
        <v>501</v>
      </c>
      <c r="G499" s="37">
        <v>1022058520.1799999</v>
      </c>
      <c r="H499" s="37">
        <v>15.436411353764845</v>
      </c>
      <c r="I499" s="38">
        <v>-61.285330292416702</v>
      </c>
      <c r="J499" s="38">
        <v>-22.281167108753301</v>
      </c>
      <c r="K499" s="38">
        <v>43.684739999999998</v>
      </c>
      <c r="L499" s="38">
        <v>-0.31950595989774233</v>
      </c>
      <c r="M499" s="38">
        <v>-14.9873719746678</v>
      </c>
      <c r="N499" s="38">
        <v>-17.9267839115881</v>
      </c>
      <c r="O499" s="38">
        <v>-79.257546441602173</v>
      </c>
      <c r="P499" s="38">
        <v>47.563864236134556</v>
      </c>
      <c r="Q499" s="38">
        <v>-0.18947906268185022</v>
      </c>
      <c r="R499" s="38">
        <v>-0.14671890699236087</v>
      </c>
      <c r="S499" s="38">
        <v>1.0672021973250394</v>
      </c>
      <c r="T499" s="38">
        <v>2.27677</v>
      </c>
      <c r="U499" s="38">
        <v>0.31126999999999999</v>
      </c>
      <c r="V499" s="38">
        <v>8.5069547879999998</v>
      </c>
      <c r="W499" s="38">
        <v>8.3626822430000001</v>
      </c>
      <c r="X499" s="38">
        <v>16.554944573</v>
      </c>
      <c r="Y499" s="38">
        <v>2.6747328866352769</v>
      </c>
      <c r="Z499" s="38">
        <v>6.0605157209999998</v>
      </c>
      <c r="AA499" s="38">
        <v>0.35293066806295625</v>
      </c>
      <c r="AB499" s="38">
        <v>1.2586265370774501</v>
      </c>
      <c r="AC499" s="38">
        <v>0.37494</v>
      </c>
      <c r="AD499" s="29">
        <f t="shared" si="39"/>
        <v>0</v>
      </c>
      <c r="AE499" s="38">
        <v>0</v>
      </c>
      <c r="AF499" s="39">
        <v>-51867000</v>
      </c>
      <c r="AG499" s="39">
        <v>162335000</v>
      </c>
      <c r="AH499" s="39">
        <v>-29059000</v>
      </c>
      <c r="AI499" s="39">
        <v>198059000</v>
      </c>
      <c r="AJ499" s="39">
        <v>-40050000</v>
      </c>
      <c r="AK499" s="39">
        <v>66032000</v>
      </c>
      <c r="AL499" s="39">
        <v>96966000</v>
      </c>
      <c r="AM499" s="39">
        <v>152255000</v>
      </c>
      <c r="AN499" s="39">
        <v>211369000</v>
      </c>
      <c r="AO499" s="39">
        <v>44176000</v>
      </c>
      <c r="AP499" s="39">
        <v>-24941000</v>
      </c>
      <c r="AQ499" s="39">
        <v>1976762465.8</v>
      </c>
    </row>
    <row r="500" spans="1:43" customFormat="1">
      <c r="A500" s="30">
        <f t="shared" si="40"/>
        <v>40571</v>
      </c>
      <c r="B500" s="30">
        <f t="shared" si="41"/>
        <v>40936</v>
      </c>
      <c r="C500" s="30">
        <f t="shared" si="42"/>
        <v>41302</v>
      </c>
      <c r="D500" s="30">
        <f t="shared" si="43"/>
        <v>41637</v>
      </c>
      <c r="E500" s="30">
        <v>41667</v>
      </c>
      <c r="F500" t="s">
        <v>502</v>
      </c>
      <c r="G500" s="37">
        <v>1080642917.6500001</v>
      </c>
      <c r="H500" s="37">
        <v>12.842524733970533</v>
      </c>
      <c r="I500" s="38">
        <v>-5.1316261101596998</v>
      </c>
      <c r="J500" s="38">
        <v>-0.98479434727280402</v>
      </c>
      <c r="K500" s="38">
        <v>21.01972</v>
      </c>
      <c r="L500" s="38">
        <v>-2.623456161711589E-2</v>
      </c>
      <c r="M500" s="38">
        <v>1.3883422055266199</v>
      </c>
      <c r="N500" s="38">
        <v>3.4271160059429802</v>
      </c>
      <c r="O500" s="38">
        <v>27.241714469363313</v>
      </c>
      <c r="P500" s="38">
        <v>14.623353866584523</v>
      </c>
      <c r="Q500" s="38">
        <v>3.0354747610622176E-2</v>
      </c>
      <c r="R500" s="38">
        <v>8.2205615286127881E-2</v>
      </c>
      <c r="S500" s="38">
        <v>1.6768640830079089</v>
      </c>
      <c r="T500" s="38">
        <v>1.55328</v>
      </c>
      <c r="U500" s="38">
        <v>0.17842</v>
      </c>
      <c r="V500" s="38">
        <v>1.010559988</v>
      </c>
      <c r="W500" s="38">
        <v>1.129835895</v>
      </c>
      <c r="X500" s="38">
        <v>5.2311369230000002</v>
      </c>
      <c r="Y500" s="38">
        <v>0.9431472000886223</v>
      </c>
      <c r="Z500" s="38">
        <v>16.126129613</v>
      </c>
      <c r="AA500" s="38">
        <v>0.15766391256367759</v>
      </c>
      <c r="AB500" s="38">
        <v>2.0867618507842001</v>
      </c>
      <c r="AC500" s="38">
        <v>0.31774999999999998</v>
      </c>
      <c r="AD500" s="29">
        <f t="shared" si="39"/>
        <v>0</v>
      </c>
      <c r="AE500" s="38">
        <v>0</v>
      </c>
      <c r="AF500" s="39">
        <v>-12885000</v>
      </c>
      <c r="AG500" s="39">
        <v>491146000</v>
      </c>
      <c r="AH500" s="39">
        <v>64142000</v>
      </c>
      <c r="AI500" s="39">
        <v>780263000</v>
      </c>
      <c r="AJ500" s="39">
        <v>39716000</v>
      </c>
      <c r="AK500" s="39">
        <v>870526000</v>
      </c>
      <c r="AL500" s="39">
        <v>959577000</v>
      </c>
      <c r="AM500" s="39">
        <v>1154010000</v>
      </c>
      <c r="AN500" s="39">
        <v>1308395000</v>
      </c>
      <c r="AO500" s="39">
        <v>252758000</v>
      </c>
      <c r="AP500" s="39">
        <v>54265000</v>
      </c>
      <c r="AQ500" s="39">
        <v>1478271635.6800001</v>
      </c>
    </row>
    <row r="501" spans="1:43" customFormat="1">
      <c r="A501" s="30">
        <f t="shared" si="40"/>
        <v>40559</v>
      </c>
      <c r="B501" s="30">
        <f t="shared" si="41"/>
        <v>40924</v>
      </c>
      <c r="C501" s="30">
        <f t="shared" si="42"/>
        <v>41290</v>
      </c>
      <c r="D501" s="30">
        <f t="shared" si="43"/>
        <v>41625</v>
      </c>
      <c r="E501" s="30">
        <v>41655</v>
      </c>
      <c r="F501" t="s">
        <v>503</v>
      </c>
      <c r="G501" s="37">
        <v>1223353845.0599999</v>
      </c>
      <c r="H501" s="37">
        <v>10.751890184682953</v>
      </c>
      <c r="I501" s="38">
        <v>38.367027841811201</v>
      </c>
      <c r="J501" s="38">
        <v>5.0514799607449401</v>
      </c>
      <c r="K501" s="38">
        <v>24.755240000000001</v>
      </c>
      <c r="L501" s="38">
        <v>0.21410539985902238</v>
      </c>
      <c r="M501" s="38">
        <v>7.39853470350024</v>
      </c>
      <c r="N501" s="38">
        <v>31.817768372031001</v>
      </c>
      <c r="O501" s="38">
        <v>14.89968922063369</v>
      </c>
      <c r="P501" s="38">
        <v>7.6010217383012559</v>
      </c>
      <c r="Q501" s="38">
        <v>4.5991778962993418E-2</v>
      </c>
      <c r="R501" s="38">
        <v>0.23808644002846663</v>
      </c>
      <c r="S501" s="38">
        <v>3.0625650079378115</v>
      </c>
      <c r="T501" s="38">
        <v>1.1452500000000001</v>
      </c>
      <c r="U501" s="38">
        <v>3.4320000000000003E-2</v>
      </c>
      <c r="V501" s="38">
        <v>1.316897142</v>
      </c>
      <c r="W501" s="38">
        <v>1.3967460720973299</v>
      </c>
      <c r="X501" s="38">
        <v>10.960263959000001</v>
      </c>
      <c r="Y501" s="38">
        <v>0.55144506759809164</v>
      </c>
      <c r="Z501" s="38">
        <v>6.0570361517906504</v>
      </c>
      <c r="AA501" s="38">
        <v>5.6932730069551268E-2</v>
      </c>
      <c r="AB501" s="38">
        <v>1.88163751629873</v>
      </c>
      <c r="AC501" s="38">
        <v>0.29063</v>
      </c>
      <c r="AD501" s="29">
        <f t="shared" si="39"/>
        <v>0</v>
      </c>
      <c r="AE501" s="38">
        <v>0</v>
      </c>
      <c r="AF501" s="39">
        <v>61660000</v>
      </c>
      <c r="AG501" s="39">
        <v>287989000</v>
      </c>
      <c r="AH501" s="39">
        <v>104379000</v>
      </c>
      <c r="AI501" s="39">
        <v>438408000</v>
      </c>
      <c r="AJ501" s="39">
        <v>61751000</v>
      </c>
      <c r="AK501" s="39">
        <v>1078550000</v>
      </c>
      <c r="AL501" s="39">
        <v>1126397000</v>
      </c>
      <c r="AM501" s="39">
        <v>1217882000</v>
      </c>
      <c r="AN501" s="39">
        <v>1342653000</v>
      </c>
      <c r="AO501" s="39">
        <v>181514000</v>
      </c>
      <c r="AP501" s="39">
        <v>132967000</v>
      </c>
      <c r="AQ501" s="39">
        <v>1981166976.5999999</v>
      </c>
    </row>
    <row r="502" spans="1:43" customFormat="1">
      <c r="A502" s="30">
        <f t="shared" si="40"/>
        <v>40556</v>
      </c>
      <c r="B502" s="30">
        <f t="shared" si="41"/>
        <v>40921</v>
      </c>
      <c r="C502" s="30">
        <f t="shared" si="42"/>
        <v>41287</v>
      </c>
      <c r="D502" s="30">
        <f t="shared" si="43"/>
        <v>41622</v>
      </c>
      <c r="E502" s="30">
        <v>41652</v>
      </c>
      <c r="F502" t="s">
        <v>504</v>
      </c>
      <c r="G502" s="37">
        <v>15069202139.51</v>
      </c>
      <c r="H502" s="37">
        <v>-1.1469548309824384</v>
      </c>
      <c r="I502" s="38">
        <v>29.931447330308</v>
      </c>
      <c r="J502" s="38">
        <v>21.189336978810701</v>
      </c>
      <c r="K502" s="38">
        <v>68.620570000000001</v>
      </c>
      <c r="L502" s="38">
        <v>0.2247148288973384</v>
      </c>
      <c r="M502" s="38">
        <v>32.194121667805902</v>
      </c>
      <c r="N502" s="38">
        <v>28.382042783971102</v>
      </c>
      <c r="O502" s="38">
        <v>17.229217045637512</v>
      </c>
      <c r="P502" s="38">
        <v>4.8879223810222916</v>
      </c>
      <c r="Q502" s="38">
        <v>0.15444015444015444</v>
      </c>
      <c r="R502" s="38">
        <v>0.14809707666850525</v>
      </c>
      <c r="S502" s="38">
        <v>0.7857142857142857</v>
      </c>
      <c r="T502" s="38">
        <v>3.8498899999999998</v>
      </c>
      <c r="U502" s="38">
        <v>0.37175999999999998</v>
      </c>
      <c r="V502" s="38">
        <v>4.8320821970000001</v>
      </c>
      <c r="W502" s="38">
        <v>5.5887773369999998</v>
      </c>
      <c r="X502" s="38">
        <v>7.685725336</v>
      </c>
      <c r="Y502" s="38">
        <v>0.61547911547911549</v>
      </c>
      <c r="Z502" s="38">
        <v>6.1404748690000002</v>
      </c>
      <c r="AA502" s="38">
        <v>7.7566539923954375E-2</v>
      </c>
      <c r="AB502" s="38">
        <v>1.4042311702366299</v>
      </c>
      <c r="AC502" s="38">
        <v>0.30342000000000002</v>
      </c>
      <c r="AD502" s="29">
        <f t="shared" si="39"/>
        <v>0</v>
      </c>
      <c r="AE502" s="38">
        <v>0</v>
      </c>
      <c r="AF502" s="39">
        <v>591000000</v>
      </c>
      <c r="AG502" s="39">
        <v>2630000000</v>
      </c>
      <c r="AH502" s="39">
        <v>537000000</v>
      </c>
      <c r="AI502" s="39">
        <v>3626000000</v>
      </c>
      <c r="AJ502" s="39">
        <v>440000000</v>
      </c>
      <c r="AK502" s="39">
        <v>2469000000</v>
      </c>
      <c r="AL502" s="39">
        <v>2586000000</v>
      </c>
      <c r="AM502" s="39">
        <v>2723000000</v>
      </c>
      <c r="AN502" s="39">
        <v>2849000000</v>
      </c>
      <c r="AO502" s="39">
        <v>1628000000</v>
      </c>
      <c r="AP502" s="39">
        <v>949000000</v>
      </c>
      <c r="AQ502" s="39">
        <v>16350526976.309999</v>
      </c>
    </row>
    <row r="503" spans="1:43" customFormat="1">
      <c r="A503" s="30">
        <f t="shared" si="40"/>
        <v>40553</v>
      </c>
      <c r="B503" s="30">
        <f t="shared" si="41"/>
        <v>40918</v>
      </c>
      <c r="C503" s="30">
        <f t="shared" si="42"/>
        <v>41284</v>
      </c>
      <c r="D503" s="30">
        <f t="shared" si="43"/>
        <v>41619</v>
      </c>
      <c r="E503" s="30">
        <v>41649</v>
      </c>
      <c r="F503" t="s">
        <v>505</v>
      </c>
      <c r="G503" s="37">
        <v>176666479.09999999</v>
      </c>
      <c r="H503" s="37">
        <v>-2.2725924440475405</v>
      </c>
      <c r="I503" s="38">
        <v>7.0008989158061299</v>
      </c>
      <c r="J503" s="38">
        <v>5.8422046553576301</v>
      </c>
      <c r="K503" s="38">
        <v>48.04945</v>
      </c>
      <c r="L503" s="38">
        <v>5.5639610601919152E-2</v>
      </c>
      <c r="M503" s="38">
        <v>2.25442894044998</v>
      </c>
      <c r="N503" s="38">
        <v>1.9651601818695099</v>
      </c>
      <c r="O503" s="38">
        <v>8.4423523077176679</v>
      </c>
      <c r="P503" s="38">
        <v>2.9090188754412147</v>
      </c>
      <c r="Q503" s="38">
        <v>7.3728752962640809E-2</v>
      </c>
      <c r="R503" s="38">
        <v>6.7934421329764724E-2</v>
      </c>
      <c r="S503" s="38">
        <v>0.61283741526464774</v>
      </c>
      <c r="T503" s="38">
        <v>1.11778</v>
      </c>
      <c r="U503" s="38">
        <v>3.9550000000000002E-2</v>
      </c>
      <c r="V503" s="38">
        <v>0.27069685300000002</v>
      </c>
      <c r="W503" s="38">
        <v>0.85548066300000003</v>
      </c>
      <c r="X503" s="38">
        <v>0.31696613000000001</v>
      </c>
      <c r="Y503" s="38">
        <v>0.62200529801243054</v>
      </c>
      <c r="Z503" s="38">
        <v>70.067872223999998</v>
      </c>
      <c r="AA503" s="38">
        <v>3.3229257747897957E-3</v>
      </c>
      <c r="AB503" s="38">
        <v>31.907434476346001</v>
      </c>
      <c r="AC503" s="38">
        <v>0.38016</v>
      </c>
      <c r="AD503" s="29">
        <f t="shared" si="39"/>
        <v>0</v>
      </c>
      <c r="AE503" s="38">
        <v>0</v>
      </c>
      <c r="AF503" s="39">
        <v>47551966</v>
      </c>
      <c r="AG503" s="39">
        <v>854642322</v>
      </c>
      <c r="AH503" s="39">
        <v>68640769</v>
      </c>
      <c r="AI503" s="39">
        <v>1010397493</v>
      </c>
      <c r="AJ503" s="39">
        <v>45653536</v>
      </c>
      <c r="AK503" s="39">
        <v>575948539</v>
      </c>
      <c r="AL503" s="39">
        <v>656026855</v>
      </c>
      <c r="AM503" s="39">
        <v>592542156</v>
      </c>
      <c r="AN503" s="39">
        <v>619209388</v>
      </c>
      <c r="AO503" s="39">
        <v>526904766</v>
      </c>
      <c r="AP503" s="39">
        <v>61940051</v>
      </c>
      <c r="AQ503" s="39">
        <v>522919732.5</v>
      </c>
    </row>
    <row r="504" spans="1:43" customFormat="1">
      <c r="A504" s="30">
        <f t="shared" si="40"/>
        <v>40546</v>
      </c>
      <c r="B504" s="30">
        <f t="shared" si="41"/>
        <v>40911</v>
      </c>
      <c r="C504" s="30">
        <f t="shared" si="42"/>
        <v>41277</v>
      </c>
      <c r="D504" s="30">
        <f t="shared" si="43"/>
        <v>41612</v>
      </c>
      <c r="E504" s="30">
        <v>41642</v>
      </c>
      <c r="F504" t="s">
        <v>506</v>
      </c>
      <c r="G504" s="37">
        <v>4596775226.9399996</v>
      </c>
      <c r="H504" s="37">
        <v>-10.076199392090711</v>
      </c>
      <c r="I504" s="38">
        <v>13.750339634359401</v>
      </c>
      <c r="J504" s="38">
        <v>19.828594036029099</v>
      </c>
      <c r="K504" s="38">
        <v>62.28002</v>
      </c>
      <c r="L504" s="38">
        <v>9.6000021647833056E-2</v>
      </c>
      <c r="M504" s="38">
        <v>20.537294218069999</v>
      </c>
      <c r="N504" s="38">
        <v>11.9376685125054</v>
      </c>
      <c r="O504" s="38">
        <v>16.650741243246529</v>
      </c>
      <c r="P504" s="38">
        <v>7.8208945587905143</v>
      </c>
      <c r="Q504" s="38">
        <v>0.14901158091695177</v>
      </c>
      <c r="R504" s="38">
        <v>0.10713358065454902</v>
      </c>
      <c r="S504" s="38">
        <v>0.49131157305540524</v>
      </c>
      <c r="T504" s="38">
        <v>2.5056400000000001</v>
      </c>
      <c r="U504" s="38">
        <v>0.13439999999999999</v>
      </c>
      <c r="V504" s="38">
        <v>4.0264724540000003</v>
      </c>
      <c r="W504" s="38">
        <v>4.1792971410000002</v>
      </c>
      <c r="X504" s="38">
        <v>2.672408796</v>
      </c>
      <c r="Y504" s="38">
        <v>0.16885644856806428</v>
      </c>
      <c r="Z504" s="38">
        <v>3.7078753259999999</v>
      </c>
      <c r="AA504" s="38">
        <v>4.9635388640454237E-3</v>
      </c>
      <c r="AB504" s="38">
        <v>7.4497522708505404</v>
      </c>
      <c r="AC504" s="38">
        <v>0.13950000000000001</v>
      </c>
      <c r="AD504" s="29">
        <f t="shared" si="39"/>
        <v>0</v>
      </c>
      <c r="AE504" s="38">
        <v>0</v>
      </c>
      <c r="AF504" s="39">
        <v>248339000</v>
      </c>
      <c r="AG504" s="39">
        <v>2586864000</v>
      </c>
      <c r="AH504" s="39">
        <v>315121000</v>
      </c>
      <c r="AI504" s="39">
        <v>2941384000</v>
      </c>
      <c r="AJ504" s="39">
        <v>215342000</v>
      </c>
      <c r="AK504" s="39">
        <v>1158517000</v>
      </c>
      <c r="AL504" s="39">
        <v>1330835000</v>
      </c>
      <c r="AM504" s="39">
        <v>1445136000</v>
      </c>
      <c r="AN504" s="39">
        <v>1445136000</v>
      </c>
      <c r="AO504" s="39">
        <v>2213158000</v>
      </c>
      <c r="AP504" s="39">
        <v>394612000</v>
      </c>
      <c r="AQ504" s="39">
        <v>6570582303.4799995</v>
      </c>
    </row>
    <row r="505" spans="1:43" customFormat="1">
      <c r="A505" s="30">
        <f t="shared" si="40"/>
        <v>40532</v>
      </c>
      <c r="B505" s="30">
        <f t="shared" si="41"/>
        <v>40897</v>
      </c>
      <c r="C505" s="30">
        <f t="shared" si="42"/>
        <v>41263</v>
      </c>
      <c r="D505" s="30">
        <f t="shared" si="43"/>
        <v>41598</v>
      </c>
      <c r="E505" s="30">
        <v>41628</v>
      </c>
      <c r="F505" t="s">
        <v>507</v>
      </c>
      <c r="G505" s="37">
        <v>172952113.162</v>
      </c>
      <c r="H505" s="37">
        <v>-0.29863895006677366</v>
      </c>
      <c r="I505" s="38">
        <v>-93.480574083205696</v>
      </c>
      <c r="J505" s="38">
        <v>-21.9394834475736</v>
      </c>
      <c r="K505" s="38">
        <v>0.36897999999999997</v>
      </c>
      <c r="L505" s="38">
        <v>-0.36483333504640719</v>
      </c>
      <c r="M505" s="38">
        <v>-18.627211605457301</v>
      </c>
      <c r="N505" s="38">
        <v>-25.651245084652601</v>
      </c>
      <c r="O505" s="38">
        <v>-11.649112622786502</v>
      </c>
      <c r="P505" s="38">
        <v>24.684934680859694</v>
      </c>
      <c r="Q505" s="38">
        <v>-0.52330373207963321</v>
      </c>
      <c r="R505" s="38">
        <v>-0.30633731101652872</v>
      </c>
      <c r="S505" s="38">
        <v>0.62983001279473583</v>
      </c>
      <c r="T505" s="38">
        <v>1.6564300000000001</v>
      </c>
      <c r="U505" s="38">
        <v>0.29104000000000002</v>
      </c>
      <c r="V505" s="38">
        <v>1.5899270889999999</v>
      </c>
      <c r="W505" s="38">
        <v>1.868689126</v>
      </c>
      <c r="X505" s="38">
        <v>5.0456625280000003</v>
      </c>
      <c r="Y505" s="38">
        <v>0.31500979928363859</v>
      </c>
      <c r="Z505" s="38">
        <v>21.923748161999999</v>
      </c>
      <c r="AA505" s="38">
        <v>0.48184313040260662</v>
      </c>
      <c r="AB505" s="38">
        <v>-18.264192458210101</v>
      </c>
      <c r="AC505" s="38">
        <v>-0.24229000000000001</v>
      </c>
      <c r="AD505" s="29">
        <f t="shared" si="39"/>
        <v>0</v>
      </c>
      <c r="AE505" s="38">
        <v>0</v>
      </c>
      <c r="AF505" s="39">
        <v>-35495000</v>
      </c>
      <c r="AG505" s="39">
        <v>97291000</v>
      </c>
      <c r="AH505" s="39">
        <v>-58659000</v>
      </c>
      <c r="AI505" s="39">
        <v>191485000</v>
      </c>
      <c r="AJ505" s="39">
        <v>-63112000</v>
      </c>
      <c r="AK505" s="39">
        <v>69777000</v>
      </c>
      <c r="AL505" s="39">
        <v>122570000</v>
      </c>
      <c r="AM505" s="39">
        <v>120603000</v>
      </c>
      <c r="AN505" s="39">
        <v>120603000</v>
      </c>
      <c r="AO505" s="39">
        <v>73985000</v>
      </c>
      <c r="AP505" s="39">
        <v>-26937000</v>
      </c>
      <c r="AQ505" s="39">
        <v>313792146.72000003</v>
      </c>
    </row>
    <row r="506" spans="1:43" customFormat="1">
      <c r="A506" s="30">
        <f t="shared" si="40"/>
        <v>40531</v>
      </c>
      <c r="B506" s="30">
        <f t="shared" si="41"/>
        <v>40896</v>
      </c>
      <c r="C506" s="30">
        <f t="shared" si="42"/>
        <v>41262</v>
      </c>
      <c r="D506" s="30">
        <f t="shared" si="43"/>
        <v>41597</v>
      </c>
      <c r="E506" s="30">
        <v>41627</v>
      </c>
      <c r="F506" t="s">
        <v>508</v>
      </c>
      <c r="G506" s="37">
        <v>822165842.63</v>
      </c>
      <c r="H506" s="37">
        <v>3.5286583514593985</v>
      </c>
      <c r="I506" s="38">
        <v>15.953100017765101</v>
      </c>
      <c r="J506" s="38">
        <v>4.2526274485926603</v>
      </c>
      <c r="K506" s="38">
        <v>56.805280000000003</v>
      </c>
      <c r="L506" s="38">
        <v>9.0422444931440402E-2</v>
      </c>
      <c r="M506" s="38">
        <v>8.4408723997532906</v>
      </c>
      <c r="N506" s="38">
        <v>17.255419906624699</v>
      </c>
      <c r="O506" s="38">
        <v>13.002714474018369</v>
      </c>
      <c r="P506" s="38">
        <v>13.858752287507228</v>
      </c>
      <c r="Q506" s="38">
        <v>7.4759626061607727E-3</v>
      </c>
      <c r="R506" s="38">
        <v>0.12066466452065387</v>
      </c>
      <c r="S506" s="38">
        <v>1.5385509018648731</v>
      </c>
      <c r="T506" s="38">
        <v>1.7896300000000001</v>
      </c>
      <c r="U506" s="38">
        <v>0.17646000000000001</v>
      </c>
      <c r="V506" s="38">
        <v>1.3589688049999999</v>
      </c>
      <c r="W506" s="38">
        <v>1.4894330010000001</v>
      </c>
      <c r="X506" s="38">
        <v>4.8745494090000001</v>
      </c>
      <c r="Y506" s="38">
        <v>0.50684591790119427</v>
      </c>
      <c r="Z506" s="38">
        <v>9.4940132290000001</v>
      </c>
      <c r="AA506" s="38">
        <v>2.1704043125128126E-2</v>
      </c>
      <c r="AB506" s="38">
        <v>6.5667544310784196</v>
      </c>
      <c r="AC506" s="38">
        <v>0.31466</v>
      </c>
      <c r="AD506" s="29">
        <f t="shared" si="39"/>
        <v>0</v>
      </c>
      <c r="AE506" s="38">
        <v>0</v>
      </c>
      <c r="AF506" s="39">
        <v>31317000</v>
      </c>
      <c r="AG506" s="39">
        <v>346341000</v>
      </c>
      <c r="AH506" s="39">
        <v>67098000</v>
      </c>
      <c r="AI506" s="39">
        <v>556070000</v>
      </c>
      <c r="AJ506" s="39">
        <v>6396000</v>
      </c>
      <c r="AK506" s="39">
        <v>585306000</v>
      </c>
      <c r="AL506" s="39">
        <v>603947000</v>
      </c>
      <c r="AM506" s="39">
        <v>758913000</v>
      </c>
      <c r="AN506" s="39">
        <v>855542000</v>
      </c>
      <c r="AO506" s="39">
        <v>229845000</v>
      </c>
      <c r="AP506" s="39">
        <v>101591000</v>
      </c>
      <c r="AQ506" s="39">
        <v>1320958766.1300001</v>
      </c>
    </row>
    <row r="507" spans="1:43" customFormat="1">
      <c r="A507" s="30">
        <f t="shared" si="40"/>
        <v>40528</v>
      </c>
      <c r="B507" s="30">
        <f t="shared" si="41"/>
        <v>40893</v>
      </c>
      <c r="C507" s="30">
        <f t="shared" si="42"/>
        <v>41259</v>
      </c>
      <c r="D507" s="30">
        <f t="shared" si="43"/>
        <v>41594</v>
      </c>
      <c r="E507" s="30">
        <v>41624</v>
      </c>
      <c r="F507" t="s">
        <v>509</v>
      </c>
      <c r="G507" s="37">
        <v>7527081962.5299997</v>
      </c>
      <c r="H507" s="37">
        <v>-34.882736677827353</v>
      </c>
      <c r="I507" s="38">
        <v>3.70195361293043</v>
      </c>
      <c r="J507" s="38">
        <v>6.93242360058444</v>
      </c>
      <c r="K507" s="38">
        <v>35.529829999999997</v>
      </c>
      <c r="L507" s="38">
        <v>3.0971064456868896E-2</v>
      </c>
      <c r="M507" s="38">
        <v>8.1594678474030502</v>
      </c>
      <c r="N507" s="38">
        <v>4.2872306839274401</v>
      </c>
      <c r="O507" s="38">
        <v>22.81827625479729</v>
      </c>
      <c r="P507" s="38">
        <v>16.9345779049419</v>
      </c>
      <c r="Q507" s="38">
        <v>0.13485600823098712</v>
      </c>
      <c r="R507" s="38">
        <v>9.3445506992835173E-2</v>
      </c>
      <c r="S507" s="38">
        <v>0.45406154481213207</v>
      </c>
      <c r="T507" s="38">
        <v>7.3080299999999996</v>
      </c>
      <c r="U507" s="38">
        <v>0.42863000000000001</v>
      </c>
      <c r="V507" s="38">
        <v>4.7001243400000003</v>
      </c>
      <c r="W507" s="38">
        <v>3.9549690439999998</v>
      </c>
      <c r="X507" s="38">
        <v>2.3764321320000001</v>
      </c>
      <c r="Y507" s="38">
        <v>0</v>
      </c>
      <c r="Z507" s="38">
        <v>0</v>
      </c>
      <c r="AA507" s="38">
        <v>6.7720900204229093E-2</v>
      </c>
      <c r="AB507" s="38">
        <v>-8.5595161465604406</v>
      </c>
      <c r="AC507" s="38">
        <v>-0.36481999999999998</v>
      </c>
      <c r="AD507" s="29">
        <f t="shared" si="39"/>
        <v>0</v>
      </c>
      <c r="AE507" s="38">
        <v>0</v>
      </c>
      <c r="AF507" s="39">
        <v>86925000</v>
      </c>
      <c r="AG507" s="39">
        <v>2806652000</v>
      </c>
      <c r="AH507" s="39">
        <v>285234000</v>
      </c>
      <c r="AI507" s="39">
        <v>3052410000</v>
      </c>
      <c r="AJ507" s="39">
        <v>186908000</v>
      </c>
      <c r="AK507" s="39">
        <v>867287000</v>
      </c>
      <c r="AL507" s="39">
        <v>987615000</v>
      </c>
      <c r="AM507" s="39">
        <v>1164658000</v>
      </c>
      <c r="AN507" s="39">
        <v>1385982000</v>
      </c>
      <c r="AO507" s="39">
        <v>2806652000</v>
      </c>
      <c r="AP507" s="39">
        <v>253268000</v>
      </c>
      <c r="AQ507" s="39">
        <v>5779139190.5</v>
      </c>
    </row>
    <row r="508" spans="1:43" customFormat="1">
      <c r="A508" s="30">
        <f t="shared" si="40"/>
        <v>40523</v>
      </c>
      <c r="B508" s="30">
        <f t="shared" si="41"/>
        <v>40888</v>
      </c>
      <c r="C508" s="30">
        <f t="shared" si="42"/>
        <v>41254</v>
      </c>
      <c r="D508" s="30">
        <f t="shared" si="43"/>
        <v>41589</v>
      </c>
      <c r="E508" s="30">
        <v>41619</v>
      </c>
      <c r="F508" t="s">
        <v>510</v>
      </c>
      <c r="G508" s="37">
        <v>1591879984.2</v>
      </c>
      <c r="H508" s="37">
        <v>-3.9061225651367337</v>
      </c>
      <c r="I508" s="38">
        <v>8.2290388548057294</v>
      </c>
      <c r="J508" s="38">
        <v>9.9960254372019097</v>
      </c>
      <c r="K508" s="38">
        <v>57.459429999999998</v>
      </c>
      <c r="L508" s="38">
        <v>4.375647785138119E-2</v>
      </c>
      <c r="M508" s="38">
        <v>15.411367249602501</v>
      </c>
      <c r="N508" s="38">
        <v>5.0326914028911203</v>
      </c>
      <c r="O508" s="38">
        <v>11.664939200234009</v>
      </c>
      <c r="P508" s="38">
        <v>8.4587477415612842</v>
      </c>
      <c r="Q508" s="38">
        <v>-0.17290886392009988</v>
      </c>
      <c r="R508" s="38">
        <v>7.3646031843609766E-2</v>
      </c>
      <c r="S508" s="38">
        <v>0.29544476547611731</v>
      </c>
      <c r="T508" s="38">
        <v>0.96401000000000003</v>
      </c>
      <c r="U508" s="38">
        <v>-3.14E-3</v>
      </c>
      <c r="V508" s="38">
        <v>2.0392392799999999</v>
      </c>
      <c r="W508" s="38">
        <v>2.97187044</v>
      </c>
      <c r="X508" s="38">
        <v>1.5925949509999999</v>
      </c>
      <c r="Y508" s="38">
        <v>0.84771024146544549</v>
      </c>
      <c r="Z508" s="38">
        <v>36.881993266999999</v>
      </c>
      <c r="AA508" s="38">
        <v>3.6411157676535535E-2</v>
      </c>
      <c r="AB508" s="38">
        <v>23.7893401015228</v>
      </c>
      <c r="AC508" s="38">
        <v>0.42237999999999998</v>
      </c>
      <c r="AD508" s="29">
        <f t="shared" si="39"/>
        <v>0</v>
      </c>
      <c r="AE508" s="38">
        <v>0</v>
      </c>
      <c r="AF508" s="39">
        <v>97100000</v>
      </c>
      <c r="AG508" s="39">
        <v>2219100000</v>
      </c>
      <c r="AH508" s="39">
        <v>239600000</v>
      </c>
      <c r="AI508" s="39">
        <v>3253400000</v>
      </c>
      <c r="AJ508" s="39">
        <v>-166200000</v>
      </c>
      <c r="AK508" s="39">
        <v>759100000</v>
      </c>
      <c r="AL508" s="39">
        <v>907000000</v>
      </c>
      <c r="AM508" s="39">
        <v>928200000</v>
      </c>
      <c r="AN508" s="39">
        <v>961200000</v>
      </c>
      <c r="AO508" s="39">
        <v>1201000000</v>
      </c>
      <c r="AP508" s="39">
        <v>256400000</v>
      </c>
      <c r="AQ508" s="39">
        <v>2990890410.9400001</v>
      </c>
    </row>
    <row r="509" spans="1:43" customFormat="1">
      <c r="A509" s="30">
        <f t="shared" si="40"/>
        <v>40521</v>
      </c>
      <c r="B509" s="30">
        <f t="shared" si="41"/>
        <v>40886</v>
      </c>
      <c r="C509" s="30">
        <f t="shared" si="42"/>
        <v>41252</v>
      </c>
      <c r="D509" s="30">
        <f t="shared" si="43"/>
        <v>41587</v>
      </c>
      <c r="E509" s="30">
        <v>41617</v>
      </c>
      <c r="F509" t="s">
        <v>511</v>
      </c>
      <c r="G509" s="37">
        <v>4934466000</v>
      </c>
      <c r="H509" s="37">
        <v>-1.6730761449448233</v>
      </c>
      <c r="I509" s="38">
        <v>0.50093574090689597</v>
      </c>
      <c r="J509" s="38">
        <v>2.2724559670960498</v>
      </c>
      <c r="K509" s="38">
        <v>39.446910000000003</v>
      </c>
      <c r="L509" s="38">
        <v>-3.359788425189279E-3</v>
      </c>
      <c r="M509" s="38">
        <v>27.525719773839601</v>
      </c>
      <c r="N509" s="38">
        <v>6.06771573511468</v>
      </c>
      <c r="O509" s="38">
        <v>23.45919222918435</v>
      </c>
      <c r="P509" s="38">
        <v>-2.1970676035391792</v>
      </c>
      <c r="Q509" s="38">
        <v>-0.39982067270364186</v>
      </c>
      <c r="R509" s="38">
        <v>3.7760942779750881E-2</v>
      </c>
      <c r="S509" s="38">
        <v>8.7773250625602275E-2</v>
      </c>
      <c r="T509" s="38">
        <v>0.51124999999999998</v>
      </c>
      <c r="U509" s="38">
        <v>-2.6509999999999999E-2</v>
      </c>
      <c r="V509" s="38">
        <v>5.9719726450000001</v>
      </c>
      <c r="W509" s="38">
        <v>13.252461137999999</v>
      </c>
      <c r="X509" s="38">
        <v>1.2892125219999999</v>
      </c>
      <c r="Y509" s="38">
        <v>1.2829925203329313</v>
      </c>
      <c r="Z509" s="38">
        <v>41.769848103000001</v>
      </c>
      <c r="AA509" s="38">
        <v>4.0561553855956393E-3</v>
      </c>
      <c r="AB509" s="38">
        <v>27.289167020347598</v>
      </c>
      <c r="AC509" s="38">
        <v>0.55791999999999997</v>
      </c>
      <c r="AD509" s="29">
        <f t="shared" si="39"/>
        <v>0</v>
      </c>
      <c r="AE509" s="38">
        <v>0</v>
      </c>
      <c r="AF509" s="39">
        <v>-25822000</v>
      </c>
      <c r="AG509" s="39">
        <v>7685603000</v>
      </c>
      <c r="AH509" s="39">
        <v>304196000</v>
      </c>
      <c r="AI509" s="39">
        <v>8055837000</v>
      </c>
      <c r="AJ509" s="39">
        <v>-282708000</v>
      </c>
      <c r="AK509" s="39">
        <v>755986000</v>
      </c>
      <c r="AL509" s="39">
        <v>741932000</v>
      </c>
      <c r="AM509" s="39">
        <v>713798000</v>
      </c>
      <c r="AN509" s="39">
        <v>707087000</v>
      </c>
      <c r="AO509" s="39">
        <v>3366460000</v>
      </c>
      <c r="AP509" s="39">
        <v>453565000</v>
      </c>
      <c r="AQ509" s="39">
        <v>10640268523.43</v>
      </c>
    </row>
    <row r="510" spans="1:43" customFormat="1">
      <c r="A510" s="30">
        <f t="shared" si="40"/>
        <v>40508</v>
      </c>
      <c r="B510" s="30">
        <f t="shared" si="41"/>
        <v>40873</v>
      </c>
      <c r="C510" s="30">
        <f t="shared" si="42"/>
        <v>41239</v>
      </c>
      <c r="D510" s="30">
        <f t="shared" si="43"/>
        <v>41574</v>
      </c>
      <c r="E510" s="30">
        <v>41604</v>
      </c>
      <c r="F510" t="s">
        <v>512</v>
      </c>
      <c r="G510" s="37">
        <v>1485532838.79</v>
      </c>
      <c r="H510" s="37">
        <v>30.708802134110783</v>
      </c>
      <c r="I510" s="38">
        <v>11.7011162669207</v>
      </c>
      <c r="J510" s="38">
        <v>4.8676630207898501</v>
      </c>
      <c r="K510" s="38">
        <v>44.534730000000003</v>
      </c>
      <c r="L510" s="38">
        <v>0.11874490076494161</v>
      </c>
      <c r="M510" s="38">
        <v>7.7849770273406804</v>
      </c>
      <c r="N510" s="38">
        <v>17.185378675272599</v>
      </c>
      <c r="O510" s="38">
        <v>7.4356705961269203</v>
      </c>
      <c r="P510" s="38">
        <v>9.2869127475928703</v>
      </c>
      <c r="Q510" s="38">
        <v>4.1915332611549033E-2</v>
      </c>
      <c r="R510" s="38">
        <v>0.15085404655470958</v>
      </c>
      <c r="S510" s="38">
        <v>1.6629017199887459</v>
      </c>
      <c r="T510" s="38">
        <v>2.9068700000000001</v>
      </c>
      <c r="U510" s="38">
        <v>0.37489</v>
      </c>
      <c r="V510" s="38">
        <v>0.85024010999999999</v>
      </c>
      <c r="W510" s="38">
        <v>0.84226909000000005</v>
      </c>
      <c r="X510" s="38">
        <v>2.1229353940000002</v>
      </c>
      <c r="Y510" s="38">
        <v>0</v>
      </c>
      <c r="Z510" s="38">
        <v>0</v>
      </c>
      <c r="AA510" s="38">
        <v>0.1406942622618291</v>
      </c>
      <c r="AB510" s="38">
        <v>-3.0654405793576398</v>
      </c>
      <c r="AC510" s="38">
        <v>-0.14088999999999999</v>
      </c>
      <c r="AD510" s="29">
        <f t="shared" si="39"/>
        <v>0</v>
      </c>
      <c r="AE510" s="38">
        <v>0</v>
      </c>
      <c r="AF510" s="39">
        <v>131716000</v>
      </c>
      <c r="AG510" s="39">
        <v>1109235000</v>
      </c>
      <c r="AH510" s="39">
        <v>225730000</v>
      </c>
      <c r="AI510" s="39">
        <v>1496347000</v>
      </c>
      <c r="AJ510" s="39">
        <v>104297000</v>
      </c>
      <c r="AK510" s="39">
        <v>1909575000</v>
      </c>
      <c r="AL510" s="39">
        <v>2102664000</v>
      </c>
      <c r="AM510" s="39">
        <v>2382684000</v>
      </c>
      <c r="AN510" s="39">
        <v>2488278000</v>
      </c>
      <c r="AO510" s="39">
        <v>1109235000</v>
      </c>
      <c r="AP510" s="39">
        <v>283547000</v>
      </c>
      <c r="AQ510" s="39">
        <v>2108362090.52</v>
      </c>
    </row>
    <row r="511" spans="1:43" customFormat="1">
      <c r="A511" s="30">
        <f t="shared" si="40"/>
        <v>40501</v>
      </c>
      <c r="B511" s="30">
        <f t="shared" si="41"/>
        <v>40866</v>
      </c>
      <c r="C511" s="30">
        <f t="shared" si="42"/>
        <v>41232</v>
      </c>
      <c r="D511" s="30">
        <f t="shared" si="43"/>
        <v>41567</v>
      </c>
      <c r="E511" s="30">
        <v>41597</v>
      </c>
      <c r="F511" t="s">
        <v>513</v>
      </c>
      <c r="G511" s="37">
        <v>2328935537.8400002</v>
      </c>
      <c r="H511" s="37">
        <v>-18.701112669107317</v>
      </c>
      <c r="I511" s="38">
        <v>4.8336546384860499</v>
      </c>
      <c r="J511" s="38">
        <v>6.4498685881716797</v>
      </c>
      <c r="K511" s="38">
        <v>40.289160000000003</v>
      </c>
      <c r="L511" s="38">
        <v>3.0097394022796382E-2</v>
      </c>
      <c r="M511" s="38">
        <v>27.826769029564499</v>
      </c>
      <c r="N511" s="38">
        <v>8.3411687625409101</v>
      </c>
      <c r="O511" s="38">
        <v>14.858462403576612</v>
      </c>
      <c r="P511" s="38">
        <v>146.54161571755216</v>
      </c>
      <c r="Q511" s="38">
        <v>-0.96597670125056945</v>
      </c>
      <c r="R511" s="38">
        <v>0.16113217100941538</v>
      </c>
      <c r="S511" s="38">
        <v>0.24970833561418876</v>
      </c>
      <c r="T511" s="38">
        <v>0.52442999999999995</v>
      </c>
      <c r="U511" s="38">
        <v>-5.33E-2</v>
      </c>
      <c r="V511" s="38">
        <v>7.5010854550000001</v>
      </c>
      <c r="W511" s="38">
        <v>9.706576772</v>
      </c>
      <c r="X511" s="38">
        <v>4.8943720549999998</v>
      </c>
      <c r="Y511" s="38">
        <v>1.4629389832913122</v>
      </c>
      <c r="Z511" s="38">
        <v>23.427495220000001</v>
      </c>
      <c r="AA511" s="38">
        <v>1.6218831203383185E-2</v>
      </c>
      <c r="AB511" s="38">
        <v>184.50810442981401</v>
      </c>
      <c r="AC511" s="38">
        <v>0.57776000000000005</v>
      </c>
      <c r="AD511" s="29">
        <f t="shared" si="39"/>
        <v>0</v>
      </c>
      <c r="AE511" s="38">
        <v>0</v>
      </c>
      <c r="AF511" s="39">
        <v>61654000</v>
      </c>
      <c r="AG511" s="39">
        <v>2048483000</v>
      </c>
      <c r="AH511" s="39">
        <v>376776000</v>
      </c>
      <c r="AI511" s="39">
        <v>2338304000</v>
      </c>
      <c r="AJ511" s="39">
        <v>-564028000</v>
      </c>
      <c r="AK511" s="39">
        <v>96574000</v>
      </c>
      <c r="AL511" s="39">
        <v>96574000</v>
      </c>
      <c r="AM511" s="39">
        <v>506347000</v>
      </c>
      <c r="AN511" s="39">
        <v>583894000</v>
      </c>
      <c r="AO511" s="39">
        <v>831723000</v>
      </c>
      <c r="AP511" s="39">
        <v>415589000</v>
      </c>
      <c r="AQ511" s="39">
        <v>6175013531.8400002</v>
      </c>
    </row>
    <row r="512" spans="1:43" customFormat="1">
      <c r="A512" s="30">
        <f t="shared" si="40"/>
        <v>40493</v>
      </c>
      <c r="B512" s="30">
        <f t="shared" si="41"/>
        <v>40858</v>
      </c>
      <c r="C512" s="30">
        <f t="shared" si="42"/>
        <v>41224</v>
      </c>
      <c r="D512" s="30">
        <f t="shared" si="43"/>
        <v>41559</v>
      </c>
      <c r="E512" s="30">
        <v>41589</v>
      </c>
      <c r="F512" s="19" t="s">
        <v>678</v>
      </c>
      <c r="G512" s="37">
        <v>2721210874.75</v>
      </c>
      <c r="H512" s="37">
        <v>-16.408297689097115</v>
      </c>
      <c r="I512" s="38">
        <v>10.2267844550574</v>
      </c>
      <c r="J512" s="38">
        <v>10.226889581500201</v>
      </c>
      <c r="K512" s="38">
        <v>75.165459999999996</v>
      </c>
      <c r="L512" s="38">
        <v>0.11311918206186369</v>
      </c>
      <c r="M512" s="38">
        <v>19.756210886423599</v>
      </c>
      <c r="N512" s="38">
        <v>11.407044958678499</v>
      </c>
      <c r="O512" s="38">
        <v>14.248798016149799</v>
      </c>
      <c r="P512" s="38">
        <v>18.182446204721785</v>
      </c>
      <c r="Q512" s="38">
        <v>0.21322295136118935</v>
      </c>
      <c r="R512" s="38">
        <v>0.11159784411491498</v>
      </c>
      <c r="S512" s="38">
        <v>0.47938635416855335</v>
      </c>
      <c r="T512" s="38">
        <v>4.4756999999999998</v>
      </c>
      <c r="U512" s="38">
        <v>0.46499000000000001</v>
      </c>
      <c r="V512" s="38">
        <v>5.0167473539999996</v>
      </c>
      <c r="W512" s="38">
        <v>4.5275007599999997</v>
      </c>
      <c r="X512" s="38">
        <v>4.1089357489999996</v>
      </c>
      <c r="Y512" s="38">
        <v>0.37477845022144884</v>
      </c>
      <c r="Z512" s="38">
        <v>9.4127245300000002</v>
      </c>
      <c r="AA512" s="38">
        <v>7.638509051370021E-2</v>
      </c>
      <c r="AB512" s="38">
        <v>-9.3476040890571905</v>
      </c>
      <c r="AC512" s="38">
        <v>-0.44412000000000001</v>
      </c>
      <c r="AD512" s="29">
        <f t="shared" si="39"/>
        <v>0</v>
      </c>
      <c r="AE512" s="38">
        <v>0</v>
      </c>
      <c r="AF512" s="39">
        <v>154075000</v>
      </c>
      <c r="AG512" s="39">
        <v>1362059000</v>
      </c>
      <c r="AH512" s="39">
        <v>215650000</v>
      </c>
      <c r="AI512" s="39">
        <v>1932385000</v>
      </c>
      <c r="AJ512" s="39">
        <v>197521000</v>
      </c>
      <c r="AK512" s="39">
        <v>562144000</v>
      </c>
      <c r="AL512" s="39">
        <v>636458000</v>
      </c>
      <c r="AM512" s="39">
        <v>753972000</v>
      </c>
      <c r="AN512" s="39">
        <v>926359000</v>
      </c>
      <c r="AO512" s="39">
        <v>990748000</v>
      </c>
      <c r="AP512" s="39">
        <v>309106000</v>
      </c>
      <c r="AQ512" s="39">
        <v>4404388959.5799999</v>
      </c>
    </row>
    <row r="513" spans="1:43" customFormat="1">
      <c r="A513" s="30">
        <f t="shared" si="40"/>
        <v>40486</v>
      </c>
      <c r="B513" s="30">
        <f t="shared" si="41"/>
        <v>40851</v>
      </c>
      <c r="C513" s="30">
        <f t="shared" si="42"/>
        <v>41217</v>
      </c>
      <c r="D513" s="30">
        <f t="shared" si="43"/>
        <v>41552</v>
      </c>
      <c r="E513" s="30">
        <v>41582</v>
      </c>
      <c r="F513" t="s">
        <v>514</v>
      </c>
      <c r="G513" s="37">
        <v>315286137.91391599</v>
      </c>
      <c r="H513" s="37">
        <v>-7.4747667430587237</v>
      </c>
      <c r="I513" s="38">
        <v>25.7463993345883</v>
      </c>
      <c r="J513" s="38">
        <v>14.794642744965</v>
      </c>
      <c r="K513" s="38">
        <v>50.265439999999998</v>
      </c>
      <c r="L513" s="38">
        <v>0.26976623151320639</v>
      </c>
      <c r="M513" s="38">
        <v>22.2984433304436</v>
      </c>
      <c r="N513" s="38">
        <v>33.807163164135602</v>
      </c>
      <c r="O513" s="38">
        <v>7.6406522778759109</v>
      </c>
      <c r="P513" s="38">
        <v>7.9952671181458426</v>
      </c>
      <c r="Q513" s="38">
        <v>0.14994212269987625</v>
      </c>
      <c r="R513" s="38">
        <v>0.21864543671397255</v>
      </c>
      <c r="S513" s="38">
        <v>1.0202186793720605</v>
      </c>
      <c r="T513" s="38">
        <v>2.06006</v>
      </c>
      <c r="U513" s="38">
        <v>0.29962</v>
      </c>
      <c r="V513" s="38">
        <v>2.3788787519999999</v>
      </c>
      <c r="W513" s="38">
        <v>2.173841554</v>
      </c>
      <c r="X513" s="38">
        <v>4.7400720659999998</v>
      </c>
      <c r="Y513" s="38">
        <v>2.4019911528470662E-3</v>
      </c>
      <c r="Z513" s="38">
        <v>2.6008166999999999E-2</v>
      </c>
      <c r="AA513" s="38">
        <v>0.31934987205620852</v>
      </c>
      <c r="AB513" s="38">
        <v>-1.24521675448685</v>
      </c>
      <c r="AC513" s="38">
        <v>-0.31695000000000001</v>
      </c>
      <c r="AD513" s="29">
        <f t="shared" si="39"/>
        <v>0</v>
      </c>
      <c r="AE513" s="38">
        <v>0</v>
      </c>
      <c r="AF513" s="39">
        <v>24880000</v>
      </c>
      <c r="AG513" s="39">
        <v>92228000</v>
      </c>
      <c r="AH513" s="39">
        <v>32215000</v>
      </c>
      <c r="AI513" s="39">
        <v>147339000</v>
      </c>
      <c r="AJ513" s="39">
        <v>22539000</v>
      </c>
      <c r="AK513" s="39">
        <v>121381000</v>
      </c>
      <c r="AL513" s="39">
        <v>147825000</v>
      </c>
      <c r="AM513" s="39">
        <v>160167000</v>
      </c>
      <c r="AN513" s="39">
        <v>150318000</v>
      </c>
      <c r="AO513" s="39">
        <v>92007000</v>
      </c>
      <c r="AP513" s="39">
        <v>45290000</v>
      </c>
      <c r="AQ513" s="39">
        <v>346045141.66500002</v>
      </c>
    </row>
    <row r="514" spans="1:43" customFormat="1">
      <c r="A514" s="30">
        <f t="shared" si="40"/>
        <v>40475</v>
      </c>
      <c r="B514" s="30">
        <f t="shared" si="41"/>
        <v>40840</v>
      </c>
      <c r="C514" s="30">
        <f t="shared" si="42"/>
        <v>41206</v>
      </c>
      <c r="D514" s="30">
        <f t="shared" si="43"/>
        <v>41541</v>
      </c>
      <c r="E514" s="30">
        <v>41571</v>
      </c>
      <c r="F514" t="s">
        <v>515</v>
      </c>
      <c r="G514" s="37">
        <v>409609505.88</v>
      </c>
      <c r="H514" s="37">
        <v>-6.4933031253425577</v>
      </c>
      <c r="I514" s="38">
        <v>8.5629492522244597</v>
      </c>
      <c r="J514" s="38">
        <v>5.9938676413596097</v>
      </c>
      <c r="K514" s="38">
        <v>23.270969999999998</v>
      </c>
      <c r="L514" s="38">
        <v>5.9025688055866027E-2</v>
      </c>
      <c r="M514" s="38">
        <v>9.6354780124166997</v>
      </c>
      <c r="N514" s="38">
        <v>11.173848963577001</v>
      </c>
      <c r="O514" s="38">
        <v>9.5653022263658389</v>
      </c>
      <c r="P514" s="38">
        <v>1.1412386333649731</v>
      </c>
      <c r="Q514" s="38">
        <v>8.8840612851589298E-2</v>
      </c>
      <c r="R514" s="38">
        <v>0.10086373290907182</v>
      </c>
      <c r="S514" s="38">
        <v>1.0771544866462612</v>
      </c>
      <c r="T514" s="38">
        <v>4.49397</v>
      </c>
      <c r="U514" s="38">
        <v>0.30360999999999999</v>
      </c>
      <c r="V514" s="38">
        <v>0.83994273200000003</v>
      </c>
      <c r="W514" s="38">
        <v>0.96891674699999997</v>
      </c>
      <c r="X514" s="38">
        <v>1.192192954</v>
      </c>
      <c r="Y514" s="38">
        <v>0.15918453224663359</v>
      </c>
      <c r="Z514" s="38">
        <v>8.7721494119999992</v>
      </c>
      <c r="AA514" s="38">
        <v>1.4883596518881534E-2</v>
      </c>
      <c r="AB514" s="38">
        <v>1.9742244868991801</v>
      </c>
      <c r="AC514" s="38">
        <v>0.12243999999999999</v>
      </c>
      <c r="AD514" s="29">
        <f t="shared" ref="AD514:AD577" si="44">IF(OR(AND(P514&lt;AVERAGE($Q$2:$Q$1313),U514&gt;AVERAGE($V$2:$V$1313),Y514&lt;AVERAGE($Z$2:$Z$1313)),AND(P514&gt;AVERAGE($Q$2:$Q$1313),U514&lt;AVERAGE($V$2:$V$1313),Y514&gt;AVERAGE($Z$2:$Z$1313))),1,0)</f>
        <v>0</v>
      </c>
      <c r="AE514" s="38">
        <v>0</v>
      </c>
      <c r="AF514" s="39">
        <v>24715000</v>
      </c>
      <c r="AG514" s="39">
        <v>418716000</v>
      </c>
      <c r="AH514" s="39">
        <v>49957000</v>
      </c>
      <c r="AI514" s="39">
        <v>495292000</v>
      </c>
      <c r="AJ514" s="39">
        <v>47397000</v>
      </c>
      <c r="AK514" s="39">
        <v>517738000</v>
      </c>
      <c r="AL514" s="39">
        <v>549999000</v>
      </c>
      <c r="AM514" s="39">
        <v>517014000</v>
      </c>
      <c r="AN514" s="39">
        <v>533506000</v>
      </c>
      <c r="AO514" s="39">
        <v>361216000</v>
      </c>
      <c r="AP514" s="39">
        <v>53630000</v>
      </c>
      <c r="AQ514" s="39">
        <v>512987158.39999998</v>
      </c>
    </row>
    <row r="515" spans="1:43" customFormat="1">
      <c r="A515" s="30">
        <f t="shared" si="40"/>
        <v>40472</v>
      </c>
      <c r="B515" s="30">
        <f t="shared" si="41"/>
        <v>40837</v>
      </c>
      <c r="C515" s="30">
        <f t="shared" si="42"/>
        <v>41203</v>
      </c>
      <c r="D515" s="30">
        <f t="shared" si="43"/>
        <v>41538</v>
      </c>
      <c r="E515" s="30">
        <v>41568</v>
      </c>
      <c r="F515" t="s">
        <v>516</v>
      </c>
      <c r="G515" s="37">
        <v>1509091614.6800001</v>
      </c>
      <c r="H515" s="37">
        <v>8.7556169778640953</v>
      </c>
      <c r="I515" s="38">
        <v>9.2502904167162399</v>
      </c>
      <c r="J515" s="38">
        <v>5.4197956709305704</v>
      </c>
      <c r="K515" s="38">
        <v>30.15541</v>
      </c>
      <c r="L515" s="38">
        <v>0.11468027897817551</v>
      </c>
      <c r="M515" s="38">
        <v>8.6759181806504593</v>
      </c>
      <c r="N515" s="38">
        <v>14.4044015146787</v>
      </c>
      <c r="O515" s="38">
        <v>6.1747227338737032</v>
      </c>
      <c r="P515" s="38">
        <v>23.33440784364322</v>
      </c>
      <c r="Q515" s="38">
        <v>3.0568722428515608E-2</v>
      </c>
      <c r="R515" s="38">
        <v>5.3203797910047569E-2</v>
      </c>
      <c r="S515" s="38">
        <v>1.2294211405909128</v>
      </c>
      <c r="T515" s="38">
        <v>3.3168500000000001</v>
      </c>
      <c r="U515" s="38">
        <v>0.58433999999999997</v>
      </c>
      <c r="V515" s="38">
        <v>0.57323163600000004</v>
      </c>
      <c r="W515" s="38">
        <v>0.69868512800000004</v>
      </c>
      <c r="X515" s="38">
        <v>0.91878078399999996</v>
      </c>
      <c r="Y515" s="38">
        <v>0</v>
      </c>
      <c r="Z515" s="38">
        <v>0</v>
      </c>
      <c r="AA515" s="38">
        <v>0.19749513325408721</v>
      </c>
      <c r="AB515" s="38">
        <v>-9.8294428898249606</v>
      </c>
      <c r="AC515" s="38">
        <v>-0.49942999999999999</v>
      </c>
      <c r="AD515" s="29">
        <f t="shared" si="44"/>
        <v>0</v>
      </c>
      <c r="AE515" s="38">
        <v>0</v>
      </c>
      <c r="AF515" s="39">
        <v>86539000</v>
      </c>
      <c r="AG515" s="39">
        <v>754611000</v>
      </c>
      <c r="AH515" s="39">
        <v>55043000</v>
      </c>
      <c r="AI515" s="39">
        <v>1034569000</v>
      </c>
      <c r="AJ515" s="39">
        <v>38881000</v>
      </c>
      <c r="AK515" s="39">
        <v>686595000</v>
      </c>
      <c r="AL515" s="39">
        <v>902052000</v>
      </c>
      <c r="AM515" s="39">
        <v>1181018000</v>
      </c>
      <c r="AN515" s="39">
        <v>1271921000</v>
      </c>
      <c r="AO515" s="39">
        <v>754611000</v>
      </c>
      <c r="AP515" s="39">
        <v>144469000</v>
      </c>
      <c r="AQ515" s="39">
        <v>892056018.63999999</v>
      </c>
    </row>
    <row r="516" spans="1:43" customFormat="1">
      <c r="A516" s="30">
        <f t="shared" si="40"/>
        <v>40472</v>
      </c>
      <c r="B516" s="30">
        <f t="shared" si="41"/>
        <v>40837</v>
      </c>
      <c r="C516" s="30">
        <f t="shared" si="42"/>
        <v>41203</v>
      </c>
      <c r="D516" s="30">
        <f t="shared" si="43"/>
        <v>41538</v>
      </c>
      <c r="E516" s="30">
        <v>41568</v>
      </c>
      <c r="F516" t="s">
        <v>517</v>
      </c>
      <c r="G516" s="37">
        <v>811187062.55999994</v>
      </c>
      <c r="H516" s="37">
        <v>-3.5152716152671637</v>
      </c>
      <c r="I516" s="38">
        <v>12.6042581682609</v>
      </c>
      <c r="J516" s="38">
        <v>2.7530790975105401</v>
      </c>
      <c r="K516" s="38">
        <v>16.50835</v>
      </c>
      <c r="L516" s="38">
        <v>0.1219706754688098</v>
      </c>
      <c r="M516" s="38">
        <v>5.0924869833250304</v>
      </c>
      <c r="N516" s="38">
        <v>9.4341293810556692</v>
      </c>
      <c r="O516" s="38">
        <v>15.233967876236001</v>
      </c>
      <c r="P516" s="38">
        <v>31.331248317276671</v>
      </c>
      <c r="Q516" s="38">
        <v>-3.9991653029031224E-2</v>
      </c>
      <c r="R516" s="38">
        <v>3.3601317280621046E-2</v>
      </c>
      <c r="S516" s="38">
        <v>1.4712407551461211</v>
      </c>
      <c r="T516" s="38">
        <v>1.76441</v>
      </c>
      <c r="U516" s="38">
        <v>0.13467999999999999</v>
      </c>
      <c r="V516" s="38">
        <v>0.74328723900000004</v>
      </c>
      <c r="W516" s="38">
        <v>1.103448057</v>
      </c>
      <c r="X516" s="38">
        <v>3.4786133229999998</v>
      </c>
      <c r="Y516" s="38">
        <v>1.3358904017744899</v>
      </c>
      <c r="Z516" s="38">
        <v>32.18143259</v>
      </c>
      <c r="AA516" s="38">
        <v>6.1734596249521621E-3</v>
      </c>
      <c r="AB516" s="38">
        <v>17.8055478015097</v>
      </c>
      <c r="AC516" s="38">
        <v>0.56572</v>
      </c>
      <c r="AD516" s="29">
        <f t="shared" si="44"/>
        <v>0</v>
      </c>
      <c r="AE516" s="38">
        <v>0</v>
      </c>
      <c r="AF516" s="39">
        <v>101987000</v>
      </c>
      <c r="AG516" s="39">
        <v>836160000</v>
      </c>
      <c r="AH516" s="39">
        <v>34038000</v>
      </c>
      <c r="AI516" s="39">
        <v>1012996000</v>
      </c>
      <c r="AJ516" s="39">
        <v>-59602000</v>
      </c>
      <c r="AK516" s="39">
        <v>662385000</v>
      </c>
      <c r="AL516" s="39">
        <v>880115000</v>
      </c>
      <c r="AM516" s="39">
        <v>1242490000</v>
      </c>
      <c r="AN516" s="39">
        <v>1490361000</v>
      </c>
      <c r="AO516" s="39">
        <v>357962000</v>
      </c>
      <c r="AP516" s="39">
        <v>115898000</v>
      </c>
      <c r="AQ516" s="39">
        <v>1765586408.9200001</v>
      </c>
    </row>
    <row r="517" spans="1:43" customFormat="1">
      <c r="A517" s="30">
        <f t="shared" si="40"/>
        <v>40466</v>
      </c>
      <c r="B517" s="30">
        <f t="shared" si="41"/>
        <v>40831</v>
      </c>
      <c r="C517" s="30">
        <f t="shared" si="42"/>
        <v>41197</v>
      </c>
      <c r="D517" s="30">
        <f t="shared" si="43"/>
        <v>41532</v>
      </c>
      <c r="E517" s="30">
        <v>41562</v>
      </c>
      <c r="F517" t="s">
        <v>518</v>
      </c>
      <c r="G517" s="37">
        <v>217428216.77000001</v>
      </c>
      <c r="H517" s="37">
        <v>-6.9033738639171753</v>
      </c>
      <c r="I517" s="38">
        <v>13.034312360079101</v>
      </c>
      <c r="J517" s="38">
        <v>1.4592677197677399</v>
      </c>
      <c r="K517" s="38">
        <v>7.2421199999999999</v>
      </c>
      <c r="L517" s="38">
        <v>3.4108091697595773E-2</v>
      </c>
      <c r="M517" s="38">
        <v>3.5911632063584298</v>
      </c>
      <c r="N517" s="38">
        <v>16.282507833370499</v>
      </c>
      <c r="O517" s="38">
        <v>10.26656897512002</v>
      </c>
      <c r="P517" s="38">
        <v>11.430891865543236</v>
      </c>
      <c r="Q517" s="38">
        <v>2.9808770770426641E-2</v>
      </c>
      <c r="R517" s="38">
        <v>0.10845977275570089</v>
      </c>
      <c r="S517" s="38">
        <v>2.8230383497091163</v>
      </c>
      <c r="T517" s="38">
        <v>1.3285100000000001</v>
      </c>
      <c r="U517" s="38">
        <v>0.11122</v>
      </c>
      <c r="V517" s="38">
        <v>0.32743008943055602</v>
      </c>
      <c r="W517" s="38">
        <v>0.37715769944143801</v>
      </c>
      <c r="X517" s="38">
        <v>2.8167559029628699</v>
      </c>
      <c r="Y517" s="38">
        <v>1.0953179370950483</v>
      </c>
      <c r="Z517" s="38">
        <v>28.826575735678599</v>
      </c>
      <c r="AA517" s="38">
        <v>0.22463176603521695</v>
      </c>
      <c r="AB517" s="38">
        <v>5.7660648452662002</v>
      </c>
      <c r="AC517" s="38">
        <v>0.29810999999999999</v>
      </c>
      <c r="AD517" s="29">
        <f t="shared" si="44"/>
        <v>0</v>
      </c>
      <c r="AE517" s="38">
        <v>0</v>
      </c>
      <c r="AF517" s="39">
        <v>8482239</v>
      </c>
      <c r="AG517" s="39">
        <v>248687000</v>
      </c>
      <c r="AH517" s="39">
        <v>42487706</v>
      </c>
      <c r="AI517" s="39">
        <v>391737000</v>
      </c>
      <c r="AJ517" s="39">
        <v>32965179</v>
      </c>
      <c r="AK517" s="39">
        <v>801013266</v>
      </c>
      <c r="AL517" s="39">
        <v>879696657</v>
      </c>
      <c r="AM517" s="39">
        <v>942980596</v>
      </c>
      <c r="AN517" s="39">
        <v>1105888574</v>
      </c>
      <c r="AO517" s="39">
        <v>118687000</v>
      </c>
      <c r="AP517" s="39">
        <v>41730018</v>
      </c>
      <c r="AQ517" s="39">
        <v>428424108.13</v>
      </c>
    </row>
    <row r="518" spans="1:43" customFormat="1">
      <c r="A518" s="30">
        <f t="shared" si="40"/>
        <v>40460</v>
      </c>
      <c r="B518" s="30">
        <f t="shared" si="41"/>
        <v>40825</v>
      </c>
      <c r="C518" s="30">
        <f t="shared" si="42"/>
        <v>41191</v>
      </c>
      <c r="D518" s="30">
        <f t="shared" si="43"/>
        <v>41526</v>
      </c>
      <c r="E518" s="30">
        <v>41556</v>
      </c>
      <c r="F518" t="s">
        <v>519</v>
      </c>
      <c r="G518" s="37">
        <v>1168367677.23</v>
      </c>
      <c r="H518" s="37">
        <v>3.2254711244250647</v>
      </c>
      <c r="I518" s="38">
        <v>8.9537943012398298</v>
      </c>
      <c r="J518" s="38">
        <v>2.86760834557795</v>
      </c>
      <c r="K518" s="38">
        <v>34.448459999999997</v>
      </c>
      <c r="L518" s="38">
        <v>0.10184894411618345</v>
      </c>
      <c r="M518" s="38">
        <v>5.95088348485816</v>
      </c>
      <c r="N518" s="38">
        <v>15.637902963204199</v>
      </c>
      <c r="O518" s="38">
        <v>5.6942028409501395</v>
      </c>
      <c r="P518" s="38">
        <v>3.2691680384041448</v>
      </c>
      <c r="Q518" s="38">
        <v>6.3476589484527654E-2</v>
      </c>
      <c r="R518" s="38">
        <v>0.22204871075686855</v>
      </c>
      <c r="S518" s="38">
        <v>1.9595694220335496</v>
      </c>
      <c r="T518" s="38">
        <v>2.8470900000000001</v>
      </c>
      <c r="U518" s="38">
        <v>0.38307000000000002</v>
      </c>
      <c r="V518" s="38">
        <v>0.67468173200000003</v>
      </c>
      <c r="W518" s="38">
        <v>0.57297523299999997</v>
      </c>
      <c r="X518" s="38">
        <v>2.1378322349999999</v>
      </c>
      <c r="Y518" s="38">
        <v>0</v>
      </c>
      <c r="Z518" s="38">
        <v>0</v>
      </c>
      <c r="AA518" s="38">
        <v>0.31263115006224346</v>
      </c>
      <c r="AB518" s="38">
        <v>-9.0316562297559901</v>
      </c>
      <c r="AC518" s="38">
        <v>-0.33678999999999998</v>
      </c>
      <c r="AD518" s="29">
        <f t="shared" si="44"/>
        <v>0</v>
      </c>
      <c r="AE518" s="38">
        <v>0</v>
      </c>
      <c r="AF518" s="39">
        <v>63243000</v>
      </c>
      <c r="AG518" s="39">
        <v>620949000</v>
      </c>
      <c r="AH518" s="39">
        <v>205042000</v>
      </c>
      <c r="AI518" s="39">
        <v>923410000</v>
      </c>
      <c r="AJ518" s="39">
        <v>114860000</v>
      </c>
      <c r="AK518" s="39">
        <v>1643587000</v>
      </c>
      <c r="AL518" s="39">
        <v>1673999000</v>
      </c>
      <c r="AM518" s="39">
        <v>1715862000</v>
      </c>
      <c r="AN518" s="39">
        <v>1809486000</v>
      </c>
      <c r="AO518" s="39">
        <v>620949000</v>
      </c>
      <c r="AP518" s="39">
        <v>182710000</v>
      </c>
      <c r="AQ518" s="39">
        <v>1040387801.0700001</v>
      </c>
    </row>
    <row r="519" spans="1:43" customFormat="1">
      <c r="A519" s="30">
        <f t="shared" si="40"/>
        <v>40447</v>
      </c>
      <c r="B519" s="30">
        <f t="shared" si="41"/>
        <v>40812</v>
      </c>
      <c r="C519" s="30">
        <f t="shared" si="42"/>
        <v>41178</v>
      </c>
      <c r="D519" s="30">
        <f t="shared" si="43"/>
        <v>41513</v>
      </c>
      <c r="E519" s="30">
        <v>41543</v>
      </c>
      <c r="F519" t="s">
        <v>520</v>
      </c>
      <c r="G519" s="37">
        <v>147287445.27000001</v>
      </c>
      <c r="H519" s="37">
        <v>-0.66352534020993503</v>
      </c>
      <c r="I519" s="38">
        <v>13.170535249452399</v>
      </c>
      <c r="J519" s="38">
        <v>6.3928290461773196</v>
      </c>
      <c r="K519" s="38">
        <v>32.010689999999997</v>
      </c>
      <c r="L519" s="38">
        <v>5.504435733443367E-2</v>
      </c>
      <c r="M519" s="38">
        <v>11.843993610985301</v>
      </c>
      <c r="N519" s="38">
        <v>16.657446430427399</v>
      </c>
      <c r="O519" s="38">
        <v>13.085451798939536</v>
      </c>
      <c r="P519" s="38">
        <v>18.267006735960166</v>
      </c>
      <c r="Q519" s="38">
        <v>5.8031547351244633E-2</v>
      </c>
      <c r="R519" s="38">
        <v>6.4419572537842917E-2</v>
      </c>
      <c r="S519" s="38">
        <v>0.68788888016370497</v>
      </c>
      <c r="T519" s="38">
        <v>2.7675999999999998</v>
      </c>
      <c r="U519" s="38">
        <v>0.24718999999999999</v>
      </c>
      <c r="V519" s="38">
        <v>1.2302421450000001</v>
      </c>
      <c r="W519" s="38">
        <v>1.459075948</v>
      </c>
      <c r="X519" s="38">
        <v>2.4276698369999998</v>
      </c>
      <c r="Y519" s="38">
        <v>0.70249385317878466</v>
      </c>
      <c r="Z519" s="38">
        <v>21.502117275</v>
      </c>
      <c r="AA519" s="38">
        <v>8.9480974977158179E-2</v>
      </c>
      <c r="AB519" s="38">
        <v>6.0900406173048296</v>
      </c>
      <c r="AC519" s="38">
        <v>0.32314999999999999</v>
      </c>
      <c r="AD519" s="29">
        <f t="shared" si="44"/>
        <v>0</v>
      </c>
      <c r="AE519" s="38">
        <v>0</v>
      </c>
      <c r="AF519" s="39">
        <v>9338000</v>
      </c>
      <c r="AG519" s="39">
        <v>169645000</v>
      </c>
      <c r="AH519" s="39">
        <v>13946000</v>
      </c>
      <c r="AI519" s="39">
        <v>216487000</v>
      </c>
      <c r="AJ519" s="39">
        <v>8642000</v>
      </c>
      <c r="AK519" s="39">
        <v>91236000</v>
      </c>
      <c r="AL519" s="39">
        <v>118743000</v>
      </c>
      <c r="AM519" s="39">
        <v>123040000</v>
      </c>
      <c r="AN519" s="39">
        <v>148919000</v>
      </c>
      <c r="AO519" s="39">
        <v>99645000</v>
      </c>
      <c r="AP519" s="39">
        <v>23386000</v>
      </c>
      <c r="AQ519" s="39">
        <v>306016375.76999998</v>
      </c>
    </row>
    <row r="520" spans="1:43" customFormat="1">
      <c r="A520" s="30">
        <f t="shared" si="40"/>
        <v>40446</v>
      </c>
      <c r="B520" s="30">
        <f t="shared" si="41"/>
        <v>40811</v>
      </c>
      <c r="C520" s="30">
        <f t="shared" si="42"/>
        <v>41177</v>
      </c>
      <c r="D520" s="30">
        <f t="shared" si="43"/>
        <v>41512</v>
      </c>
      <c r="E520" s="30">
        <v>41542</v>
      </c>
      <c r="F520" t="s">
        <v>521</v>
      </c>
      <c r="G520" s="37">
        <v>354742834.31999999</v>
      </c>
      <c r="H520" s="37">
        <v>20.401558647228253</v>
      </c>
      <c r="I520" s="38">
        <v>11.0622148653559</v>
      </c>
      <c r="J520" s="38">
        <v>24.605768885376602</v>
      </c>
      <c r="K520" s="38">
        <v>85.714839999999995</v>
      </c>
      <c r="L520" s="38">
        <v>0.10770834210637133</v>
      </c>
      <c r="M520" s="38">
        <v>32.116814540752202</v>
      </c>
      <c r="N520" s="38">
        <v>14.1735591232082</v>
      </c>
      <c r="O520" s="38">
        <v>14.056008892636605</v>
      </c>
      <c r="P520" s="38">
        <v>-19.97154224944229</v>
      </c>
      <c r="Q520" s="38">
        <v>0.32473809890617777</v>
      </c>
      <c r="R520" s="38">
        <v>0.16896250922650716</v>
      </c>
      <c r="S520" s="38">
        <v>0.49778084529184519</v>
      </c>
      <c r="T520" s="38">
        <v>5.7914199999999996</v>
      </c>
      <c r="U520" s="38">
        <v>0.31686999999999999</v>
      </c>
      <c r="V520" s="38">
        <v>5.3756842450000004</v>
      </c>
      <c r="W520" s="38">
        <v>4.8649977980000001</v>
      </c>
      <c r="X520" s="38">
        <v>3.0529414460000002</v>
      </c>
      <c r="Y520" s="38">
        <v>0</v>
      </c>
      <c r="Z520" s="38">
        <v>0</v>
      </c>
      <c r="AA520" s="38">
        <v>0.16359961258264202</v>
      </c>
      <c r="AB520" s="38">
        <v>-2.0234285696351599</v>
      </c>
      <c r="AC520" s="38">
        <v>-0.31222</v>
      </c>
      <c r="AD520" s="29">
        <f t="shared" si="44"/>
        <v>0</v>
      </c>
      <c r="AE520" s="38">
        <v>0</v>
      </c>
      <c r="AF520" s="39">
        <v>10231000</v>
      </c>
      <c r="AG520" s="39">
        <v>94988000</v>
      </c>
      <c r="AH520" s="39">
        <v>17626000</v>
      </c>
      <c r="AI520" s="39">
        <v>104319000</v>
      </c>
      <c r="AJ520" s="39">
        <v>16863000</v>
      </c>
      <c r="AK520" s="39">
        <v>121534000</v>
      </c>
      <c r="AL520" s="39">
        <v>54488000</v>
      </c>
      <c r="AM520" s="39">
        <v>52756000</v>
      </c>
      <c r="AN520" s="39">
        <v>51928000</v>
      </c>
      <c r="AO520" s="39">
        <v>94988000</v>
      </c>
      <c r="AP520" s="39">
        <v>19271000</v>
      </c>
      <c r="AQ520" s="39">
        <v>270873347.37</v>
      </c>
    </row>
    <row r="521" spans="1:43" customFormat="1">
      <c r="A521" s="30">
        <f t="shared" si="40"/>
        <v>40444</v>
      </c>
      <c r="B521" s="30">
        <f t="shared" si="41"/>
        <v>40809</v>
      </c>
      <c r="C521" s="30">
        <f t="shared" si="42"/>
        <v>41175</v>
      </c>
      <c r="D521" s="30">
        <f t="shared" si="43"/>
        <v>41510</v>
      </c>
      <c r="E521" s="30">
        <v>41540</v>
      </c>
      <c r="F521" t="s">
        <v>522</v>
      </c>
      <c r="G521" s="37">
        <v>493372369.41000003</v>
      </c>
      <c r="H521" s="37">
        <v>11.768020416561225</v>
      </c>
      <c r="I521" s="38">
        <v>7.0351597019562098</v>
      </c>
      <c r="J521" s="38">
        <v>6.1506462217418703</v>
      </c>
      <c r="K521" s="38">
        <v>54.322719999999997</v>
      </c>
      <c r="L521" s="38">
        <v>5.260282880832385E-2</v>
      </c>
      <c r="M521" s="38">
        <v>9.7347000810591702</v>
      </c>
      <c r="N521" s="38">
        <v>9.6748882843695991</v>
      </c>
      <c r="O521" s="38">
        <v>17.366789174556871</v>
      </c>
      <c r="P521" s="38">
        <v>14.162279998191766</v>
      </c>
      <c r="Q521" s="38">
        <v>6.0128587669213154E-2</v>
      </c>
      <c r="R521" s="38">
        <v>8.9366912695017647E-2</v>
      </c>
      <c r="S521" s="38">
        <v>0.71075938336739708</v>
      </c>
      <c r="T521" s="38">
        <v>2.1757599999999999</v>
      </c>
      <c r="U521" s="38">
        <v>0.22108</v>
      </c>
      <c r="V521" s="38">
        <v>2.2230421649999998</v>
      </c>
      <c r="W521" s="38">
        <v>1.9772358510000001</v>
      </c>
      <c r="X521" s="38">
        <v>2.3321051540000002</v>
      </c>
      <c r="Y521" s="38">
        <v>0</v>
      </c>
      <c r="Z521" s="38">
        <v>0</v>
      </c>
      <c r="AA521" s="38">
        <v>0.20261095756787514</v>
      </c>
      <c r="AB521" s="38">
        <v>-1.6297053973971201</v>
      </c>
      <c r="AC521" s="38">
        <v>-0.20261000000000001</v>
      </c>
      <c r="AD521" s="29">
        <f t="shared" si="44"/>
        <v>0</v>
      </c>
      <c r="AE521" s="38">
        <v>0</v>
      </c>
      <c r="AF521" s="39">
        <v>16178000</v>
      </c>
      <c r="AG521" s="39">
        <v>307550000</v>
      </c>
      <c r="AH521" s="39">
        <v>39484000</v>
      </c>
      <c r="AI521" s="39">
        <v>441819000</v>
      </c>
      <c r="AJ521" s="39">
        <v>18882000</v>
      </c>
      <c r="AK521" s="39">
        <v>213457000</v>
      </c>
      <c r="AL521" s="39">
        <v>222407000</v>
      </c>
      <c r="AM521" s="39">
        <v>245535000</v>
      </c>
      <c r="AN521" s="39">
        <v>314027000</v>
      </c>
      <c r="AO521" s="39">
        <v>307550000</v>
      </c>
      <c r="AP521" s="39">
        <v>40451000</v>
      </c>
      <c r="AQ521" s="39">
        <v>702503988.89999998</v>
      </c>
    </row>
    <row r="522" spans="1:43" customFormat="1">
      <c r="A522" s="30">
        <f t="shared" si="40"/>
        <v>40430</v>
      </c>
      <c r="B522" s="30">
        <f t="shared" si="41"/>
        <v>40795</v>
      </c>
      <c r="C522" s="30">
        <f t="shared" si="42"/>
        <v>41161</v>
      </c>
      <c r="D522" s="30">
        <f t="shared" si="43"/>
        <v>41496</v>
      </c>
      <c r="E522" s="30">
        <v>41526</v>
      </c>
      <c r="F522" s="11" t="s">
        <v>670</v>
      </c>
      <c r="G522" s="37">
        <v>176103677.72</v>
      </c>
      <c r="H522" s="37">
        <v>2.9187099490202471</v>
      </c>
      <c r="I522" s="38">
        <v>11.028164104680201</v>
      </c>
      <c r="J522" s="38">
        <v>8.6572186398196607</v>
      </c>
      <c r="K522" s="38">
        <v>40.57152</v>
      </c>
      <c r="L522" s="38">
        <v>4.0148397062209989E-2</v>
      </c>
      <c r="M522" s="38">
        <v>15.0418495805653</v>
      </c>
      <c r="N522" s="38">
        <v>12.513305462702199</v>
      </c>
      <c r="O522" s="38">
        <v>11.016874035604586</v>
      </c>
      <c r="P522" s="38">
        <v>8.0534462488633753</v>
      </c>
      <c r="Q522" s="38">
        <v>9.6266572121424435E-2</v>
      </c>
      <c r="R522" s="38">
        <v>0.1049874404499227</v>
      </c>
      <c r="S522" s="38">
        <v>0.65815914725601177</v>
      </c>
      <c r="T522" s="38">
        <v>1.22058</v>
      </c>
      <c r="U522" s="38">
        <v>2.3269999999999999E-2</v>
      </c>
      <c r="V522" s="38">
        <v>1.8788487700000001</v>
      </c>
      <c r="W522" s="38">
        <v>2.1775691109999999</v>
      </c>
      <c r="X522" s="38">
        <v>2.244139154</v>
      </c>
      <c r="Y522" s="38">
        <v>0.57579888189938944</v>
      </c>
      <c r="Z522" s="38">
        <v>18.733571502</v>
      </c>
      <c r="AA522" s="38">
        <v>8.5800417296338027E-2</v>
      </c>
      <c r="AB522" s="38">
        <v>3.8431623097424699</v>
      </c>
      <c r="AC522" s="38">
        <v>0.27960000000000002</v>
      </c>
      <c r="AD522" s="29">
        <f t="shared" si="44"/>
        <v>0</v>
      </c>
      <c r="AE522" s="38">
        <v>0</v>
      </c>
      <c r="AF522" s="39">
        <v>8910848</v>
      </c>
      <c r="AG522" s="39">
        <v>221947790</v>
      </c>
      <c r="AH522" s="39">
        <v>26049479</v>
      </c>
      <c r="AI522" s="39">
        <v>248119955</v>
      </c>
      <c r="AJ522" s="39">
        <v>15720564</v>
      </c>
      <c r="AK522" s="39">
        <v>133731856</v>
      </c>
      <c r="AL522" s="39">
        <v>142030027</v>
      </c>
      <c r="AM522" s="39">
        <v>134529379</v>
      </c>
      <c r="AN522" s="39">
        <v>163302418</v>
      </c>
      <c r="AO522" s="39">
        <v>140847790</v>
      </c>
      <c r="AP522" s="39">
        <v>34789283</v>
      </c>
      <c r="AQ522" s="39">
        <v>383269148.60000002</v>
      </c>
    </row>
    <row r="523" spans="1:43" customFormat="1">
      <c r="A523" s="30">
        <f t="shared" si="40"/>
        <v>40430</v>
      </c>
      <c r="B523" s="30">
        <f t="shared" si="41"/>
        <v>40795</v>
      </c>
      <c r="C523" s="30">
        <f t="shared" si="42"/>
        <v>41161</v>
      </c>
      <c r="D523" s="30">
        <f t="shared" si="43"/>
        <v>41496</v>
      </c>
      <c r="E523" s="30">
        <v>41526</v>
      </c>
      <c r="F523" t="s">
        <v>523</v>
      </c>
      <c r="G523" s="37">
        <v>7394518938</v>
      </c>
      <c r="H523" s="37">
        <v>7.5889313468007868</v>
      </c>
      <c r="I523" s="38">
        <v>10.114914190284599</v>
      </c>
      <c r="J523" s="38">
        <v>8.8430754079779295</v>
      </c>
      <c r="K523" s="38">
        <v>48.073169999999998</v>
      </c>
      <c r="L523" s="38">
        <v>6.7639472337063078E-2</v>
      </c>
      <c r="M523" s="38">
        <v>10.2367735252173</v>
      </c>
      <c r="N523" s="38">
        <v>7.91926707446643</v>
      </c>
      <c r="O523" s="38">
        <v>20.793026049704416</v>
      </c>
      <c r="P523" s="38">
        <v>22.012243631390216</v>
      </c>
      <c r="Q523" s="38">
        <v>0.14638257782779679</v>
      </c>
      <c r="R523" s="38">
        <v>0.10200847250471591</v>
      </c>
      <c r="S523" s="38">
        <v>0.5880806686683363</v>
      </c>
      <c r="T523" s="38">
        <v>1.7410399999999999</v>
      </c>
      <c r="U523" s="38">
        <v>0.10011</v>
      </c>
      <c r="V523" s="38">
        <v>3.1519371280000001</v>
      </c>
      <c r="W523" s="38">
        <v>3.5177728959999999</v>
      </c>
      <c r="X523" s="38">
        <v>3.350526135</v>
      </c>
      <c r="Y523" s="38">
        <v>0.47616753173725546</v>
      </c>
      <c r="Z523" s="38">
        <v>11.874100699</v>
      </c>
      <c r="AA523" s="38">
        <v>5.5854428923326593E-2</v>
      </c>
      <c r="AB523" s="38">
        <v>2.96042611381373</v>
      </c>
      <c r="AC523" s="38">
        <v>0.26672000000000001</v>
      </c>
      <c r="AD523" s="29">
        <f t="shared" si="44"/>
        <v>0</v>
      </c>
      <c r="AE523" s="38">
        <v>0</v>
      </c>
      <c r="AF523" s="39">
        <v>191060000</v>
      </c>
      <c r="AG523" s="39">
        <v>2824682000</v>
      </c>
      <c r="AH523" s="39">
        <v>353878000</v>
      </c>
      <c r="AI523" s="39">
        <v>3469104000</v>
      </c>
      <c r="AJ523" s="39">
        <v>298637000</v>
      </c>
      <c r="AK523" s="39">
        <v>1126259000</v>
      </c>
      <c r="AL523" s="39">
        <v>1293937000</v>
      </c>
      <c r="AM523" s="39">
        <v>1644065000</v>
      </c>
      <c r="AN523" s="39">
        <v>2040113000</v>
      </c>
      <c r="AO523" s="39">
        <v>1913524000</v>
      </c>
      <c r="AP523" s="39">
        <v>364193000</v>
      </c>
      <c r="AQ523" s="39">
        <v>7572674536.1199999</v>
      </c>
    </row>
    <row r="524" spans="1:43" customFormat="1">
      <c r="A524" s="30">
        <f t="shared" si="40"/>
        <v>40420</v>
      </c>
      <c r="B524" s="30">
        <f t="shared" si="41"/>
        <v>40785</v>
      </c>
      <c r="C524" s="30">
        <f t="shared" si="42"/>
        <v>41151</v>
      </c>
      <c r="D524" s="30">
        <f t="shared" si="43"/>
        <v>41486</v>
      </c>
      <c r="E524" s="30">
        <v>41516</v>
      </c>
      <c r="F524" t="s">
        <v>524</v>
      </c>
      <c r="G524" s="37">
        <v>16268360</v>
      </c>
      <c r="H524" s="37">
        <v>-8.0496223475243465</v>
      </c>
      <c r="I524" s="38">
        <v>-0.79916421639902202</v>
      </c>
      <c r="J524" s="38">
        <v>-0.25318874504371103</v>
      </c>
      <c r="K524" s="38">
        <v>68.308940000000007</v>
      </c>
      <c r="L524" s="38">
        <v>-3.934613541705061E-3</v>
      </c>
      <c r="M524" s="38">
        <v>28.0486722945998</v>
      </c>
      <c r="N524" s="38">
        <v>10.002786664411399</v>
      </c>
      <c r="O524" s="38">
        <v>8.2515767668897801</v>
      </c>
      <c r="P524" s="38">
        <v>6.3666113187939466E-2</v>
      </c>
      <c r="Q524" s="38">
        <v>9.2974584653316317E-2</v>
      </c>
      <c r="R524" s="38">
        <v>3.1156266981588215E-2</v>
      </c>
      <c r="S524" s="38">
        <v>0.29849513711495917</v>
      </c>
      <c r="T524" s="38">
        <v>0.96601000000000004</v>
      </c>
      <c r="U524" s="38">
        <v>-4.1599999999999996E-3</v>
      </c>
      <c r="V524" s="38">
        <v>0.150147955</v>
      </c>
      <c r="W524" s="38">
        <v>2.4314194950000001</v>
      </c>
      <c r="X524" s="38">
        <v>0.53247456500000001</v>
      </c>
      <c r="Y524" s="38">
        <v>6.0023013227228734</v>
      </c>
      <c r="Z524" s="38">
        <v>78.398256764999999</v>
      </c>
      <c r="AA524" s="38">
        <v>8.1886648729006181E-2</v>
      </c>
      <c r="AB524" s="38">
        <v>38.789558382037299</v>
      </c>
      <c r="AC524" s="38">
        <v>0.77529999999999999</v>
      </c>
      <c r="AD524" s="29">
        <f t="shared" si="44"/>
        <v>0</v>
      </c>
      <c r="AE524" s="38">
        <v>0</v>
      </c>
      <c r="AF524" s="39">
        <v>-1281000</v>
      </c>
      <c r="AG524" s="39">
        <v>325572000</v>
      </c>
      <c r="AH524" s="39">
        <v>14563000</v>
      </c>
      <c r="AI524" s="39">
        <v>467418000</v>
      </c>
      <c r="AJ524" s="39">
        <v>12972000</v>
      </c>
      <c r="AK524" s="39">
        <v>139389000</v>
      </c>
      <c r="AL524" s="39">
        <v>136122000</v>
      </c>
      <c r="AM524" s="39">
        <v>140984000</v>
      </c>
      <c r="AN524" s="39">
        <v>139522000</v>
      </c>
      <c r="AO524" s="39">
        <v>46495000</v>
      </c>
      <c r="AP524" s="39">
        <v>43177000</v>
      </c>
      <c r="AQ524" s="39">
        <v>356278330.06400001</v>
      </c>
    </row>
    <row r="525" spans="1:43" customFormat="1">
      <c r="A525" s="30">
        <f t="shared" si="40"/>
        <v>40417</v>
      </c>
      <c r="B525" s="30">
        <f t="shared" si="41"/>
        <v>40782</v>
      </c>
      <c r="C525" s="30">
        <f t="shared" si="42"/>
        <v>41148</v>
      </c>
      <c r="D525" s="30">
        <f t="shared" si="43"/>
        <v>41483</v>
      </c>
      <c r="E525" s="30">
        <v>41513</v>
      </c>
      <c r="F525" t="s">
        <v>525</v>
      </c>
      <c r="G525" s="37">
        <v>347278572.77999997</v>
      </c>
      <c r="H525" s="37">
        <v>27.912060657437681</v>
      </c>
      <c r="I525" s="38">
        <v>-29.5129147586884</v>
      </c>
      <c r="J525" s="38">
        <v>-26.416055114572401</v>
      </c>
      <c r="K525" s="38">
        <v>91.123810000000006</v>
      </c>
      <c r="L525" s="38">
        <v>-0.35480604269919941</v>
      </c>
      <c r="M525" s="38">
        <v>-26.906295242374298</v>
      </c>
      <c r="N525" s="38">
        <v>-24.562938656457899</v>
      </c>
      <c r="O525" s="38">
        <v>-10.970266977575688</v>
      </c>
      <c r="P525" s="38">
        <v>24.281617129907527</v>
      </c>
      <c r="Q525" s="38">
        <v>-0.41694194855532063</v>
      </c>
      <c r="R525" s="38">
        <v>-0.21873874891460118</v>
      </c>
      <c r="S525" s="38">
        <v>0.64111596648147229</v>
      </c>
      <c r="T525" s="38">
        <v>2.5971799999999998</v>
      </c>
      <c r="U525" s="38">
        <v>0.41359000000000001</v>
      </c>
      <c r="V525" s="38">
        <v>3.4808940100000001</v>
      </c>
      <c r="W525" s="38">
        <v>2.8183908899999999</v>
      </c>
      <c r="X525" s="38">
        <v>4.3438903409423197</v>
      </c>
      <c r="Y525" s="38">
        <v>0</v>
      </c>
      <c r="Z525" s="38">
        <v>0</v>
      </c>
      <c r="AA525" s="38">
        <v>0.34640678612276021</v>
      </c>
      <c r="AB525" s="38">
        <v>-1.18496985113414</v>
      </c>
      <c r="AC525" s="38">
        <v>-0.79600000000000004</v>
      </c>
      <c r="AD525" s="29">
        <f t="shared" si="44"/>
        <v>0</v>
      </c>
      <c r="AE525" s="38">
        <v>0</v>
      </c>
      <c r="AF525" s="39">
        <v>-29781000</v>
      </c>
      <c r="AG525" s="39">
        <v>83936000</v>
      </c>
      <c r="AH525" s="39">
        <v>-30985000</v>
      </c>
      <c r="AI525" s="39">
        <v>141653000</v>
      </c>
      <c r="AJ525" s="39">
        <v>-37865000</v>
      </c>
      <c r="AK525" s="39">
        <v>57728000</v>
      </c>
      <c r="AL525" s="39">
        <v>80764000</v>
      </c>
      <c r="AM525" s="39">
        <v>132973000</v>
      </c>
      <c r="AN525" s="39">
        <v>90816000</v>
      </c>
      <c r="AO525" s="39">
        <v>83936000</v>
      </c>
      <c r="AP525" s="39">
        <v>-25731000</v>
      </c>
      <c r="AQ525" s="39">
        <v>282275939.60000002</v>
      </c>
    </row>
    <row r="526" spans="1:43" customFormat="1">
      <c r="A526" s="30">
        <f t="shared" si="40"/>
        <v>40416</v>
      </c>
      <c r="B526" s="30">
        <f t="shared" si="41"/>
        <v>40781</v>
      </c>
      <c r="C526" s="30">
        <f t="shared" si="42"/>
        <v>41147</v>
      </c>
      <c r="D526" s="30">
        <f t="shared" si="43"/>
        <v>41482</v>
      </c>
      <c r="E526" s="30">
        <v>41512</v>
      </c>
      <c r="F526" t="s">
        <v>526</v>
      </c>
      <c r="G526" s="37">
        <v>550247938.51999998</v>
      </c>
      <c r="H526" s="37">
        <v>-5.8766736659511203</v>
      </c>
      <c r="I526" s="38">
        <v>2.7930226424281801</v>
      </c>
      <c r="J526" s="38">
        <v>1.07650696801954</v>
      </c>
      <c r="K526" s="38">
        <v>3.7938900000000002</v>
      </c>
      <c r="L526" s="38">
        <v>1.4769898161088819E-2</v>
      </c>
      <c r="M526" s="38">
        <v>3.6964666759853801</v>
      </c>
      <c r="N526" s="38">
        <v>7.8926140318472102</v>
      </c>
      <c r="O526" s="38">
        <v>7.6468557275187869</v>
      </c>
      <c r="P526" s="38">
        <v>7.7365375200973361</v>
      </c>
      <c r="Q526" s="38">
        <v>4.1237021230941626E-2</v>
      </c>
      <c r="R526" s="38">
        <v>0.10634559783084861</v>
      </c>
      <c r="S526" s="38">
        <v>1.5473095421448959</v>
      </c>
      <c r="T526" s="38">
        <v>1.52322</v>
      </c>
      <c r="U526" s="38">
        <v>0.13433</v>
      </c>
      <c r="V526" s="38">
        <v>0.292880743</v>
      </c>
      <c r="W526" s="38">
        <v>0.29216741600000001</v>
      </c>
      <c r="X526" s="38">
        <v>1.172566776</v>
      </c>
      <c r="Y526" s="38">
        <v>5.6066009792661549E-3</v>
      </c>
      <c r="Z526" s="38">
        <v>0.53972897799999997</v>
      </c>
      <c r="AA526" s="38">
        <v>0.2859579520009618</v>
      </c>
      <c r="AB526" s="38">
        <v>-5.5307392653536001</v>
      </c>
      <c r="AC526" s="38">
        <v>-0.28038000000000002</v>
      </c>
      <c r="AD526" s="29">
        <f t="shared" si="44"/>
        <v>0</v>
      </c>
      <c r="AE526" s="38">
        <v>0</v>
      </c>
      <c r="AF526" s="39">
        <v>5897000</v>
      </c>
      <c r="AG526" s="39">
        <v>399258000</v>
      </c>
      <c r="AH526" s="39">
        <v>69186000</v>
      </c>
      <c r="AI526" s="39">
        <v>650577000</v>
      </c>
      <c r="AJ526" s="39">
        <v>41511000</v>
      </c>
      <c r="AK526" s="39">
        <v>805804000</v>
      </c>
      <c r="AL526" s="39">
        <v>844761000</v>
      </c>
      <c r="AM526" s="39">
        <v>942364000</v>
      </c>
      <c r="AN526" s="39">
        <v>1006644000</v>
      </c>
      <c r="AO526" s="39">
        <v>397032000</v>
      </c>
      <c r="AP526" s="39">
        <v>59483000</v>
      </c>
      <c r="AQ526" s="39">
        <v>454857919.24000001</v>
      </c>
    </row>
    <row r="527" spans="1:43" customFormat="1">
      <c r="A527" s="30">
        <f t="shared" si="40"/>
        <v>40405</v>
      </c>
      <c r="B527" s="30">
        <f t="shared" si="41"/>
        <v>40770</v>
      </c>
      <c r="C527" s="30">
        <f t="shared" si="42"/>
        <v>41136</v>
      </c>
      <c r="D527" s="30">
        <f t="shared" si="43"/>
        <v>41471</v>
      </c>
      <c r="E527" s="30">
        <v>41501</v>
      </c>
      <c r="F527" t="s">
        <v>527</v>
      </c>
      <c r="G527" s="37">
        <v>790395922.39999998</v>
      </c>
      <c r="H527" s="37">
        <v>12.908677645696436</v>
      </c>
      <c r="I527" s="38">
        <v>5.7466502978768297</v>
      </c>
      <c r="J527" s="38">
        <v>7.1043161281011598</v>
      </c>
      <c r="K527" s="38">
        <v>52.919139999999999</v>
      </c>
      <c r="L527" s="38">
        <v>6.1000255522776374E-2</v>
      </c>
      <c r="M527" s="38">
        <v>6.0577563210256997</v>
      </c>
      <c r="N527" s="38">
        <v>4.7953535338645104</v>
      </c>
      <c r="O527" s="38">
        <v>33.493646530888192</v>
      </c>
      <c r="P527" s="38">
        <v>10.408116805402287</v>
      </c>
      <c r="Q527" s="38">
        <v>1.8020419712552558E-2</v>
      </c>
      <c r="R527" s="38">
        <v>8.6752425460193197E-2</v>
      </c>
      <c r="S527" s="38">
        <v>0.74457274987637645</v>
      </c>
      <c r="T527" s="38">
        <v>9.1347400000000007</v>
      </c>
      <c r="U527" s="38">
        <v>0.66457999999999995</v>
      </c>
      <c r="V527" s="38">
        <v>4.4531894410000001</v>
      </c>
      <c r="W527" s="38">
        <v>3.6902436179999998</v>
      </c>
      <c r="X527" s="38">
        <v>3.4577897009999998</v>
      </c>
      <c r="Y527" s="38">
        <v>0</v>
      </c>
      <c r="Z527" s="38">
        <v>0</v>
      </c>
      <c r="AA527" s="38">
        <v>0.29076943328145449</v>
      </c>
      <c r="AB527" s="38">
        <v>-4.5027051271269602</v>
      </c>
      <c r="AC527" s="38">
        <v>-0.62187000000000003</v>
      </c>
      <c r="AD527" s="29">
        <f t="shared" si="44"/>
        <v>0</v>
      </c>
      <c r="AE527" s="38">
        <v>0</v>
      </c>
      <c r="AF527" s="39">
        <v>15756000</v>
      </c>
      <c r="AG527" s="39">
        <v>258294000</v>
      </c>
      <c r="AH527" s="39">
        <v>24912000</v>
      </c>
      <c r="AI527" s="39">
        <v>287162000</v>
      </c>
      <c r="AJ527" s="39">
        <v>3853000</v>
      </c>
      <c r="AK527" s="39">
        <v>165008000</v>
      </c>
      <c r="AL527" s="39">
        <v>218840000</v>
      </c>
      <c r="AM527" s="39">
        <v>196519000</v>
      </c>
      <c r="AN527" s="39">
        <v>213813000</v>
      </c>
      <c r="AO527" s="39">
        <v>258294000</v>
      </c>
      <c r="AP527" s="39">
        <v>23666000</v>
      </c>
      <c r="AQ527" s="39">
        <v>792660638.79999995</v>
      </c>
    </row>
    <row r="528" spans="1:43" customFormat="1">
      <c r="A528" s="30">
        <f t="shared" si="40"/>
        <v>40389</v>
      </c>
      <c r="B528" s="30">
        <f t="shared" si="41"/>
        <v>40754</v>
      </c>
      <c r="C528" s="30">
        <f t="shared" si="42"/>
        <v>41120</v>
      </c>
      <c r="D528" s="30">
        <f t="shared" si="43"/>
        <v>41455</v>
      </c>
      <c r="E528" s="30">
        <v>41485</v>
      </c>
      <c r="F528" t="s">
        <v>528</v>
      </c>
      <c r="G528" s="37">
        <v>4701261461.4499998</v>
      </c>
      <c r="H528" s="37">
        <v>-11.610302367461308</v>
      </c>
      <c r="I528" s="38">
        <v>17.7584839914878</v>
      </c>
      <c r="J528" s="38">
        <v>6.8058896033654896</v>
      </c>
      <c r="K528" s="38">
        <v>43.96</v>
      </c>
      <c r="L528" s="38">
        <v>6.5888273163402608E-2</v>
      </c>
      <c r="M528" s="38">
        <v>13.605164917237101</v>
      </c>
      <c r="N528" s="38">
        <v>13.8222875080968</v>
      </c>
      <c r="O528" s="38">
        <v>8.1677419296555556</v>
      </c>
      <c r="P528" s="38">
        <v>11.708662561448934</v>
      </c>
      <c r="Q528" s="38">
        <v>5.4827620880857297E-2</v>
      </c>
      <c r="R528" s="38">
        <v>9.745717604885254E-2</v>
      </c>
      <c r="S528" s="38">
        <v>0.84886395215711363</v>
      </c>
      <c r="T528" s="38">
        <v>1.5742799999999999</v>
      </c>
      <c r="U528" s="38">
        <v>6.2609999999999999E-2</v>
      </c>
      <c r="V528" s="38">
        <v>0.93791539700000004</v>
      </c>
      <c r="W528" s="38">
        <v>1.500715137</v>
      </c>
      <c r="X528" s="38">
        <v>2.3151268950000001</v>
      </c>
      <c r="Y528" s="38">
        <v>1.3485498105713445</v>
      </c>
      <c r="Z528" s="38">
        <v>34.940262152999999</v>
      </c>
      <c r="AA528" s="38">
        <v>3.4873776275312499E-3</v>
      </c>
      <c r="AB528" s="38">
        <v>37.980418143454202</v>
      </c>
      <c r="AC528" s="38">
        <v>0.55073000000000005</v>
      </c>
      <c r="AD528" s="29">
        <f t="shared" si="44"/>
        <v>0</v>
      </c>
      <c r="AE528" s="38">
        <v>0</v>
      </c>
      <c r="AF528" s="39">
        <v>443446000</v>
      </c>
      <c r="AG528" s="39">
        <v>6730272000</v>
      </c>
      <c r="AH528" s="39">
        <v>799231000</v>
      </c>
      <c r="AI528" s="39">
        <v>8200843000</v>
      </c>
      <c r="AJ528" s="39">
        <v>381677000</v>
      </c>
      <c r="AK528" s="39">
        <v>5202379000</v>
      </c>
      <c r="AL528" s="39">
        <v>4900147000</v>
      </c>
      <c r="AM528" s="39">
        <v>6760222000</v>
      </c>
      <c r="AN528" s="39">
        <v>6961400000</v>
      </c>
      <c r="AO528" s="39">
        <v>2765949000</v>
      </c>
      <c r="AP528" s="39">
        <v>1286157000</v>
      </c>
      <c r="AQ528" s="39">
        <v>10504998457.02</v>
      </c>
    </row>
    <row r="529" spans="1:43" customFormat="1">
      <c r="A529" s="30">
        <f t="shared" si="40"/>
        <v>40387</v>
      </c>
      <c r="B529" s="30">
        <f t="shared" si="41"/>
        <v>40752</v>
      </c>
      <c r="C529" s="30">
        <f t="shared" si="42"/>
        <v>41118</v>
      </c>
      <c r="D529" s="30">
        <f t="shared" si="43"/>
        <v>41453</v>
      </c>
      <c r="E529" s="30">
        <v>41483</v>
      </c>
      <c r="F529" s="12" t="s">
        <v>671</v>
      </c>
      <c r="G529" s="37">
        <v>4753897324.8400002</v>
      </c>
      <c r="H529" s="37">
        <v>1.9561250693352086</v>
      </c>
      <c r="I529" s="38">
        <v>18.401384787699801</v>
      </c>
      <c r="J529" s="38">
        <v>6.4212573651392901</v>
      </c>
      <c r="K529" s="38">
        <v>36.863520000000001</v>
      </c>
      <c r="L529" s="38">
        <v>8.7020045584711589E-2</v>
      </c>
      <c r="M529" s="38">
        <v>9.6404667925175893</v>
      </c>
      <c r="N529" s="38">
        <v>13.3091146013287</v>
      </c>
      <c r="O529" s="38">
        <v>9.3100016284553835</v>
      </c>
      <c r="P529" s="38">
        <v>5.0949047939757426</v>
      </c>
      <c r="Q529" s="38">
        <v>2.7026249964060837E-2</v>
      </c>
      <c r="R529" s="38">
        <v>2.6471220329185779E-2</v>
      </c>
      <c r="S529" s="38">
        <v>0.5155070068697708</v>
      </c>
      <c r="T529" s="38">
        <v>1.13459</v>
      </c>
      <c r="U529" s="38">
        <v>7.6819999999999999E-2</v>
      </c>
      <c r="V529" s="38">
        <v>0.89142345199999995</v>
      </c>
      <c r="W529" s="38">
        <v>1.0981764979999999</v>
      </c>
      <c r="X529" s="38">
        <v>2.5947985139999998</v>
      </c>
      <c r="Y529" s="38">
        <v>0.99710982658959535</v>
      </c>
      <c r="Z529" s="38">
        <v>29.082330793000001</v>
      </c>
      <c r="AA529" s="38">
        <v>0.50158767264722504</v>
      </c>
      <c r="AB529" s="38">
        <v>-0.33844311377245501</v>
      </c>
      <c r="AC529" s="38">
        <v>-2.7529999999999999E-2</v>
      </c>
      <c r="AD529" s="29">
        <f t="shared" si="44"/>
        <v>0</v>
      </c>
      <c r="AE529" s="38">
        <v>0</v>
      </c>
      <c r="AF529" s="39">
        <v>446700000</v>
      </c>
      <c r="AG529" s="39">
        <v>5133300000</v>
      </c>
      <c r="AH529" s="39">
        <v>357200000</v>
      </c>
      <c r="AI529" s="39">
        <v>13493900000</v>
      </c>
      <c r="AJ529" s="39">
        <v>188000000</v>
      </c>
      <c r="AK529" s="39">
        <v>6007400000</v>
      </c>
      <c r="AL529" s="39">
        <v>6507300000</v>
      </c>
      <c r="AM529" s="39">
        <v>7014600000</v>
      </c>
      <c r="AN529" s="39">
        <v>6956200000</v>
      </c>
      <c r="AO529" s="39">
        <v>2456600000</v>
      </c>
      <c r="AP529" s="39">
        <v>824800000</v>
      </c>
      <c r="AQ529" s="39">
        <v>7678889343.1499996</v>
      </c>
    </row>
    <row r="530" spans="1:43" customFormat="1">
      <c r="A530" s="30">
        <f t="shared" si="40"/>
        <v>40381</v>
      </c>
      <c r="B530" s="30">
        <f t="shared" si="41"/>
        <v>40746</v>
      </c>
      <c r="C530" s="30">
        <f t="shared" si="42"/>
        <v>41112</v>
      </c>
      <c r="D530" s="30">
        <f t="shared" si="43"/>
        <v>41447</v>
      </c>
      <c r="E530" s="30">
        <v>41477</v>
      </c>
      <c r="F530" t="s">
        <v>529</v>
      </c>
      <c r="G530" s="37">
        <v>323253746.19999999</v>
      </c>
      <c r="H530" s="37">
        <v>-2.9394002963852723</v>
      </c>
      <c r="I530" s="38">
        <v>42.3370642415763</v>
      </c>
      <c r="J530" s="38">
        <v>2.7844767100808601</v>
      </c>
      <c r="K530" s="38">
        <v>26.026669999999999</v>
      </c>
      <c r="L530" s="38">
        <v>8.8584876288848605E-2</v>
      </c>
      <c r="M530" s="38">
        <v>5.6755399296835796</v>
      </c>
      <c r="N530" s="38">
        <v>24.896356282112698</v>
      </c>
      <c r="O530" s="38">
        <v>15.013497464754275</v>
      </c>
      <c r="P530" s="38">
        <v>22.559667868159483</v>
      </c>
      <c r="Q530" s="38">
        <v>1.0837157395917483E-2</v>
      </c>
      <c r="R530" s="38">
        <v>3.9931662653354523E-2</v>
      </c>
      <c r="S530" s="38">
        <v>2.2856463018835602</v>
      </c>
      <c r="T530" s="38">
        <v>2.2117100000000001</v>
      </c>
      <c r="U530" s="38">
        <v>0.27506999999999998</v>
      </c>
      <c r="V530" s="38">
        <v>0.68855144599999996</v>
      </c>
      <c r="W530" s="38">
        <v>0.94111738199999995</v>
      </c>
      <c r="X530" s="38">
        <v>8.5201953130000003</v>
      </c>
      <c r="Y530" s="38">
        <v>3.1700778982740188</v>
      </c>
      <c r="Z530" s="38">
        <v>27.088380777000001</v>
      </c>
      <c r="AA530" s="38">
        <v>7.2035114065771718E-4</v>
      </c>
      <c r="AB530" s="38">
        <v>5.9276046924365096</v>
      </c>
      <c r="AC530" s="38">
        <v>0.75948000000000004</v>
      </c>
      <c r="AD530" s="29">
        <f t="shared" si="44"/>
        <v>0</v>
      </c>
      <c r="AE530" s="38">
        <v>0</v>
      </c>
      <c r="AF530" s="39">
        <v>14511000</v>
      </c>
      <c r="AG530" s="39">
        <v>163809000</v>
      </c>
      <c r="AH530" s="39">
        <v>8391000</v>
      </c>
      <c r="AI530" s="39">
        <v>210134000</v>
      </c>
      <c r="AJ530" s="39">
        <v>5205000</v>
      </c>
      <c r="AK530" s="39">
        <v>271072000</v>
      </c>
      <c r="AL530" s="39">
        <v>271072000</v>
      </c>
      <c r="AM530" s="39">
        <v>400632000</v>
      </c>
      <c r="AN530" s="39">
        <v>480292000</v>
      </c>
      <c r="AO530" s="39">
        <v>39282000</v>
      </c>
      <c r="AP530" s="39">
        <v>32699000</v>
      </c>
      <c r="AQ530" s="39">
        <v>490926353.60000002</v>
      </c>
    </row>
    <row r="531" spans="1:43" customFormat="1">
      <c r="A531" s="30">
        <f t="shared" si="40"/>
        <v>40375</v>
      </c>
      <c r="B531" s="30">
        <f t="shared" si="41"/>
        <v>40740</v>
      </c>
      <c r="C531" s="30">
        <f t="shared" si="42"/>
        <v>41106</v>
      </c>
      <c r="D531" s="30">
        <f t="shared" si="43"/>
        <v>41441</v>
      </c>
      <c r="E531" s="30">
        <v>41471</v>
      </c>
      <c r="F531" t="s">
        <v>530</v>
      </c>
      <c r="G531" s="37">
        <v>574950515.12</v>
      </c>
      <c r="H531" s="37">
        <v>-27.45923326537638</v>
      </c>
      <c r="I531" s="38">
        <v>-99.040524692239302</v>
      </c>
      <c r="J531" s="38">
        <v>-36.205894087047398</v>
      </c>
      <c r="K531" s="38">
        <v>35.272959999999998</v>
      </c>
      <c r="L531" s="38">
        <v>-0.16283050409886801</v>
      </c>
      <c r="M531" s="38">
        <v>8.8275999641245608</v>
      </c>
      <c r="N531" s="38">
        <v>4.2377399858324996</v>
      </c>
      <c r="O531" s="38">
        <v>13.048417366478491</v>
      </c>
      <c r="P531" s="38">
        <v>15.285649421125347</v>
      </c>
      <c r="Q531" s="38">
        <v>8.7053956214445793E-3</v>
      </c>
      <c r="R531" s="38">
        <v>2.3241237277511914E-2</v>
      </c>
      <c r="S531" s="38">
        <v>0.39209607161373633</v>
      </c>
      <c r="T531" s="38">
        <v>0.47377000000000002</v>
      </c>
      <c r="U531" s="38">
        <v>-6.2379999999999998E-2</v>
      </c>
      <c r="V531" s="38">
        <v>0.38831654900000001</v>
      </c>
      <c r="W531" s="38">
        <v>2.1990356659999999</v>
      </c>
      <c r="X531" s="38">
        <v>3.3383687740000001</v>
      </c>
      <c r="Y531" s="38">
        <v>10.948919672808465</v>
      </c>
      <c r="Z531" s="38">
        <v>85.048043929000002</v>
      </c>
      <c r="AA531" s="38">
        <v>3.4495991606802487E-2</v>
      </c>
      <c r="AB531" s="38">
        <v>56.657983045556797</v>
      </c>
      <c r="AC531" s="38">
        <v>0.88180999999999998</v>
      </c>
      <c r="AD531" s="29">
        <f t="shared" si="44"/>
        <v>0</v>
      </c>
      <c r="AE531" s="38">
        <v>0</v>
      </c>
      <c r="AF531" s="39">
        <v>-908865000</v>
      </c>
      <c r="AG531" s="39">
        <v>5581663000</v>
      </c>
      <c r="AH531" s="39">
        <v>147168000</v>
      </c>
      <c r="AI531" s="39">
        <v>6332193000</v>
      </c>
      <c r="AJ531" s="39">
        <v>21614000</v>
      </c>
      <c r="AK531" s="39">
        <v>1640986000</v>
      </c>
      <c r="AL531" s="39">
        <v>2140899000</v>
      </c>
      <c r="AM531" s="39">
        <v>2330844000</v>
      </c>
      <c r="AN531" s="39">
        <v>2482828000</v>
      </c>
      <c r="AO531" s="39">
        <v>467127000</v>
      </c>
      <c r="AP531" s="39">
        <v>435941000</v>
      </c>
      <c r="AQ531" s="39">
        <v>5688340115.1599998</v>
      </c>
    </row>
    <row r="532" spans="1:43" customFormat="1">
      <c r="A532" s="30">
        <f t="shared" si="40"/>
        <v>40371</v>
      </c>
      <c r="B532" s="30">
        <f t="shared" si="41"/>
        <v>40736</v>
      </c>
      <c r="C532" s="30">
        <f t="shared" si="42"/>
        <v>41102</v>
      </c>
      <c r="D532" s="30">
        <f t="shared" si="43"/>
        <v>41437</v>
      </c>
      <c r="E532" s="30">
        <v>41467</v>
      </c>
      <c r="F532" t="s">
        <v>531</v>
      </c>
      <c r="G532" s="37">
        <v>366294092.43000001</v>
      </c>
      <c r="H532" s="37">
        <v>7.1054398573133097</v>
      </c>
      <c r="I532" s="38">
        <v>9.7963114832262104</v>
      </c>
      <c r="J532" s="38">
        <v>6.9585656129132802</v>
      </c>
      <c r="K532" s="38">
        <v>36.884839999999997</v>
      </c>
      <c r="L532" s="38">
        <v>3.7067015290172228E-2</v>
      </c>
      <c r="M532" s="38">
        <v>17.612154628770401</v>
      </c>
      <c r="N532" s="38">
        <v>11.058784750097001</v>
      </c>
      <c r="O532" s="38">
        <v>5.1652359648437143</v>
      </c>
      <c r="P532" s="38">
        <v>21.551993061961497</v>
      </c>
      <c r="Q532" s="38">
        <v>2.7496311724377331E-2</v>
      </c>
      <c r="R532" s="38">
        <v>0.16990924063496513</v>
      </c>
      <c r="S532" s="38">
        <v>0.50473946105056589</v>
      </c>
      <c r="T532" s="38">
        <v>2.0026700000000002</v>
      </c>
      <c r="U532" s="38">
        <v>0.10213999999999999</v>
      </c>
      <c r="V532" s="38">
        <v>1.3681129190000001</v>
      </c>
      <c r="W532" s="38">
        <v>1.9247134969999999</v>
      </c>
      <c r="X532" s="38">
        <v>1.8614199870000001</v>
      </c>
      <c r="Y532" s="38">
        <v>1.1160896424310072</v>
      </c>
      <c r="Z532" s="38">
        <v>40.72499303</v>
      </c>
      <c r="AA532" s="38">
        <v>0.1616233729324163</v>
      </c>
      <c r="AB532" s="38">
        <v>3.3571960065286399</v>
      </c>
      <c r="AC532" s="38">
        <v>0.36581000000000002</v>
      </c>
      <c r="AD532" s="29">
        <f t="shared" si="44"/>
        <v>0</v>
      </c>
      <c r="AE532" s="38">
        <v>0</v>
      </c>
      <c r="AF532" s="39">
        <v>16303000</v>
      </c>
      <c r="AG532" s="39">
        <v>439825000</v>
      </c>
      <c r="AH532" s="39">
        <v>96974000</v>
      </c>
      <c r="AI532" s="39">
        <v>570740000</v>
      </c>
      <c r="AJ532" s="39">
        <v>7921000</v>
      </c>
      <c r="AK532" s="39">
        <v>160935000</v>
      </c>
      <c r="AL532" s="39">
        <v>195206000</v>
      </c>
      <c r="AM532" s="39">
        <v>251145000</v>
      </c>
      <c r="AN532" s="39">
        <v>288075000</v>
      </c>
      <c r="AO532" s="39">
        <v>207848000</v>
      </c>
      <c r="AP532" s="39">
        <v>110023000</v>
      </c>
      <c r="AQ532" s="39">
        <v>568294756.55999994</v>
      </c>
    </row>
    <row r="533" spans="1:43" customFormat="1">
      <c r="A533" s="30">
        <f t="shared" si="40"/>
        <v>40368</v>
      </c>
      <c r="B533" s="30">
        <f t="shared" si="41"/>
        <v>40733</v>
      </c>
      <c r="C533" s="30">
        <f t="shared" si="42"/>
        <v>41099</v>
      </c>
      <c r="D533" s="30">
        <f t="shared" si="43"/>
        <v>41434</v>
      </c>
      <c r="E533" s="30">
        <v>41464</v>
      </c>
      <c r="F533" t="s">
        <v>532</v>
      </c>
      <c r="G533" s="37">
        <v>2670417462.3200002</v>
      </c>
      <c r="H533" s="37">
        <v>6.9040492449666466</v>
      </c>
      <c r="I533" s="38">
        <v>10.0392940989216</v>
      </c>
      <c r="J533" s="38">
        <v>1.7503590682489001</v>
      </c>
      <c r="K533" s="38">
        <v>17.494260000000001</v>
      </c>
      <c r="L533" s="38">
        <v>8.3440135708289301E-2</v>
      </c>
      <c r="M533" s="38">
        <v>3.0149245085131402</v>
      </c>
      <c r="N533" s="38">
        <v>14.9601680973849</v>
      </c>
      <c r="O533" s="38">
        <v>13.344228278880129</v>
      </c>
      <c r="P533" s="38">
        <v>14.96802029389881</v>
      </c>
      <c r="Q533" s="38">
        <v>6.6371009589151764E-3</v>
      </c>
      <c r="R533" s="38">
        <v>4.4341629483261105E-2</v>
      </c>
      <c r="S533" s="38">
        <v>3.5048261449878377</v>
      </c>
      <c r="T533" s="38">
        <v>2.8335499999999998</v>
      </c>
      <c r="U533" s="38">
        <v>0.41011999999999998</v>
      </c>
      <c r="V533" s="38">
        <v>0.44416926699999998</v>
      </c>
      <c r="W533" s="38">
        <v>0.47228421100000001</v>
      </c>
      <c r="X533" s="38">
        <v>2.409558176</v>
      </c>
      <c r="Y533" s="38">
        <v>0.11850730957703767</v>
      </c>
      <c r="Z533" s="38">
        <v>6.4625545940000002</v>
      </c>
      <c r="AA533" s="38">
        <v>1.4727309100841234E-2</v>
      </c>
      <c r="AB533" s="38">
        <v>2.03756299606211</v>
      </c>
      <c r="AC533" s="38">
        <v>9.1219999999999996E-2</v>
      </c>
      <c r="AD533" s="29">
        <f t="shared" si="44"/>
        <v>0</v>
      </c>
      <c r="AE533" s="38">
        <v>0</v>
      </c>
      <c r="AF533" s="39">
        <v>91342000</v>
      </c>
      <c r="AG533" s="39">
        <v>1094701000</v>
      </c>
      <c r="AH533" s="39">
        <v>66244000</v>
      </c>
      <c r="AI533" s="39">
        <v>1493946000</v>
      </c>
      <c r="AJ533" s="39">
        <v>34752000</v>
      </c>
      <c r="AK533" s="39">
        <v>3454900000</v>
      </c>
      <c r="AL533" s="39">
        <v>3757139000</v>
      </c>
      <c r="AM533" s="39">
        <v>4530015000</v>
      </c>
      <c r="AN533" s="39">
        <v>5236021000</v>
      </c>
      <c r="AO533" s="39">
        <v>978716000</v>
      </c>
      <c r="AP533" s="39">
        <v>204059000</v>
      </c>
      <c r="AQ533" s="39">
        <v>2723009878.3600001</v>
      </c>
    </row>
    <row r="534" spans="1:43" customFormat="1">
      <c r="A534" s="30">
        <f t="shared" si="40"/>
        <v>40353</v>
      </c>
      <c r="B534" s="30">
        <f t="shared" si="41"/>
        <v>40718</v>
      </c>
      <c r="C534" s="30">
        <f t="shared" si="42"/>
        <v>41084</v>
      </c>
      <c r="D534" s="30">
        <f t="shared" si="43"/>
        <v>41419</v>
      </c>
      <c r="E534" s="30">
        <v>41449</v>
      </c>
      <c r="F534" t="s">
        <v>533</v>
      </c>
      <c r="G534" s="37">
        <v>318960000</v>
      </c>
      <c r="H534" s="37">
        <v>-13.771440860737382</v>
      </c>
      <c r="I534" s="38">
        <v>11.950904392764899</v>
      </c>
      <c r="J534" s="38">
        <v>4.1129390840373503</v>
      </c>
      <c r="K534" s="38">
        <v>45.75367</v>
      </c>
      <c r="L534" s="38">
        <v>8.0383480825958697E-2</v>
      </c>
      <c r="M534" s="38">
        <v>5.8915073365940396</v>
      </c>
      <c r="N534" s="38">
        <v>8.1840642371834509</v>
      </c>
      <c r="O534" s="38">
        <v>10.126582278481013</v>
      </c>
      <c r="P534" s="38">
        <v>-5.5479230435398703</v>
      </c>
      <c r="Q534" s="38">
        <v>-2.6678523788350376E-3</v>
      </c>
      <c r="R534" s="38">
        <v>1.0354745925215724E-2</v>
      </c>
      <c r="S534" s="38">
        <v>0.86251198465963563</v>
      </c>
      <c r="T534" s="38">
        <v>1.6040300000000001</v>
      </c>
      <c r="U534" s="38">
        <v>0.17258000000000001</v>
      </c>
      <c r="V534" s="38">
        <v>0.97643397099999996</v>
      </c>
      <c r="W534" s="38">
        <v>1.0671409519999999</v>
      </c>
      <c r="X534" s="38">
        <v>2.5183930459999999</v>
      </c>
      <c r="Y534" s="38">
        <v>0.62589928057553956</v>
      </c>
      <c r="Z534" s="38">
        <v>21.75</v>
      </c>
      <c r="AA534" s="38">
        <v>0.23266961651917403</v>
      </c>
      <c r="AB534" s="38">
        <v>1.1849511895951499</v>
      </c>
      <c r="AC534" s="38">
        <v>0.15043999999999999</v>
      </c>
      <c r="AD534" s="29">
        <f t="shared" si="44"/>
        <v>0</v>
      </c>
      <c r="AE534" s="38">
        <v>0</v>
      </c>
      <c r="AF534" s="39">
        <v>21800000</v>
      </c>
      <c r="AG534" s="39">
        <v>271200000</v>
      </c>
      <c r="AH534" s="39">
        <v>5400000</v>
      </c>
      <c r="AI534" s="39">
        <v>521500000</v>
      </c>
      <c r="AJ534" s="39">
        <v>-1200000</v>
      </c>
      <c r="AK534" s="39">
        <v>537200000</v>
      </c>
      <c r="AL534" s="39">
        <v>472900000</v>
      </c>
      <c r="AM534" s="39">
        <v>437500000</v>
      </c>
      <c r="AN534" s="39">
        <v>449800000</v>
      </c>
      <c r="AO534" s="39">
        <v>166800000</v>
      </c>
      <c r="AP534" s="39">
        <v>47400000</v>
      </c>
      <c r="AQ534" s="39">
        <v>480000000</v>
      </c>
    </row>
    <row r="535" spans="1:43" customFormat="1">
      <c r="A535" s="30">
        <f t="shared" si="40"/>
        <v>40353</v>
      </c>
      <c r="B535" s="30">
        <f t="shared" si="41"/>
        <v>40718</v>
      </c>
      <c r="C535" s="30">
        <f t="shared" si="42"/>
        <v>41084</v>
      </c>
      <c r="D535" s="30">
        <f t="shared" si="43"/>
        <v>41419</v>
      </c>
      <c r="E535" s="30">
        <v>41449</v>
      </c>
      <c r="F535" t="s">
        <v>534</v>
      </c>
      <c r="G535" s="37">
        <v>656502574.5</v>
      </c>
      <c r="H535" s="37">
        <v>-19.412322010056737</v>
      </c>
      <c r="I535" s="38">
        <v>19.357377656373</v>
      </c>
      <c r="J535" s="38">
        <v>0.62149994400901398</v>
      </c>
      <c r="K535" s="38">
        <v>8.8636400000000002</v>
      </c>
      <c r="L535" s="38">
        <v>5.2715226216267376E-2</v>
      </c>
      <c r="M535" s="38">
        <v>4.4180851875598899</v>
      </c>
      <c r="N535" s="38">
        <v>6.1121589565766996</v>
      </c>
      <c r="O535" s="38">
        <v>9.3350815405477672</v>
      </c>
      <c r="P535" s="38">
        <v>-1.9443027234527988</v>
      </c>
      <c r="Q535" s="38">
        <v>1.2115363944374557E-2</v>
      </c>
      <c r="R535" s="38">
        <v>6.0172596514439833E-2</v>
      </c>
      <c r="S535" s="38">
        <v>1.1269400790744704</v>
      </c>
      <c r="T535" s="38">
        <v>0.95047999999999999</v>
      </c>
      <c r="U535" s="38">
        <v>-9.9500000000000005E-3</v>
      </c>
      <c r="V535" s="38">
        <v>0.30673729999999999</v>
      </c>
      <c r="W535" s="38">
        <v>0.84763499899999994</v>
      </c>
      <c r="X535" s="38">
        <v>12.072732744</v>
      </c>
      <c r="Y535" s="38">
        <v>20.744877424076108</v>
      </c>
      <c r="Z535" s="38">
        <v>66.952782720000002</v>
      </c>
      <c r="AA535" s="38">
        <v>6.0070252192751826E-2</v>
      </c>
      <c r="AB535" s="38">
        <v>12.3563752805928</v>
      </c>
      <c r="AC535" s="38">
        <v>0.89393999999999996</v>
      </c>
      <c r="AD535" s="29">
        <f t="shared" si="44"/>
        <v>0</v>
      </c>
      <c r="AE535" s="38">
        <v>0</v>
      </c>
      <c r="AF535" s="39">
        <v>62656000</v>
      </c>
      <c r="AG535" s="39">
        <v>1188575000</v>
      </c>
      <c r="AH535" s="39">
        <v>108787000</v>
      </c>
      <c r="AI535" s="39">
        <v>1807916000</v>
      </c>
      <c r="AJ535" s="39">
        <v>24684000</v>
      </c>
      <c r="AK535" s="39">
        <v>2161567000</v>
      </c>
      <c r="AL535" s="39">
        <v>2097416000</v>
      </c>
      <c r="AM535" s="39">
        <v>2094082000</v>
      </c>
      <c r="AN535" s="39">
        <v>2037413000</v>
      </c>
      <c r="AO535" s="39">
        <v>54660000</v>
      </c>
      <c r="AP535" s="39">
        <v>183253000</v>
      </c>
      <c r="AQ535" s="39">
        <v>1710681697.55</v>
      </c>
    </row>
    <row r="536" spans="1:43" customFormat="1">
      <c r="A536" s="30">
        <f t="shared" si="40"/>
        <v>40340</v>
      </c>
      <c r="B536" s="30">
        <f t="shared" si="41"/>
        <v>40705</v>
      </c>
      <c r="C536" s="30">
        <f t="shared" si="42"/>
        <v>41071</v>
      </c>
      <c r="D536" s="30">
        <f t="shared" si="43"/>
        <v>41406</v>
      </c>
      <c r="E536" s="30">
        <v>41436</v>
      </c>
      <c r="F536" t="s">
        <v>535</v>
      </c>
      <c r="G536" s="37">
        <v>1505532989.3199999</v>
      </c>
      <c r="H536" s="37">
        <v>-1.5881390614274751</v>
      </c>
      <c r="I536" s="38">
        <v>6.7870826491516096</v>
      </c>
      <c r="J536" s="38">
        <v>3.6024519915168098</v>
      </c>
      <c r="K536" s="38">
        <v>9.9877199999999995</v>
      </c>
      <c r="L536" s="38">
        <v>7.3150796894156114E-2</v>
      </c>
      <c r="M536" s="38">
        <v>4.3781412509805104</v>
      </c>
      <c r="N536" s="38">
        <v>7.1342343835065201</v>
      </c>
      <c r="O536" s="38">
        <v>7.0755394341151385</v>
      </c>
      <c r="P536" s="38">
        <v>-0.68075471478879201</v>
      </c>
      <c r="Q536" s="38">
        <v>2.7154214895358353E-2</v>
      </c>
      <c r="R536" s="38">
        <v>6.8129786058261629E-2</v>
      </c>
      <c r="S536" s="38">
        <v>1.3504381463645694</v>
      </c>
      <c r="T536" s="38">
        <v>2.5544799999999999</v>
      </c>
      <c r="U536" s="38">
        <v>0.22242999999999999</v>
      </c>
      <c r="V536" s="38">
        <v>0.433896167</v>
      </c>
      <c r="W536" s="38">
        <v>0.48203538499999998</v>
      </c>
      <c r="X536" s="38">
        <v>0.81879605</v>
      </c>
      <c r="Y536" s="38">
        <v>6.8909031342142629E-2</v>
      </c>
      <c r="Z536" s="38">
        <v>9.112748581</v>
      </c>
      <c r="AA536" s="38">
        <v>2.038210053126277E-2</v>
      </c>
      <c r="AB536" s="38">
        <v>1.4954758390109</v>
      </c>
      <c r="AC536" s="38">
        <v>4.4080000000000001E-2</v>
      </c>
      <c r="AD536" s="29">
        <f t="shared" si="44"/>
        <v>0</v>
      </c>
      <c r="AE536" s="38">
        <v>0</v>
      </c>
      <c r="AF536" s="39">
        <v>143200000</v>
      </c>
      <c r="AG536" s="39">
        <v>1957600000</v>
      </c>
      <c r="AH536" s="39">
        <v>172600000</v>
      </c>
      <c r="AI536" s="39">
        <v>2533400000</v>
      </c>
      <c r="AJ536" s="39">
        <v>92900000</v>
      </c>
      <c r="AK536" s="39">
        <v>3496400000</v>
      </c>
      <c r="AL536" s="39">
        <v>3552900000</v>
      </c>
      <c r="AM536" s="39">
        <v>3589700000</v>
      </c>
      <c r="AN536" s="39">
        <v>3421200000</v>
      </c>
      <c r="AO536" s="39">
        <v>1831400000</v>
      </c>
      <c r="AP536" s="39">
        <v>234500000</v>
      </c>
      <c r="AQ536" s="39">
        <v>1659213997.3</v>
      </c>
    </row>
    <row r="537" spans="1:43" customFormat="1">
      <c r="A537" s="30">
        <f t="shared" si="40"/>
        <v>40332</v>
      </c>
      <c r="B537" s="30">
        <f t="shared" si="41"/>
        <v>40697</v>
      </c>
      <c r="C537" s="30">
        <f t="shared" si="42"/>
        <v>41063</v>
      </c>
      <c r="D537" s="30">
        <f t="shared" si="43"/>
        <v>41398</v>
      </c>
      <c r="E537" s="30">
        <v>41428</v>
      </c>
      <c r="F537" t="s">
        <v>536</v>
      </c>
      <c r="G537" s="37">
        <v>987223698.29999995</v>
      </c>
      <c r="H537" s="37">
        <v>-3.1438986003571099</v>
      </c>
      <c r="I537" s="38">
        <v>10.2859650524782</v>
      </c>
      <c r="J537" s="38">
        <v>47.936523967630798</v>
      </c>
      <c r="K537" s="38">
        <v>57.368290000000002</v>
      </c>
      <c r="L537" s="38">
        <v>6.2461035889125889E-2</v>
      </c>
      <c r="M537" s="38">
        <v>52.470616454785301</v>
      </c>
      <c r="N537" s="38">
        <v>7.1405010076159598</v>
      </c>
      <c r="O537" s="38">
        <v>17.650365500907423</v>
      </c>
      <c r="P537" s="38">
        <v>6.290606543126775</v>
      </c>
      <c r="Q537" s="38">
        <v>-0.71489439598035631</v>
      </c>
      <c r="R537" s="38">
        <v>5.0175842473586592E-2</v>
      </c>
      <c r="S537" s="38">
        <v>0.11734337131649275</v>
      </c>
      <c r="T537" s="38">
        <v>0.14607999999999999</v>
      </c>
      <c r="U537" s="38">
        <v>-9.6829999999999999E-2</v>
      </c>
      <c r="V537" s="38">
        <v>6.5146139549999997</v>
      </c>
      <c r="W537" s="38">
        <v>9.7610569989999991</v>
      </c>
      <c r="X537" s="38">
        <v>1.3182892180000001</v>
      </c>
      <c r="Y537" s="38">
        <v>0.67554792725348045</v>
      </c>
      <c r="Z537" s="38">
        <v>33.494977413000001</v>
      </c>
      <c r="AA537" s="38">
        <v>0</v>
      </c>
      <c r="AB537" s="38">
        <v>16.399992466451099</v>
      </c>
      <c r="AC537" s="38">
        <v>0.39872000000000002</v>
      </c>
      <c r="AD537" s="29">
        <f t="shared" si="44"/>
        <v>0</v>
      </c>
      <c r="AE537" s="38">
        <v>0</v>
      </c>
      <c r="AF537" s="39">
        <v>82256000</v>
      </c>
      <c r="AG537" s="39">
        <v>1316917000</v>
      </c>
      <c r="AH537" s="39">
        <v>67741000</v>
      </c>
      <c r="AI537" s="39">
        <v>1350072000</v>
      </c>
      <c r="AJ537" s="39">
        <v>-113255000</v>
      </c>
      <c r="AK537" s="39">
        <v>134232000</v>
      </c>
      <c r="AL537" s="39">
        <v>121657000</v>
      </c>
      <c r="AM537" s="39">
        <v>140246000</v>
      </c>
      <c r="AN537" s="39">
        <v>158422000</v>
      </c>
      <c r="AO537" s="39">
        <v>785962000</v>
      </c>
      <c r="AP537" s="39">
        <v>87611000</v>
      </c>
      <c r="AQ537" s="39">
        <v>1546366171.9000001</v>
      </c>
    </row>
    <row r="538" spans="1:43" customFormat="1">
      <c r="A538" s="30">
        <f t="shared" si="40"/>
        <v>40327</v>
      </c>
      <c r="B538" s="30">
        <f t="shared" si="41"/>
        <v>40692</v>
      </c>
      <c r="C538" s="30">
        <f t="shared" si="42"/>
        <v>41058</v>
      </c>
      <c r="D538" s="30">
        <f t="shared" si="43"/>
        <v>41393</v>
      </c>
      <c r="E538" s="30">
        <v>41423</v>
      </c>
      <c r="F538" t="s">
        <v>537</v>
      </c>
      <c r="G538" s="37">
        <v>3035177992.1599998</v>
      </c>
      <c r="H538" s="37">
        <v>-10.316780249684331</v>
      </c>
      <c r="I538" s="38">
        <v>12.881046280747601</v>
      </c>
      <c r="J538" s="38">
        <v>4.5658737661640201</v>
      </c>
      <c r="K538" s="38">
        <v>9.0652100000000004</v>
      </c>
      <c r="L538" s="38">
        <v>0.11370038236959602</v>
      </c>
      <c r="M538" s="38">
        <v>5.0033017548661496</v>
      </c>
      <c r="N538" s="38">
        <v>12.104348165991601</v>
      </c>
      <c r="O538" s="38">
        <v>7.6998074407880424</v>
      </c>
      <c r="P538" s="38">
        <v>20.171049644474991</v>
      </c>
      <c r="Q538" s="38">
        <v>1.6633670661141069E-2</v>
      </c>
      <c r="R538" s="38">
        <v>7.8172078759034716E-2</v>
      </c>
      <c r="S538" s="38">
        <v>1.848726962725459</v>
      </c>
      <c r="T538" s="38">
        <v>2.6349800000000001</v>
      </c>
      <c r="U538" s="38">
        <v>0.33041999999999999</v>
      </c>
      <c r="V538" s="38">
        <v>0.52699108299999997</v>
      </c>
      <c r="W538" s="38">
        <v>0.49748097200000002</v>
      </c>
      <c r="X538" s="38">
        <v>1.416165195</v>
      </c>
      <c r="Y538" s="38">
        <v>7.570827172298282E-2</v>
      </c>
      <c r="Z538" s="38">
        <v>5.675555954</v>
      </c>
      <c r="AA538" s="38">
        <v>1.9191377311878106E-2</v>
      </c>
      <c r="AB538" s="38">
        <v>-155.537464722876</v>
      </c>
      <c r="AC538" s="38">
        <v>-7.5020000000000003E-2</v>
      </c>
      <c r="AD538" s="29">
        <f t="shared" si="44"/>
        <v>0</v>
      </c>
      <c r="AE538" s="38">
        <v>0</v>
      </c>
      <c r="AF538" s="39">
        <v>282311000</v>
      </c>
      <c r="AG538" s="39">
        <v>2482938000</v>
      </c>
      <c r="AH538" s="39">
        <v>261703000</v>
      </c>
      <c r="AI538" s="39">
        <v>3347781000</v>
      </c>
      <c r="AJ538" s="39">
        <v>102948000</v>
      </c>
      <c r="AK538" s="39">
        <v>3601308000</v>
      </c>
      <c r="AL538" s="39">
        <v>4385702000</v>
      </c>
      <c r="AM538" s="39">
        <v>5746902000</v>
      </c>
      <c r="AN538" s="39">
        <v>6189133000</v>
      </c>
      <c r="AO538" s="39">
        <v>2308189000</v>
      </c>
      <c r="AP538" s="39">
        <v>399877000</v>
      </c>
      <c r="AQ538" s="39">
        <v>3078975900</v>
      </c>
    </row>
    <row r="539" spans="1:43" customFormat="1">
      <c r="A539" s="30">
        <f t="shared" si="40"/>
        <v>40327</v>
      </c>
      <c r="B539" s="30">
        <f t="shared" si="41"/>
        <v>40692</v>
      </c>
      <c r="C539" s="30">
        <f t="shared" si="42"/>
        <v>41058</v>
      </c>
      <c r="D539" s="30">
        <f t="shared" si="43"/>
        <v>41393</v>
      </c>
      <c r="E539" s="30">
        <v>41423</v>
      </c>
      <c r="F539" t="s">
        <v>538</v>
      </c>
      <c r="G539" s="37">
        <v>6723950624.1999998</v>
      </c>
      <c r="H539" s="37">
        <v>1.4100008788158733</v>
      </c>
      <c r="I539" s="38">
        <v>10.361397513161201</v>
      </c>
      <c r="J539" s="38">
        <v>7.2347953659806299</v>
      </c>
      <c r="K539" s="38">
        <v>18.39668</v>
      </c>
      <c r="L539" s="38">
        <v>3.1987963856564001E-2</v>
      </c>
      <c r="M539" s="38">
        <v>12.965317805165199</v>
      </c>
      <c r="N539" s="38">
        <v>6.1994433940348497</v>
      </c>
      <c r="O539" s="38">
        <v>8.1633278011426675</v>
      </c>
      <c r="P539" s="38">
        <v>10.313013454206958</v>
      </c>
      <c r="Q539" s="38">
        <v>-6.091302896586469E-3</v>
      </c>
      <c r="R539" s="38">
        <v>4.7374364042431984E-2</v>
      </c>
      <c r="S539" s="38">
        <v>0.38331410802760751</v>
      </c>
      <c r="T539" s="38">
        <v>0.90688999999999997</v>
      </c>
      <c r="U539" s="38">
        <v>-1.7809999999999999E-2</v>
      </c>
      <c r="V539" s="38">
        <v>0.49510104199999999</v>
      </c>
      <c r="W539" s="38">
        <v>1.826527443</v>
      </c>
      <c r="X539" s="38">
        <v>1.1590101799999999</v>
      </c>
      <c r="Y539" s="38">
        <v>1.7687997062195997</v>
      </c>
      <c r="Z539" s="38">
        <v>67.721880197000004</v>
      </c>
      <c r="AA539" s="38">
        <v>5.3561735547887512E-2</v>
      </c>
      <c r="AB539" s="38">
        <v>4.9957568551261096</v>
      </c>
      <c r="AC539" s="38">
        <v>0.58526</v>
      </c>
      <c r="AD539" s="29">
        <f t="shared" si="44"/>
        <v>0</v>
      </c>
      <c r="AE539" s="38">
        <v>0</v>
      </c>
      <c r="AF539" s="39">
        <v>1012483000</v>
      </c>
      <c r="AG539" s="39">
        <v>31651999000</v>
      </c>
      <c r="AH539" s="39">
        <v>2019467000</v>
      </c>
      <c r="AI539" s="39">
        <v>42627844000</v>
      </c>
      <c r="AJ539" s="39">
        <v>-99531000</v>
      </c>
      <c r="AK539" s="39">
        <v>12198009000</v>
      </c>
      <c r="AL539" s="39">
        <v>14170742000</v>
      </c>
      <c r="AM539" s="39">
        <v>15120851000</v>
      </c>
      <c r="AN539" s="39">
        <v>16339854000</v>
      </c>
      <c r="AO539" s="39">
        <v>11431668000</v>
      </c>
      <c r="AP539" s="39">
        <v>3656008000</v>
      </c>
      <c r="AQ539" s="39">
        <v>29845191747.599998</v>
      </c>
    </row>
    <row r="540" spans="1:43" customFormat="1">
      <c r="A540" s="30">
        <f t="shared" si="40"/>
        <v>40327</v>
      </c>
      <c r="B540" s="30">
        <f t="shared" si="41"/>
        <v>40692</v>
      </c>
      <c r="C540" s="30">
        <f t="shared" si="42"/>
        <v>41058</v>
      </c>
      <c r="D540" s="30">
        <f t="shared" si="43"/>
        <v>41393</v>
      </c>
      <c r="E540" s="30">
        <v>41423</v>
      </c>
      <c r="F540" t="s">
        <v>539</v>
      </c>
      <c r="G540" s="37">
        <v>702289534.68959999</v>
      </c>
      <c r="H540" s="37">
        <v>6.4960261065060054</v>
      </c>
      <c r="I540" s="38">
        <v>14.6109248522793</v>
      </c>
      <c r="J540" s="38">
        <v>6.2150741488698902</v>
      </c>
      <c r="K540" s="38">
        <v>22.16638</v>
      </c>
      <c r="L540" s="38">
        <v>0.10646825420694163</v>
      </c>
      <c r="M540" s="38">
        <v>7.7358714704434899</v>
      </c>
      <c r="N540" s="38">
        <v>11.700364479058999</v>
      </c>
      <c r="O540" s="38">
        <v>9.0962920607069968</v>
      </c>
      <c r="P540" s="38">
        <v>18.404235234573544</v>
      </c>
      <c r="Q540" s="38">
        <v>8.5436381135232983E-2</v>
      </c>
      <c r="R540" s="38">
        <v>0.13257809845608909</v>
      </c>
      <c r="S540" s="38">
        <v>1.0854742356022482</v>
      </c>
      <c r="T540" s="38">
        <v>1.0139800000000001</v>
      </c>
      <c r="U540" s="38">
        <v>3.8500000000000001E-3</v>
      </c>
      <c r="V540" s="38">
        <v>0.86520331800000005</v>
      </c>
      <c r="W540" s="38">
        <v>0.95574394699999998</v>
      </c>
      <c r="X540" s="38">
        <v>2.0024847330000002</v>
      </c>
      <c r="Y540" s="38">
        <v>0.42397197502419637</v>
      </c>
      <c r="Z540" s="38">
        <v>19.147255910999998</v>
      </c>
      <c r="AA540" s="38">
        <v>0.15042936568563173</v>
      </c>
      <c r="AB540" s="38">
        <v>5.0134425110883702</v>
      </c>
      <c r="AC540" s="38">
        <v>0.14731</v>
      </c>
      <c r="AD540" s="29">
        <f t="shared" si="44"/>
        <v>0</v>
      </c>
      <c r="AE540" s="38">
        <v>0</v>
      </c>
      <c r="AF540" s="39">
        <v>53102000</v>
      </c>
      <c r="AG540" s="39">
        <v>498759000</v>
      </c>
      <c r="AH540" s="39">
        <v>99113000</v>
      </c>
      <c r="AI540" s="39">
        <v>747582000</v>
      </c>
      <c r="AJ540" s="39">
        <v>69330000</v>
      </c>
      <c r="AK540" s="39">
        <v>490577000</v>
      </c>
      <c r="AL540" s="39">
        <v>620385000</v>
      </c>
      <c r="AM540" s="39">
        <v>701632000</v>
      </c>
      <c r="AN540" s="39">
        <v>811481000</v>
      </c>
      <c r="AO540" s="39">
        <v>350259000</v>
      </c>
      <c r="AP540" s="39">
        <v>85262000</v>
      </c>
      <c r="AQ540" s="39">
        <v>775568053.67999995</v>
      </c>
    </row>
    <row r="541" spans="1:43" customFormat="1">
      <c r="A541" s="30">
        <f t="shared" si="40"/>
        <v>40326</v>
      </c>
      <c r="B541" s="30">
        <f t="shared" si="41"/>
        <v>40691</v>
      </c>
      <c r="C541" s="30">
        <f t="shared" si="42"/>
        <v>41057</v>
      </c>
      <c r="D541" s="30">
        <f t="shared" si="43"/>
        <v>41392</v>
      </c>
      <c r="E541" s="30">
        <v>41422</v>
      </c>
      <c r="F541" t="s">
        <v>661</v>
      </c>
      <c r="G541" s="37">
        <v>2033480930</v>
      </c>
      <c r="H541" s="37">
        <v>-20.662999325747826</v>
      </c>
      <c r="I541" s="38">
        <v>18.733218685422699</v>
      </c>
      <c r="J541" s="38">
        <v>7.2898811824858996</v>
      </c>
      <c r="K541" s="38">
        <v>27.419360000000001</v>
      </c>
      <c r="L541" s="38">
        <v>0.16812265646737715</v>
      </c>
      <c r="M541" s="38">
        <v>12.2675071662497</v>
      </c>
      <c r="N541" s="38">
        <v>28.911916541769401</v>
      </c>
      <c r="O541" s="38">
        <v>16.284839118496169</v>
      </c>
      <c r="P541" s="38">
        <v>13.411739452170798</v>
      </c>
      <c r="Q541" s="38">
        <v>8.7618376509910542E-2</v>
      </c>
      <c r="R541" s="38">
        <v>0.16562801581491543</v>
      </c>
      <c r="S541" s="38">
        <v>1.5103632569290932</v>
      </c>
      <c r="T541" s="38">
        <v>2.2531500000000002</v>
      </c>
      <c r="U541" s="38">
        <v>0.35891000000000001</v>
      </c>
      <c r="V541" s="38">
        <v>2.4343193900000002</v>
      </c>
      <c r="W541" s="38">
        <v>2.28345602</v>
      </c>
      <c r="X541" s="38">
        <v>5.7828063309999997</v>
      </c>
      <c r="Y541" s="38">
        <v>3.848319463718062E-3</v>
      </c>
      <c r="Z541" s="38">
        <v>6.6679694999999997E-2</v>
      </c>
      <c r="AA541" s="38">
        <v>0.4180530957817517</v>
      </c>
      <c r="AB541" s="38">
        <v>-2.7596880976901601</v>
      </c>
      <c r="AC541" s="38">
        <v>-0.41421999999999998</v>
      </c>
      <c r="AD541" s="29">
        <f t="shared" si="44"/>
        <v>0</v>
      </c>
      <c r="AE541" s="38">
        <v>0</v>
      </c>
      <c r="AF541" s="39">
        <v>76133000</v>
      </c>
      <c r="AG541" s="39">
        <v>452842000</v>
      </c>
      <c r="AH541" s="39">
        <v>115160000</v>
      </c>
      <c r="AI541" s="39">
        <v>695293000</v>
      </c>
      <c r="AJ541" s="39">
        <v>92012000</v>
      </c>
      <c r="AK541" s="39">
        <v>720108000</v>
      </c>
      <c r="AL541" s="39">
        <v>831749000</v>
      </c>
      <c r="AM541" s="39">
        <v>929633000</v>
      </c>
      <c r="AN541" s="39">
        <v>1050145000</v>
      </c>
      <c r="AO541" s="39">
        <v>451106000</v>
      </c>
      <c r="AP541" s="39">
        <v>153794000</v>
      </c>
      <c r="AQ541" s="39">
        <v>2504510547.3899999</v>
      </c>
    </row>
    <row r="542" spans="1:43" customFormat="1">
      <c r="A542" s="30">
        <f t="shared" si="40"/>
        <v>40321</v>
      </c>
      <c r="B542" s="30">
        <f t="shared" si="41"/>
        <v>40686</v>
      </c>
      <c r="C542" s="30">
        <f t="shared" si="42"/>
        <v>41052</v>
      </c>
      <c r="D542" s="30">
        <f t="shared" si="43"/>
        <v>41387</v>
      </c>
      <c r="E542" s="30">
        <v>41417</v>
      </c>
      <c r="F542" t="s">
        <v>540</v>
      </c>
      <c r="G542" s="37">
        <v>792956819.34000003</v>
      </c>
      <c r="H542" s="37">
        <v>-8.020829612528015</v>
      </c>
      <c r="I542" s="38">
        <v>5.5618336155822501</v>
      </c>
      <c r="J542" s="38">
        <v>2.6342486304525798</v>
      </c>
      <c r="K542" s="38">
        <v>62.805579999999999</v>
      </c>
      <c r="L542" s="38">
        <v>5.6867170407322219E-2</v>
      </c>
      <c r="M542" s="38">
        <v>3.0468369726330402</v>
      </c>
      <c r="N542" s="38">
        <v>5.7931574456440096</v>
      </c>
      <c r="O542" s="38">
        <v>4.3665751426130752</v>
      </c>
      <c r="P542" s="38">
        <v>-1.7860196492214433</v>
      </c>
      <c r="Q542" s="38">
        <v>-3.2619266316379694E-2</v>
      </c>
      <c r="R542" s="38">
        <v>8.7058463648465131E-2</v>
      </c>
      <c r="S542" s="38">
        <v>1.6816248941119523</v>
      </c>
      <c r="T542" s="38">
        <v>3.4570599999999998</v>
      </c>
      <c r="U542" s="38">
        <v>0.36046</v>
      </c>
      <c r="V542" s="38">
        <v>0.55708713099999996</v>
      </c>
      <c r="W542" s="38">
        <v>0.39339690399999999</v>
      </c>
      <c r="X542" s="38">
        <v>1.2252929370000001</v>
      </c>
      <c r="Y542" s="38">
        <v>1.8846190202970809E-2</v>
      </c>
      <c r="Z542" s="38">
        <v>2.1781066949999999</v>
      </c>
      <c r="AA542" s="38">
        <v>1.9953998783082256E-2</v>
      </c>
      <c r="AB542" s="38">
        <v>-2.4878921128417901</v>
      </c>
      <c r="AC542" s="38">
        <v>-0.34670000000000001</v>
      </c>
      <c r="AD542" s="29">
        <f t="shared" si="44"/>
        <v>0</v>
      </c>
      <c r="AE542" s="38">
        <v>0</v>
      </c>
      <c r="AF542" s="39">
        <v>26356000</v>
      </c>
      <c r="AG542" s="39">
        <v>463466000</v>
      </c>
      <c r="AH542" s="39">
        <v>51797000</v>
      </c>
      <c r="AI542" s="39">
        <v>594968000</v>
      </c>
      <c r="AJ542" s="39">
        <v>-32636000</v>
      </c>
      <c r="AK542" s="39">
        <v>1056527000</v>
      </c>
      <c r="AL542" s="39">
        <v>1059000000</v>
      </c>
      <c r="AM542" s="39">
        <v>1019397000</v>
      </c>
      <c r="AN542" s="39">
        <v>1000513000</v>
      </c>
      <c r="AO542" s="39">
        <v>454893000</v>
      </c>
      <c r="AP542" s="39">
        <v>90139000</v>
      </c>
      <c r="AQ542" s="39">
        <v>393598716.77999997</v>
      </c>
    </row>
    <row r="543" spans="1:43" customFormat="1">
      <c r="A543" s="30">
        <f t="shared" si="40"/>
        <v>40318</v>
      </c>
      <c r="B543" s="30">
        <f t="shared" si="41"/>
        <v>40683</v>
      </c>
      <c r="C543" s="30">
        <f t="shared" si="42"/>
        <v>41049</v>
      </c>
      <c r="D543" s="30">
        <f t="shared" si="43"/>
        <v>41384</v>
      </c>
      <c r="E543" s="30">
        <v>41414</v>
      </c>
      <c r="F543" t="s">
        <v>541</v>
      </c>
      <c r="G543" s="37">
        <v>276366116.80000001</v>
      </c>
      <c r="H543" s="37">
        <v>6.3240895651167941</v>
      </c>
      <c r="I543" s="38">
        <v>11.024037408412401</v>
      </c>
      <c r="J543" s="38">
        <v>10.9932239657632</v>
      </c>
      <c r="K543" s="38">
        <v>82.248130000000003</v>
      </c>
      <c r="L543" s="38">
        <v>8.9321935670820057E-2</v>
      </c>
      <c r="M543" s="38">
        <v>14.1266940085592</v>
      </c>
      <c r="N543" s="38">
        <v>12.257852390530701</v>
      </c>
      <c r="O543" s="38">
        <v>7.0836671592927187</v>
      </c>
      <c r="P543" s="38">
        <v>7.29015133962967</v>
      </c>
      <c r="Q543" s="38">
        <v>6.1496968616262485E-2</v>
      </c>
      <c r="R543" s="38">
        <v>5.3010393102734983E-2</v>
      </c>
      <c r="S543" s="38">
        <v>0.59489175950800499</v>
      </c>
      <c r="T543" s="38">
        <v>1.28573</v>
      </c>
      <c r="U543" s="38">
        <v>6.8190000000000001E-2</v>
      </c>
      <c r="V543" s="38">
        <v>1.463776027</v>
      </c>
      <c r="W543" s="38">
        <v>1.2765563529999999</v>
      </c>
      <c r="X543" s="38">
        <v>1.4462641759999999</v>
      </c>
      <c r="Y543" s="38">
        <v>0.18007616979623939</v>
      </c>
      <c r="Z543" s="38">
        <v>0.19511541399999999</v>
      </c>
      <c r="AA543" s="38">
        <v>0.12814401622718052</v>
      </c>
      <c r="AB543" s="38">
        <v>0.33280281741173501</v>
      </c>
      <c r="AC543" s="38">
        <v>2.445E-2</v>
      </c>
      <c r="AD543" s="29">
        <f t="shared" si="44"/>
        <v>0</v>
      </c>
      <c r="AE543" s="38">
        <v>0</v>
      </c>
      <c r="AF543" s="39">
        <v>24660000</v>
      </c>
      <c r="AG543" s="39">
        <v>276080000</v>
      </c>
      <c r="AH543" s="39">
        <v>19989000</v>
      </c>
      <c r="AI543" s="39">
        <v>377077000</v>
      </c>
      <c r="AJ543" s="39">
        <v>13795000</v>
      </c>
      <c r="AK543" s="39">
        <v>182218000</v>
      </c>
      <c r="AL543" s="39">
        <v>208421000</v>
      </c>
      <c r="AM543" s="39">
        <v>217244000</v>
      </c>
      <c r="AN543" s="39">
        <v>224320000</v>
      </c>
      <c r="AO543" s="39">
        <v>233951000</v>
      </c>
      <c r="AP543" s="39">
        <v>38853000</v>
      </c>
      <c r="AQ543" s="39">
        <v>275221720.13999999</v>
      </c>
    </row>
    <row r="544" spans="1:43" customFormat="1">
      <c r="A544" s="30">
        <f t="shared" si="40"/>
        <v>40308</v>
      </c>
      <c r="B544" s="30">
        <f t="shared" si="41"/>
        <v>40673</v>
      </c>
      <c r="C544" s="30">
        <f t="shared" si="42"/>
        <v>41039</v>
      </c>
      <c r="D544" s="30">
        <f t="shared" si="43"/>
        <v>41374</v>
      </c>
      <c r="E544" s="30">
        <v>41404</v>
      </c>
      <c r="F544" t="s">
        <v>542</v>
      </c>
      <c r="G544" s="37">
        <v>934054769.5</v>
      </c>
      <c r="H544" s="37">
        <v>0.26402535230305735</v>
      </c>
      <c r="I544" s="38">
        <v>1.1605108367336101</v>
      </c>
      <c r="J544" s="38">
        <v>0.67370752556685498</v>
      </c>
      <c r="K544" s="38">
        <v>43.793939999999999</v>
      </c>
      <c r="L544" s="38">
        <v>8.9592247897002826E-3</v>
      </c>
      <c r="M544" s="38">
        <v>1.4828359036377801</v>
      </c>
      <c r="N544" s="38">
        <v>2.2895441642946102</v>
      </c>
      <c r="O544" s="38">
        <v>14.532373973854057</v>
      </c>
      <c r="P544" s="38">
        <v>5.630660630029773</v>
      </c>
      <c r="Q544" s="38">
        <v>-3.5825320559038816E-2</v>
      </c>
      <c r="R544" s="38">
        <v>-2.5719657966602498E-3</v>
      </c>
      <c r="S544" s="38">
        <v>1.1642275148856158</v>
      </c>
      <c r="T544" s="38">
        <v>3.2142900000000001</v>
      </c>
      <c r="U544" s="38">
        <v>0.48332999999999998</v>
      </c>
      <c r="V544" s="38">
        <v>0.71174675099999996</v>
      </c>
      <c r="W544" s="38">
        <v>0.62196009799999996</v>
      </c>
      <c r="X544" s="38">
        <v>1.0719633589999999</v>
      </c>
      <c r="Y544" s="38">
        <v>0.1551645161676399</v>
      </c>
      <c r="Z544" s="38">
        <v>14.695132395</v>
      </c>
      <c r="AA544" s="38">
        <v>0.30689112450892392</v>
      </c>
      <c r="AB544" s="38">
        <v>-1.2142636301819201</v>
      </c>
      <c r="AC544" s="38">
        <v>-0.17257</v>
      </c>
      <c r="AD544" s="29">
        <f t="shared" si="44"/>
        <v>0</v>
      </c>
      <c r="AE544" s="38">
        <v>0</v>
      </c>
      <c r="AF544" s="39">
        <v>9512000</v>
      </c>
      <c r="AG544" s="39">
        <v>1061699000</v>
      </c>
      <c r="AH544" s="39">
        <v>-3447000</v>
      </c>
      <c r="AI544" s="39">
        <v>1340220000</v>
      </c>
      <c r="AJ544" s="39">
        <v>-55899000</v>
      </c>
      <c r="AK544" s="39">
        <v>1436440000</v>
      </c>
      <c r="AL544" s="39">
        <v>2006868000</v>
      </c>
      <c r="AM544" s="39">
        <v>1606016000</v>
      </c>
      <c r="AN544" s="39">
        <v>1560321000</v>
      </c>
      <c r="AO544" s="39">
        <v>919089000</v>
      </c>
      <c r="AP544" s="39">
        <v>66779000</v>
      </c>
      <c r="AQ544" s="39">
        <v>970457401.60000002</v>
      </c>
    </row>
    <row r="545" spans="1:43" customFormat="1">
      <c r="A545" s="30">
        <f t="shared" si="40"/>
        <v>40304</v>
      </c>
      <c r="B545" s="30">
        <f t="shared" si="41"/>
        <v>40669</v>
      </c>
      <c r="C545" s="30">
        <f t="shared" si="42"/>
        <v>41035</v>
      </c>
      <c r="D545" s="30">
        <f t="shared" si="43"/>
        <v>41370</v>
      </c>
      <c r="E545" s="30">
        <v>41400</v>
      </c>
      <c r="F545" t="s">
        <v>543</v>
      </c>
      <c r="G545" s="37">
        <v>7281980000</v>
      </c>
      <c r="H545" s="37">
        <v>18.806538216368985</v>
      </c>
      <c r="I545" s="38">
        <v>9.06214210382754</v>
      </c>
      <c r="J545" s="38">
        <v>14.846933688126301</v>
      </c>
      <c r="K545" s="38">
        <v>59.906599999999997</v>
      </c>
      <c r="L545" s="38">
        <v>8.6960951574632295E-2</v>
      </c>
      <c r="M545" s="38">
        <v>23.340128840486599</v>
      </c>
      <c r="N545" s="38">
        <v>13.9584555731794</v>
      </c>
      <c r="O545" s="38">
        <v>10.787821066716967</v>
      </c>
      <c r="P545" s="38">
        <v>16.943488054199605</v>
      </c>
      <c r="Q545" s="38">
        <v>0.22493080155202494</v>
      </c>
      <c r="R545" s="38">
        <v>0.20380469786709129</v>
      </c>
      <c r="S545" s="38">
        <v>0.52831374895361771</v>
      </c>
      <c r="T545" s="38">
        <v>3.5890900000000001</v>
      </c>
      <c r="U545" s="38">
        <v>0.20204</v>
      </c>
      <c r="V545" s="38">
        <v>4.439402801</v>
      </c>
      <c r="W545" s="38">
        <v>4.1209181719999997</v>
      </c>
      <c r="X545" s="38">
        <v>2.5904747239999999</v>
      </c>
      <c r="Y545" s="38">
        <v>0</v>
      </c>
      <c r="Z545" s="38">
        <v>0</v>
      </c>
      <c r="AA545" s="38">
        <v>8.6108347252098899E-2</v>
      </c>
      <c r="AB545" s="38">
        <v>-2.4613233987847698</v>
      </c>
      <c r="AC545" s="38">
        <v>-0.18654000000000001</v>
      </c>
      <c r="AD545" s="29">
        <f t="shared" si="44"/>
        <v>0</v>
      </c>
      <c r="AE545" s="38">
        <v>0</v>
      </c>
      <c r="AF545" s="39">
        <v>203989000</v>
      </c>
      <c r="AG545" s="39">
        <v>2345754000</v>
      </c>
      <c r="AH545" s="39">
        <v>530020000</v>
      </c>
      <c r="AI545" s="39">
        <v>2600627000</v>
      </c>
      <c r="AJ545" s="39">
        <v>309043000</v>
      </c>
      <c r="AK545" s="39">
        <v>859773000</v>
      </c>
      <c r="AL545" s="39">
        <v>1023586000</v>
      </c>
      <c r="AM545" s="39">
        <v>1158538000</v>
      </c>
      <c r="AN545" s="39">
        <v>1373947000</v>
      </c>
      <c r="AO545" s="39">
        <v>2345754000</v>
      </c>
      <c r="AP545" s="39">
        <v>524844000</v>
      </c>
      <c r="AQ545" s="39">
        <v>5661923159.9399996</v>
      </c>
    </row>
    <row r="546" spans="1:43" customFormat="1">
      <c r="A546" s="30">
        <f t="shared" si="40"/>
        <v>40304</v>
      </c>
      <c r="B546" s="30">
        <f t="shared" si="41"/>
        <v>40669</v>
      </c>
      <c r="C546" s="30">
        <f t="shared" si="42"/>
        <v>41035</v>
      </c>
      <c r="D546" s="30">
        <f t="shared" si="43"/>
        <v>41370</v>
      </c>
      <c r="E546" s="30">
        <v>41400</v>
      </c>
      <c r="F546" t="s">
        <v>544</v>
      </c>
      <c r="G546" s="37">
        <v>453815985.06</v>
      </c>
      <c r="H546" s="37">
        <v>-13.065779945947934</v>
      </c>
      <c r="I546" s="38">
        <v>-7.5642431876564</v>
      </c>
      <c r="J546" s="38">
        <v>-22.999453982891499</v>
      </c>
      <c r="K546" s="38">
        <v>22.975190000000001</v>
      </c>
      <c r="L546" s="38">
        <v>-4.7621440325599507E-2</v>
      </c>
      <c r="M546" s="38">
        <v>-5.8683838760281199</v>
      </c>
      <c r="N546" s="38">
        <v>-1.38111432452553</v>
      </c>
      <c r="O546" s="38">
        <v>134.72693888157079</v>
      </c>
      <c r="P546" s="38">
        <v>50.31404970062065</v>
      </c>
      <c r="Q546" s="38">
        <v>-1.670985690884981E-2</v>
      </c>
      <c r="R546" s="38">
        <v>-3.3631035445157689E-3</v>
      </c>
      <c r="S546" s="38">
        <v>0.20126465252581635</v>
      </c>
      <c r="T546" s="38">
        <v>5.5672800000000002</v>
      </c>
      <c r="U546" s="38">
        <v>0.18135000000000001</v>
      </c>
      <c r="V546" s="38">
        <v>8.8764161339999994</v>
      </c>
      <c r="W546" s="38">
        <v>9.353464099</v>
      </c>
      <c r="X546" s="38">
        <v>1.2818186890000001</v>
      </c>
      <c r="Y546" s="38">
        <v>0.34344849200800404</v>
      </c>
      <c r="Z546" s="38">
        <v>13.140184036000001</v>
      </c>
      <c r="AA546" s="38">
        <v>0.15642019994652301</v>
      </c>
      <c r="AB546" s="38">
        <v>8.6629901312978692</v>
      </c>
      <c r="AC546" s="38">
        <v>9.9229999999999999E-2</v>
      </c>
      <c r="AD546" s="29">
        <f t="shared" si="44"/>
        <v>0</v>
      </c>
      <c r="AE546" s="38">
        <v>0</v>
      </c>
      <c r="AF546" s="39">
        <v>-26537000</v>
      </c>
      <c r="AG546" s="39">
        <v>557249000</v>
      </c>
      <c r="AH546" s="39">
        <v>-1928000</v>
      </c>
      <c r="AI546" s="39">
        <v>573280000</v>
      </c>
      <c r="AJ546" s="39">
        <v>-1928000</v>
      </c>
      <c r="AK546" s="39">
        <v>39274196</v>
      </c>
      <c r="AL546" s="39">
        <v>38797913</v>
      </c>
      <c r="AM546" s="39">
        <v>82109691</v>
      </c>
      <c r="AN546" s="39">
        <v>115381000</v>
      </c>
      <c r="AO546" s="39">
        <v>414790000</v>
      </c>
      <c r="AP546" s="39">
        <v>8047000</v>
      </c>
      <c r="AQ546" s="39">
        <v>1084147677.1800001</v>
      </c>
    </row>
    <row r="547" spans="1:43" customFormat="1">
      <c r="A547" s="30">
        <f t="shared" si="40"/>
        <v>40299</v>
      </c>
      <c r="B547" s="30">
        <f t="shared" si="41"/>
        <v>40664</v>
      </c>
      <c r="C547" s="30">
        <f t="shared" si="42"/>
        <v>41030</v>
      </c>
      <c r="D547" s="30">
        <f t="shared" si="43"/>
        <v>41365</v>
      </c>
      <c r="E547" s="30">
        <v>41395</v>
      </c>
      <c r="F547" t="s">
        <v>545</v>
      </c>
      <c r="G547" s="37">
        <v>734108042.88</v>
      </c>
      <c r="H547" s="37">
        <v>-17.033951596578515</v>
      </c>
      <c r="I547" s="38">
        <v>4.1274140176202598</v>
      </c>
      <c r="J547" s="38">
        <v>4.0372532701433803</v>
      </c>
      <c r="K547" s="38">
        <v>77.258610000000004</v>
      </c>
      <c r="L547" s="38">
        <v>3.7328994437363067E-2</v>
      </c>
      <c r="M547" s="38">
        <v>6.5695100026046802</v>
      </c>
      <c r="N547" s="38">
        <v>6.59900258765646</v>
      </c>
      <c r="O547" s="38">
        <v>35.403004496438356</v>
      </c>
      <c r="P547" s="38">
        <v>21.662128890842471</v>
      </c>
      <c r="Q547" s="38">
        <v>0.10616292588098521</v>
      </c>
      <c r="R547" s="38">
        <v>0.13428678275544645</v>
      </c>
      <c r="S547" s="38">
        <v>0.7546841439091746</v>
      </c>
      <c r="T547" s="38">
        <v>3.8287399999999998</v>
      </c>
      <c r="U547" s="38">
        <v>0.48227999999999999</v>
      </c>
      <c r="V547" s="38">
        <v>4.7611244089999998</v>
      </c>
      <c r="W547" s="38">
        <v>4.1046244630000004</v>
      </c>
      <c r="X547" s="38">
        <v>4.4103693330000002</v>
      </c>
      <c r="Y547" s="38">
        <v>0</v>
      </c>
      <c r="Z547" s="38">
        <v>0</v>
      </c>
      <c r="AA547" s="38">
        <v>0.60700880506100108</v>
      </c>
      <c r="AB547" s="38">
        <v>-1.84702390344451</v>
      </c>
      <c r="AC547" s="38">
        <v>-0.60701000000000005</v>
      </c>
      <c r="AD547" s="29">
        <f t="shared" si="44"/>
        <v>0</v>
      </c>
      <c r="AE547" s="38">
        <v>0</v>
      </c>
      <c r="AF547" s="39">
        <v>6355000</v>
      </c>
      <c r="AG547" s="39">
        <v>170243000</v>
      </c>
      <c r="AH547" s="39">
        <v>28009000</v>
      </c>
      <c r="AI547" s="39">
        <v>208576000</v>
      </c>
      <c r="AJ547" s="39">
        <v>16711000</v>
      </c>
      <c r="AK547" s="39">
        <v>87490000</v>
      </c>
      <c r="AL547" s="39">
        <v>109862000</v>
      </c>
      <c r="AM547" s="39">
        <v>133089000</v>
      </c>
      <c r="AN547" s="39">
        <v>157409000</v>
      </c>
      <c r="AO547" s="39">
        <v>170243000</v>
      </c>
      <c r="AP547" s="39">
        <v>18250000</v>
      </c>
      <c r="AQ547" s="39">
        <v>646104832.05999994</v>
      </c>
    </row>
    <row r="548" spans="1:43" customFormat="1">
      <c r="A548" s="30">
        <f t="shared" ref="A548:A602" si="45">E548-1096</f>
        <v>40290</v>
      </c>
      <c r="B548" s="30">
        <f t="shared" ref="B548:B602" si="46">E548-731</f>
        <v>40655</v>
      </c>
      <c r="C548" s="30">
        <f t="shared" ref="C548:C602" si="47">E548-365</f>
        <v>41021</v>
      </c>
      <c r="D548" s="30">
        <f t="shared" ref="D548:D603" si="48">E548-30</f>
        <v>41356</v>
      </c>
      <c r="E548" s="30">
        <v>41386</v>
      </c>
      <c r="F548" t="s">
        <v>546</v>
      </c>
      <c r="G548" s="37">
        <v>523014048.36379999</v>
      </c>
      <c r="H548" s="37">
        <v>-12.221177059189907</v>
      </c>
      <c r="I548" s="38">
        <v>5.0633038459125403</v>
      </c>
      <c r="J548" s="38">
        <v>4.4643983262931703</v>
      </c>
      <c r="K548" s="38">
        <v>35.857239999999997</v>
      </c>
      <c r="L548" s="38">
        <v>5.2824483908308545E-2</v>
      </c>
      <c r="M548" s="38">
        <v>7.7106903487479297</v>
      </c>
      <c r="N548" s="38">
        <v>7.7989946599703703</v>
      </c>
      <c r="O548" s="38">
        <v>10.852793684570516</v>
      </c>
      <c r="P548" s="38">
        <v>61.265920122349719</v>
      </c>
      <c r="Q548" s="38">
        <v>0.22247643998752023</v>
      </c>
      <c r="R548" s="38">
        <v>0.20619571813074927</v>
      </c>
      <c r="S548" s="38">
        <v>0.84120563917191882</v>
      </c>
      <c r="T548" s="38">
        <v>4.3283300000000002</v>
      </c>
      <c r="U548" s="38">
        <v>0.53122999999999998</v>
      </c>
      <c r="V548" s="38">
        <v>1.645078762</v>
      </c>
      <c r="W548" s="38">
        <v>1.2639431459999999</v>
      </c>
      <c r="X548" s="38">
        <v>1.8536666319999999</v>
      </c>
      <c r="Y548" s="38">
        <v>0</v>
      </c>
      <c r="Z548" s="38">
        <v>0</v>
      </c>
      <c r="AA548" s="38">
        <v>0.37618034398412775</v>
      </c>
      <c r="AB548" s="38">
        <v>-4.5338896054328703</v>
      </c>
      <c r="AC548" s="38">
        <v>-0.44209999999999999</v>
      </c>
      <c r="AD548" s="29">
        <f t="shared" si="44"/>
        <v>0</v>
      </c>
      <c r="AE548" s="38">
        <v>0</v>
      </c>
      <c r="AF548" s="39">
        <v>20581000</v>
      </c>
      <c r="AG548" s="39">
        <v>389611000</v>
      </c>
      <c r="AH548" s="39">
        <v>110777000</v>
      </c>
      <c r="AI548" s="39">
        <v>537242000</v>
      </c>
      <c r="AJ548" s="39">
        <v>100544000</v>
      </c>
      <c r="AK548" s="39">
        <v>161846000</v>
      </c>
      <c r="AL548" s="39">
        <v>459414000</v>
      </c>
      <c r="AM548" s="39">
        <v>516799000</v>
      </c>
      <c r="AN548" s="39">
        <v>451931000</v>
      </c>
      <c r="AO548" s="39">
        <v>389611000</v>
      </c>
      <c r="AP548" s="39">
        <v>52633000</v>
      </c>
      <c r="AQ548" s="39">
        <v>571215090</v>
      </c>
    </row>
    <row r="549" spans="1:43" customFormat="1">
      <c r="A549" s="30">
        <f t="shared" si="45"/>
        <v>40283</v>
      </c>
      <c r="B549" s="30">
        <f t="shared" si="46"/>
        <v>40648</v>
      </c>
      <c r="C549" s="30">
        <f t="shared" si="47"/>
        <v>41014</v>
      </c>
      <c r="D549" s="30">
        <f t="shared" si="48"/>
        <v>41349</v>
      </c>
      <c r="E549" s="30">
        <v>41379</v>
      </c>
      <c r="F549" t="s">
        <v>547</v>
      </c>
      <c r="G549" s="37">
        <v>12540468608.6</v>
      </c>
      <c r="H549" s="37">
        <v>-4.7684143387634617</v>
      </c>
      <c r="I549" s="38">
        <v>22.3756345177665</v>
      </c>
      <c r="J549" s="38">
        <v>15.9640735911922</v>
      </c>
      <c r="K549" s="38">
        <v>52.551760000000002</v>
      </c>
      <c r="L549" s="38">
        <v>0.15277593745859283</v>
      </c>
      <c r="M549" s="38">
        <v>15.6163986672461</v>
      </c>
      <c r="N549" s="38">
        <v>13.307820504907101</v>
      </c>
      <c r="O549" s="38">
        <v>10.410463307019635</v>
      </c>
      <c r="P549" s="38">
        <v>15.55804241307794</v>
      </c>
      <c r="Q549" s="38">
        <v>0.15077282006415865</v>
      </c>
      <c r="R549" s="38">
        <v>0.11655277145026575</v>
      </c>
      <c r="S549" s="38">
        <v>0.65091116173120733</v>
      </c>
      <c r="T549" s="38">
        <v>2.4453200000000002</v>
      </c>
      <c r="U549" s="38">
        <v>0.25968000000000002</v>
      </c>
      <c r="V549" s="38">
        <v>1.5467468209999999</v>
      </c>
      <c r="W549" s="38">
        <v>2.150560724</v>
      </c>
      <c r="X549" s="38">
        <v>1.995567404</v>
      </c>
      <c r="Y549" s="38">
        <v>0.45554484088717456</v>
      </c>
      <c r="Z549" s="38">
        <v>15.904001344999999</v>
      </c>
      <c r="AA549" s="38">
        <v>0.31151450907645423</v>
      </c>
      <c r="AB549" s="38">
        <v>3.1791907514450997E-2</v>
      </c>
      <c r="AC549" s="38">
        <v>1.4599999999999999E-3</v>
      </c>
      <c r="AD549" s="29">
        <f t="shared" si="44"/>
        <v>0</v>
      </c>
      <c r="AE549" s="38">
        <v>0</v>
      </c>
      <c r="AF549" s="39">
        <v>1153000000</v>
      </c>
      <c r="AG549" s="39">
        <v>7547000000</v>
      </c>
      <c r="AH549" s="39">
        <v>1228000000</v>
      </c>
      <c r="AI549" s="39">
        <v>10536000000</v>
      </c>
      <c r="AJ549" s="39">
        <v>1034000000</v>
      </c>
      <c r="AK549" s="39">
        <v>4481000000</v>
      </c>
      <c r="AL549" s="39">
        <v>5444000000</v>
      </c>
      <c r="AM549" s="39">
        <v>6615000000</v>
      </c>
      <c r="AN549" s="39">
        <v>6858000000</v>
      </c>
      <c r="AO549" s="39">
        <v>5185000000</v>
      </c>
      <c r="AP549" s="39">
        <v>1426000000</v>
      </c>
      <c r="AQ549" s="39">
        <v>14845320675.809999</v>
      </c>
    </row>
    <row r="550" spans="1:43" customFormat="1">
      <c r="A550" s="30">
        <f t="shared" si="45"/>
        <v>40283</v>
      </c>
      <c r="B550" s="30">
        <f t="shared" si="46"/>
        <v>40648</v>
      </c>
      <c r="C550" s="30">
        <f t="shared" si="47"/>
        <v>41014</v>
      </c>
      <c r="D550" s="30">
        <f t="shared" si="48"/>
        <v>41349</v>
      </c>
      <c r="E550" s="30">
        <v>41379</v>
      </c>
      <c r="F550" t="s">
        <v>548</v>
      </c>
      <c r="G550" s="37">
        <v>16985436092.219999</v>
      </c>
      <c r="H550" s="37">
        <v>-10.012602470867858</v>
      </c>
      <c r="I550" s="38">
        <v>9.2813058581498105</v>
      </c>
      <c r="J550" s="38">
        <v>5.9667837474524097</v>
      </c>
      <c r="K550" s="38">
        <v>51.702010000000001</v>
      </c>
      <c r="L550" s="38">
        <v>3.8054497799317542E-2</v>
      </c>
      <c r="M550" s="38">
        <v>20.649581544599101</v>
      </c>
      <c r="N550" s="38">
        <v>10.998071526727299</v>
      </c>
      <c r="O550" s="38">
        <v>4.2489084581234637</v>
      </c>
      <c r="P550" s="38">
        <v>41.924598848143539</v>
      </c>
      <c r="Q550" s="38">
        <v>0.14617752916178831</v>
      </c>
      <c r="R550" s="38">
        <v>0.13257942525165792</v>
      </c>
      <c r="S550" s="38">
        <v>0.42130551546485923</v>
      </c>
      <c r="T550" s="38">
        <v>0.79627999999999999</v>
      </c>
      <c r="U550" s="38">
        <v>-4.4229999999999998E-2</v>
      </c>
      <c r="V550" s="38">
        <v>0.83321321000000004</v>
      </c>
      <c r="W550" s="38">
        <v>1.8044929489999999</v>
      </c>
      <c r="X550" s="38">
        <v>1.288671672</v>
      </c>
      <c r="Y550" s="38">
        <v>1.7420164078920606</v>
      </c>
      <c r="Z550" s="38">
        <v>61.997423224999999</v>
      </c>
      <c r="AA550" s="38">
        <v>0.12237278077246427</v>
      </c>
      <c r="AB550" s="38">
        <v>12.6444948975066</v>
      </c>
      <c r="AC550" s="38">
        <v>0.50626000000000004</v>
      </c>
      <c r="AD550" s="29">
        <f t="shared" si="44"/>
        <v>0</v>
      </c>
      <c r="AE550" s="38">
        <v>0</v>
      </c>
      <c r="AF550" s="39">
        <v>1539000000</v>
      </c>
      <c r="AG550" s="39">
        <v>40442000000</v>
      </c>
      <c r="AH550" s="39">
        <v>7257000000</v>
      </c>
      <c r="AI550" s="39">
        <v>54737000000</v>
      </c>
      <c r="AJ550" s="39">
        <v>3371000000</v>
      </c>
      <c r="AK550" s="39">
        <v>8813000000</v>
      </c>
      <c r="AL550" s="39">
        <v>10522000000</v>
      </c>
      <c r="AM550" s="39">
        <v>20262000000</v>
      </c>
      <c r="AN550" s="39">
        <v>23061000000</v>
      </c>
      <c r="AO550" s="39">
        <v>14749000000</v>
      </c>
      <c r="AP550" s="39">
        <v>9768000000</v>
      </c>
      <c r="AQ550" s="39">
        <v>41503337818.949997</v>
      </c>
    </row>
    <row r="551" spans="1:43" customFormat="1">
      <c r="A551" s="30">
        <f t="shared" si="45"/>
        <v>40276</v>
      </c>
      <c r="B551" s="30">
        <f t="shared" si="46"/>
        <v>40641</v>
      </c>
      <c r="C551" s="30">
        <f t="shared" si="47"/>
        <v>41007</v>
      </c>
      <c r="D551" s="30">
        <f t="shared" si="48"/>
        <v>41342</v>
      </c>
      <c r="E551" s="30">
        <v>41372</v>
      </c>
      <c r="F551" t="s">
        <v>549</v>
      </c>
      <c r="G551" s="37">
        <v>1825569814.2</v>
      </c>
      <c r="H551" s="37">
        <v>-12.61109428791355</v>
      </c>
      <c r="I551" s="38">
        <v>17.0963756608229</v>
      </c>
      <c r="J551" s="38">
        <v>9.1696085847972899</v>
      </c>
      <c r="K551" s="38">
        <v>19.853459999999998</v>
      </c>
      <c r="L551" s="38">
        <v>0.10379857641595232</v>
      </c>
      <c r="M551" s="38">
        <v>14.866352862066099</v>
      </c>
      <c r="N551" s="38">
        <v>15.3183362732729</v>
      </c>
      <c r="O551" s="38">
        <v>7.4948543359906994</v>
      </c>
      <c r="P551" s="38">
        <v>14.219789446022695</v>
      </c>
      <c r="Q551" s="38">
        <v>8.8605670897425118E-2</v>
      </c>
      <c r="R551" s="38">
        <v>0.16019433075562503</v>
      </c>
      <c r="S551" s="38">
        <v>0.91756303730821442</v>
      </c>
      <c r="T551" s="38">
        <v>2.5958299999999999</v>
      </c>
      <c r="U551" s="38">
        <v>0.15293000000000001</v>
      </c>
      <c r="V551" s="38">
        <v>1.335416395</v>
      </c>
      <c r="W551" s="38">
        <v>1.553458759</v>
      </c>
      <c r="X551" s="38">
        <v>2.300005595</v>
      </c>
      <c r="Y551" s="38">
        <v>0.52477920507782982</v>
      </c>
      <c r="Z551" s="38">
        <v>19.571735113999999</v>
      </c>
      <c r="AA551" s="38">
        <v>9.7346697505437355E-2</v>
      </c>
      <c r="AB551" s="38">
        <v>3.55074343227216</v>
      </c>
      <c r="AC551" s="38">
        <v>0.24682000000000001</v>
      </c>
      <c r="AD551" s="29">
        <f t="shared" si="44"/>
        <v>0</v>
      </c>
      <c r="AE551" s="38">
        <v>0</v>
      </c>
      <c r="AF551" s="39">
        <v>130909000</v>
      </c>
      <c r="AG551" s="39">
        <v>1261183000</v>
      </c>
      <c r="AH551" s="39">
        <v>249247000</v>
      </c>
      <c r="AI551" s="39">
        <v>1555904000</v>
      </c>
      <c r="AJ551" s="39">
        <v>126497000</v>
      </c>
      <c r="AK551" s="39">
        <v>978046000</v>
      </c>
      <c r="AL551" s="39">
        <v>1039119000</v>
      </c>
      <c r="AM551" s="39">
        <v>1387293000</v>
      </c>
      <c r="AN551" s="39">
        <v>1427640000</v>
      </c>
      <c r="AO551" s="39">
        <v>827125000</v>
      </c>
      <c r="AP551" s="39">
        <v>295907000</v>
      </c>
      <c r="AQ551" s="39">
        <v>2217779862</v>
      </c>
    </row>
    <row r="552" spans="1:43" customFormat="1">
      <c r="A552" s="30">
        <f t="shared" si="45"/>
        <v>40259</v>
      </c>
      <c r="B552" s="30">
        <f t="shared" si="46"/>
        <v>40624</v>
      </c>
      <c r="C552" s="30">
        <f t="shared" si="47"/>
        <v>40990</v>
      </c>
      <c r="D552" s="30">
        <f t="shared" si="48"/>
        <v>41325</v>
      </c>
      <c r="E552" s="30">
        <v>41355</v>
      </c>
      <c r="F552" t="s">
        <v>550</v>
      </c>
      <c r="G552" s="37">
        <v>10516060486.610001</v>
      </c>
      <c r="H552" s="37">
        <v>-19.863350884587248</v>
      </c>
      <c r="I552" s="38">
        <v>101.18935837245699</v>
      </c>
      <c r="J552" s="38">
        <v>19.794281515949301</v>
      </c>
      <c r="K552" s="38">
        <v>31.099810000000002</v>
      </c>
      <c r="L552" s="38">
        <v>0.45</v>
      </c>
      <c r="M552" s="38">
        <v>21.110634910916499</v>
      </c>
      <c r="N552" s="38">
        <v>53.465653589703798</v>
      </c>
      <c r="O552" s="38">
        <v>3.1844078386730574</v>
      </c>
      <c r="P552" s="38">
        <v>16.221121821976507</v>
      </c>
      <c r="Q552" s="38">
        <v>0.17578151148001875</v>
      </c>
      <c r="R552" s="38">
        <v>0.3227785473975856</v>
      </c>
      <c r="S552" s="38">
        <v>1.4782307540075204</v>
      </c>
      <c r="T552" s="38">
        <v>1.8580700000000001</v>
      </c>
      <c r="U552" s="38">
        <v>0.28833999999999999</v>
      </c>
      <c r="V552" s="38">
        <v>0.71411907130174102</v>
      </c>
      <c r="W552" s="38">
        <v>0.772899379898358</v>
      </c>
      <c r="X552" s="38">
        <v>3.991379818</v>
      </c>
      <c r="Y552" s="38">
        <v>0.81870174435230192</v>
      </c>
      <c r="Z552" s="38">
        <v>22.3243415655243</v>
      </c>
      <c r="AA552" s="38">
        <v>0.26839622641509436</v>
      </c>
      <c r="AB552" s="38">
        <v>1.8811568195324599</v>
      </c>
      <c r="AC552" s="38">
        <v>0.11713999999999999</v>
      </c>
      <c r="AD552" s="29">
        <f t="shared" si="44"/>
        <v>0</v>
      </c>
      <c r="AE552" s="38">
        <v>0</v>
      </c>
      <c r="AF552" s="39">
        <v>2862000000</v>
      </c>
      <c r="AG552" s="39">
        <v>6360000000</v>
      </c>
      <c r="AH552" s="39">
        <v>3262000000</v>
      </c>
      <c r="AI552" s="39">
        <v>10106000000</v>
      </c>
      <c r="AJ552" s="39">
        <v>2626000000</v>
      </c>
      <c r="AK552" s="39">
        <v>9805000000</v>
      </c>
      <c r="AL552" s="39">
        <v>11395000000</v>
      </c>
      <c r="AM552" s="39">
        <v>10971000000</v>
      </c>
      <c r="AN552" s="39">
        <v>14939000000</v>
      </c>
      <c r="AO552" s="39">
        <v>3497000000</v>
      </c>
      <c r="AP552" s="39">
        <v>3964000000</v>
      </c>
      <c r="AQ552" s="39">
        <v>12622992672.5</v>
      </c>
    </row>
    <row r="553" spans="1:43" customFormat="1">
      <c r="A553" s="30">
        <f t="shared" si="45"/>
        <v>40245</v>
      </c>
      <c r="B553" s="30">
        <f t="shared" si="46"/>
        <v>40610</v>
      </c>
      <c r="C553" s="30">
        <f t="shared" si="47"/>
        <v>40976</v>
      </c>
      <c r="D553" s="30">
        <f t="shared" si="48"/>
        <v>41311</v>
      </c>
      <c r="E553" s="30">
        <v>41341</v>
      </c>
      <c r="F553" t="s">
        <v>551</v>
      </c>
      <c r="G553" s="37">
        <v>3846089535.75</v>
      </c>
      <c r="H553" s="37">
        <v>-5.226248505864235</v>
      </c>
      <c r="I553" s="38">
        <v>2.5270866009006299</v>
      </c>
      <c r="J553" s="38">
        <v>1.92553900252679</v>
      </c>
      <c r="K553" s="38">
        <v>41.125579999999999</v>
      </c>
      <c r="L553" s="38">
        <v>1.6712752945272951E-2</v>
      </c>
      <c r="M553" s="38">
        <v>18.380889319629201</v>
      </c>
      <c r="N553" s="38">
        <v>14.165013076246</v>
      </c>
      <c r="O553" s="38">
        <v>10.390934239878224</v>
      </c>
      <c r="P553" s="38">
        <v>13.865833896638241</v>
      </c>
      <c r="Q553" s="38">
        <v>0.14858478256197494</v>
      </c>
      <c r="R553" s="38">
        <v>0.11710388850394379</v>
      </c>
      <c r="S553" s="38">
        <v>0.70161018744233306</v>
      </c>
      <c r="T553" s="38">
        <v>3.0260199999999999</v>
      </c>
      <c r="U553" s="38">
        <v>0.21198</v>
      </c>
      <c r="V553" s="38">
        <v>2.0671977410000002</v>
      </c>
      <c r="W553" s="38">
        <v>2.338488409</v>
      </c>
      <c r="X553" s="38">
        <v>2.4992541039999998</v>
      </c>
      <c r="Y553" s="38">
        <v>0.53691267837908307</v>
      </c>
      <c r="Z553" s="38">
        <v>17.331160033</v>
      </c>
      <c r="AA553" s="38">
        <v>0.14161826349034054</v>
      </c>
      <c r="AB553" s="38">
        <v>5.6536878995579798</v>
      </c>
      <c r="AC553" s="38">
        <v>0.20773</v>
      </c>
      <c r="AD553" s="29">
        <f t="shared" si="44"/>
        <v>0</v>
      </c>
      <c r="AE553" s="38">
        <v>0</v>
      </c>
      <c r="AF553" s="39">
        <v>37630000</v>
      </c>
      <c r="AG553" s="39">
        <v>2251574000</v>
      </c>
      <c r="AH553" s="39">
        <v>326180000</v>
      </c>
      <c r="AI553" s="39">
        <v>2785390000</v>
      </c>
      <c r="AJ553" s="39">
        <v>290373000</v>
      </c>
      <c r="AK553" s="39">
        <v>1329661000</v>
      </c>
      <c r="AL553" s="39">
        <v>1513073000</v>
      </c>
      <c r="AM553" s="39">
        <v>1838451000</v>
      </c>
      <c r="AN553" s="39">
        <v>1954258000</v>
      </c>
      <c r="AO553" s="39">
        <v>1464998000</v>
      </c>
      <c r="AP553" s="39">
        <v>437522000</v>
      </c>
      <c r="AQ553" s="39">
        <v>4546262330.5</v>
      </c>
    </row>
    <row r="554" spans="1:43" customFormat="1">
      <c r="A554" s="30">
        <f t="shared" si="45"/>
        <v>40244</v>
      </c>
      <c r="B554" s="30">
        <f t="shared" si="46"/>
        <v>40609</v>
      </c>
      <c r="C554" s="30">
        <f t="shared" si="47"/>
        <v>40975</v>
      </c>
      <c r="D554" s="30">
        <f t="shared" si="48"/>
        <v>41310</v>
      </c>
      <c r="E554" s="30">
        <v>41340</v>
      </c>
      <c r="F554" t="s">
        <v>552</v>
      </c>
      <c r="G554" s="37">
        <v>495047277.67000002</v>
      </c>
      <c r="H554" s="37">
        <v>23.107772868711638</v>
      </c>
      <c r="I554" s="38">
        <v>-0.87955493898493797</v>
      </c>
      <c r="J554" s="38">
        <v>-0.62989162545628197</v>
      </c>
      <c r="K554" s="38">
        <v>40.156390000000002</v>
      </c>
      <c r="L554" s="38">
        <v>3.2367723406605542E-2</v>
      </c>
      <c r="M554" s="38">
        <v>-0.807548177705114</v>
      </c>
      <c r="N554" s="38">
        <v>-1.01397228916122</v>
      </c>
      <c r="O554" s="38">
        <v>3.9003745364937807</v>
      </c>
      <c r="P554" s="38">
        <v>-1.6080525442514799</v>
      </c>
      <c r="Q554" s="38">
        <v>-1.7991901432157661E-2</v>
      </c>
      <c r="R554" s="38">
        <v>7.2687713689445405E-2</v>
      </c>
      <c r="S554" s="38">
        <v>1.154133919452955</v>
      </c>
      <c r="T554" s="38">
        <v>5.0974500000000003</v>
      </c>
      <c r="U554" s="38">
        <v>0.43836000000000003</v>
      </c>
      <c r="V554" s="38">
        <v>0.56529850400000003</v>
      </c>
      <c r="W554" s="38">
        <v>0.318594765</v>
      </c>
      <c r="X554" s="38">
        <v>0.832654216</v>
      </c>
      <c r="Y554" s="38">
        <v>0</v>
      </c>
      <c r="Z554" s="38">
        <v>0</v>
      </c>
      <c r="AA554" s="38">
        <v>0.28990942229095329</v>
      </c>
      <c r="AB554" s="38">
        <v>-21.5041784618506</v>
      </c>
      <c r="AC554" s="38">
        <v>-0.50097000000000003</v>
      </c>
      <c r="AD554" s="29">
        <f t="shared" si="44"/>
        <v>0</v>
      </c>
      <c r="AE554" s="38">
        <v>0</v>
      </c>
      <c r="AF554" s="39">
        <v>11721000</v>
      </c>
      <c r="AG554" s="39">
        <v>362120000</v>
      </c>
      <c r="AH554" s="39">
        <v>32740000</v>
      </c>
      <c r="AI554" s="39">
        <v>450420000</v>
      </c>
      <c r="AJ554" s="39">
        <v>-9353000</v>
      </c>
      <c r="AK554" s="39">
        <v>551592000</v>
      </c>
      <c r="AL554" s="39">
        <v>479911000</v>
      </c>
      <c r="AM554" s="39">
        <v>493274000</v>
      </c>
      <c r="AN554" s="39">
        <v>519845000</v>
      </c>
      <c r="AO554" s="39">
        <v>362120000</v>
      </c>
      <c r="AP554" s="39">
        <v>42610000</v>
      </c>
      <c r="AQ554" s="39">
        <v>166194959</v>
      </c>
    </row>
    <row r="555" spans="1:43" customFormat="1">
      <c r="A555" s="30">
        <f t="shared" si="45"/>
        <v>40236</v>
      </c>
      <c r="B555" s="30">
        <f t="shared" si="46"/>
        <v>40601</v>
      </c>
      <c r="C555" s="30">
        <f t="shared" si="47"/>
        <v>40967</v>
      </c>
      <c r="D555" s="30">
        <f t="shared" si="48"/>
        <v>41302</v>
      </c>
      <c r="E555" s="30">
        <v>41332</v>
      </c>
      <c r="F555" t="s">
        <v>553</v>
      </c>
      <c r="G555" s="37">
        <v>1528855540.52</v>
      </c>
      <c r="H555" s="37">
        <v>-2.0044368332221865</v>
      </c>
      <c r="I555" s="38">
        <v>-5.2840595438971301</v>
      </c>
      <c r="J555" s="38">
        <v>-13.5937738870159</v>
      </c>
      <c r="K555" s="38">
        <v>30.4163</v>
      </c>
      <c r="L555" s="38">
        <v>-3.5209043396107233E-2</v>
      </c>
      <c r="M555" s="38">
        <v>25.538086463957299</v>
      </c>
      <c r="N555" s="38">
        <v>9.9269541066617109</v>
      </c>
      <c r="O555" s="38">
        <v>19.093602175406328</v>
      </c>
      <c r="P555" s="38">
        <v>-10.463893704182791</v>
      </c>
      <c r="Q555" s="38">
        <v>-0.33974837510852895</v>
      </c>
      <c r="R555" s="38">
        <v>3.9379017511074643E-2</v>
      </c>
      <c r="S555" s="38">
        <v>0.12759129868734884</v>
      </c>
      <c r="T555" s="38">
        <v>0.90329999999999999</v>
      </c>
      <c r="U555" s="38">
        <v>-5.6699999999999997E-3</v>
      </c>
      <c r="V555" s="38">
        <v>4.25444303</v>
      </c>
      <c r="W555" s="38">
        <v>9.2364571610000006</v>
      </c>
      <c r="X555" s="38">
        <v>1.668797337</v>
      </c>
      <c r="Y555" s="38">
        <v>2.0120283705351776</v>
      </c>
      <c r="Z555" s="38">
        <v>45.426824132999997</v>
      </c>
      <c r="AA555" s="38">
        <v>1.5267322327531989E-3</v>
      </c>
      <c r="AB555" s="38">
        <v>33.616157369915904</v>
      </c>
      <c r="AC555" s="38">
        <v>0.66483999999999999</v>
      </c>
      <c r="AD555" s="29">
        <f t="shared" si="44"/>
        <v>0</v>
      </c>
      <c r="AE555" s="38">
        <v>0</v>
      </c>
      <c r="AF555" s="39">
        <v>-128200000</v>
      </c>
      <c r="AG555" s="39">
        <v>3641110000</v>
      </c>
      <c r="AH555" s="39">
        <v>152143000</v>
      </c>
      <c r="AI555" s="39">
        <v>3863555000</v>
      </c>
      <c r="AJ555" s="39">
        <v>-167481000</v>
      </c>
      <c r="AK555" s="39">
        <v>737628000</v>
      </c>
      <c r="AL555" s="39">
        <v>469928000</v>
      </c>
      <c r="AM555" s="39">
        <v>492956000</v>
      </c>
      <c r="AN555" s="39">
        <v>492956000</v>
      </c>
      <c r="AO555" s="39">
        <v>1205899000</v>
      </c>
      <c r="AP555" s="39">
        <v>250105000</v>
      </c>
      <c r="AQ555" s="39">
        <v>4775405372.0799999</v>
      </c>
    </row>
    <row r="556" spans="1:43" customFormat="1">
      <c r="A556" s="30">
        <f t="shared" si="45"/>
        <v>40234</v>
      </c>
      <c r="B556" s="30">
        <f t="shared" si="46"/>
        <v>40599</v>
      </c>
      <c r="C556" s="30">
        <f t="shared" si="47"/>
        <v>40965</v>
      </c>
      <c r="D556" s="30">
        <f t="shared" si="48"/>
        <v>41300</v>
      </c>
      <c r="E556" s="30">
        <v>41330</v>
      </c>
      <c r="F556" t="s">
        <v>554</v>
      </c>
      <c r="G556" s="37">
        <v>323567143.43176699</v>
      </c>
      <c r="H556" s="37">
        <v>4.8264797748073605</v>
      </c>
      <c r="I556" s="38">
        <v>21.991859225518802</v>
      </c>
      <c r="J556" s="38">
        <v>13.8586434940411</v>
      </c>
      <c r="K556" s="38">
        <v>66.299610000000001</v>
      </c>
      <c r="L556" s="38">
        <v>-4.9431235266307966E-2</v>
      </c>
      <c r="M556" s="38">
        <v>28.7228009562198</v>
      </c>
      <c r="N556" s="38">
        <v>24.130468642631399</v>
      </c>
      <c r="O556" s="38">
        <v>5.8755350477907253</v>
      </c>
      <c r="P556" s="38">
        <v>2.8005172684951862</v>
      </c>
      <c r="Q556" s="38">
        <v>0.26795715421156724</v>
      </c>
      <c r="R556" s="38">
        <v>0.18262492485217188</v>
      </c>
      <c r="S556" s="38">
        <v>0.64725534708575971</v>
      </c>
      <c r="T556" s="38">
        <v>2.4387300000000001</v>
      </c>
      <c r="U556" s="38">
        <v>0.15004999999999999</v>
      </c>
      <c r="V556" s="38">
        <v>1.783156124</v>
      </c>
      <c r="W556" s="38">
        <v>2.1114771559999999</v>
      </c>
      <c r="X556" s="38">
        <v>3.6398827410000001</v>
      </c>
      <c r="Y556" s="38">
        <v>1.0480095373590472</v>
      </c>
      <c r="Z556" s="38">
        <v>19.114859461999998</v>
      </c>
      <c r="AA556" s="38">
        <v>5.7838082955711287E-2</v>
      </c>
      <c r="AB556" s="38">
        <v>4.6660121521543498</v>
      </c>
      <c r="AC556" s="38">
        <v>0.42482999999999999</v>
      </c>
      <c r="AD556" s="29">
        <f t="shared" si="44"/>
        <v>0</v>
      </c>
      <c r="AE556" s="38">
        <v>0</v>
      </c>
      <c r="AF556" s="39">
        <v>-15370000</v>
      </c>
      <c r="AG556" s="39">
        <v>310937000</v>
      </c>
      <c r="AH556" s="39">
        <v>61059000</v>
      </c>
      <c r="AI556" s="39">
        <v>334341000</v>
      </c>
      <c r="AJ556" s="39">
        <v>57987000</v>
      </c>
      <c r="AK556" s="39">
        <v>199375000</v>
      </c>
      <c r="AL556" s="39">
        <v>207426000</v>
      </c>
      <c r="AM556" s="39">
        <v>217918000</v>
      </c>
      <c r="AN556" s="39">
        <v>216404000</v>
      </c>
      <c r="AO556" s="39">
        <v>151824000</v>
      </c>
      <c r="AP556" s="39">
        <v>82380000</v>
      </c>
      <c r="AQ556" s="39">
        <v>484026577.23699999</v>
      </c>
    </row>
    <row r="557" spans="1:43" customFormat="1">
      <c r="A557" s="30">
        <f t="shared" si="45"/>
        <v>40215</v>
      </c>
      <c r="B557" s="30">
        <f t="shared" si="46"/>
        <v>40580</v>
      </c>
      <c r="C557" s="30">
        <f t="shared" si="47"/>
        <v>40946</v>
      </c>
      <c r="D557" s="30">
        <f t="shared" si="48"/>
        <v>41281</v>
      </c>
      <c r="E557" s="30">
        <v>41311</v>
      </c>
      <c r="F557" t="s">
        <v>555</v>
      </c>
      <c r="G557" s="37">
        <v>254307281.80000001</v>
      </c>
      <c r="H557" s="37">
        <v>0.12541733851964576</v>
      </c>
      <c r="I557" s="38">
        <v>4.4238800773496303</v>
      </c>
      <c r="J557" s="38">
        <v>0.91789838100007004</v>
      </c>
      <c r="K557" s="38">
        <v>13.07066</v>
      </c>
      <c r="L557" s="38">
        <v>4.7042909463594025E-2</v>
      </c>
      <c r="M557" s="38">
        <v>2.1652769524640498</v>
      </c>
      <c r="N557" s="38">
        <v>5.1791580056548598</v>
      </c>
      <c r="O557" s="38">
        <v>8.4714231053302402</v>
      </c>
      <c r="P557" s="38">
        <v>17.735208258824574</v>
      </c>
      <c r="Q557" s="38">
        <v>-1.8739618598399836E-2</v>
      </c>
      <c r="R557" s="38">
        <v>2.2388724224345194E-2</v>
      </c>
      <c r="S557" s="38">
        <v>1.7835671852539721</v>
      </c>
      <c r="T557" s="38">
        <v>3.0152899999999998</v>
      </c>
      <c r="U557" s="38">
        <v>0.39757999999999999</v>
      </c>
      <c r="V557" s="38">
        <v>0.17344253100000001</v>
      </c>
      <c r="W557" s="38">
        <v>0.36718353999999997</v>
      </c>
      <c r="X557" s="38">
        <v>0.81673426299999996</v>
      </c>
      <c r="Y557" s="38">
        <v>0.85218580760426554</v>
      </c>
      <c r="Z557" s="38">
        <v>53.503226853000001</v>
      </c>
      <c r="AA557" s="38">
        <v>1.3947082849779198E-2</v>
      </c>
      <c r="AB557" s="38">
        <v>21.7160018340211</v>
      </c>
      <c r="AC557" s="38">
        <v>0.44614999999999999</v>
      </c>
      <c r="AD557" s="29">
        <f t="shared" si="44"/>
        <v>0</v>
      </c>
      <c r="AE557" s="38">
        <v>0</v>
      </c>
      <c r="AF557" s="39">
        <v>24970000</v>
      </c>
      <c r="AG557" s="39">
        <v>530792000</v>
      </c>
      <c r="AH557" s="39">
        <v>15840000</v>
      </c>
      <c r="AI557" s="39">
        <v>707499000</v>
      </c>
      <c r="AJ557" s="39">
        <v>-23647000</v>
      </c>
      <c r="AK557" s="39">
        <v>1227245000</v>
      </c>
      <c r="AL557" s="39">
        <v>523395000</v>
      </c>
      <c r="AM557" s="39">
        <v>805043000</v>
      </c>
      <c r="AN557" s="39">
        <v>1261872000</v>
      </c>
      <c r="AO557" s="39">
        <v>286576000</v>
      </c>
      <c r="AP557" s="39">
        <v>61198000</v>
      </c>
      <c r="AQ557" s="39">
        <v>518434151.19999999</v>
      </c>
    </row>
    <row r="558" spans="1:43" customFormat="1">
      <c r="A558" s="30">
        <f t="shared" si="45"/>
        <v>40214</v>
      </c>
      <c r="B558" s="30">
        <f t="shared" si="46"/>
        <v>40579</v>
      </c>
      <c r="C558" s="30">
        <f t="shared" si="47"/>
        <v>40945</v>
      </c>
      <c r="D558" s="30">
        <f t="shared" si="48"/>
        <v>41280</v>
      </c>
      <c r="E558" s="30">
        <v>41310</v>
      </c>
      <c r="F558" t="s">
        <v>556</v>
      </c>
      <c r="G558" s="37">
        <v>3864453792.8400002</v>
      </c>
      <c r="H558" s="37">
        <v>0.83178256411771145</v>
      </c>
      <c r="I558" s="38">
        <v>49.925495971584503</v>
      </c>
      <c r="J558" s="38">
        <v>9.3217504166796097</v>
      </c>
      <c r="K558" s="38">
        <v>27.873439999999999</v>
      </c>
      <c r="L558" s="38">
        <v>0.37472686885918044</v>
      </c>
      <c r="M558" s="38">
        <v>13.141744826443899</v>
      </c>
      <c r="N558" s="38">
        <v>59.177782455639402</v>
      </c>
      <c r="O558" s="38">
        <v>14.284197415698252</v>
      </c>
      <c r="P558" s="38">
        <v>20.198636563245103</v>
      </c>
      <c r="Q558" s="38">
        <v>8.206630989153349E-2</v>
      </c>
      <c r="R558" s="38">
        <v>0.24635512009537272</v>
      </c>
      <c r="S558" s="38">
        <v>2.1635969655316183</v>
      </c>
      <c r="T558" s="38">
        <v>1.4923900000000001</v>
      </c>
      <c r="U558" s="38">
        <v>0.2351</v>
      </c>
      <c r="V558" s="38">
        <v>1.91134801</v>
      </c>
      <c r="W558" s="38">
        <v>1.812483979</v>
      </c>
      <c r="X558" s="38">
        <v>8.9245606839999994</v>
      </c>
      <c r="Y558" s="38">
        <v>0.21448197801846194</v>
      </c>
      <c r="Z558" s="38">
        <v>1.915172428</v>
      </c>
      <c r="AA558" s="38">
        <v>0.53570093642610273</v>
      </c>
      <c r="AB558" s="38">
        <v>-3.18977056846412</v>
      </c>
      <c r="AC558" s="38">
        <v>-0.35942000000000002</v>
      </c>
      <c r="AD558" s="29">
        <f t="shared" si="44"/>
        <v>0</v>
      </c>
      <c r="AE558" s="38">
        <v>0</v>
      </c>
      <c r="AF558" s="39">
        <v>227575000</v>
      </c>
      <c r="AG558" s="39">
        <v>607309000</v>
      </c>
      <c r="AH558" s="39">
        <v>302530000</v>
      </c>
      <c r="AI558" s="39">
        <v>1228024000</v>
      </c>
      <c r="AJ558" s="39">
        <v>218046000</v>
      </c>
      <c r="AK558" s="39">
        <v>1565887000</v>
      </c>
      <c r="AL558" s="39">
        <v>1991139000</v>
      </c>
      <c r="AM558" s="39">
        <v>2656949000</v>
      </c>
      <c r="AN558" s="39">
        <v>2656949000</v>
      </c>
      <c r="AO558" s="39">
        <v>500056000</v>
      </c>
      <c r="AP558" s="39">
        <v>392222000</v>
      </c>
      <c r="AQ558" s="39">
        <v>5602576478.7799997</v>
      </c>
    </row>
    <row r="559" spans="1:43" customFormat="1">
      <c r="A559" s="30">
        <f t="shared" si="45"/>
        <v>40213</v>
      </c>
      <c r="B559" s="30">
        <f t="shared" si="46"/>
        <v>40578</v>
      </c>
      <c r="C559" s="30">
        <f t="shared" si="47"/>
        <v>40944</v>
      </c>
      <c r="D559" s="30">
        <f t="shared" si="48"/>
        <v>41279</v>
      </c>
      <c r="E559" s="30">
        <v>41309</v>
      </c>
      <c r="F559" t="s">
        <v>557</v>
      </c>
      <c r="G559" s="37">
        <v>1309147115.25</v>
      </c>
      <c r="H559" s="37">
        <v>12.759574357571369</v>
      </c>
      <c r="I559" s="38">
        <v>157.67950626369401</v>
      </c>
      <c r="J559" s="38">
        <v>28.067642198966901</v>
      </c>
      <c r="K559" s="38">
        <v>42.714489999999998</v>
      </c>
      <c r="L559" s="38">
        <v>0.63901658133074213</v>
      </c>
      <c r="M559" s="38">
        <v>33.811274692231002</v>
      </c>
      <c r="N559" s="38">
        <v>96.262391238933205</v>
      </c>
      <c r="O559" s="38">
        <v>8.3179810059256205</v>
      </c>
      <c r="P559" s="38">
        <v>80.036413751067357</v>
      </c>
      <c r="Q559" s="38">
        <v>0.22199215313549278</v>
      </c>
      <c r="R559" s="38">
        <v>0.38265898117303587</v>
      </c>
      <c r="S559" s="38">
        <v>1.6539890331998353</v>
      </c>
      <c r="T559" s="38">
        <v>3.9648500000000002</v>
      </c>
      <c r="U559" s="38">
        <v>0.72736000000000001</v>
      </c>
      <c r="V559" s="38">
        <v>3.3637075209999998</v>
      </c>
      <c r="W559" s="38">
        <v>3.1176858169999999</v>
      </c>
      <c r="X559" s="38">
        <v>9.985773666</v>
      </c>
      <c r="Y559" s="38">
        <v>0.22597001932020375</v>
      </c>
      <c r="Z559" s="38">
        <v>4.7604818949999999</v>
      </c>
      <c r="AA559" s="38">
        <v>0.76029948549289283</v>
      </c>
      <c r="AB559" s="38">
        <v>-1.00455211407003</v>
      </c>
      <c r="AC559" s="38">
        <v>-0.57598000000000005</v>
      </c>
      <c r="AD559" s="29">
        <f t="shared" si="44"/>
        <v>0</v>
      </c>
      <c r="AE559" s="38">
        <v>0</v>
      </c>
      <c r="AF559" s="39">
        <v>102589000</v>
      </c>
      <c r="AG559" s="39">
        <v>160542000</v>
      </c>
      <c r="AH559" s="39">
        <v>81788000</v>
      </c>
      <c r="AI559" s="39">
        <v>213736000</v>
      </c>
      <c r="AJ559" s="39">
        <v>78478000</v>
      </c>
      <c r="AK559" s="39">
        <v>63121000</v>
      </c>
      <c r="AL559" s="39">
        <v>136952000</v>
      </c>
      <c r="AM559" s="39">
        <v>197874000</v>
      </c>
      <c r="AN559" s="39">
        <v>353517000</v>
      </c>
      <c r="AO559" s="39">
        <v>130951000</v>
      </c>
      <c r="AP559" s="39">
        <v>125894000</v>
      </c>
      <c r="AQ559" s="39">
        <v>1047183900.76</v>
      </c>
    </row>
    <row r="560" spans="1:43" customFormat="1">
      <c r="A560" s="30">
        <f t="shared" si="45"/>
        <v>40207</v>
      </c>
      <c r="B560" s="30">
        <f t="shared" si="46"/>
        <v>40572</v>
      </c>
      <c r="C560" s="30">
        <f t="shared" si="47"/>
        <v>40938</v>
      </c>
      <c r="D560" s="30">
        <f t="shared" si="48"/>
        <v>41273</v>
      </c>
      <c r="E560" s="30">
        <v>41303</v>
      </c>
      <c r="F560" t="s">
        <v>558</v>
      </c>
      <c r="G560" s="37">
        <v>1725289284.4200001</v>
      </c>
      <c r="H560" s="37">
        <v>10.134278083773154</v>
      </c>
      <c r="I560" s="38">
        <v>14.9648525255453</v>
      </c>
      <c r="J560" s="38">
        <v>3.2820496519279101</v>
      </c>
      <c r="K560" s="38">
        <v>11.072990000000001</v>
      </c>
      <c r="L560" s="38">
        <v>1.0594609517893502E-2</v>
      </c>
      <c r="M560" s="38">
        <v>5.6963031247019904</v>
      </c>
      <c r="N560" s="38">
        <v>11.0752306052131</v>
      </c>
      <c r="O560" s="38">
        <v>9.6132062091865489</v>
      </c>
      <c r="P560" s="38">
        <v>1.690729256746291</v>
      </c>
      <c r="Q560" s="38">
        <v>6.7767531631996569E-3</v>
      </c>
      <c r="R560" s="38">
        <v>9.9008091882015134E-2</v>
      </c>
      <c r="S560" s="38">
        <v>1.8257635082223962</v>
      </c>
      <c r="T560" s="38">
        <v>1.1692100000000001</v>
      </c>
      <c r="U560" s="38">
        <v>3.2730000000000002E-2</v>
      </c>
      <c r="V560" s="38">
        <v>0.34811990100000001</v>
      </c>
      <c r="W560" s="38">
        <v>0.81322065700000001</v>
      </c>
      <c r="X560" s="38">
        <v>16.721053134000002</v>
      </c>
      <c r="Y560" s="38">
        <v>1.1775757120312618</v>
      </c>
      <c r="Z560" s="38">
        <v>34.218535746999997</v>
      </c>
      <c r="AA560" s="38">
        <v>5.0315767677813442E-2</v>
      </c>
      <c r="AB560" s="38">
        <v>33.5203320673346</v>
      </c>
      <c r="AC560" s="38">
        <v>0.49046000000000001</v>
      </c>
      <c r="AD560" s="29">
        <f t="shared" si="44"/>
        <v>0</v>
      </c>
      <c r="AE560" s="38">
        <v>0</v>
      </c>
      <c r="AF560" s="39">
        <v>30700000</v>
      </c>
      <c r="AG560" s="39">
        <v>2897700000</v>
      </c>
      <c r="AH560" s="39">
        <v>379300000</v>
      </c>
      <c r="AI560" s="39">
        <v>3831000000</v>
      </c>
      <c r="AJ560" s="39">
        <v>47400000</v>
      </c>
      <c r="AK560" s="39">
        <v>7998900000</v>
      </c>
      <c r="AL560" s="39">
        <v>4542300000</v>
      </c>
      <c r="AM560" s="39">
        <v>5476100000</v>
      </c>
      <c r="AN560" s="39">
        <v>6994500000</v>
      </c>
      <c r="AO560" s="39">
        <v>1330700000</v>
      </c>
      <c r="AP560" s="39">
        <v>532300000</v>
      </c>
      <c r="AQ560" s="39">
        <v>5117109665.1499996</v>
      </c>
    </row>
    <row r="561" spans="1:43" customFormat="1">
      <c r="A561" s="30">
        <f t="shared" si="45"/>
        <v>40185</v>
      </c>
      <c r="B561" s="30">
        <f t="shared" si="46"/>
        <v>40550</v>
      </c>
      <c r="C561" s="30">
        <f t="shared" si="47"/>
        <v>40916</v>
      </c>
      <c r="D561" s="30">
        <f t="shared" si="48"/>
        <v>41251</v>
      </c>
      <c r="E561" s="30">
        <v>41281</v>
      </c>
      <c r="F561" t="s">
        <v>559</v>
      </c>
      <c r="G561" s="37">
        <v>278737010.54000002</v>
      </c>
      <c r="H561" s="37">
        <v>-13.555941434036711</v>
      </c>
      <c r="I561" s="38">
        <v>20.7090037531121</v>
      </c>
      <c r="J561" s="38">
        <v>3.2375845632339799</v>
      </c>
      <c r="K561" s="38">
        <v>25.19557</v>
      </c>
      <c r="L561" s="38">
        <v>0.13880612766786546</v>
      </c>
      <c r="M561" s="38">
        <v>6.4379888982162203</v>
      </c>
      <c r="N561" s="38">
        <v>12.291890812693399</v>
      </c>
      <c r="O561" s="38">
        <v>14.13193078113391</v>
      </c>
      <c r="P561" s="38">
        <v>2.3418335068047664</v>
      </c>
      <c r="Q561" s="38">
        <v>9.2978660482201506E-2</v>
      </c>
      <c r="R561" s="38">
        <v>0.14384432710076511</v>
      </c>
      <c r="S561" s="38">
        <v>1.3221125154853872</v>
      </c>
      <c r="T561" s="38">
        <v>0.74656</v>
      </c>
      <c r="U561" s="38">
        <v>-9.0550000000000005E-2</v>
      </c>
      <c r="V561" s="38">
        <v>0.64810810500000005</v>
      </c>
      <c r="W561" s="38">
        <v>0.73144851099999997</v>
      </c>
      <c r="X561" s="38">
        <v>5.8396216450000002</v>
      </c>
      <c r="Y561" s="38">
        <v>1.9922508866540349</v>
      </c>
      <c r="Z561" s="38">
        <v>13.2867026</v>
      </c>
      <c r="AA561" s="38">
        <v>0.10732348858165759</v>
      </c>
      <c r="AB561" s="38">
        <v>4.4483417377611598</v>
      </c>
      <c r="AC561" s="38">
        <v>0.55847999999999998</v>
      </c>
      <c r="AD561" s="29">
        <f t="shared" si="44"/>
        <v>0</v>
      </c>
      <c r="AE561" s="38">
        <v>0</v>
      </c>
      <c r="AF561" s="39">
        <v>17098000</v>
      </c>
      <c r="AG561" s="39">
        <v>123179000</v>
      </c>
      <c r="AH561" s="39">
        <v>34950000</v>
      </c>
      <c r="AI561" s="39">
        <v>242971000</v>
      </c>
      <c r="AJ561" s="39">
        <v>29868000</v>
      </c>
      <c r="AK561" s="39">
        <v>300139000</v>
      </c>
      <c r="AL561" s="39">
        <v>293823000</v>
      </c>
      <c r="AM561" s="39">
        <v>309995000</v>
      </c>
      <c r="AN561" s="39">
        <v>321235000</v>
      </c>
      <c r="AO561" s="39">
        <v>41166000</v>
      </c>
      <c r="AP561" s="39">
        <v>39033000</v>
      </c>
      <c r="AQ561" s="39">
        <v>551611654.17999995</v>
      </c>
    </row>
    <row r="562" spans="1:43" customFormat="1">
      <c r="A562" s="30">
        <f t="shared" si="45"/>
        <v>40167</v>
      </c>
      <c r="B562" s="30">
        <f t="shared" si="46"/>
        <v>40532</v>
      </c>
      <c r="C562" s="30">
        <f t="shared" si="47"/>
        <v>40898</v>
      </c>
      <c r="D562" s="30">
        <f t="shared" si="48"/>
        <v>41233</v>
      </c>
      <c r="E562" s="30">
        <v>41263</v>
      </c>
      <c r="F562" t="s">
        <v>560</v>
      </c>
      <c r="G562" s="37">
        <v>4342641750.6599998</v>
      </c>
      <c r="H562" s="37">
        <v>5.8272225382357092</v>
      </c>
      <c r="I562" s="38">
        <v>6.7903671535728396</v>
      </c>
      <c r="J562" s="38">
        <v>10.7432854465959</v>
      </c>
      <c r="K562" s="38">
        <v>45.986040000000003</v>
      </c>
      <c r="L562" s="38">
        <v>5.448402083626637E-2</v>
      </c>
      <c r="M562" s="38">
        <v>22.329793878825701</v>
      </c>
      <c r="N562" s="38">
        <v>8.7773140191505004</v>
      </c>
      <c r="O562" s="38">
        <v>4.7436117617511438E-2</v>
      </c>
      <c r="P562" s="38">
        <v>-1.7611493424223312</v>
      </c>
      <c r="Q562" s="38">
        <v>0.1689936009307737</v>
      </c>
      <c r="R562" s="38">
        <v>4.7477113050883542E-2</v>
      </c>
      <c r="S562" s="38">
        <v>0.24398552267404727</v>
      </c>
      <c r="T562" s="38">
        <v>1.0899300000000001</v>
      </c>
      <c r="U562" s="38">
        <v>3.8539999999999998E-2</v>
      </c>
      <c r="V562" s="38">
        <v>1.1939120009999999</v>
      </c>
      <c r="W562" s="38">
        <v>1.629729158</v>
      </c>
      <c r="X562" s="38">
        <v>0.743794713</v>
      </c>
      <c r="Y562" s="38">
        <v>0.42458884877657443</v>
      </c>
      <c r="Z562" s="38">
        <v>38.153017929999997</v>
      </c>
      <c r="AA562" s="38">
        <v>7.1237505279459379E-2</v>
      </c>
      <c r="AB562" s="38">
        <v>7.6748916363784501</v>
      </c>
      <c r="AC562" s="38">
        <v>0.18753</v>
      </c>
      <c r="AD562" s="29">
        <f t="shared" si="44"/>
        <v>0</v>
      </c>
      <c r="AE562" s="38">
        <v>0</v>
      </c>
      <c r="AF562" s="39">
        <v>387000000</v>
      </c>
      <c r="AG562" s="39">
        <v>7103000000</v>
      </c>
      <c r="AH562" s="39">
        <v>669000000</v>
      </c>
      <c r="AI562" s="39">
        <v>14091000000</v>
      </c>
      <c r="AJ562" s="39">
        <v>581000000</v>
      </c>
      <c r="AK562" s="39">
        <v>3650000000</v>
      </c>
      <c r="AL562" s="39">
        <v>3411000000</v>
      </c>
      <c r="AM562" s="39">
        <v>3197000000</v>
      </c>
      <c r="AN562" s="39">
        <v>3438000000</v>
      </c>
      <c r="AO562" s="39">
        <v>4986000000</v>
      </c>
      <c r="AP562" s="39">
        <v>109734000000</v>
      </c>
      <c r="AQ562" s="39">
        <v>5205354930.6400003</v>
      </c>
    </row>
    <row r="563" spans="1:43" customFormat="1">
      <c r="A563" s="30">
        <f t="shared" si="45"/>
        <v>40165</v>
      </c>
      <c r="B563" s="30">
        <f t="shared" si="46"/>
        <v>40530</v>
      </c>
      <c r="C563" s="30">
        <f t="shared" si="47"/>
        <v>40896</v>
      </c>
      <c r="D563" s="30">
        <f t="shared" si="48"/>
        <v>41231</v>
      </c>
      <c r="E563" s="30">
        <v>41261</v>
      </c>
      <c r="F563" t="s">
        <v>561</v>
      </c>
      <c r="G563" s="37">
        <v>250444281.94999999</v>
      </c>
      <c r="H563" s="37">
        <v>27.621658795254657</v>
      </c>
      <c r="I563" s="38">
        <v>13.983813941180401</v>
      </c>
      <c r="J563" s="38">
        <v>3.8153303116601802</v>
      </c>
      <c r="K563" s="38">
        <v>6.5599400000000001</v>
      </c>
      <c r="L563" s="38">
        <v>2.5008361458238315E-2</v>
      </c>
      <c r="M563" s="38">
        <v>5.4063882983701701</v>
      </c>
      <c r="N563" s="38">
        <v>14.514259049875299</v>
      </c>
      <c r="O563" s="38">
        <v>8.2850702188816392</v>
      </c>
      <c r="P563" s="38">
        <v>43.870697179925038</v>
      </c>
      <c r="Q563" s="38">
        <v>5.778194855704271E-2</v>
      </c>
      <c r="R563" s="38">
        <v>8.6750245322943412E-2</v>
      </c>
      <c r="S563" s="38">
        <v>1.409661816171341</v>
      </c>
      <c r="T563" s="38">
        <v>2.87364</v>
      </c>
      <c r="U563" s="38">
        <v>0.37801000000000001</v>
      </c>
      <c r="V563" s="38">
        <v>0.30615077000000002</v>
      </c>
      <c r="W563" s="38">
        <v>0.13411328</v>
      </c>
      <c r="X563" s="38">
        <v>1.0545298510000001</v>
      </c>
      <c r="Y563" s="38">
        <v>0</v>
      </c>
      <c r="Z563" s="38">
        <v>0</v>
      </c>
      <c r="AA563" s="38">
        <v>0.51623136408322945</v>
      </c>
      <c r="AB563" s="38">
        <v>-8.5237175557790206</v>
      </c>
      <c r="AC563" s="38">
        <v>-0.51622999999999997</v>
      </c>
      <c r="AD563" s="29">
        <f t="shared" si="44"/>
        <v>0</v>
      </c>
      <c r="AE563" s="38">
        <v>0</v>
      </c>
      <c r="AF563" s="39">
        <v>4935000</v>
      </c>
      <c r="AG563" s="39">
        <v>197334000</v>
      </c>
      <c r="AH563" s="39">
        <v>29969000</v>
      </c>
      <c r="AI563" s="39">
        <v>345463000</v>
      </c>
      <c r="AJ563" s="39">
        <v>28139000</v>
      </c>
      <c r="AK563" s="39">
        <v>746390000</v>
      </c>
      <c r="AL563" s="39">
        <v>248462000</v>
      </c>
      <c r="AM563" s="39">
        <v>142889000</v>
      </c>
      <c r="AN563" s="39">
        <v>486986000</v>
      </c>
      <c r="AO563" s="39">
        <v>197334000</v>
      </c>
      <c r="AP563" s="39">
        <v>12107000</v>
      </c>
      <c r="AQ563" s="39">
        <v>100307345.14</v>
      </c>
    </row>
    <row r="564" spans="1:43" customFormat="1">
      <c r="A564" s="30">
        <f t="shared" si="45"/>
        <v>40165</v>
      </c>
      <c r="B564" s="30">
        <f t="shared" si="46"/>
        <v>40530</v>
      </c>
      <c r="C564" s="30">
        <f t="shared" si="47"/>
        <v>40896</v>
      </c>
      <c r="D564" s="30">
        <f t="shared" si="48"/>
        <v>41231</v>
      </c>
      <c r="E564" s="30">
        <v>41261</v>
      </c>
      <c r="F564" t="s">
        <v>562</v>
      </c>
      <c r="G564" s="37">
        <v>1216250249.5875499</v>
      </c>
      <c r="H564" s="37">
        <v>0.19123626188124643</v>
      </c>
      <c r="I564" s="38">
        <v>19.159090909090899</v>
      </c>
      <c r="J564" s="38">
        <v>18.892873151053301</v>
      </c>
      <c r="K564" s="38">
        <v>69.606800000000007</v>
      </c>
      <c r="L564" s="38">
        <v>0.22406442444339175</v>
      </c>
      <c r="M564" s="38">
        <v>24.7646795159121</v>
      </c>
      <c r="N564" s="38">
        <v>23.848063019315902</v>
      </c>
      <c r="O564" s="38">
        <v>9.8873461355410583</v>
      </c>
      <c r="P564" s="38">
        <v>0.31145898392848553</v>
      </c>
      <c r="Q564" s="38">
        <v>0.1596174282678002</v>
      </c>
      <c r="R564" s="38">
        <v>0.1720504404905856</v>
      </c>
      <c r="S564" s="38">
        <v>0.81274831577129036</v>
      </c>
      <c r="T564" s="38">
        <v>2.92354</v>
      </c>
      <c r="U564" s="38">
        <v>0.43894</v>
      </c>
      <c r="V564" s="38">
        <v>2.89128380801281</v>
      </c>
      <c r="W564" s="38">
        <v>2.5756121580000002</v>
      </c>
      <c r="X564" s="38">
        <v>3.2329154963992899</v>
      </c>
      <c r="Y564" s="38">
        <v>0</v>
      </c>
      <c r="Z564" s="38">
        <v>0</v>
      </c>
      <c r="AA564" s="38">
        <v>0.56016106110847941</v>
      </c>
      <c r="AB564" s="38">
        <v>-0.35617469879518099</v>
      </c>
      <c r="AC564" s="38">
        <v>-0.56015999999999999</v>
      </c>
      <c r="AD564" s="29">
        <f t="shared" si="44"/>
        <v>0</v>
      </c>
      <c r="AE564" s="38">
        <v>0</v>
      </c>
      <c r="AF564" s="39">
        <v>94600000</v>
      </c>
      <c r="AG564" s="39">
        <v>422200000</v>
      </c>
      <c r="AH564" s="39">
        <v>99600000</v>
      </c>
      <c r="AI564" s="39">
        <v>578900000</v>
      </c>
      <c r="AJ564" s="39">
        <v>75100000</v>
      </c>
      <c r="AK564" s="39">
        <v>472862511.99712998</v>
      </c>
      <c r="AL564" s="39">
        <v>424573130.76357001</v>
      </c>
      <c r="AM564" s="39">
        <v>482200000</v>
      </c>
      <c r="AN564" s="39">
        <v>470500000</v>
      </c>
      <c r="AO564" s="39">
        <v>422200000</v>
      </c>
      <c r="AP564" s="39">
        <v>130300000</v>
      </c>
      <c r="AQ564" s="39">
        <v>1288321201.461</v>
      </c>
    </row>
    <row r="565" spans="1:43" customFormat="1">
      <c r="A565" s="30">
        <f t="shared" si="45"/>
        <v>40163</v>
      </c>
      <c r="B565" s="30">
        <f t="shared" si="46"/>
        <v>40528</v>
      </c>
      <c r="C565" s="30">
        <f t="shared" si="47"/>
        <v>40894</v>
      </c>
      <c r="D565" s="30">
        <f t="shared" si="48"/>
        <v>41229</v>
      </c>
      <c r="E565" s="30">
        <v>41259</v>
      </c>
      <c r="F565" t="s">
        <v>563</v>
      </c>
      <c r="G565" s="37">
        <v>309680697.42000002</v>
      </c>
      <c r="H565" s="37">
        <v>2.6223256001846034</v>
      </c>
      <c r="I565" s="38">
        <v>18.628050319403702</v>
      </c>
      <c r="J565" s="38">
        <v>4.2283034336665297</v>
      </c>
      <c r="K565" s="38">
        <v>68.812579999999997</v>
      </c>
      <c r="L565" s="38">
        <v>0.6525030941914558</v>
      </c>
      <c r="M565" s="38">
        <v>6.3576044281720501</v>
      </c>
      <c r="N565" s="38">
        <v>12.6595434553912</v>
      </c>
      <c r="O565" s="38">
        <v>6.8039466276860106</v>
      </c>
      <c r="P565" s="38">
        <v>7.1076088985367107</v>
      </c>
      <c r="Q565" s="38">
        <v>4.3483324080217739E-2</v>
      </c>
      <c r="R565" s="38">
        <v>0.2083706880537585</v>
      </c>
      <c r="S565" s="38">
        <v>1.491139864149968</v>
      </c>
      <c r="T565" s="38">
        <v>0.48927999999999999</v>
      </c>
      <c r="U565" s="38">
        <v>-0.10613</v>
      </c>
      <c r="V565" s="38">
        <v>0.67158350300000003</v>
      </c>
      <c r="W565" s="38">
        <v>0.71106073800000003</v>
      </c>
      <c r="X565" s="38">
        <v>2.6677552879999999</v>
      </c>
      <c r="Y565" s="38">
        <v>0.38507282701220091</v>
      </c>
      <c r="Z565" s="38">
        <v>8.3874379510000008</v>
      </c>
      <c r="AA565" s="38">
        <v>8.6150825829029914E-2</v>
      </c>
      <c r="AB565" s="38">
        <v>1.15410530166032</v>
      </c>
      <c r="AC565" s="38">
        <v>0.19187000000000001</v>
      </c>
      <c r="AD565" s="29">
        <f t="shared" si="44"/>
        <v>0</v>
      </c>
      <c r="AE565" s="38">
        <v>0</v>
      </c>
      <c r="AF565" s="39">
        <v>76444000</v>
      </c>
      <c r="AG565" s="39">
        <v>117155000</v>
      </c>
      <c r="AH565" s="39">
        <v>51598000</v>
      </c>
      <c r="AI565" s="39">
        <v>247626000</v>
      </c>
      <c r="AJ565" s="39">
        <v>16056000</v>
      </c>
      <c r="AK565" s="39">
        <v>300783000</v>
      </c>
      <c r="AL565" s="39">
        <v>311709000</v>
      </c>
      <c r="AM565" s="39">
        <v>343025000</v>
      </c>
      <c r="AN565" s="39">
        <v>369245000</v>
      </c>
      <c r="AO565" s="39">
        <v>84584000</v>
      </c>
      <c r="AP565" s="39">
        <v>41046000</v>
      </c>
      <c r="AQ565" s="39">
        <v>279274793.27999997</v>
      </c>
    </row>
    <row r="566" spans="1:43" customFormat="1">
      <c r="A566" s="30">
        <f t="shared" si="45"/>
        <v>40158</v>
      </c>
      <c r="B566" s="30">
        <f t="shared" si="46"/>
        <v>40523</v>
      </c>
      <c r="C566" s="30">
        <f t="shared" si="47"/>
        <v>40889</v>
      </c>
      <c r="D566" s="30">
        <f t="shared" si="48"/>
        <v>41224</v>
      </c>
      <c r="E566" s="30">
        <v>41254</v>
      </c>
      <c r="F566" t="s">
        <v>564</v>
      </c>
      <c r="G566" s="37">
        <v>288453494.5</v>
      </c>
      <c r="H566" s="37">
        <v>1.9667557790312724</v>
      </c>
      <c r="I566" s="38">
        <v>14.9934262271768</v>
      </c>
      <c r="J566" s="38">
        <v>4.4071879990718097</v>
      </c>
      <c r="K566" s="38">
        <v>19.816269999999999</v>
      </c>
      <c r="L566" s="38">
        <v>2.7343960606006145E-2</v>
      </c>
      <c r="M566" s="38">
        <v>10.329677454580199</v>
      </c>
      <c r="N566" s="38">
        <v>35.1419673720291</v>
      </c>
      <c r="O566" s="38">
        <v>10.418204401164907</v>
      </c>
      <c r="P566" s="38">
        <v>-6.6811838876728267</v>
      </c>
      <c r="Q566" s="38">
        <v>8.6078266671322984E-2</v>
      </c>
      <c r="R566" s="38">
        <v>0.10254277813585047</v>
      </c>
      <c r="S566" s="38">
        <v>1.0283442361742463</v>
      </c>
      <c r="T566" s="38">
        <v>0.89166999999999996</v>
      </c>
      <c r="U566" s="38">
        <v>-4.0329999999999998E-2</v>
      </c>
      <c r="V566" s="38">
        <v>0.84085691900000004</v>
      </c>
      <c r="W566" s="38">
        <v>0.97660445200000001</v>
      </c>
      <c r="X566" s="38">
        <v>2.5826774870000002</v>
      </c>
      <c r="Y566" s="38">
        <v>1.0884660135870585</v>
      </c>
      <c r="Z566" s="38">
        <v>22.100850994999998</v>
      </c>
      <c r="AA566" s="38">
        <v>0.1663431758412259</v>
      </c>
      <c r="AB566" s="38">
        <v>1.82352035711537</v>
      </c>
      <c r="AC566" s="38">
        <v>0.35483999999999999</v>
      </c>
      <c r="AD566" s="29">
        <f t="shared" si="44"/>
        <v>0</v>
      </c>
      <c r="AE566" s="38">
        <v>0</v>
      </c>
      <c r="AF566" s="39">
        <v>9129000</v>
      </c>
      <c r="AG566" s="39">
        <v>333858000</v>
      </c>
      <c r="AH566" s="39">
        <v>54252000</v>
      </c>
      <c r="AI566" s="39">
        <v>529067000</v>
      </c>
      <c r="AJ566" s="39">
        <v>46832000</v>
      </c>
      <c r="AK566" s="39">
        <v>671608000</v>
      </c>
      <c r="AL566" s="39">
        <v>667720000</v>
      </c>
      <c r="AM566" s="39">
        <v>605590000</v>
      </c>
      <c r="AN566" s="39">
        <v>544063000</v>
      </c>
      <c r="AO566" s="39">
        <v>159858000</v>
      </c>
      <c r="AP566" s="39">
        <v>54940000</v>
      </c>
      <c r="AQ566" s="39">
        <v>572376149.79999995</v>
      </c>
    </row>
    <row r="567" spans="1:43" customFormat="1">
      <c r="A567" s="30">
        <f t="shared" si="45"/>
        <v>40156</v>
      </c>
      <c r="B567" s="30">
        <f t="shared" si="46"/>
        <v>40521</v>
      </c>
      <c r="C567" s="30">
        <f t="shared" si="47"/>
        <v>40887</v>
      </c>
      <c r="D567" s="30">
        <f t="shared" si="48"/>
        <v>41222</v>
      </c>
      <c r="E567" s="30">
        <v>41252</v>
      </c>
      <c r="F567" t="s">
        <v>565</v>
      </c>
      <c r="G567" s="37">
        <v>373819869.72000003</v>
      </c>
      <c r="H567" s="37">
        <v>52.501966253069583</v>
      </c>
      <c r="I567" s="38">
        <v>11.90095975917</v>
      </c>
      <c r="J567" s="38">
        <v>3.4439851839708999</v>
      </c>
      <c r="K567" s="38">
        <v>15.04312</v>
      </c>
      <c r="L567" s="38">
        <v>7.6649493192911741E-2</v>
      </c>
      <c r="M567" s="38">
        <v>4.1210105812051898</v>
      </c>
      <c r="N567" s="38">
        <v>14.240473891205699</v>
      </c>
      <c r="O567" s="38">
        <v>2.102310973766417</v>
      </c>
      <c r="P567" s="38">
        <v>19.224630629326885</v>
      </c>
      <c r="Q567" s="38">
        <v>5.6611224486978036E-2</v>
      </c>
      <c r="R567" s="38">
        <v>0.1801102571487764</v>
      </c>
      <c r="S567" s="38">
        <v>2.4397316503369528</v>
      </c>
      <c r="T567" s="38">
        <v>2.3020800000000001</v>
      </c>
      <c r="U567" s="38">
        <v>0.49242999999999998</v>
      </c>
      <c r="V567" s="38">
        <v>0.178255096</v>
      </c>
      <c r="W567" s="38">
        <v>9.7713820000000007E-2</v>
      </c>
      <c r="X567" s="38">
        <v>0.59740686499999995</v>
      </c>
      <c r="Y567" s="38">
        <v>0</v>
      </c>
      <c r="Z567" s="38">
        <v>0</v>
      </c>
      <c r="AA567" s="38">
        <v>0.35926148645354222</v>
      </c>
      <c r="AB567" s="38">
        <v>-4.81101276842716</v>
      </c>
      <c r="AC567" s="38">
        <v>-0.35926000000000002</v>
      </c>
      <c r="AD567" s="29">
        <f t="shared" si="44"/>
        <v>0</v>
      </c>
      <c r="AE567" s="38">
        <v>0</v>
      </c>
      <c r="AF567" s="39">
        <v>28297000</v>
      </c>
      <c r="AG567" s="39">
        <v>369174000</v>
      </c>
      <c r="AH567" s="39">
        <v>106932000</v>
      </c>
      <c r="AI567" s="39">
        <v>593703000</v>
      </c>
      <c r="AJ567" s="39">
        <v>82000000</v>
      </c>
      <c r="AK567" s="39">
        <v>1049716000</v>
      </c>
      <c r="AL567" s="39">
        <v>867891000</v>
      </c>
      <c r="AM567" s="39">
        <v>1601883000</v>
      </c>
      <c r="AN567" s="39">
        <v>1448476000</v>
      </c>
      <c r="AO567" s="39">
        <v>369174000</v>
      </c>
      <c r="AP567" s="39">
        <v>59542000</v>
      </c>
      <c r="AQ567" s="39">
        <v>125175800</v>
      </c>
    </row>
    <row r="568" spans="1:43" customFormat="1">
      <c r="A568" s="30">
        <f t="shared" si="45"/>
        <v>40151</v>
      </c>
      <c r="B568" s="30">
        <f t="shared" si="46"/>
        <v>40516</v>
      </c>
      <c r="C568" s="30">
        <f t="shared" si="47"/>
        <v>40882</v>
      </c>
      <c r="D568" s="30">
        <f t="shared" si="48"/>
        <v>41217</v>
      </c>
      <c r="E568" s="30">
        <v>41247</v>
      </c>
      <c r="F568" t="s">
        <v>566</v>
      </c>
      <c r="G568" s="37">
        <v>193469235.96000001</v>
      </c>
      <c r="H568" s="37">
        <v>6.2779979187407777</v>
      </c>
      <c r="I568" s="38">
        <v>-69.331753645066996</v>
      </c>
      <c r="J568" s="38">
        <v>-20.8222857339623</v>
      </c>
      <c r="K568" s="38">
        <v>76.705060000000003</v>
      </c>
      <c r="L568" s="38">
        <v>-0.33776579693818021</v>
      </c>
      <c r="M568" s="38">
        <v>-19.021383561172101</v>
      </c>
      <c r="N568" s="38">
        <v>-44.784347638093202</v>
      </c>
      <c r="O568" s="38">
        <v>-17.551621778725909</v>
      </c>
      <c r="P568" s="38">
        <v>13.68328571258313</v>
      </c>
      <c r="Q568" s="38">
        <v>-0.14929082313007638</v>
      </c>
      <c r="R568" s="38">
        <v>-0.17964641024016223</v>
      </c>
      <c r="S568" s="38">
        <v>1.3067929788986756</v>
      </c>
      <c r="T568" s="38">
        <v>3.2360500000000001</v>
      </c>
      <c r="U568" s="38">
        <v>0.63236999999999999</v>
      </c>
      <c r="V568" s="38">
        <v>3.1107497450000001</v>
      </c>
      <c r="W568" s="38">
        <v>2.8924323730000001</v>
      </c>
      <c r="X568" s="38">
        <v>7.7327549290000004</v>
      </c>
      <c r="Y568" s="38">
        <v>0.54428531485911336</v>
      </c>
      <c r="Z568" s="38">
        <v>7.3429333220000004</v>
      </c>
      <c r="AA568" s="38">
        <v>0.71473978555191209</v>
      </c>
      <c r="AB568" s="38">
        <v>-0.89643593915166697</v>
      </c>
      <c r="AC568" s="38">
        <v>-0.36229</v>
      </c>
      <c r="AD568" s="29">
        <f t="shared" si="44"/>
        <v>0</v>
      </c>
      <c r="AE568" s="38">
        <v>0</v>
      </c>
      <c r="AF568" s="39">
        <v>-16790000</v>
      </c>
      <c r="AG568" s="39">
        <v>49709000</v>
      </c>
      <c r="AH568" s="39">
        <v>-11340000</v>
      </c>
      <c r="AI568" s="39">
        <v>63124000</v>
      </c>
      <c r="AJ568" s="39">
        <v>-12315000</v>
      </c>
      <c r="AK568" s="39">
        <v>56461000</v>
      </c>
      <c r="AL568" s="39">
        <v>64829000</v>
      </c>
      <c r="AM568" s="39">
        <v>78780000</v>
      </c>
      <c r="AN568" s="39">
        <v>82490000</v>
      </c>
      <c r="AO568" s="39">
        <v>32189000</v>
      </c>
      <c r="AP568" s="39">
        <v>-13594000</v>
      </c>
      <c r="AQ568" s="39">
        <v>238596746.46000001</v>
      </c>
    </row>
    <row r="569" spans="1:43" customFormat="1">
      <c r="A569" s="30">
        <f t="shared" si="45"/>
        <v>40144</v>
      </c>
      <c r="B569" s="30">
        <f t="shared" si="46"/>
        <v>40509</v>
      </c>
      <c r="C569" s="30">
        <f t="shared" si="47"/>
        <v>40875</v>
      </c>
      <c r="D569" s="30">
        <f t="shared" si="48"/>
        <v>41210</v>
      </c>
      <c r="E569" s="30">
        <v>41240</v>
      </c>
      <c r="F569" t="s">
        <v>567</v>
      </c>
      <c r="G569" s="37">
        <v>6460152832.5699997</v>
      </c>
      <c r="H569" s="37">
        <v>1.8358050496754363</v>
      </c>
      <c r="I569" s="38">
        <v>22.709325281616501</v>
      </c>
      <c r="J569" s="38">
        <v>9.3639265160463392</v>
      </c>
      <c r="K569" s="38">
        <v>41.175359999999998</v>
      </c>
      <c r="L569" s="38">
        <v>0.13035602313105274</v>
      </c>
      <c r="M569" s="38">
        <v>14.601291749390599</v>
      </c>
      <c r="N569" s="38">
        <v>18.653182438397899</v>
      </c>
      <c r="O569" s="38">
        <v>14.408188254056967</v>
      </c>
      <c r="P569" s="38">
        <v>5.2779212751932869</v>
      </c>
      <c r="Q569" s="38">
        <v>6.5799437472955427E-2</v>
      </c>
      <c r="R569" s="38">
        <v>8.3174323597044866E-2</v>
      </c>
      <c r="S569" s="38">
        <v>0.90454523215421501</v>
      </c>
      <c r="T569" s="38">
        <v>1.23115</v>
      </c>
      <c r="U569" s="38">
        <v>5.6169999999999998E-2</v>
      </c>
      <c r="V569" s="38">
        <v>2.0500158869999998</v>
      </c>
      <c r="W569" s="38">
        <v>2.3518178160000001</v>
      </c>
      <c r="X569" s="38">
        <v>4.7781349485257598</v>
      </c>
      <c r="Y569" s="38">
        <v>0.77361754711152297</v>
      </c>
      <c r="Z569" s="38">
        <v>13.437530533</v>
      </c>
      <c r="AA569" s="38">
        <v>1.877656239113774E-2</v>
      </c>
      <c r="AB569" s="38">
        <v>4.5079006772009</v>
      </c>
      <c r="AC569" s="38">
        <v>0.41739999999999999</v>
      </c>
      <c r="AD569" s="29">
        <f t="shared" si="44"/>
        <v>0</v>
      </c>
      <c r="AE569" s="38">
        <v>0</v>
      </c>
      <c r="AF569" s="39">
        <v>374200000</v>
      </c>
      <c r="AG569" s="39">
        <v>2870600000</v>
      </c>
      <c r="AH569" s="39">
        <v>340000000</v>
      </c>
      <c r="AI569" s="39">
        <v>4087800000</v>
      </c>
      <c r="AJ569" s="39">
        <v>243300000</v>
      </c>
      <c r="AK569" s="39">
        <v>3176600000</v>
      </c>
      <c r="AL569" s="39">
        <v>3192100000</v>
      </c>
      <c r="AM569" s="39">
        <v>3336800000</v>
      </c>
      <c r="AN569" s="39">
        <v>3697600000</v>
      </c>
      <c r="AO569" s="39">
        <v>1618500000</v>
      </c>
      <c r="AP569" s="39">
        <v>649500000</v>
      </c>
      <c r="AQ569" s="39">
        <v>9358118271.0100002</v>
      </c>
    </row>
    <row r="570" spans="1:43" customFormat="1">
      <c r="A570" s="30">
        <f t="shared" si="45"/>
        <v>40132</v>
      </c>
      <c r="B570" s="30">
        <f t="shared" si="46"/>
        <v>40497</v>
      </c>
      <c r="C570" s="30">
        <f t="shared" si="47"/>
        <v>40863</v>
      </c>
      <c r="D570" s="30">
        <f t="shared" si="48"/>
        <v>41198</v>
      </c>
      <c r="E570" s="30">
        <v>41228</v>
      </c>
      <c r="F570" t="s">
        <v>568</v>
      </c>
      <c r="G570" s="37">
        <v>336928192.44</v>
      </c>
      <c r="H570" s="37">
        <v>-7.0641472768602727</v>
      </c>
      <c r="I570" s="38">
        <v>21.6791117459905</v>
      </c>
      <c r="J570" s="38">
        <v>4.73766062752577</v>
      </c>
      <c r="K570" s="38">
        <v>41.140129999999999</v>
      </c>
      <c r="L570" s="38">
        <v>5.1976969516285311E-2</v>
      </c>
      <c r="M570" s="38">
        <v>12.220462698088401</v>
      </c>
      <c r="N570" s="38">
        <v>26.291254666955702</v>
      </c>
      <c r="O570" s="38">
        <v>8.7101426060028579</v>
      </c>
      <c r="P570" s="38">
        <v>5.4567974857381527</v>
      </c>
      <c r="Q570" s="38">
        <v>0.11194637690890673</v>
      </c>
      <c r="R570" s="38">
        <v>0.14661106063007773</v>
      </c>
      <c r="S570" s="38">
        <v>0.76474449279212708</v>
      </c>
      <c r="T570" s="38">
        <v>1.0428500000000001</v>
      </c>
      <c r="U570" s="38">
        <v>2.359E-2</v>
      </c>
      <c r="V570" s="38">
        <v>0.75779106699999998</v>
      </c>
      <c r="W570" s="38">
        <v>1.3490082029999999</v>
      </c>
      <c r="X570" s="38">
        <v>3.129220691</v>
      </c>
      <c r="Y570" s="38">
        <v>2.3165245334322084</v>
      </c>
      <c r="Z570" s="38">
        <v>57.933217864</v>
      </c>
      <c r="AA570" s="38">
        <v>0.20121549775160866</v>
      </c>
      <c r="AB570" s="38">
        <v>2.7944189455681401</v>
      </c>
      <c r="AC570" s="38">
        <v>0.49725999999999998</v>
      </c>
      <c r="AD570" s="29">
        <f t="shared" si="44"/>
        <v>0</v>
      </c>
      <c r="AE570" s="38">
        <v>0</v>
      </c>
      <c r="AF570" s="39">
        <v>16737000</v>
      </c>
      <c r="AG570" s="39">
        <v>322008000</v>
      </c>
      <c r="AH570" s="39">
        <v>65669000</v>
      </c>
      <c r="AI570" s="39">
        <v>447913000</v>
      </c>
      <c r="AJ570" s="39">
        <v>38346000</v>
      </c>
      <c r="AK570" s="39">
        <v>312528000</v>
      </c>
      <c r="AL570" s="39">
        <v>291886000</v>
      </c>
      <c r="AM570" s="39">
        <v>248516000</v>
      </c>
      <c r="AN570" s="39">
        <v>342539000</v>
      </c>
      <c r="AO570" s="39">
        <v>97092000</v>
      </c>
      <c r="AP570" s="39">
        <v>54574000</v>
      </c>
      <c r="AQ570" s="39">
        <v>475347322.57999998</v>
      </c>
    </row>
    <row r="571" spans="1:43" customFormat="1">
      <c r="A571" s="30">
        <f t="shared" si="45"/>
        <v>40117</v>
      </c>
      <c r="B571" s="30">
        <f t="shared" si="46"/>
        <v>40482</v>
      </c>
      <c r="C571" s="30">
        <f t="shared" si="47"/>
        <v>40848</v>
      </c>
      <c r="D571" s="30">
        <f t="shared" si="48"/>
        <v>41183</v>
      </c>
      <c r="E571" s="30">
        <v>41213</v>
      </c>
      <c r="F571" t="s">
        <v>569</v>
      </c>
      <c r="G571" s="37">
        <v>2714646768.6799998</v>
      </c>
      <c r="H571" s="37">
        <v>-0.95798233534236676</v>
      </c>
      <c r="I571" s="38">
        <v>20.945686844107101</v>
      </c>
      <c r="J571" s="38">
        <v>8.9400236357063196</v>
      </c>
      <c r="K571" s="38">
        <v>43.013550000000002</v>
      </c>
      <c r="L571" s="38">
        <v>0.21855557403148188</v>
      </c>
      <c r="M571" s="38">
        <v>12.549139787886199</v>
      </c>
      <c r="N571" s="38">
        <v>24.865077176419401</v>
      </c>
      <c r="O571" s="38">
        <v>3.8196523705317098</v>
      </c>
      <c r="P571" s="38">
        <v>8.8684223298547185</v>
      </c>
      <c r="Q571" s="38">
        <v>8.9642372457634692E-2</v>
      </c>
      <c r="R571" s="38">
        <v>0.19761395519050137</v>
      </c>
      <c r="S571" s="38">
        <v>1.4573512788191763</v>
      </c>
      <c r="T571" s="38">
        <v>3.0032700000000001</v>
      </c>
      <c r="U571" s="38">
        <v>0.45619999999999999</v>
      </c>
      <c r="V571" s="38">
        <v>0.81842676299999995</v>
      </c>
      <c r="W571" s="38">
        <v>0.72123479499999998</v>
      </c>
      <c r="X571" s="38">
        <v>2.051266129</v>
      </c>
      <c r="Y571" s="38">
        <v>1.0245632250798609E-2</v>
      </c>
      <c r="Z571" s="38">
        <v>0.549643667</v>
      </c>
      <c r="AA571" s="38">
        <v>0.40484641840509583</v>
      </c>
      <c r="AB571" s="38">
        <v>-5.3957585008670197</v>
      </c>
      <c r="AC571" s="38">
        <v>-0.39811999999999997</v>
      </c>
      <c r="AD571" s="29">
        <f t="shared" si="44"/>
        <v>0</v>
      </c>
      <c r="AE571" s="38">
        <v>0</v>
      </c>
      <c r="AF571" s="39">
        <v>265500000</v>
      </c>
      <c r="AG571" s="39">
        <v>1214794000</v>
      </c>
      <c r="AH571" s="39">
        <v>364494000</v>
      </c>
      <c r="AI571" s="39">
        <v>1844475000</v>
      </c>
      <c r="AJ571" s="39">
        <v>240963000</v>
      </c>
      <c r="AK571" s="39">
        <v>2093390000</v>
      </c>
      <c r="AL571" s="39">
        <v>2128466000</v>
      </c>
      <c r="AM571" s="39">
        <v>2487294000</v>
      </c>
      <c r="AN571" s="39">
        <v>2688048000</v>
      </c>
      <c r="AO571" s="39">
        <v>1194265000</v>
      </c>
      <c r="AP571" s="39">
        <v>497226000</v>
      </c>
      <c r="AQ571" s="39">
        <v>1899230469.5899999</v>
      </c>
    </row>
    <row r="572" spans="1:43" customFormat="1">
      <c r="A572" s="30">
        <f t="shared" si="45"/>
        <v>40111</v>
      </c>
      <c r="B572" s="30">
        <f t="shared" si="46"/>
        <v>40476</v>
      </c>
      <c r="C572" s="30">
        <f t="shared" si="47"/>
        <v>40842</v>
      </c>
      <c r="D572" s="30">
        <f t="shared" si="48"/>
        <v>41177</v>
      </c>
      <c r="E572" s="30">
        <v>41207</v>
      </c>
      <c r="F572" t="s">
        <v>570</v>
      </c>
      <c r="G572" s="37">
        <v>1018131461.37</v>
      </c>
      <c r="H572" s="37">
        <v>3.3276989194915618</v>
      </c>
      <c r="I572" s="38">
        <v>19.067677648623601</v>
      </c>
      <c r="J572" s="38">
        <v>6.3848070317163597</v>
      </c>
      <c r="K572" s="38">
        <v>26.253309999999999</v>
      </c>
      <c r="L572" s="38">
        <v>0.14812013754418848</v>
      </c>
      <c r="M572" s="38">
        <v>11.453848106062001</v>
      </c>
      <c r="N572" s="38">
        <v>22.825405599466599</v>
      </c>
      <c r="O572" s="38">
        <v>7.8909493428880175</v>
      </c>
      <c r="P572" s="38">
        <v>5.6905788101519041</v>
      </c>
      <c r="Q572" s="38">
        <v>0.10675088681902992</v>
      </c>
      <c r="R572" s="38">
        <v>0.21905001225020573</v>
      </c>
      <c r="S572" s="38">
        <v>1.7036832285260175</v>
      </c>
      <c r="T572" s="38">
        <v>1.0368200000000001</v>
      </c>
      <c r="U572" s="38">
        <v>6.7299999999999999E-3</v>
      </c>
      <c r="V572" s="38">
        <v>0.95440328299999999</v>
      </c>
      <c r="W572" s="38">
        <v>1.033615897</v>
      </c>
      <c r="X572" s="38">
        <v>2.983661219</v>
      </c>
      <c r="Y572" s="38">
        <v>0.40316763519981436</v>
      </c>
      <c r="Z572" s="38">
        <v>11.811163441</v>
      </c>
      <c r="AA572" s="38">
        <v>6.5603960941860703E-2</v>
      </c>
      <c r="AB572" s="38">
        <v>6.7536260144239799</v>
      </c>
      <c r="AC572" s="38">
        <v>0.22172</v>
      </c>
      <c r="AD572" s="29">
        <f t="shared" si="44"/>
        <v>0</v>
      </c>
      <c r="AE572" s="38">
        <v>0</v>
      </c>
      <c r="AF572" s="39">
        <v>85979000</v>
      </c>
      <c r="AG572" s="39">
        <v>580468000</v>
      </c>
      <c r="AH572" s="39">
        <v>174343000</v>
      </c>
      <c r="AI572" s="39">
        <v>795905000</v>
      </c>
      <c r="AJ572" s="39">
        <v>144751000</v>
      </c>
      <c r="AK572" s="39">
        <v>1148941000</v>
      </c>
      <c r="AL572" s="39">
        <v>1190236000</v>
      </c>
      <c r="AM572" s="39">
        <v>1280545000</v>
      </c>
      <c r="AN572" s="39">
        <v>1355970000</v>
      </c>
      <c r="AO572" s="39">
        <v>413684000</v>
      </c>
      <c r="AP572" s="39">
        <v>183226000</v>
      </c>
      <c r="AQ572" s="39">
        <v>1445827084.3</v>
      </c>
    </row>
    <row r="573" spans="1:43" customFormat="1">
      <c r="A573" s="30">
        <f t="shared" si="45"/>
        <v>40110</v>
      </c>
      <c r="B573" s="30">
        <f t="shared" si="46"/>
        <v>40475</v>
      </c>
      <c r="C573" s="30">
        <f t="shared" si="47"/>
        <v>40841</v>
      </c>
      <c r="D573" s="30">
        <f t="shared" si="48"/>
        <v>41176</v>
      </c>
      <c r="E573" s="30">
        <v>41206</v>
      </c>
      <c r="F573" t="s">
        <v>571</v>
      </c>
      <c r="G573" s="37">
        <v>200894719.19999999</v>
      </c>
      <c r="H573" s="37">
        <v>-18.608241284920442</v>
      </c>
      <c r="I573" s="38">
        <v>29.087296227365002</v>
      </c>
      <c r="J573" s="38">
        <v>7.8350059506005598</v>
      </c>
      <c r="K573" s="38">
        <v>12.98987</v>
      </c>
      <c r="L573" s="38">
        <v>0.14563687285619881</v>
      </c>
      <c r="M573" s="38">
        <v>8.9599771526334493</v>
      </c>
      <c r="N573" s="38">
        <v>22.9024173187949</v>
      </c>
      <c r="O573" s="38">
        <v>14.93950567618047</v>
      </c>
      <c r="P573" s="38">
        <v>12.590636282507182</v>
      </c>
      <c r="Q573" s="38">
        <v>-1.2339800618493662E-2</v>
      </c>
      <c r="R573" s="38">
        <v>3.4421596666468643E-2</v>
      </c>
      <c r="S573" s="38">
        <v>1.6932183683687931</v>
      </c>
      <c r="T573" s="38">
        <v>3.4537900000000001</v>
      </c>
      <c r="U573" s="38">
        <v>0.25216</v>
      </c>
      <c r="V573" s="38">
        <v>0.99167939900000002</v>
      </c>
      <c r="W573" s="38">
        <v>1.059140175</v>
      </c>
      <c r="X573" s="38">
        <v>3.2815076560000001</v>
      </c>
      <c r="Y573" s="38">
        <v>0.34116935370417267</v>
      </c>
      <c r="Z573" s="38">
        <v>8.4150343630000002</v>
      </c>
      <c r="AA573" s="38">
        <v>7.000723778754471E-2</v>
      </c>
      <c r="AB573" s="38">
        <v>0.74164556962025296</v>
      </c>
      <c r="AC573" s="38">
        <v>0.18437000000000001</v>
      </c>
      <c r="AD573" s="29">
        <f t="shared" si="44"/>
        <v>0</v>
      </c>
      <c r="AE573" s="38">
        <v>0</v>
      </c>
      <c r="AF573" s="39">
        <v>13884000</v>
      </c>
      <c r="AG573" s="39">
        <v>95333000</v>
      </c>
      <c r="AH573" s="39">
        <v>4056000</v>
      </c>
      <c r="AI573" s="39">
        <v>117833000</v>
      </c>
      <c r="AJ573" s="39">
        <v>-2462000</v>
      </c>
      <c r="AK573" s="39">
        <v>154630234</v>
      </c>
      <c r="AL573" s="39">
        <v>117586679</v>
      </c>
      <c r="AM573" s="39">
        <v>139110000</v>
      </c>
      <c r="AN573" s="39">
        <v>199517000</v>
      </c>
      <c r="AO573" s="39">
        <v>71082000</v>
      </c>
      <c r="AP573" s="39">
        <v>17133000</v>
      </c>
      <c r="AQ573" s="39">
        <v>255958550.75</v>
      </c>
    </row>
    <row r="574" spans="1:43" customFormat="1">
      <c r="A574" s="30">
        <f t="shared" si="45"/>
        <v>40108</v>
      </c>
      <c r="B574" s="30">
        <f t="shared" si="46"/>
        <v>40473</v>
      </c>
      <c r="C574" s="30">
        <f t="shared" si="47"/>
        <v>40839</v>
      </c>
      <c r="D574" s="30">
        <f t="shared" si="48"/>
        <v>41174</v>
      </c>
      <c r="E574" s="30">
        <v>41204</v>
      </c>
      <c r="F574" t="s">
        <v>572</v>
      </c>
      <c r="G574" s="37">
        <v>504886586.88999999</v>
      </c>
      <c r="H574" s="37">
        <v>-7.5987624377919101</v>
      </c>
      <c r="I574" s="38">
        <v>18.125643666323398</v>
      </c>
      <c r="J574" s="38">
        <v>5.3651332103937799</v>
      </c>
      <c r="K574" s="38">
        <v>29.10707</v>
      </c>
      <c r="L574" s="38">
        <v>7.9744732191048689E-2</v>
      </c>
      <c r="M574" s="38">
        <v>10.4377597965743</v>
      </c>
      <c r="N574" s="38">
        <v>14.4926984839593</v>
      </c>
      <c r="O574" s="38">
        <v>7.5542526686367983</v>
      </c>
      <c r="P574" s="38">
        <v>5.2909452307442644</v>
      </c>
      <c r="Q574" s="38">
        <v>3.6542029483767328E-2</v>
      </c>
      <c r="R574" s="38">
        <v>7.4447804312801097E-2</v>
      </c>
      <c r="S574" s="38">
        <v>1.0711556624364071</v>
      </c>
      <c r="T574" s="38">
        <v>3.2382</v>
      </c>
      <c r="U574" s="38">
        <v>0.36276000000000003</v>
      </c>
      <c r="V574" s="38">
        <v>0.72847487799999999</v>
      </c>
      <c r="W574" s="38">
        <v>1.005135452</v>
      </c>
      <c r="X574" s="38">
        <v>2.3231840579999998</v>
      </c>
      <c r="Y574" s="38">
        <v>1.2670540701357031</v>
      </c>
      <c r="Z574" s="38">
        <v>35.666911954</v>
      </c>
      <c r="AA574" s="38">
        <v>0.19582173586343385</v>
      </c>
      <c r="AB574" s="38">
        <v>6.4486330404717904</v>
      </c>
      <c r="AC574" s="38">
        <v>0.36308000000000001</v>
      </c>
      <c r="AD574" s="29">
        <f t="shared" si="44"/>
        <v>0</v>
      </c>
      <c r="AE574" s="38">
        <v>0</v>
      </c>
      <c r="AF574" s="39">
        <v>37675000</v>
      </c>
      <c r="AG574" s="39">
        <v>472445000</v>
      </c>
      <c r="AH574" s="39">
        <v>46901000</v>
      </c>
      <c r="AI574" s="39">
        <v>629985000</v>
      </c>
      <c r="AJ574" s="39">
        <v>24659000</v>
      </c>
      <c r="AK574" s="39">
        <v>635336000</v>
      </c>
      <c r="AL574" s="39">
        <v>452846000</v>
      </c>
      <c r="AM574" s="39">
        <v>520162000</v>
      </c>
      <c r="AN574" s="39">
        <v>674812000</v>
      </c>
      <c r="AO574" s="39">
        <v>208396000</v>
      </c>
      <c r="AP574" s="39">
        <v>97117000</v>
      </c>
      <c r="AQ574" s="39">
        <v>733646356.41999996</v>
      </c>
    </row>
    <row r="575" spans="1:43" customFormat="1">
      <c r="A575" s="30">
        <f t="shared" si="45"/>
        <v>40103</v>
      </c>
      <c r="B575" s="30">
        <f t="shared" si="46"/>
        <v>40468</v>
      </c>
      <c r="C575" s="30">
        <f t="shared" si="47"/>
        <v>40834</v>
      </c>
      <c r="D575" s="30">
        <f t="shared" si="48"/>
        <v>41169</v>
      </c>
      <c r="E575" s="30">
        <v>41199</v>
      </c>
      <c r="F575" t="s">
        <v>573</v>
      </c>
      <c r="G575" s="37">
        <v>805317739.20000005</v>
      </c>
      <c r="H575" s="37">
        <v>-21.921223263296845</v>
      </c>
      <c r="I575" s="38">
        <v>12.597041800799399</v>
      </c>
      <c r="J575" s="38">
        <v>14.0847710908844</v>
      </c>
      <c r="K575" s="38">
        <v>47.960700000000003</v>
      </c>
      <c r="L575" s="38">
        <v>0.16770356432478045</v>
      </c>
      <c r="M575" s="38">
        <v>19.573699225648699</v>
      </c>
      <c r="N575" s="38">
        <v>17.395650785467701</v>
      </c>
      <c r="O575" s="38">
        <v>3.0097531079999311</v>
      </c>
      <c r="P575" s="38">
        <v>74.868355254634068</v>
      </c>
      <c r="Q575" s="38">
        <v>5.6251691544066958E-2</v>
      </c>
      <c r="R575" s="38">
        <v>0.12332716921831116</v>
      </c>
      <c r="S575" s="38">
        <v>1.0460139969211475</v>
      </c>
      <c r="T575" s="38">
        <v>4.5056000000000003</v>
      </c>
      <c r="U575" s="38">
        <v>0.62717999999999996</v>
      </c>
      <c r="V575" s="38">
        <v>1.91873358</v>
      </c>
      <c r="W575" s="38">
        <v>1.1901016010000001</v>
      </c>
      <c r="X575" s="38">
        <v>1.7709202070000001</v>
      </c>
      <c r="Y575" s="38">
        <v>3.4897175616683323E-3</v>
      </c>
      <c r="Z575" s="38">
        <v>0.28914409899999999</v>
      </c>
      <c r="AA575" s="38">
        <v>0.28554693949217347</v>
      </c>
      <c r="AB575" s="38">
        <v>-14.5973341939386</v>
      </c>
      <c r="AC575" s="38">
        <v>-0.64056000000000002</v>
      </c>
      <c r="AD575" s="29">
        <f t="shared" si="44"/>
        <v>0</v>
      </c>
      <c r="AE575" s="38">
        <v>0</v>
      </c>
      <c r="AF575" s="39">
        <v>127987000</v>
      </c>
      <c r="AG575" s="39">
        <v>763174000</v>
      </c>
      <c r="AH575" s="39">
        <v>115442000</v>
      </c>
      <c r="AI575" s="39">
        <v>936063000</v>
      </c>
      <c r="AJ575" s="39">
        <v>55078000</v>
      </c>
      <c r="AK575" s="39">
        <v>314935000</v>
      </c>
      <c r="AL575" s="39">
        <v>282262000</v>
      </c>
      <c r="AM575" s="39">
        <v>930892000</v>
      </c>
      <c r="AN575" s="39">
        <v>979135000</v>
      </c>
      <c r="AO575" s="39">
        <v>760520000</v>
      </c>
      <c r="AP575" s="39">
        <v>291065000</v>
      </c>
      <c r="AQ575" s="39">
        <v>876033788.38</v>
      </c>
    </row>
    <row r="576" spans="1:43" customFormat="1">
      <c r="A576" s="30">
        <f t="shared" si="45"/>
        <v>40097</v>
      </c>
      <c r="B576" s="30">
        <f t="shared" si="46"/>
        <v>40462</v>
      </c>
      <c r="C576" s="30">
        <f t="shared" si="47"/>
        <v>40828</v>
      </c>
      <c r="D576" s="30">
        <f t="shared" si="48"/>
        <v>41163</v>
      </c>
      <c r="E576" s="30">
        <v>41193</v>
      </c>
      <c r="F576" t="s">
        <v>574</v>
      </c>
      <c r="G576" s="37">
        <v>1258816617.1800001</v>
      </c>
      <c r="H576" s="37">
        <v>18.396932174718117</v>
      </c>
      <c r="I576" s="38">
        <v>11.175115207373301</v>
      </c>
      <c r="J576" s="38">
        <v>3.9108051110284099</v>
      </c>
      <c r="K576" s="38">
        <v>20.849399999999999</v>
      </c>
      <c r="L576" s="38">
        <v>8.7643762901798886E-2</v>
      </c>
      <c r="M576" s="38">
        <v>5.6165488152834602</v>
      </c>
      <c r="N576" s="38">
        <v>10.708689353398601</v>
      </c>
      <c r="O576" s="38">
        <v>6.0356756844872272</v>
      </c>
      <c r="P576" s="38">
        <v>-0.8035505523229034</v>
      </c>
      <c r="Q576" s="38">
        <v>8.3792653009207626E-3</v>
      </c>
      <c r="R576" s="38">
        <v>3.3110035578063399E-2</v>
      </c>
      <c r="S576" s="38">
        <v>1.0060258341613513</v>
      </c>
      <c r="T576" s="38">
        <v>1.2191799999999999</v>
      </c>
      <c r="U576" s="38">
        <v>9.5579999999999998E-2</v>
      </c>
      <c r="V576" s="38">
        <v>0.342834637</v>
      </c>
      <c r="W576" s="38">
        <v>0.50559359999999998</v>
      </c>
      <c r="X576" s="38">
        <v>1.0517841720000001</v>
      </c>
      <c r="Y576" s="38">
        <v>0.44040438365474471</v>
      </c>
      <c r="Z576" s="38">
        <v>38.730588642999997</v>
      </c>
      <c r="AA576" s="38">
        <v>0.12014155116484812</v>
      </c>
      <c r="AB576" s="38">
        <v>5.1299695806007799</v>
      </c>
      <c r="AC576" s="38">
        <v>0.18561</v>
      </c>
      <c r="AD576" s="29">
        <f t="shared" si="44"/>
        <v>0</v>
      </c>
      <c r="AE576" s="38">
        <v>0</v>
      </c>
      <c r="AF576" s="39">
        <v>148600000</v>
      </c>
      <c r="AG576" s="39">
        <v>1695500000</v>
      </c>
      <c r="AH576" s="39">
        <v>103300000</v>
      </c>
      <c r="AI576" s="39">
        <v>3119900000</v>
      </c>
      <c r="AJ576" s="39">
        <v>26300000</v>
      </c>
      <c r="AK576" s="39">
        <v>3399200000</v>
      </c>
      <c r="AL576" s="39">
        <v>2580900000</v>
      </c>
      <c r="AM576" s="39">
        <v>2575000000</v>
      </c>
      <c r="AN576" s="39">
        <v>3138700000</v>
      </c>
      <c r="AO576" s="39">
        <v>1177100000</v>
      </c>
      <c r="AP576" s="39">
        <v>270100000</v>
      </c>
      <c r="AQ576" s="39">
        <v>1630236002.3800001</v>
      </c>
    </row>
    <row r="577" spans="1:43" customFormat="1">
      <c r="A577" s="30">
        <f t="shared" si="45"/>
        <v>40073</v>
      </c>
      <c r="B577" s="30">
        <f t="shared" si="46"/>
        <v>40438</v>
      </c>
      <c r="C577" s="30">
        <f t="shared" si="47"/>
        <v>40804</v>
      </c>
      <c r="D577" s="30">
        <f t="shared" si="48"/>
        <v>41139</v>
      </c>
      <c r="E577" s="30">
        <v>41169</v>
      </c>
      <c r="F577" t="s">
        <v>575</v>
      </c>
      <c r="G577" s="37">
        <v>191031341.97999999</v>
      </c>
      <c r="H577" s="37">
        <v>-12.931153382897397</v>
      </c>
      <c r="I577" s="38">
        <v>-32.386878817307696</v>
      </c>
      <c r="J577" s="38">
        <v>-27.0025710886834</v>
      </c>
      <c r="K577" s="38">
        <v>63.474269999999997</v>
      </c>
      <c r="L577" s="38">
        <v>-8.8256974558881141E-3</v>
      </c>
      <c r="M577" s="38">
        <v>-6.5029356460340004</v>
      </c>
      <c r="N577" s="38">
        <v>-6.1479186469209601</v>
      </c>
      <c r="O577" s="38">
        <v>146.7214819464034</v>
      </c>
      <c r="P577" s="38">
        <v>30.38454981332427</v>
      </c>
      <c r="Q577" s="38">
        <v>-6.6647123741205684E-3</v>
      </c>
      <c r="R577" s="38">
        <v>3.4066259591587116E-3</v>
      </c>
      <c r="S577" s="38">
        <v>0.55415723036053854</v>
      </c>
      <c r="T577" s="38">
        <v>1.62046</v>
      </c>
      <c r="U577" s="38">
        <v>0.10217</v>
      </c>
      <c r="V577" s="38">
        <v>1.5503669470000001</v>
      </c>
      <c r="W577" s="38">
        <v>1.596769342</v>
      </c>
      <c r="X577" s="38">
        <v>1.9537081599999999</v>
      </c>
      <c r="Y577" s="38">
        <v>0.19336994682326461</v>
      </c>
      <c r="Z577" s="38">
        <v>10.380144112</v>
      </c>
      <c r="AA577" s="38">
        <v>0.11566378674883619</v>
      </c>
      <c r="AB577" s="38">
        <v>0.114230581864378</v>
      </c>
      <c r="AC577" s="38">
        <v>4.6370000000000001E-2</v>
      </c>
      <c r="AD577" s="29">
        <f t="shared" si="44"/>
        <v>0</v>
      </c>
      <c r="AE577" s="38">
        <v>0</v>
      </c>
      <c r="AF577" s="39">
        <v>-1329000</v>
      </c>
      <c r="AG577" s="39">
        <v>150583000</v>
      </c>
      <c r="AH577" s="39">
        <v>713000</v>
      </c>
      <c r="AI577" s="39">
        <v>209298000</v>
      </c>
      <c r="AJ577" s="39">
        <v>-773000</v>
      </c>
      <c r="AK577" s="39">
        <v>56681000</v>
      </c>
      <c r="AL577" s="39">
        <v>98818000</v>
      </c>
      <c r="AM577" s="39">
        <v>110932000</v>
      </c>
      <c r="AN577" s="39">
        <v>115984000</v>
      </c>
      <c r="AO577" s="39">
        <v>126183000</v>
      </c>
      <c r="AP577" s="39">
        <v>1418000</v>
      </c>
      <c r="AQ577" s="39">
        <v>208051061.40000001</v>
      </c>
    </row>
    <row r="578" spans="1:43" customFormat="1">
      <c r="A578" s="30">
        <f t="shared" si="45"/>
        <v>40052</v>
      </c>
      <c r="B578" s="30">
        <f t="shared" si="46"/>
        <v>40417</v>
      </c>
      <c r="C578" s="30">
        <f t="shared" si="47"/>
        <v>40783</v>
      </c>
      <c r="D578" s="30">
        <f t="shared" si="48"/>
        <v>41118</v>
      </c>
      <c r="E578" s="30">
        <v>41148</v>
      </c>
      <c r="F578" t="s">
        <v>576</v>
      </c>
      <c r="G578" s="37">
        <v>845180941.67999995</v>
      </c>
      <c r="H578" s="37">
        <v>3.3365172465394366</v>
      </c>
      <c r="I578" s="38">
        <v>10.538663875366</v>
      </c>
      <c r="J578" s="38">
        <v>10.889713561092</v>
      </c>
      <c r="K578" s="38">
        <v>79.561940000000007</v>
      </c>
      <c r="L578" s="38">
        <v>8.0194080159458322E-2</v>
      </c>
      <c r="M578" s="38">
        <v>19.643878362922099</v>
      </c>
      <c r="N578" s="38">
        <v>15.427350270881201</v>
      </c>
      <c r="O578" s="38">
        <v>11.143233985119437</v>
      </c>
      <c r="P578" s="38">
        <v>5.0429495920099932</v>
      </c>
      <c r="Q578" s="38">
        <v>0.18471940106064877</v>
      </c>
      <c r="R578" s="38">
        <v>0.1203102735853543</v>
      </c>
      <c r="S578" s="38">
        <v>0.54368153981368794</v>
      </c>
      <c r="T578" s="38">
        <v>2.16038</v>
      </c>
      <c r="U578" s="38">
        <v>0.27405000000000002</v>
      </c>
      <c r="V578" s="38">
        <v>3.2025345280000002</v>
      </c>
      <c r="W578" s="38">
        <v>2.765601663</v>
      </c>
      <c r="X578" s="38">
        <v>2.894526967</v>
      </c>
      <c r="Y578" s="38">
        <v>0.18109116187505295</v>
      </c>
      <c r="Z578" s="38">
        <v>7.2626476919999998</v>
      </c>
      <c r="AA578" s="38">
        <v>0.28997029940475161</v>
      </c>
      <c r="AB578" s="38">
        <v>-3.2255078186255002</v>
      </c>
      <c r="AC578" s="38">
        <v>-0.33354</v>
      </c>
      <c r="AD578" s="29">
        <f t="shared" ref="AD578:AD641" si="49">IF(OR(AND(P578&lt;AVERAGE($Q$2:$Q$1313),U578&gt;AVERAGE($V$2:$V$1313),Y578&lt;AVERAGE($Z$2:$Z$1313)),AND(P578&gt;AVERAGE($Q$2:$Q$1313),U578&lt;AVERAGE($V$2:$V$1313),Y578&gt;AVERAGE($Z$2:$Z$1313))),1,0)</f>
        <v>0</v>
      </c>
      <c r="AE578" s="38">
        <v>0</v>
      </c>
      <c r="AF578" s="39">
        <v>32428000</v>
      </c>
      <c r="AG578" s="39">
        <v>404369000</v>
      </c>
      <c r="AH578" s="39">
        <v>68307000</v>
      </c>
      <c r="AI578" s="39">
        <v>567757000</v>
      </c>
      <c r="AJ578" s="39">
        <v>57019000</v>
      </c>
      <c r="AK578" s="39">
        <v>267604000</v>
      </c>
      <c r="AL578" s="39">
        <v>260342000</v>
      </c>
      <c r="AM578" s="39">
        <v>290540000</v>
      </c>
      <c r="AN578" s="39">
        <v>308679000</v>
      </c>
      <c r="AO578" s="39">
        <v>342369000</v>
      </c>
      <c r="AP578" s="39">
        <v>76610000</v>
      </c>
      <c r="AQ578" s="39">
        <v>853683155.60000002</v>
      </c>
    </row>
    <row r="579" spans="1:43" customFormat="1">
      <c r="A579" s="30">
        <f t="shared" si="45"/>
        <v>40047</v>
      </c>
      <c r="B579" s="30">
        <f t="shared" si="46"/>
        <v>40412</v>
      </c>
      <c r="C579" s="30">
        <f t="shared" si="47"/>
        <v>40778</v>
      </c>
      <c r="D579" s="30">
        <f t="shared" si="48"/>
        <v>41113</v>
      </c>
      <c r="E579" s="30">
        <v>41143</v>
      </c>
      <c r="F579" t="s">
        <v>577</v>
      </c>
      <c r="G579" s="37">
        <v>516641422.5</v>
      </c>
      <c r="H579" s="37">
        <v>-3.5775538574813148</v>
      </c>
      <c r="I579" s="38">
        <v>17.8980972769053</v>
      </c>
      <c r="J579" s="38">
        <v>6.1518651254093903</v>
      </c>
      <c r="K579" s="38">
        <v>18.957190000000001</v>
      </c>
      <c r="L579" s="38">
        <v>0.10244866822103556</v>
      </c>
      <c r="M579" s="38">
        <v>14.632853684326999</v>
      </c>
      <c r="N579" s="38">
        <v>24.232095725213899</v>
      </c>
      <c r="O579" s="38">
        <v>5.6153471990735726</v>
      </c>
      <c r="P579" s="38">
        <v>17.35177722518765</v>
      </c>
      <c r="Q579" s="38">
        <v>1.1247868522980388E-2</v>
      </c>
      <c r="R579" s="38">
        <v>0.12188872436650966</v>
      </c>
      <c r="S579" s="38">
        <v>1.2715535961927695</v>
      </c>
      <c r="T579" s="38">
        <v>1.40097</v>
      </c>
      <c r="U579" s="38">
        <v>6.7500000000000004E-2</v>
      </c>
      <c r="V579" s="38">
        <v>0.39148294300000003</v>
      </c>
      <c r="W579" s="38">
        <v>1.0011529530000001</v>
      </c>
      <c r="X579" s="38">
        <v>1.039679582</v>
      </c>
      <c r="Y579" s="38">
        <v>0.67704560606879649</v>
      </c>
      <c r="Z579" s="38">
        <v>26.064724084000002</v>
      </c>
      <c r="AA579" s="38">
        <v>6.3572971172545692E-2</v>
      </c>
      <c r="AB579" s="38">
        <v>3.7368619859294601</v>
      </c>
      <c r="AC579" s="38">
        <v>0.34014</v>
      </c>
      <c r="AD579" s="29">
        <f t="shared" si="49"/>
        <v>0</v>
      </c>
      <c r="AE579" s="38">
        <v>0</v>
      </c>
      <c r="AF579" s="39">
        <v>47675000</v>
      </c>
      <c r="AG579" s="39">
        <v>465355000</v>
      </c>
      <c r="AH579" s="39">
        <v>72687000</v>
      </c>
      <c r="AI579" s="39">
        <v>596339000</v>
      </c>
      <c r="AJ579" s="39">
        <v>8529000</v>
      </c>
      <c r="AK579" s="39">
        <v>469372000</v>
      </c>
      <c r="AL579" s="39">
        <v>542002000</v>
      </c>
      <c r="AM579" s="39">
        <v>649532000</v>
      </c>
      <c r="AN579" s="39">
        <v>758277000</v>
      </c>
      <c r="AO579" s="39">
        <v>277485000</v>
      </c>
      <c r="AP579" s="39">
        <v>138597000</v>
      </c>
      <c r="AQ579" s="39">
        <v>778270275.75</v>
      </c>
    </row>
    <row r="580" spans="1:43" customFormat="1">
      <c r="A580" s="30">
        <f t="shared" si="45"/>
        <v>40034</v>
      </c>
      <c r="B580" s="30">
        <f t="shared" si="46"/>
        <v>40399</v>
      </c>
      <c r="C580" s="30">
        <f t="shared" si="47"/>
        <v>40765</v>
      </c>
      <c r="D580" s="30">
        <f t="shared" si="48"/>
        <v>41100</v>
      </c>
      <c r="E580" s="30">
        <v>41130</v>
      </c>
      <c r="F580" t="s">
        <v>578</v>
      </c>
      <c r="G580" s="37">
        <v>2440519650</v>
      </c>
      <c r="H580" s="37">
        <v>-8.9229293974574126</v>
      </c>
      <c r="I580" s="38">
        <v>41.478698962264701</v>
      </c>
      <c r="J580" s="38">
        <v>15.4055056014636</v>
      </c>
      <c r="K580" s="38">
        <v>55.871160000000003</v>
      </c>
      <c r="L580" s="38">
        <v>0.22541724870842164</v>
      </c>
      <c r="M580" s="38">
        <v>25.052921601445998</v>
      </c>
      <c r="N580" s="38">
        <v>34.456962738527103</v>
      </c>
      <c r="O580" s="38">
        <v>10.159961922637569</v>
      </c>
      <c r="P580" s="38">
        <v>6.5521280654259186</v>
      </c>
      <c r="Q580" s="38">
        <v>0.15331353326266667</v>
      </c>
      <c r="R580" s="38">
        <v>0.18533950811440805</v>
      </c>
      <c r="S580" s="38">
        <v>1.0239892303521982</v>
      </c>
      <c r="T580" s="38">
        <v>4.4405900000000003</v>
      </c>
      <c r="U580" s="38">
        <v>0.51661999999999997</v>
      </c>
      <c r="V580" s="38">
        <v>2.9151418520000001</v>
      </c>
      <c r="W580" s="38">
        <v>2.8973174180000001</v>
      </c>
      <c r="X580" s="38">
        <v>7.159046182</v>
      </c>
      <c r="Y580" s="38">
        <v>0.95636735452686372</v>
      </c>
      <c r="Z580" s="38">
        <v>11.755176663</v>
      </c>
      <c r="AA580" s="38">
        <v>0.48012505582849485</v>
      </c>
      <c r="AB580" s="38">
        <v>3.0729093187109001E-2</v>
      </c>
      <c r="AC580" s="38">
        <v>8.7200000000000003E-3</v>
      </c>
      <c r="AD580" s="29">
        <f t="shared" si="49"/>
        <v>0</v>
      </c>
      <c r="AE580" s="38">
        <v>0</v>
      </c>
      <c r="AF580" s="39">
        <v>142328000</v>
      </c>
      <c r="AG580" s="39">
        <v>631398000</v>
      </c>
      <c r="AH580" s="39">
        <v>162044000</v>
      </c>
      <c r="AI580" s="39">
        <v>874309000</v>
      </c>
      <c r="AJ580" s="39">
        <v>137259000</v>
      </c>
      <c r="AK580" s="39">
        <v>817270000</v>
      </c>
      <c r="AL580" s="39">
        <v>579212000</v>
      </c>
      <c r="AM580" s="39">
        <v>744065000</v>
      </c>
      <c r="AN580" s="39">
        <v>895283000</v>
      </c>
      <c r="AO580" s="39">
        <v>322740000</v>
      </c>
      <c r="AP580" s="39">
        <v>259997000</v>
      </c>
      <c r="AQ580" s="39">
        <v>2641559620</v>
      </c>
    </row>
    <row r="581" spans="1:43" customFormat="1">
      <c r="A581" s="30">
        <f t="shared" si="45"/>
        <v>40031</v>
      </c>
      <c r="B581" s="30">
        <f t="shared" si="46"/>
        <v>40396</v>
      </c>
      <c r="C581" s="30">
        <f t="shared" si="47"/>
        <v>40762</v>
      </c>
      <c r="D581" s="30">
        <f t="shared" si="48"/>
        <v>41097</v>
      </c>
      <c r="E581" s="30">
        <v>41127</v>
      </c>
      <c r="F581" t="s">
        <v>579</v>
      </c>
      <c r="G581" s="37">
        <v>9243618117.4799995</v>
      </c>
      <c r="H581" s="37">
        <v>12.318604780951445</v>
      </c>
      <c r="I581" s="38">
        <v>24.543311726576299</v>
      </c>
      <c r="J581" s="38">
        <v>5.65090563733804</v>
      </c>
      <c r="K581" s="38">
        <v>36.24991</v>
      </c>
      <c r="L581" s="38">
        <v>0.18846153846153846</v>
      </c>
      <c r="M581" s="38">
        <v>9.8161590122786802</v>
      </c>
      <c r="N581" s="38">
        <v>25.264076822348301</v>
      </c>
      <c r="O581" s="38">
        <v>6.5110281311330054</v>
      </c>
      <c r="P581" s="38">
        <v>8.0096512430533284E-2</v>
      </c>
      <c r="Q581" s="38">
        <v>5.6017595711045434E-2</v>
      </c>
      <c r="R581" s="38">
        <v>0.18364322285098356</v>
      </c>
      <c r="S581" s="38">
        <v>1.9602533009970358</v>
      </c>
      <c r="T581" s="38">
        <v>2.0249100000000002</v>
      </c>
      <c r="U581" s="38">
        <v>0.29386000000000001</v>
      </c>
      <c r="V581" s="38">
        <v>0.92526878099999998</v>
      </c>
      <c r="W581" s="38">
        <v>0.89664114399999995</v>
      </c>
      <c r="X581" s="38">
        <v>4.5373152140000004</v>
      </c>
      <c r="Y581" s="38">
        <v>0.60435571687840295</v>
      </c>
      <c r="Z581" s="38">
        <v>12.294411800000001</v>
      </c>
      <c r="AA581" s="38">
        <v>0.4264705882352941</v>
      </c>
      <c r="AB581" s="38">
        <v>-0.45360824742268002</v>
      </c>
      <c r="AC581" s="38">
        <v>-4.9770000000000002E-2</v>
      </c>
      <c r="AD581" s="29">
        <f t="shared" si="49"/>
        <v>0</v>
      </c>
      <c r="AE581" s="38">
        <v>0</v>
      </c>
      <c r="AF581" s="39">
        <v>833000000</v>
      </c>
      <c r="AG581" s="39">
        <v>4420000000</v>
      </c>
      <c r="AH581" s="39">
        <v>1363000000</v>
      </c>
      <c r="AI581" s="39">
        <v>7422000000</v>
      </c>
      <c r="AJ581" s="39">
        <v>815000000</v>
      </c>
      <c r="AK581" s="39">
        <v>14526000000</v>
      </c>
      <c r="AL581" s="39">
        <v>14197000000</v>
      </c>
      <c r="AM581" s="39">
        <v>14664000000</v>
      </c>
      <c r="AN581" s="39">
        <v>14549000000</v>
      </c>
      <c r="AO581" s="39">
        <v>2755000000</v>
      </c>
      <c r="AP581" s="39">
        <v>2030000000</v>
      </c>
      <c r="AQ581" s="39">
        <v>13217387106.200001</v>
      </c>
    </row>
    <row r="582" spans="1:43" customFormat="1">
      <c r="A582" s="30">
        <f t="shared" si="45"/>
        <v>40017</v>
      </c>
      <c r="B582" s="30">
        <f t="shared" si="46"/>
        <v>40382</v>
      </c>
      <c r="C582" s="30">
        <f t="shared" si="47"/>
        <v>40748</v>
      </c>
      <c r="D582" s="30">
        <f t="shared" si="48"/>
        <v>41083</v>
      </c>
      <c r="E582" s="30">
        <v>41113</v>
      </c>
      <c r="F582" t="s">
        <v>580</v>
      </c>
      <c r="G582" s="37">
        <v>290823824.06999999</v>
      </c>
      <c r="H582" s="37">
        <v>1.4712021233918873</v>
      </c>
      <c r="I582" s="38">
        <v>20.1303522811649</v>
      </c>
      <c r="J582" s="38">
        <v>20.444806205262001</v>
      </c>
      <c r="K582" s="38">
        <v>28.099240000000002</v>
      </c>
      <c r="L582" s="38">
        <v>0.16674560843509956</v>
      </c>
      <c r="M582" s="38">
        <v>28.6741998036916</v>
      </c>
      <c r="N582" s="38">
        <v>26.0692131896833</v>
      </c>
      <c r="O582" s="38">
        <v>11.922949449489217</v>
      </c>
      <c r="P582" s="38">
        <v>32.485264472427438</v>
      </c>
      <c r="Q582" s="38">
        <v>0.21765486612726206</v>
      </c>
      <c r="R582" s="38">
        <v>0.15574947244612031</v>
      </c>
      <c r="S582" s="38">
        <v>0.67767322793786977</v>
      </c>
      <c r="T582" s="38">
        <v>1.3639399999999999</v>
      </c>
      <c r="U582" s="38">
        <v>5.731E-2</v>
      </c>
      <c r="V582" s="38">
        <v>3.8565219169999998</v>
      </c>
      <c r="W582" s="38">
        <v>3.772037466</v>
      </c>
      <c r="X582" s="38">
        <v>3.5244615590000001</v>
      </c>
      <c r="Y582" s="38">
        <v>0.10223584156168426</v>
      </c>
      <c r="Z582" s="38">
        <v>2.8709374109999999</v>
      </c>
      <c r="AA582" s="38">
        <v>6.172903066372866E-2</v>
      </c>
      <c r="AB582" s="38">
        <v>-8.4673221249139993E-2</v>
      </c>
      <c r="AC582" s="38">
        <v>-1.6670000000000001E-2</v>
      </c>
      <c r="AD582" s="29">
        <f t="shared" si="49"/>
        <v>0</v>
      </c>
      <c r="AE582" s="38">
        <v>0</v>
      </c>
      <c r="AF582" s="39">
        <v>16194000</v>
      </c>
      <c r="AG582" s="39">
        <v>97118000</v>
      </c>
      <c r="AH582" s="39">
        <v>18009000</v>
      </c>
      <c r="AI582" s="39">
        <v>115628000</v>
      </c>
      <c r="AJ582" s="39">
        <v>17055000</v>
      </c>
      <c r="AK582" s="39">
        <v>34239000</v>
      </c>
      <c r="AL582" s="39">
        <v>51537788</v>
      </c>
      <c r="AM582" s="39">
        <v>66886441</v>
      </c>
      <c r="AN582" s="39">
        <v>78358000</v>
      </c>
      <c r="AO582" s="39">
        <v>88110000</v>
      </c>
      <c r="AP582" s="39">
        <v>26430000</v>
      </c>
      <c r="AQ582" s="39">
        <v>315123553.94999999</v>
      </c>
    </row>
    <row r="583" spans="1:43" customFormat="1">
      <c r="A583" s="30">
        <f t="shared" si="45"/>
        <v>40017</v>
      </c>
      <c r="B583" s="30">
        <f t="shared" si="46"/>
        <v>40382</v>
      </c>
      <c r="C583" s="30">
        <f t="shared" si="47"/>
        <v>40748</v>
      </c>
      <c r="D583" s="30">
        <f t="shared" si="48"/>
        <v>41083</v>
      </c>
      <c r="E583" s="30">
        <v>41113</v>
      </c>
      <c r="F583" t="s">
        <v>581</v>
      </c>
      <c r="G583" s="37">
        <v>489879762.49000001</v>
      </c>
      <c r="H583" s="37">
        <v>1.8833811597749512</v>
      </c>
      <c r="I583" s="38">
        <v>0.208538543168893</v>
      </c>
      <c r="J583" s="38">
        <v>5.0064147955757997E-2</v>
      </c>
      <c r="K583" s="38">
        <v>59.209510000000002</v>
      </c>
      <c r="L583" s="38">
        <v>1.1048266880492517E-2</v>
      </c>
      <c r="M583" s="38">
        <v>0.32458081727892502</v>
      </c>
      <c r="N583" s="38">
        <v>1.01284854889184</v>
      </c>
      <c r="O583" s="38">
        <v>2.6048535948034659</v>
      </c>
      <c r="P583" s="38">
        <v>2.6581276998677263</v>
      </c>
      <c r="Q583" s="38">
        <v>2.2190081929787497E-2</v>
      </c>
      <c r="R583" s="38">
        <v>0.11007399969439655</v>
      </c>
      <c r="S583" s="38">
        <v>2.0820425225382548</v>
      </c>
      <c r="T583" s="38">
        <v>1.68804</v>
      </c>
      <c r="U583" s="38">
        <v>0.19800000000000001</v>
      </c>
      <c r="V583" s="38">
        <v>0.16686327100000001</v>
      </c>
      <c r="W583" s="38">
        <v>0.110441289</v>
      </c>
      <c r="X583" s="38">
        <v>0.710426271</v>
      </c>
      <c r="Y583" s="38">
        <v>0.19726168615701814</v>
      </c>
      <c r="Z583" s="38">
        <v>35.828056502000003</v>
      </c>
      <c r="AA583" s="38">
        <v>0.25346076779983606</v>
      </c>
      <c r="AB583" s="38">
        <v>-3.2809130179832802</v>
      </c>
      <c r="AC583" s="38">
        <v>-0.14962</v>
      </c>
      <c r="AD583" s="29">
        <f t="shared" si="49"/>
        <v>0</v>
      </c>
      <c r="AE583" s="38">
        <v>0</v>
      </c>
      <c r="AF583" s="39">
        <v>6159000</v>
      </c>
      <c r="AG583" s="39">
        <v>557463000</v>
      </c>
      <c r="AH583" s="39">
        <v>100852000</v>
      </c>
      <c r="AI583" s="39">
        <v>916220000</v>
      </c>
      <c r="AJ583" s="39">
        <v>42330000</v>
      </c>
      <c r="AK583" s="39">
        <v>1833052000</v>
      </c>
      <c r="AL583" s="39">
        <v>1472901000</v>
      </c>
      <c r="AM583" s="39">
        <v>1657864000</v>
      </c>
      <c r="AN583" s="39">
        <v>1907609000</v>
      </c>
      <c r="AO583" s="39">
        <v>465615000</v>
      </c>
      <c r="AP583" s="39">
        <v>81131000</v>
      </c>
      <c r="AQ583" s="39">
        <v>211334377</v>
      </c>
    </row>
    <row r="584" spans="1:43" customFormat="1">
      <c r="A584" s="30">
        <f t="shared" si="45"/>
        <v>40017</v>
      </c>
      <c r="B584" s="30">
        <f t="shared" si="46"/>
        <v>40382</v>
      </c>
      <c r="C584" s="30">
        <f t="shared" si="47"/>
        <v>40748</v>
      </c>
      <c r="D584" s="30">
        <f t="shared" si="48"/>
        <v>41083</v>
      </c>
      <c r="E584" s="30">
        <v>41113</v>
      </c>
      <c r="F584" t="s">
        <v>582</v>
      </c>
      <c r="G584" s="37">
        <v>627362744.70000005</v>
      </c>
      <c r="H584" s="37">
        <v>24.302064829315217</v>
      </c>
      <c r="I584" s="38">
        <v>11.564244103926599</v>
      </c>
      <c r="J584" s="38">
        <v>9.4549506387467908</v>
      </c>
      <c r="K584" s="38">
        <v>40.749670000000002</v>
      </c>
      <c r="L584" s="38">
        <v>9.8338318125920421E-2</v>
      </c>
      <c r="M584" s="38">
        <v>13.905734519792899</v>
      </c>
      <c r="N584" s="38">
        <v>16.678489940234801</v>
      </c>
      <c r="O584" s="38">
        <v>9.1368361193741556</v>
      </c>
      <c r="P584" s="38">
        <v>5.9922075122390552</v>
      </c>
      <c r="Q584" s="38">
        <v>7.970174664875232E-2</v>
      </c>
      <c r="R584" s="38">
        <v>0.10093836568228198</v>
      </c>
      <c r="S584" s="38">
        <v>0.88170503425803404</v>
      </c>
      <c r="T584" s="38">
        <v>4.8710100000000001</v>
      </c>
      <c r="U584" s="38">
        <v>0.72465999999999997</v>
      </c>
      <c r="V584" s="38">
        <v>1.8107436969999999</v>
      </c>
      <c r="W584" s="38">
        <v>1.328720057</v>
      </c>
      <c r="X584" s="38">
        <v>2.063358075</v>
      </c>
      <c r="Y584" s="38">
        <v>0</v>
      </c>
      <c r="Z584" s="38">
        <v>0</v>
      </c>
      <c r="AA584" s="38">
        <v>0.23547831235671884</v>
      </c>
      <c r="AB584" s="38">
        <v>-8.6050568649929993</v>
      </c>
      <c r="AC584" s="38">
        <v>-0.71689999999999998</v>
      </c>
      <c r="AD584" s="29">
        <f t="shared" si="49"/>
        <v>0</v>
      </c>
      <c r="AE584" s="38">
        <v>0</v>
      </c>
      <c r="AF584" s="39">
        <v>25909000</v>
      </c>
      <c r="AG584" s="39">
        <v>263468000</v>
      </c>
      <c r="AH584" s="39">
        <v>33486000</v>
      </c>
      <c r="AI584" s="39">
        <v>331747000</v>
      </c>
      <c r="AJ584" s="39">
        <v>23313000</v>
      </c>
      <c r="AK584" s="39">
        <v>247662000</v>
      </c>
      <c r="AL584" s="39">
        <v>249518000</v>
      </c>
      <c r="AM584" s="39">
        <v>292503000</v>
      </c>
      <c r="AN584" s="39">
        <v>292503000</v>
      </c>
      <c r="AO584" s="39">
        <v>263468000</v>
      </c>
      <c r="AP584" s="39">
        <v>46593000</v>
      </c>
      <c r="AQ584" s="39">
        <v>425712605.31</v>
      </c>
    </row>
    <row r="585" spans="1:43" customFormat="1">
      <c r="A585" s="30">
        <f t="shared" si="45"/>
        <v>40016</v>
      </c>
      <c r="B585" s="30">
        <f t="shared" si="46"/>
        <v>40381</v>
      </c>
      <c r="C585" s="30">
        <f t="shared" si="47"/>
        <v>40747</v>
      </c>
      <c r="D585" s="30">
        <f t="shared" si="48"/>
        <v>41082</v>
      </c>
      <c r="E585" s="30">
        <v>41112</v>
      </c>
      <c r="F585" t="s">
        <v>583</v>
      </c>
      <c r="G585" s="37">
        <v>1395688699.6800001</v>
      </c>
      <c r="H585" s="37">
        <v>3.194357034717823</v>
      </c>
      <c r="I585" s="38">
        <v>-9.1012374529201807</v>
      </c>
      <c r="J585" s="38">
        <v>-19.533785695659699</v>
      </c>
      <c r="K585" s="38">
        <v>35.438110000000002</v>
      </c>
      <c r="L585" s="38">
        <v>-3.4621215925567002E-2</v>
      </c>
      <c r="M585" s="38">
        <v>20.918336209144499</v>
      </c>
      <c r="N585" s="38">
        <v>3.7320465231378401</v>
      </c>
      <c r="O585" s="38">
        <v>18.353917625183094</v>
      </c>
      <c r="P585" s="38">
        <v>27.186587312539888</v>
      </c>
      <c r="Q585" s="38">
        <v>-0.81732688415337673</v>
      </c>
      <c r="R585" s="38">
        <v>3.7482231809010357E-2</v>
      </c>
      <c r="S585" s="38">
        <v>0.1580375221603281</v>
      </c>
      <c r="T585" s="38">
        <v>1.05558</v>
      </c>
      <c r="U585" s="38">
        <v>4.7600000000000003E-3</v>
      </c>
      <c r="V585" s="38">
        <v>4.1768765600000002</v>
      </c>
      <c r="W585" s="38">
        <v>7.5082032989999998</v>
      </c>
      <c r="X585" s="38">
        <v>2.1212997360000001</v>
      </c>
      <c r="Y585" s="38">
        <v>1.7537974245921584</v>
      </c>
      <c r="Z585" s="38">
        <v>41.513893185000001</v>
      </c>
      <c r="AA585" s="38">
        <v>2.6446984760596155E-2</v>
      </c>
      <c r="AB585" s="38">
        <v>14.643850484663499</v>
      </c>
      <c r="AC585" s="38">
        <v>0.61041999999999996</v>
      </c>
      <c r="AD585" s="29">
        <f t="shared" si="49"/>
        <v>0</v>
      </c>
      <c r="AE585" s="38">
        <v>0</v>
      </c>
      <c r="AF585" s="39">
        <v>-64806000</v>
      </c>
      <c r="AG585" s="39">
        <v>1871858000</v>
      </c>
      <c r="AH585" s="39">
        <v>84486000</v>
      </c>
      <c r="AI585" s="39">
        <v>2254028000</v>
      </c>
      <c r="AJ585" s="39">
        <v>-291149000</v>
      </c>
      <c r="AK585" s="39">
        <v>182488000</v>
      </c>
      <c r="AL585" s="39">
        <v>193370000</v>
      </c>
      <c r="AM585" s="39">
        <v>312491000</v>
      </c>
      <c r="AN585" s="39">
        <v>356221000</v>
      </c>
      <c r="AO585" s="39">
        <v>679737000</v>
      </c>
      <c r="AP585" s="39">
        <v>147464000</v>
      </c>
      <c r="AQ585" s="39">
        <v>2706542108.6799998</v>
      </c>
    </row>
    <row r="586" spans="1:43" customFormat="1">
      <c r="A586" s="30">
        <f t="shared" si="45"/>
        <v>39997</v>
      </c>
      <c r="B586" s="30">
        <f t="shared" si="46"/>
        <v>40362</v>
      </c>
      <c r="C586" s="30">
        <f t="shared" si="47"/>
        <v>40728</v>
      </c>
      <c r="D586" s="30">
        <f t="shared" si="48"/>
        <v>41063</v>
      </c>
      <c r="E586" s="30">
        <v>41093</v>
      </c>
      <c r="F586" t="s">
        <v>656</v>
      </c>
      <c r="G586" s="37">
        <v>173376816.30000001</v>
      </c>
      <c r="H586" s="37">
        <v>11.853174023411748</v>
      </c>
      <c r="I586" s="38">
        <v>0.30463450574934797</v>
      </c>
      <c r="J586" s="38">
        <v>0.170412861197073</v>
      </c>
      <c r="K586" s="38">
        <v>25.269850000000002</v>
      </c>
      <c r="L586" s="38">
        <v>1.4065240600537748E-2</v>
      </c>
      <c r="M586" s="38">
        <v>1.0838730851331699</v>
      </c>
      <c r="N586" s="38">
        <v>1.6383088675853801</v>
      </c>
      <c r="O586" s="38">
        <v>10.047199444488317</v>
      </c>
      <c r="P586" s="38">
        <v>-10.63787689289874</v>
      </c>
      <c r="Q586" s="38">
        <v>3.254165791754543E-2</v>
      </c>
      <c r="R586" s="38">
        <v>5.2584080381625195E-2</v>
      </c>
      <c r="S586" s="38">
        <v>1.2627900697693679</v>
      </c>
      <c r="T586" s="38">
        <v>2.1441699999999999</v>
      </c>
      <c r="U586" s="38">
        <v>0.16800999999999999</v>
      </c>
      <c r="V586" s="38">
        <v>0.30117019699999997</v>
      </c>
      <c r="W586" s="38">
        <v>0.366482751</v>
      </c>
      <c r="X586" s="38">
        <v>0.535868436</v>
      </c>
      <c r="Y586" s="38">
        <v>0.16865410713890966</v>
      </c>
      <c r="Z586" s="38">
        <v>24.420535498</v>
      </c>
      <c r="AA586" s="38">
        <v>3.654775327200855E-2</v>
      </c>
      <c r="AB586" s="38">
        <v>0.96412832094796197</v>
      </c>
      <c r="AC586" s="38">
        <v>0.10196</v>
      </c>
      <c r="AD586" s="29">
        <f t="shared" si="49"/>
        <v>0</v>
      </c>
      <c r="AE586" s="38">
        <v>0</v>
      </c>
      <c r="AF586" s="39">
        <v>4097849</v>
      </c>
      <c r="AG586" s="39">
        <v>291345816</v>
      </c>
      <c r="AH586" s="39">
        <v>18296200</v>
      </c>
      <c r="AI586" s="39">
        <v>347941808</v>
      </c>
      <c r="AJ586" s="39">
        <v>14298071</v>
      </c>
      <c r="AK586" s="39">
        <v>635118000</v>
      </c>
      <c r="AL586" s="39">
        <v>506559000</v>
      </c>
      <c r="AM586" s="39">
        <v>406604239</v>
      </c>
      <c r="AN586" s="39">
        <v>439377460</v>
      </c>
      <c r="AO586" s="39">
        <v>249300297</v>
      </c>
      <c r="AP586" s="39">
        <v>16195519</v>
      </c>
      <c r="AQ586" s="39">
        <v>162719609.5</v>
      </c>
    </row>
    <row r="587" spans="1:43" customFormat="1">
      <c r="A587" s="30">
        <f t="shared" si="45"/>
        <v>39996</v>
      </c>
      <c r="B587" s="30">
        <f t="shared" si="46"/>
        <v>40361</v>
      </c>
      <c r="C587" s="30">
        <f t="shared" si="47"/>
        <v>40727</v>
      </c>
      <c r="D587" s="30">
        <f t="shared" si="48"/>
        <v>41062</v>
      </c>
      <c r="E587" s="30">
        <v>41092</v>
      </c>
      <c r="F587" t="s">
        <v>584</v>
      </c>
      <c r="G587" s="37">
        <v>1317787591.6805601</v>
      </c>
      <c r="H587" s="37">
        <v>-1.1693904988724459</v>
      </c>
      <c r="I587" s="38">
        <v>51.547223540578997</v>
      </c>
      <c r="J587" s="38">
        <v>13.7309462734533</v>
      </c>
      <c r="K587" s="38">
        <v>81.202079999999995</v>
      </c>
      <c r="L587" s="38">
        <v>0.61329015139690968</v>
      </c>
      <c r="M587" s="38">
        <v>11.131788512327001</v>
      </c>
      <c r="N587" s="38">
        <v>32.092825758528399</v>
      </c>
      <c r="O587" s="38">
        <v>10.276858423866775</v>
      </c>
      <c r="P587" s="38">
        <v>33.080333271735853</v>
      </c>
      <c r="Q587" s="38">
        <v>0.16333932896354908</v>
      </c>
      <c r="R587" s="38">
        <v>0.21197637077270745</v>
      </c>
      <c r="S587" s="38">
        <v>1.2264060579629703</v>
      </c>
      <c r="T587" s="38">
        <v>0.68735000000000002</v>
      </c>
      <c r="U587" s="38">
        <v>-0.15906999999999999</v>
      </c>
      <c r="V587" s="38">
        <v>2.2279443739999998</v>
      </c>
      <c r="W587" s="38">
        <v>2.1915403480000002</v>
      </c>
      <c r="X587" s="38">
        <v>6.9743076720000001</v>
      </c>
      <c r="Y587" s="38">
        <v>0</v>
      </c>
      <c r="Z587" s="38">
        <v>0.64598382899999995</v>
      </c>
      <c r="AA587" s="38">
        <v>0.13068518807554239</v>
      </c>
      <c r="AB587" s="38">
        <v>-2.5818805909719602</v>
      </c>
      <c r="AC587" s="38">
        <v>-0.21349000000000001</v>
      </c>
      <c r="AD587" s="29">
        <f t="shared" si="49"/>
        <v>0</v>
      </c>
      <c r="AE587" s="38">
        <v>0</v>
      </c>
      <c r="AF587" s="39">
        <v>157174000</v>
      </c>
      <c r="AG587" s="39">
        <v>256280000</v>
      </c>
      <c r="AH587" s="39">
        <v>133667000</v>
      </c>
      <c r="AI587" s="39">
        <v>630575000</v>
      </c>
      <c r="AJ587" s="39">
        <v>126317000</v>
      </c>
      <c r="AK587" s="39">
        <v>330532000</v>
      </c>
      <c r="AL587" s="39">
        <v>437940000</v>
      </c>
      <c r="AM587" s="39">
        <v>633965000</v>
      </c>
      <c r="AN587" s="39">
        <v>773341000</v>
      </c>
      <c r="AO587" s="39">
        <v>256280000</v>
      </c>
      <c r="AP587" s="39">
        <v>168678000</v>
      </c>
      <c r="AQ587" s="39">
        <v>1733479925.221</v>
      </c>
    </row>
    <row r="588" spans="1:43" customFormat="1">
      <c r="A588" s="30">
        <f t="shared" si="45"/>
        <v>39996</v>
      </c>
      <c r="B588" s="30">
        <f t="shared" si="46"/>
        <v>40361</v>
      </c>
      <c r="C588" s="30">
        <f t="shared" si="47"/>
        <v>40727</v>
      </c>
      <c r="D588" s="30">
        <f t="shared" si="48"/>
        <v>41062</v>
      </c>
      <c r="E588" s="30">
        <v>41092</v>
      </c>
      <c r="F588" t="s">
        <v>585</v>
      </c>
      <c r="G588" s="37">
        <v>670865461.97000003</v>
      </c>
      <c r="H588" s="37">
        <v>1.9869800641682658</v>
      </c>
      <c r="I588" s="38">
        <v>17.5897234026089</v>
      </c>
      <c r="J588" s="38">
        <v>1.9685535988420599</v>
      </c>
      <c r="K588" s="38">
        <v>13.41264</v>
      </c>
      <c r="L588" s="38">
        <v>0.14049318033053426</v>
      </c>
      <c r="M588" s="38">
        <v>2.9382771089372999</v>
      </c>
      <c r="N588" s="38">
        <v>21.330215356355499</v>
      </c>
      <c r="O588" s="38">
        <v>3.3729842130506715</v>
      </c>
      <c r="P588" s="38">
        <v>3.9740865952542221</v>
      </c>
      <c r="Q588" s="38">
        <v>1.6763415536458801E-2</v>
      </c>
      <c r="R588" s="38">
        <v>6.2297757711383059E-2</v>
      </c>
      <c r="S588" s="38">
        <v>2.8462514487694142</v>
      </c>
      <c r="T588" s="38">
        <v>1.3845400000000001</v>
      </c>
      <c r="U588" s="38">
        <v>0.22961000000000001</v>
      </c>
      <c r="V588" s="38">
        <v>0.120310402</v>
      </c>
      <c r="W588" s="38">
        <v>0.121676679</v>
      </c>
      <c r="X588" s="38">
        <v>1.0272689159999999</v>
      </c>
      <c r="Y588" s="38">
        <v>0.19539669454720926</v>
      </c>
      <c r="Z588" s="38">
        <v>21.641455954000001</v>
      </c>
      <c r="AA588" s="38">
        <v>0.17988060847906864</v>
      </c>
      <c r="AB588" s="38">
        <v>-0.26678658439399799</v>
      </c>
      <c r="AC588" s="38">
        <v>-1.6420000000000001E-2</v>
      </c>
      <c r="AD588" s="29">
        <f t="shared" si="49"/>
        <v>0</v>
      </c>
      <c r="AE588" s="38">
        <v>0</v>
      </c>
      <c r="AF588" s="39">
        <v>100235000</v>
      </c>
      <c r="AG588" s="39">
        <v>713451000</v>
      </c>
      <c r="AH588" s="39">
        <v>115725000</v>
      </c>
      <c r="AI588" s="39">
        <v>1857611000</v>
      </c>
      <c r="AJ588" s="39">
        <v>88632000</v>
      </c>
      <c r="AK588" s="39">
        <v>4825489000</v>
      </c>
      <c r="AL588" s="39">
        <v>4136905000</v>
      </c>
      <c r="AM588" s="39">
        <v>4809930000</v>
      </c>
      <c r="AN588" s="39">
        <v>5287228000</v>
      </c>
      <c r="AO588" s="39">
        <v>596832000</v>
      </c>
      <c r="AP588" s="39">
        <v>191607000</v>
      </c>
      <c r="AQ588" s="39">
        <v>646287386.11000001</v>
      </c>
    </row>
    <row r="589" spans="1:43" customFormat="1">
      <c r="A589" s="30">
        <f t="shared" si="45"/>
        <v>39955</v>
      </c>
      <c r="B589" s="30">
        <f t="shared" si="46"/>
        <v>40320</v>
      </c>
      <c r="C589" s="30">
        <f t="shared" si="47"/>
        <v>40686</v>
      </c>
      <c r="D589" s="30">
        <f t="shared" si="48"/>
        <v>41021</v>
      </c>
      <c r="E589" s="30">
        <v>41051</v>
      </c>
      <c r="F589" t="s">
        <v>586</v>
      </c>
      <c r="G589" s="37">
        <v>3761075390.4899998</v>
      </c>
      <c r="H589" s="37">
        <v>-9.5380948583819194</v>
      </c>
      <c r="I589" s="38">
        <v>9.0570430733410898</v>
      </c>
      <c r="J589" s="38">
        <v>4.0132054059630704</v>
      </c>
      <c r="K589" s="38">
        <v>23.398330000000001</v>
      </c>
      <c r="L589" s="38">
        <v>6.6175266175266173E-2</v>
      </c>
      <c r="M589" s="38">
        <v>6.9741050242442997</v>
      </c>
      <c r="N589" s="38">
        <v>9.8542274052478103</v>
      </c>
      <c r="O589" s="38">
        <v>4.9654935481481477</v>
      </c>
      <c r="P589" s="38">
        <v>3.8181813860174145</v>
      </c>
      <c r="Q589" s="38">
        <v>1.6609924687919116E-2</v>
      </c>
      <c r="R589" s="38">
        <v>2.8963137824586888E-2</v>
      </c>
      <c r="S589" s="38">
        <v>0.88006173960414014</v>
      </c>
      <c r="T589" s="38">
        <v>1.3593200000000001</v>
      </c>
      <c r="U589" s="38">
        <v>0.12973999999999999</v>
      </c>
      <c r="V589" s="38">
        <v>0.48541294400000001</v>
      </c>
      <c r="W589" s="38">
        <v>0.46420541300000001</v>
      </c>
      <c r="X589" s="38">
        <v>1.059723945</v>
      </c>
      <c r="Y589" s="38">
        <v>0.42540275507821618</v>
      </c>
      <c r="Z589" s="38">
        <v>30.581421640999999</v>
      </c>
      <c r="AA589" s="38">
        <v>6.8632268632268636E-2</v>
      </c>
      <c r="AB589" s="38">
        <v>-3.0865983857272798</v>
      </c>
      <c r="AC589" s="38">
        <v>-7.7640000000000001E-2</v>
      </c>
      <c r="AD589" s="29">
        <f t="shared" si="49"/>
        <v>0</v>
      </c>
      <c r="AE589" s="38">
        <v>0</v>
      </c>
      <c r="AF589" s="39">
        <v>404000000</v>
      </c>
      <c r="AG589" s="39">
        <v>6105000000</v>
      </c>
      <c r="AH589" s="39">
        <v>319000000</v>
      </c>
      <c r="AI589" s="39">
        <v>11014000000</v>
      </c>
      <c r="AJ589" s="39">
        <v>161000000</v>
      </c>
      <c r="AK589" s="39">
        <v>8710000000</v>
      </c>
      <c r="AL589" s="39">
        <v>8371000000</v>
      </c>
      <c r="AM589" s="39">
        <v>8697000000</v>
      </c>
      <c r="AN589" s="39">
        <v>9693000000</v>
      </c>
      <c r="AO589" s="39">
        <v>4283000000</v>
      </c>
      <c r="AP589" s="39">
        <v>864000000</v>
      </c>
      <c r="AQ589" s="39">
        <v>4290186425.5999999</v>
      </c>
    </row>
    <row r="590" spans="1:43" customFormat="1">
      <c r="A590" s="30">
        <f t="shared" si="45"/>
        <v>39942</v>
      </c>
      <c r="B590" s="30">
        <f t="shared" si="46"/>
        <v>40307</v>
      </c>
      <c r="C590" s="30">
        <f t="shared" si="47"/>
        <v>40673</v>
      </c>
      <c r="D590" s="30">
        <f t="shared" si="48"/>
        <v>41008</v>
      </c>
      <c r="E590" s="30">
        <v>41038</v>
      </c>
      <c r="F590" t="s">
        <v>587</v>
      </c>
      <c r="G590" s="37">
        <v>241265721.12</v>
      </c>
      <c r="H590" s="37">
        <v>6.5871607382385911</v>
      </c>
      <c r="I590" s="38">
        <v>5.99514200806047</v>
      </c>
      <c r="J590" s="38">
        <v>2.4885614367125202</v>
      </c>
      <c r="K590" s="38">
        <v>51.688949999999998</v>
      </c>
      <c r="L590" s="38">
        <v>5.6083274395662186E-2</v>
      </c>
      <c r="M590" s="38">
        <v>0.85940102645313599</v>
      </c>
      <c r="N590" s="38">
        <v>1.74407496256281</v>
      </c>
      <c r="O590" s="38">
        <v>9.6838921923500987</v>
      </c>
      <c r="P590" s="38">
        <v>-3.0866576529024177</v>
      </c>
      <c r="Q590" s="38">
        <v>2.4237040184240132E-3</v>
      </c>
      <c r="R590" s="38">
        <v>4.9524798753570499E-2</v>
      </c>
      <c r="S590" s="38">
        <v>1.6135107764217087</v>
      </c>
      <c r="T590" s="38">
        <v>2.45499</v>
      </c>
      <c r="U590" s="38">
        <v>0.27344000000000002</v>
      </c>
      <c r="V590" s="38">
        <v>0.34855644553668202</v>
      </c>
      <c r="W590" s="38">
        <v>0.36752356600000002</v>
      </c>
      <c r="X590" s="38">
        <v>0.82452094576050095</v>
      </c>
      <c r="Y590" s="38">
        <v>4.9667071485405584E-2</v>
      </c>
      <c r="Z590" s="38">
        <v>5.7127707079999999</v>
      </c>
      <c r="AA590" s="38">
        <v>0.17984150300128757</v>
      </c>
      <c r="AB590" s="38">
        <v>-1.6647227664130499</v>
      </c>
      <c r="AC590" s="38">
        <v>-0.13252</v>
      </c>
      <c r="AD590" s="29">
        <f t="shared" si="49"/>
        <v>0</v>
      </c>
      <c r="AE590" s="38">
        <v>0</v>
      </c>
      <c r="AF590" s="39">
        <v>15463000</v>
      </c>
      <c r="AG590" s="39">
        <v>275715000</v>
      </c>
      <c r="AH590" s="39">
        <v>19072000</v>
      </c>
      <c r="AI590" s="39">
        <v>385100000</v>
      </c>
      <c r="AJ590" s="39">
        <v>1506000</v>
      </c>
      <c r="AK590" s="39">
        <v>691079000</v>
      </c>
      <c r="AL590" s="39">
        <v>588264000</v>
      </c>
      <c r="AM590" s="39">
        <v>620331000</v>
      </c>
      <c r="AN590" s="39">
        <v>621363000</v>
      </c>
      <c r="AO590" s="39">
        <v>262669000</v>
      </c>
      <c r="AP590" s="39">
        <v>23582000</v>
      </c>
      <c r="AQ590" s="39">
        <v>228365545.68000001</v>
      </c>
    </row>
    <row r="591" spans="1:43" customFormat="1">
      <c r="A591" s="30">
        <f t="shared" si="45"/>
        <v>39935</v>
      </c>
      <c r="B591" s="30">
        <f t="shared" si="46"/>
        <v>40300</v>
      </c>
      <c r="C591" s="30">
        <f t="shared" si="47"/>
        <v>40666</v>
      </c>
      <c r="D591" s="30">
        <f t="shared" si="48"/>
        <v>41001</v>
      </c>
      <c r="E591" s="30">
        <v>41031</v>
      </c>
      <c r="F591" t="s">
        <v>588</v>
      </c>
      <c r="G591" s="37">
        <v>990701524.08000004</v>
      </c>
      <c r="H591" s="37">
        <v>6.3067554513509769</v>
      </c>
      <c r="I591" s="38">
        <v>52.406655922101997</v>
      </c>
      <c r="J591" s="38">
        <v>20.0560321302295</v>
      </c>
      <c r="K591" s="38">
        <v>41.621130000000001</v>
      </c>
      <c r="L591" s="38">
        <v>0.31467920928213561</v>
      </c>
      <c r="M591" s="38">
        <v>20.225848935715799</v>
      </c>
      <c r="N591" s="38">
        <v>47.429997479505403</v>
      </c>
      <c r="O591" s="38">
        <v>4.0243954745569432</v>
      </c>
      <c r="P591" s="38">
        <v>98.846071927824212</v>
      </c>
      <c r="Q591" s="38">
        <v>0.11496489463942479</v>
      </c>
      <c r="R591" s="38">
        <v>0.1796532556214411</v>
      </c>
      <c r="S591" s="38">
        <v>0.99001432933328182</v>
      </c>
      <c r="T591" s="38">
        <v>1.4674499999999999</v>
      </c>
      <c r="U591" s="38">
        <v>0.24390999999999999</v>
      </c>
      <c r="V591" s="38">
        <v>1.264145393</v>
      </c>
      <c r="W591" s="38">
        <v>1.0342166079999999</v>
      </c>
      <c r="X591" s="38">
        <v>2.8350607889999999</v>
      </c>
      <c r="Y591" s="38">
        <v>0.35665819216667211</v>
      </c>
      <c r="Z591" s="38">
        <v>17.671023416000001</v>
      </c>
      <c r="AA591" s="38">
        <v>0.45504766963505405</v>
      </c>
      <c r="AB591" s="38">
        <v>-1.09292836625635</v>
      </c>
      <c r="AC591" s="38">
        <v>-0.36288999999999999</v>
      </c>
      <c r="AD591" s="29">
        <f t="shared" si="49"/>
        <v>0</v>
      </c>
      <c r="AE591" s="38">
        <v>0</v>
      </c>
      <c r="AF591" s="39">
        <v>133614000</v>
      </c>
      <c r="AG591" s="39">
        <v>424603838</v>
      </c>
      <c r="AH591" s="39">
        <v>122354073</v>
      </c>
      <c r="AI591" s="39">
        <v>681056809</v>
      </c>
      <c r="AJ591" s="39">
        <v>77515770</v>
      </c>
      <c r="AK591" s="39">
        <v>145466462</v>
      </c>
      <c r="AL591" s="39">
        <v>105069690</v>
      </c>
      <c r="AM591" s="39">
        <v>346338742</v>
      </c>
      <c r="AN591" s="39">
        <v>674256000</v>
      </c>
      <c r="AO591" s="39">
        <v>312977757</v>
      </c>
      <c r="AP591" s="39">
        <v>156396974</v>
      </c>
      <c r="AQ591" s="39">
        <v>629403274.39999998</v>
      </c>
    </row>
    <row r="592" spans="1:43" customFormat="1">
      <c r="A592" s="30">
        <f t="shared" si="45"/>
        <v>39935</v>
      </c>
      <c r="B592" s="30">
        <f t="shared" si="46"/>
        <v>40300</v>
      </c>
      <c r="C592" s="30">
        <f t="shared" si="47"/>
        <v>40666</v>
      </c>
      <c r="D592" s="30">
        <f t="shared" si="48"/>
        <v>41001</v>
      </c>
      <c r="E592" s="30">
        <v>41031</v>
      </c>
      <c r="F592" t="s">
        <v>589</v>
      </c>
      <c r="G592" s="37">
        <v>407253636.69999999</v>
      </c>
      <c r="H592" s="37">
        <v>-19.388528791136164</v>
      </c>
      <c r="I592" s="38">
        <v>2.1031188790116002</v>
      </c>
      <c r="J592" s="38">
        <v>0.33776982094017999</v>
      </c>
      <c r="K592" s="38">
        <v>39.613500000000002</v>
      </c>
      <c r="L592" s="38">
        <v>3.0231794715429663E-2</v>
      </c>
      <c r="M592" s="38">
        <v>2.2928778732116499</v>
      </c>
      <c r="N592" s="38">
        <v>8.8453317839576897</v>
      </c>
      <c r="O592" s="38">
        <v>6.6351228368957056</v>
      </c>
      <c r="P592" s="38">
        <v>2.4707528008471971</v>
      </c>
      <c r="Q592" s="38">
        <v>3.9108481061424383E-3</v>
      </c>
      <c r="R592" s="38">
        <v>3.9174696694680794E-2</v>
      </c>
      <c r="S592" s="38">
        <v>1.9835548719486165</v>
      </c>
      <c r="T592" s="38">
        <v>1.5522899999999999</v>
      </c>
      <c r="U592" s="38">
        <v>0.23602999999999999</v>
      </c>
      <c r="V592" s="38">
        <v>0.15442566299999999</v>
      </c>
      <c r="W592" s="38">
        <v>0.29109699700000002</v>
      </c>
      <c r="X592" s="38">
        <v>0.94687782200000004</v>
      </c>
      <c r="Y592" s="38">
        <v>0.9659597404983129</v>
      </c>
      <c r="Z592" s="38">
        <v>53.153125307000003</v>
      </c>
      <c r="AA592" s="38">
        <v>5.8624280597873731E-2</v>
      </c>
      <c r="AB592" s="38">
        <v>8.3856382908385605</v>
      </c>
      <c r="AC592" s="38">
        <v>0.43271999999999999</v>
      </c>
      <c r="AD592" s="29">
        <f t="shared" si="49"/>
        <v>0</v>
      </c>
      <c r="AE592" s="38">
        <v>0</v>
      </c>
      <c r="AF592" s="39">
        <v>24589000</v>
      </c>
      <c r="AG592" s="39">
        <v>813349000</v>
      </c>
      <c r="AH592" s="39">
        <v>48086000</v>
      </c>
      <c r="AI592" s="39">
        <v>1227476000</v>
      </c>
      <c r="AJ592" s="39">
        <v>9522000</v>
      </c>
      <c r="AK592" s="39">
        <v>2276362000</v>
      </c>
      <c r="AL592" s="39">
        <v>2241968000</v>
      </c>
      <c r="AM592" s="39">
        <v>2504091000</v>
      </c>
      <c r="AN592" s="39">
        <v>2434766000</v>
      </c>
      <c r="AO592" s="39">
        <v>413716000</v>
      </c>
      <c r="AP592" s="39">
        <v>113314000</v>
      </c>
      <c r="AQ592" s="39">
        <v>751852309.13999999</v>
      </c>
    </row>
    <row r="593" spans="1:43" customFormat="1">
      <c r="A593" s="30">
        <f t="shared" si="45"/>
        <v>39934</v>
      </c>
      <c r="B593" s="30">
        <f t="shared" si="46"/>
        <v>40299</v>
      </c>
      <c r="C593" s="30">
        <f t="shared" si="47"/>
        <v>40665</v>
      </c>
      <c r="D593" s="30">
        <f t="shared" si="48"/>
        <v>41000</v>
      </c>
      <c r="E593" s="30">
        <v>41030</v>
      </c>
      <c r="F593" t="s">
        <v>590</v>
      </c>
      <c r="G593" s="37">
        <v>2139057670.8199999</v>
      </c>
      <c r="H593" s="37">
        <v>-2.3465053078100144</v>
      </c>
      <c r="I593" s="38">
        <v>41.109846204024301</v>
      </c>
      <c r="J593" s="38">
        <v>12.950908671465999</v>
      </c>
      <c r="K593" s="38">
        <v>32.304380000000002</v>
      </c>
      <c r="L593" s="38">
        <v>0.22221063912828459</v>
      </c>
      <c r="M593" s="38">
        <v>10.3324607808316</v>
      </c>
      <c r="N593" s="38">
        <v>27.533746983027299</v>
      </c>
      <c r="O593" s="38">
        <v>7.8939422996013269</v>
      </c>
      <c r="P593" s="38">
        <v>11.447261221479337</v>
      </c>
      <c r="Q593" s="38">
        <v>6.650154199243305E-2</v>
      </c>
      <c r="R593" s="38">
        <v>0.1732991141650799</v>
      </c>
      <c r="S593" s="38">
        <v>1.6759077738223362</v>
      </c>
      <c r="T593" s="38">
        <v>2.8223400000000001</v>
      </c>
      <c r="U593" s="38">
        <v>0.46399000000000001</v>
      </c>
      <c r="V593" s="38">
        <v>1.186217007</v>
      </c>
      <c r="W593" s="38">
        <v>1.0006246459999999</v>
      </c>
      <c r="X593" s="38">
        <v>2.625518123</v>
      </c>
      <c r="Y593" s="38">
        <v>0</v>
      </c>
      <c r="Z593" s="38">
        <v>0</v>
      </c>
      <c r="AA593" s="38">
        <v>0.10043771381932323</v>
      </c>
      <c r="AB593" s="38">
        <v>-4.3391657326160997</v>
      </c>
      <c r="AC593" s="38">
        <v>-0.47763</v>
      </c>
      <c r="AD593" s="29">
        <f t="shared" si="49"/>
        <v>0</v>
      </c>
      <c r="AE593" s="38">
        <v>0</v>
      </c>
      <c r="AF593" s="39">
        <v>174788000</v>
      </c>
      <c r="AG593" s="39">
        <v>786587000</v>
      </c>
      <c r="AH593" s="39">
        <v>209328000</v>
      </c>
      <c r="AI593" s="39">
        <v>1207900000</v>
      </c>
      <c r="AJ593" s="39">
        <v>134621000</v>
      </c>
      <c r="AK593" s="39">
        <v>1462944000</v>
      </c>
      <c r="AL593" s="39">
        <v>1602605000</v>
      </c>
      <c r="AM593" s="39">
        <v>1822376000</v>
      </c>
      <c r="AN593" s="39">
        <v>2024329000</v>
      </c>
      <c r="AO593" s="39">
        <v>786587000</v>
      </c>
      <c r="AP593" s="39">
        <v>256601000</v>
      </c>
      <c r="AQ593" s="39">
        <v>2025593488.02</v>
      </c>
    </row>
    <row r="594" spans="1:43" customFormat="1">
      <c r="A594" s="30">
        <f t="shared" si="45"/>
        <v>39933</v>
      </c>
      <c r="B594" s="30">
        <f t="shared" si="46"/>
        <v>40298</v>
      </c>
      <c r="C594" s="30">
        <f t="shared" si="47"/>
        <v>40664</v>
      </c>
      <c r="D594" s="30">
        <f t="shared" si="48"/>
        <v>40999</v>
      </c>
      <c r="E594" s="30">
        <v>41029</v>
      </c>
      <c r="F594" t="s">
        <v>591</v>
      </c>
      <c r="G594" s="37">
        <v>2179424597.5999999</v>
      </c>
      <c r="H594" s="37">
        <v>9.9985217173594099E-2</v>
      </c>
      <c r="I594" s="38">
        <v>15.6402260767881</v>
      </c>
      <c r="J594" s="38">
        <v>11.2457959641256</v>
      </c>
      <c r="K594" s="38">
        <v>53.328200000000002</v>
      </c>
      <c r="L594" s="38">
        <v>0.12653975363941769</v>
      </c>
      <c r="M594" s="38">
        <v>17.320627802690598</v>
      </c>
      <c r="N594" s="38">
        <v>22.025214950772899</v>
      </c>
      <c r="O594" s="38">
        <v>6.8929217677880326</v>
      </c>
      <c r="P594" s="38">
        <v>8.7533845197446905</v>
      </c>
      <c r="Q594" s="38">
        <v>7.714405829596413E-2</v>
      </c>
      <c r="R594" s="38">
        <v>0.11944163007992795</v>
      </c>
      <c r="S594" s="38">
        <v>0.80333220758752677</v>
      </c>
      <c r="T594" s="38">
        <v>1.3604400000000001</v>
      </c>
      <c r="U594" s="38">
        <v>0.11601</v>
      </c>
      <c r="V594" s="38">
        <v>1.689036398</v>
      </c>
      <c r="W594" s="38">
        <v>1.6780203090000001</v>
      </c>
      <c r="X594" s="38">
        <v>2.366467643</v>
      </c>
      <c r="Y594" s="38">
        <v>0.16157205240174671</v>
      </c>
      <c r="Z594" s="38">
        <v>2.6993963980000002</v>
      </c>
      <c r="AA594" s="38">
        <v>3.41545352743561E-2</v>
      </c>
      <c r="AB594" s="38">
        <v>1.1096135238342699</v>
      </c>
      <c r="AC594" s="38">
        <v>0.10494000000000001</v>
      </c>
      <c r="AD594" s="29">
        <f t="shared" si="49"/>
        <v>0</v>
      </c>
      <c r="AE594" s="38">
        <v>0</v>
      </c>
      <c r="AF594" s="39">
        <v>158200000</v>
      </c>
      <c r="AG594" s="39">
        <v>1250200000</v>
      </c>
      <c r="AH594" s="39">
        <v>212200000</v>
      </c>
      <c r="AI594" s="39">
        <v>1776600000</v>
      </c>
      <c r="AJ594" s="39">
        <v>110100000</v>
      </c>
      <c r="AK594" s="39">
        <v>1110500000</v>
      </c>
      <c r="AL594" s="39">
        <v>1223400000</v>
      </c>
      <c r="AM594" s="39">
        <v>1357000000</v>
      </c>
      <c r="AN594" s="39">
        <v>1427200000</v>
      </c>
      <c r="AO594" s="39">
        <v>1076300000</v>
      </c>
      <c r="AP594" s="39">
        <v>335900000</v>
      </c>
      <c r="AQ594" s="39">
        <v>2315332421.8000002</v>
      </c>
    </row>
    <row r="595" spans="1:43" customFormat="1">
      <c r="A595" s="30">
        <f t="shared" si="45"/>
        <v>39933</v>
      </c>
      <c r="B595" s="30">
        <f t="shared" si="46"/>
        <v>40298</v>
      </c>
      <c r="C595" s="30">
        <f t="shared" si="47"/>
        <v>40664</v>
      </c>
      <c r="D595" s="30">
        <f t="shared" si="48"/>
        <v>40999</v>
      </c>
      <c r="E595" s="30">
        <v>41029</v>
      </c>
      <c r="F595" t="s">
        <v>592</v>
      </c>
      <c r="G595" s="37">
        <v>4009039379.48</v>
      </c>
      <c r="H595" s="37">
        <v>-13.579508575314234</v>
      </c>
      <c r="I595" s="38">
        <v>7.8560310829732503</v>
      </c>
      <c r="J595" s="38">
        <v>3.4945184509979699</v>
      </c>
      <c r="K595" s="38">
        <v>8.8873599999999993</v>
      </c>
      <c r="L595" s="38">
        <v>4.2940726514411914E-2</v>
      </c>
      <c r="M595" s="38">
        <v>4.9680637826243803</v>
      </c>
      <c r="N595" s="38">
        <v>6.2611411206263003</v>
      </c>
      <c r="O595" s="38">
        <v>13.519252848028154</v>
      </c>
      <c r="P595" s="38">
        <v>12.054363376221348</v>
      </c>
      <c r="Q595" s="38">
        <v>-3.8543672052146268E-2</v>
      </c>
      <c r="R595" s="38">
        <v>1.6062735602828681E-2</v>
      </c>
      <c r="S595" s="38">
        <v>1.0640072842400943</v>
      </c>
      <c r="T595" s="38">
        <v>1.2724299999999999</v>
      </c>
      <c r="U595" s="38">
        <v>4.3720000000000002E-2</v>
      </c>
      <c r="V595" s="38">
        <v>0.66802763300000001</v>
      </c>
      <c r="W595" s="38">
        <v>1.0436021520000001</v>
      </c>
      <c r="X595" s="38">
        <v>1.4656292479999999</v>
      </c>
      <c r="Y595" s="38">
        <v>0.80054532727491723</v>
      </c>
      <c r="Z595" s="38">
        <v>35.112759316999998</v>
      </c>
      <c r="AA595" s="38">
        <v>3.392623946530835E-3</v>
      </c>
      <c r="AB595" s="38">
        <v>32.1602477740499</v>
      </c>
      <c r="AC595" s="38">
        <v>0.44122</v>
      </c>
      <c r="AD595" s="29">
        <f t="shared" si="49"/>
        <v>0</v>
      </c>
      <c r="AE595" s="38">
        <v>0</v>
      </c>
      <c r="AF595" s="39">
        <v>221461000</v>
      </c>
      <c r="AG595" s="39">
        <v>5157365000</v>
      </c>
      <c r="AH595" s="39">
        <v>94468000</v>
      </c>
      <c r="AI595" s="39">
        <v>5881190000</v>
      </c>
      <c r="AJ595" s="39">
        <v>-241192000</v>
      </c>
      <c r="AK595" s="39">
        <v>4828770000</v>
      </c>
      <c r="AL595" s="39">
        <v>3855871000</v>
      </c>
      <c r="AM595" s="39">
        <v>4403061000</v>
      </c>
      <c r="AN595" s="39">
        <v>6257629000</v>
      </c>
      <c r="AO595" s="39">
        <v>2864335000</v>
      </c>
      <c r="AP595" s="39">
        <v>483050000</v>
      </c>
      <c r="AQ595" s="39">
        <v>6530475088.2399998</v>
      </c>
    </row>
    <row r="596" spans="1:43" customFormat="1">
      <c r="A596" s="30">
        <f t="shared" si="45"/>
        <v>39933</v>
      </c>
      <c r="B596" s="30">
        <f t="shared" si="46"/>
        <v>40298</v>
      </c>
      <c r="C596" s="30">
        <f t="shared" si="47"/>
        <v>40664</v>
      </c>
      <c r="D596" s="30">
        <f t="shared" si="48"/>
        <v>40999</v>
      </c>
      <c r="E596" s="30">
        <v>41029</v>
      </c>
      <c r="F596" t="s">
        <v>593</v>
      </c>
      <c r="G596" s="37">
        <v>100109500.40000001</v>
      </c>
      <c r="H596" s="37">
        <v>17.972289999997859</v>
      </c>
      <c r="I596" s="38">
        <v>-27.995797312491899</v>
      </c>
      <c r="J596" s="38">
        <v>-36.215365539606097</v>
      </c>
      <c r="K596" s="38">
        <v>59.382899999999999</v>
      </c>
      <c r="L596" s="38">
        <v>-0.30105054509415263</v>
      </c>
      <c r="M596" s="38">
        <v>-35.046974104630699</v>
      </c>
      <c r="N596" s="38">
        <v>-26.8854378166786</v>
      </c>
      <c r="O596" s="38">
        <v>-13.90430511502692</v>
      </c>
      <c r="P596" s="38">
        <v>0.35969665771717868</v>
      </c>
      <c r="Q596" s="38">
        <v>-0.161714912489866</v>
      </c>
      <c r="R596" s="38">
        <v>-8.6144391119704455E-2</v>
      </c>
      <c r="S596" s="38">
        <v>0.72399268031626562</v>
      </c>
      <c r="T596" s="38">
        <v>7.1216799999999996</v>
      </c>
      <c r="U596" s="38">
        <v>0.78859000000000001</v>
      </c>
      <c r="V596" s="38">
        <v>5.0332150340000004</v>
      </c>
      <c r="W596" s="38">
        <v>4.064070106</v>
      </c>
      <c r="X596" s="38">
        <v>4.2296258480000004</v>
      </c>
      <c r="Y596" s="38">
        <v>1.1508541182131687E-2</v>
      </c>
      <c r="Z596" s="38">
        <v>0.33677743599999999</v>
      </c>
      <c r="AA596" s="38">
        <v>0.80091179385530231</v>
      </c>
      <c r="AB596" s="38">
        <v>-7.3638057770069798</v>
      </c>
      <c r="AC596" s="38">
        <v>-0.80562999999999996</v>
      </c>
      <c r="AD596" s="29">
        <f t="shared" si="49"/>
        <v>0</v>
      </c>
      <c r="AE596" s="38">
        <v>0</v>
      </c>
      <c r="AF596" s="39">
        <v>-7594000</v>
      </c>
      <c r="AG596" s="39">
        <v>25225000</v>
      </c>
      <c r="AH596" s="39">
        <v>-2495000</v>
      </c>
      <c r="AI596" s="39">
        <v>28963000</v>
      </c>
      <c r="AJ596" s="39">
        <v>-3391000</v>
      </c>
      <c r="AK596" s="39">
        <v>31910000</v>
      </c>
      <c r="AL596" s="39">
        <v>15074000</v>
      </c>
      <c r="AM596" s="39">
        <v>26199000</v>
      </c>
      <c r="AN596" s="39">
        <v>20969000</v>
      </c>
      <c r="AO596" s="39">
        <v>24938000</v>
      </c>
      <c r="AP596" s="39">
        <v>-6129000</v>
      </c>
      <c r="AQ596" s="39">
        <v>85219486.049999997</v>
      </c>
    </row>
    <row r="597" spans="1:43" customFormat="1">
      <c r="A597" s="30">
        <f t="shared" si="45"/>
        <v>39928</v>
      </c>
      <c r="B597" s="30">
        <f t="shared" si="46"/>
        <v>40293</v>
      </c>
      <c r="C597" s="30">
        <f t="shared" si="47"/>
        <v>40659</v>
      </c>
      <c r="D597" s="30">
        <f t="shared" si="48"/>
        <v>40994</v>
      </c>
      <c r="E597" s="30">
        <v>41024</v>
      </c>
      <c r="F597" t="s">
        <v>594</v>
      </c>
      <c r="G597" s="37">
        <v>954111808.67999995</v>
      </c>
      <c r="H597" s="37">
        <v>-24.127502091338496</v>
      </c>
      <c r="I597" s="38">
        <v>1.80960650678727</v>
      </c>
      <c r="J597" s="38">
        <v>6.6816131085831296</v>
      </c>
      <c r="K597" s="38">
        <v>52.384509999999999</v>
      </c>
      <c r="L597" s="38">
        <v>1.4165308880799766E-2</v>
      </c>
      <c r="M597" s="38">
        <v>27.062286067517299</v>
      </c>
      <c r="N597" s="38">
        <v>6.1874154904769201</v>
      </c>
      <c r="O597" s="38">
        <v>21.053085176759915</v>
      </c>
      <c r="P597" s="38">
        <v>26.928316679520112</v>
      </c>
      <c r="Q597" s="38">
        <v>-1.7469622740734589</v>
      </c>
      <c r="R597" s="38">
        <v>0.15754391390604283</v>
      </c>
      <c r="S597" s="38">
        <v>0.17829917715917579</v>
      </c>
      <c r="T597" s="38">
        <v>0.26100000000000001</v>
      </c>
      <c r="U597" s="38">
        <v>-5.3030000000000001E-2</v>
      </c>
      <c r="V597" s="38">
        <v>11.604058009999999</v>
      </c>
      <c r="W597" s="38">
        <v>12.005388428</v>
      </c>
      <c r="X597" s="38">
        <v>2.673262663</v>
      </c>
      <c r="Y597" s="38">
        <v>9.3700061397072196E-2</v>
      </c>
      <c r="Z597" s="38">
        <v>3.3660510540000002</v>
      </c>
      <c r="AA597" s="38">
        <v>5.8875420783219138E-4</v>
      </c>
      <c r="AB597" s="38">
        <v>1.3144235709182901</v>
      </c>
      <c r="AC597" s="38">
        <v>8.5080000000000003E-2</v>
      </c>
      <c r="AD597" s="29">
        <f t="shared" si="49"/>
        <v>0</v>
      </c>
      <c r="AE597" s="38">
        <v>0</v>
      </c>
      <c r="AF597" s="39">
        <v>7242000</v>
      </c>
      <c r="AG597" s="39">
        <v>511249000</v>
      </c>
      <c r="AH597" s="39">
        <v>95770000</v>
      </c>
      <c r="AI597" s="39">
        <v>607894000</v>
      </c>
      <c r="AJ597" s="39">
        <v>-189348000</v>
      </c>
      <c r="AK597" s="39">
        <v>79869000</v>
      </c>
      <c r="AL597" s="39">
        <v>40648000</v>
      </c>
      <c r="AM597" s="39">
        <v>57581000</v>
      </c>
      <c r="AN597" s="39">
        <v>108387000</v>
      </c>
      <c r="AO597" s="39">
        <v>467449000</v>
      </c>
      <c r="AP597" s="39">
        <v>61807000</v>
      </c>
      <c r="AQ597" s="39">
        <v>1301228035.52</v>
      </c>
    </row>
    <row r="598" spans="1:43" customFormat="1">
      <c r="A598" s="30">
        <f t="shared" si="45"/>
        <v>39921</v>
      </c>
      <c r="B598" s="30">
        <f t="shared" si="46"/>
        <v>40286</v>
      </c>
      <c r="C598" s="30">
        <f t="shared" si="47"/>
        <v>40652</v>
      </c>
      <c r="D598" s="30">
        <f t="shared" si="48"/>
        <v>40987</v>
      </c>
      <c r="E598" s="30">
        <v>41017</v>
      </c>
      <c r="F598" t="s">
        <v>595</v>
      </c>
      <c r="G598" s="37">
        <v>7088235000</v>
      </c>
      <c r="H598" s="37">
        <v>-2.4063157158925144</v>
      </c>
      <c r="I598" s="38">
        <v>27.469334597523599</v>
      </c>
      <c r="J598" s="38">
        <v>8.7838686973451097</v>
      </c>
      <c r="K598" s="38">
        <v>27.243220000000001</v>
      </c>
      <c r="L598" s="38">
        <v>6.5919261485166122E-2</v>
      </c>
      <c r="M598" s="38">
        <v>17.022727630594201</v>
      </c>
      <c r="N598" s="38">
        <v>16.1599027080889</v>
      </c>
      <c r="O598" s="38">
        <v>9.1522883915981161</v>
      </c>
      <c r="P598" s="38">
        <v>5.9890580881015607</v>
      </c>
      <c r="Q598" s="38">
        <v>0.11590203282744631</v>
      </c>
      <c r="R598" s="38">
        <v>0.13257091797127701</v>
      </c>
      <c r="S598" s="38">
        <v>0.75605920522994208</v>
      </c>
      <c r="T598" s="38">
        <v>1.9688699999999999</v>
      </c>
      <c r="U598" s="38">
        <v>0.12673999999999999</v>
      </c>
      <c r="V598" s="38">
        <v>1.2427371840000001</v>
      </c>
      <c r="W598" s="38">
        <v>1.950076355</v>
      </c>
      <c r="X598" s="38">
        <v>3.8535505159999999</v>
      </c>
      <c r="Y598" s="38">
        <v>1.9862084320749518</v>
      </c>
      <c r="Z598" s="38">
        <v>34.774003317000002</v>
      </c>
      <c r="AA598" s="38">
        <v>5.4300809095184178E-2</v>
      </c>
      <c r="AB598" s="38">
        <v>21.859026122889698</v>
      </c>
      <c r="AC598" s="38">
        <v>0.56455999999999995</v>
      </c>
      <c r="AD598" s="29">
        <f t="shared" si="49"/>
        <v>0</v>
      </c>
      <c r="AE598" s="38">
        <v>0</v>
      </c>
      <c r="AF598" s="39">
        <v>478001000</v>
      </c>
      <c r="AG598" s="39">
        <v>7251310000</v>
      </c>
      <c r="AH598" s="39">
        <v>1180386000</v>
      </c>
      <c r="AI598" s="39">
        <v>8903808000</v>
      </c>
      <c r="AJ598" s="39">
        <v>780230000</v>
      </c>
      <c r="AK598" s="39">
        <v>5660173000</v>
      </c>
      <c r="AL598" s="39">
        <v>6100648000</v>
      </c>
      <c r="AM598" s="39">
        <v>6219610000</v>
      </c>
      <c r="AN598" s="39">
        <v>6731806000</v>
      </c>
      <c r="AO598" s="39">
        <v>2268125000</v>
      </c>
      <c r="AP598" s="39">
        <v>1415492000</v>
      </c>
      <c r="AQ598" s="39">
        <v>12954991000</v>
      </c>
    </row>
    <row r="599" spans="1:43" customFormat="1">
      <c r="A599" s="30">
        <f t="shared" si="45"/>
        <v>39913</v>
      </c>
      <c r="B599" s="30">
        <f t="shared" si="46"/>
        <v>40278</v>
      </c>
      <c r="C599" s="30">
        <f t="shared" si="47"/>
        <v>40644</v>
      </c>
      <c r="D599" s="30">
        <f t="shared" si="48"/>
        <v>40979</v>
      </c>
      <c r="E599" s="30">
        <v>41009</v>
      </c>
      <c r="F599" t="s">
        <v>596</v>
      </c>
      <c r="G599" s="37">
        <v>555476464.48224103</v>
      </c>
      <c r="H599" s="37">
        <v>-11.369479127505667</v>
      </c>
      <c r="I599" s="38">
        <v>6.8418971323604403</v>
      </c>
      <c r="J599" s="38">
        <v>8.1860500610500608</v>
      </c>
      <c r="K599" s="38">
        <v>45.826140000000002</v>
      </c>
      <c r="L599" s="38">
        <v>6.4364889337238843E-2</v>
      </c>
      <c r="M599" s="38">
        <v>16.180173992674</v>
      </c>
      <c r="N599" s="38">
        <v>10.5882264814278</v>
      </c>
      <c r="O599" s="38">
        <v>7.6491523749545101</v>
      </c>
      <c r="P599" s="38">
        <v>-7.737037711470407E-2</v>
      </c>
      <c r="Q599" s="38">
        <v>4.3006711017527469E-2</v>
      </c>
      <c r="R599" s="38">
        <v>4.037168901786279E-2</v>
      </c>
      <c r="S599" s="38">
        <v>0.59744736331467763</v>
      </c>
      <c r="T599" s="38">
        <v>2.5352199999999998</v>
      </c>
      <c r="U599" s="38">
        <v>0.27067999999999998</v>
      </c>
      <c r="V599" s="38">
        <v>2.2885625749999998</v>
      </c>
      <c r="W599" s="38">
        <v>2.2455959390000002</v>
      </c>
      <c r="X599" s="38">
        <v>2.204943294</v>
      </c>
      <c r="Y599" s="38">
        <v>0.15566511458048024</v>
      </c>
      <c r="Z599" s="38">
        <v>7.6260040330000001</v>
      </c>
      <c r="AA599" s="38">
        <v>0.22505378173730203</v>
      </c>
      <c r="AB599" s="38">
        <v>-0.47671858074352202</v>
      </c>
      <c r="AC599" s="38">
        <v>-9.0359999999999996E-2</v>
      </c>
      <c r="AD599" s="29">
        <f t="shared" si="49"/>
        <v>0</v>
      </c>
      <c r="AE599" s="38">
        <v>0</v>
      </c>
      <c r="AF599" s="39">
        <v>21183000</v>
      </c>
      <c r="AG599" s="39">
        <v>329108000</v>
      </c>
      <c r="AH599" s="39">
        <v>18517000</v>
      </c>
      <c r="AI599" s="39">
        <v>458663000</v>
      </c>
      <c r="AJ599" s="39">
        <v>11785000</v>
      </c>
      <c r="AK599" s="39">
        <v>296234000</v>
      </c>
      <c r="AL599" s="39">
        <v>211697000</v>
      </c>
      <c r="AM599" s="39">
        <v>221968000</v>
      </c>
      <c r="AN599" s="39">
        <v>274027000</v>
      </c>
      <c r="AO599" s="39">
        <v>284778000</v>
      </c>
      <c r="AP599" s="39">
        <v>76940000</v>
      </c>
      <c r="AQ599" s="39">
        <v>588525783.72899997</v>
      </c>
    </row>
    <row r="600" spans="1:43" customFormat="1">
      <c r="A600" s="30">
        <f t="shared" si="45"/>
        <v>39907</v>
      </c>
      <c r="B600" s="30">
        <f t="shared" si="46"/>
        <v>40272</v>
      </c>
      <c r="C600" s="30">
        <f t="shared" si="47"/>
        <v>40638</v>
      </c>
      <c r="D600" s="30">
        <f t="shared" si="48"/>
        <v>40973</v>
      </c>
      <c r="E600" s="30">
        <v>41003</v>
      </c>
      <c r="F600" t="s">
        <v>657</v>
      </c>
      <c r="G600" s="37">
        <v>312097579.5</v>
      </c>
      <c r="H600" s="37">
        <v>-21.242638342672041</v>
      </c>
      <c r="I600" s="38">
        <v>4.8722470931542796</v>
      </c>
      <c r="J600" s="38">
        <v>4.2929726433489002</v>
      </c>
      <c r="K600" s="38">
        <v>37.938589999999998</v>
      </c>
      <c r="L600" s="38">
        <v>2.4441908552865228E-2</v>
      </c>
      <c r="M600" s="38">
        <v>0.24135960788031399</v>
      </c>
      <c r="N600" s="38">
        <v>0.150850334689171</v>
      </c>
      <c r="O600" s="38">
        <v>8.591816547792261</v>
      </c>
      <c r="P600" s="38">
        <v>0.54938878253320678</v>
      </c>
      <c r="Q600" s="38">
        <v>0.12051331020360527</v>
      </c>
      <c r="R600" s="38">
        <v>8.8562681619593173E-2</v>
      </c>
      <c r="S600" s="38">
        <v>0.54288454393862162</v>
      </c>
      <c r="T600" s="38">
        <v>0.38652999999999998</v>
      </c>
      <c r="U600" s="38">
        <v>-7.349E-2</v>
      </c>
      <c r="V600" s="38">
        <v>0.87075785299999997</v>
      </c>
      <c r="W600" s="38">
        <v>1.482730007</v>
      </c>
      <c r="X600" s="38">
        <v>0.979989891</v>
      </c>
      <c r="Y600" s="38">
        <v>0.63397843761046302</v>
      </c>
      <c r="Z600" s="38">
        <v>42.216842194999998</v>
      </c>
      <c r="AA600" s="38">
        <v>6.4539041613259707E-3</v>
      </c>
      <c r="AB600" s="38">
        <v>7.1173169696101901</v>
      </c>
      <c r="AC600" s="38">
        <v>0.38153999999999999</v>
      </c>
      <c r="AD600" s="29">
        <f t="shared" si="49"/>
        <v>0</v>
      </c>
      <c r="AE600" s="38">
        <v>0</v>
      </c>
      <c r="AF600" s="39">
        <v>13558000</v>
      </c>
      <c r="AG600" s="39">
        <v>554703000</v>
      </c>
      <c r="AH600" s="39">
        <v>61502000</v>
      </c>
      <c r="AI600" s="39">
        <v>694446000</v>
      </c>
      <c r="AJ600" s="39">
        <v>45434000</v>
      </c>
      <c r="AK600" s="39">
        <v>371075000</v>
      </c>
      <c r="AL600" s="39">
        <v>383496000</v>
      </c>
      <c r="AM600" s="39">
        <v>379069000</v>
      </c>
      <c r="AN600" s="39">
        <v>377004000</v>
      </c>
      <c r="AO600" s="39">
        <v>339480000</v>
      </c>
      <c r="AP600" s="39">
        <v>67354000</v>
      </c>
      <c r="AQ600" s="39">
        <v>578693211.75999999</v>
      </c>
    </row>
    <row r="601" spans="1:43" customFormat="1">
      <c r="A601" s="30">
        <f t="shared" si="45"/>
        <v>39905</v>
      </c>
      <c r="B601" s="30">
        <f t="shared" si="46"/>
        <v>40270</v>
      </c>
      <c r="C601" s="30">
        <f t="shared" si="47"/>
        <v>40636</v>
      </c>
      <c r="D601" s="30">
        <f t="shared" si="48"/>
        <v>40971</v>
      </c>
      <c r="E601" s="30">
        <v>41001</v>
      </c>
      <c r="F601" t="s">
        <v>597</v>
      </c>
      <c r="G601" s="37">
        <v>3210632128.5900002</v>
      </c>
      <c r="H601" s="37">
        <v>-2.5126990030986116</v>
      </c>
      <c r="I601" s="38">
        <v>33.829226716256002</v>
      </c>
      <c r="J601" s="38">
        <v>8.44487427466151</v>
      </c>
      <c r="K601" s="38">
        <v>66.634429999999995</v>
      </c>
      <c r="L601" s="38">
        <v>0.19636592605918862</v>
      </c>
      <c r="M601" s="38">
        <v>14.7969052224371</v>
      </c>
      <c r="N601" s="38">
        <v>28.709750056293601</v>
      </c>
      <c r="O601" s="38">
        <v>9.1957419976867918</v>
      </c>
      <c r="P601" s="38">
        <v>6.3040100628934921</v>
      </c>
      <c r="Q601" s="38">
        <v>7.7678916827852995E-2</v>
      </c>
      <c r="R601" s="38">
        <v>0.15071875342916713</v>
      </c>
      <c r="S601" s="38">
        <v>1.4183035224404696</v>
      </c>
      <c r="T601" s="38">
        <v>1.14256</v>
      </c>
      <c r="U601" s="38">
        <v>5.2670000000000002E-2</v>
      </c>
      <c r="V601" s="38">
        <v>1.3549784389999999</v>
      </c>
      <c r="W601" s="38">
        <v>1.5378411089999999</v>
      </c>
      <c r="X601" s="38">
        <v>7.0409017570000003</v>
      </c>
      <c r="Y601" s="38">
        <v>1.2198482428115016</v>
      </c>
      <c r="Z601" s="38">
        <v>15.367319180999999</v>
      </c>
      <c r="AA601" s="38">
        <v>0.12431411351983448</v>
      </c>
      <c r="AB601" s="38">
        <v>8.3652249793368991</v>
      </c>
      <c r="AC601" s="38">
        <v>0.42520000000000002</v>
      </c>
      <c r="AD601" s="29">
        <f t="shared" si="49"/>
        <v>0</v>
      </c>
      <c r="AE601" s="38">
        <v>0</v>
      </c>
      <c r="AF601" s="39">
        <v>218300000</v>
      </c>
      <c r="AG601" s="39">
        <v>1111700000</v>
      </c>
      <c r="AH601" s="39">
        <v>274700000</v>
      </c>
      <c r="AI601" s="39">
        <v>1822600000</v>
      </c>
      <c r="AJ601" s="39">
        <v>200800000</v>
      </c>
      <c r="AK601" s="39">
        <v>2161800000</v>
      </c>
      <c r="AL601" s="39">
        <v>2127500000</v>
      </c>
      <c r="AM601" s="39">
        <v>2300400000</v>
      </c>
      <c r="AN601" s="39">
        <v>2585000000</v>
      </c>
      <c r="AO601" s="39">
        <v>500800000</v>
      </c>
      <c r="AP601" s="39">
        <v>432300000</v>
      </c>
      <c r="AQ601" s="39">
        <v>3975319265.5999999</v>
      </c>
    </row>
    <row r="602" spans="1:43" customFormat="1">
      <c r="A602" s="30">
        <f t="shared" si="45"/>
        <v>39891</v>
      </c>
      <c r="B602" s="30">
        <f t="shared" si="46"/>
        <v>40256</v>
      </c>
      <c r="C602" s="30">
        <f t="shared" si="47"/>
        <v>40622</v>
      </c>
      <c r="D602" s="30">
        <f t="shared" si="48"/>
        <v>40957</v>
      </c>
      <c r="E602" s="30">
        <v>40987</v>
      </c>
      <c r="F602" t="s">
        <v>598</v>
      </c>
      <c r="G602" s="37">
        <v>1431647243.7757499</v>
      </c>
      <c r="H602" s="37">
        <v>9.0750496434960954</v>
      </c>
      <c r="I602" s="38">
        <v>1.32489111737364</v>
      </c>
      <c r="J602" s="38">
        <v>1.1635381846232999</v>
      </c>
      <c r="K602" s="38">
        <v>26.382919999999999</v>
      </c>
      <c r="L602" s="38">
        <v>3.4276546091015173E-2</v>
      </c>
      <c r="M602" s="38">
        <v>4.4934430444844402</v>
      </c>
      <c r="N602" s="38">
        <v>5.0190277877504101</v>
      </c>
      <c r="O602" s="38">
        <v>2.3544684641537055</v>
      </c>
      <c r="P602" s="38">
        <v>-1.8516632016185879</v>
      </c>
      <c r="Q602" s="38">
        <v>2.98686537004294E-2</v>
      </c>
      <c r="R602" s="38">
        <v>8.6076880632701858E-2</v>
      </c>
      <c r="S602" s="38">
        <v>0.48543927410949667</v>
      </c>
      <c r="T602" s="38">
        <v>0.92823999999999995</v>
      </c>
      <c r="U602" s="38">
        <v>-1.3429999999999999E-2</v>
      </c>
      <c r="V602" s="38">
        <v>0.66145304599999999</v>
      </c>
      <c r="W602" s="38">
        <v>0.49629095499999998</v>
      </c>
      <c r="X602" s="38">
        <v>0.74862644199999995</v>
      </c>
      <c r="Y602" s="38">
        <v>0</v>
      </c>
      <c r="Z602" s="38">
        <v>0</v>
      </c>
      <c r="AA602" s="38">
        <v>0.10968494749124855</v>
      </c>
      <c r="AB602" s="38">
        <v>-0.33692453614486501</v>
      </c>
      <c r="AC602" s="38">
        <v>-0.21908</v>
      </c>
      <c r="AD602" s="29">
        <f t="shared" si="49"/>
        <v>0</v>
      </c>
      <c r="AE602" s="38">
        <v>0</v>
      </c>
      <c r="AF602" s="39">
        <v>47000000</v>
      </c>
      <c r="AG602" s="39">
        <v>1371200000</v>
      </c>
      <c r="AH602" s="39">
        <v>280800000</v>
      </c>
      <c r="AI602" s="39">
        <v>3262200000</v>
      </c>
      <c r="AJ602" s="39">
        <v>47300000</v>
      </c>
      <c r="AK602" s="39">
        <v>1675400000</v>
      </c>
      <c r="AL602" s="39">
        <v>1622500000</v>
      </c>
      <c r="AM602" s="39">
        <v>1583600000</v>
      </c>
      <c r="AN602" s="39">
        <v>1583600000</v>
      </c>
      <c r="AO602" s="39">
        <v>1371200000</v>
      </c>
      <c r="AP602" s="39">
        <v>327900000</v>
      </c>
      <c r="AQ602" s="39">
        <v>772030209.39600003</v>
      </c>
    </row>
    <row r="603" spans="1:43" customFormat="1">
      <c r="A603" s="30">
        <f t="shared" ref="A603:A657" si="50">E603-1096</f>
        <v>39884</v>
      </c>
      <c r="B603" s="30">
        <f t="shared" ref="B603:B657" si="51">E603-731</f>
        <v>40249</v>
      </c>
      <c r="C603" s="30">
        <f t="shared" ref="C603:C657" si="52">E603-365</f>
        <v>40615</v>
      </c>
      <c r="D603" s="30">
        <f t="shared" si="48"/>
        <v>40950</v>
      </c>
      <c r="E603" s="30">
        <v>40980</v>
      </c>
      <c r="F603" t="s">
        <v>599</v>
      </c>
      <c r="G603" s="37">
        <v>743296546.01999998</v>
      </c>
      <c r="H603" s="37">
        <v>4.2451317948856806</v>
      </c>
      <c r="I603" s="38">
        <v>5.5234906833446997</v>
      </c>
      <c r="J603" s="38">
        <v>4.5398070972405096</v>
      </c>
      <c r="K603" s="38">
        <v>51.87867</v>
      </c>
      <c r="L603" s="38">
        <v>3.8796795614297511E-2</v>
      </c>
      <c r="M603" s="38">
        <v>10.0351448429124</v>
      </c>
      <c r="N603" s="38">
        <v>8.7880221866940307</v>
      </c>
      <c r="O603" s="38">
        <v>9.2380874338858412</v>
      </c>
      <c r="P603" s="38">
        <v>-1.2199855094731611</v>
      </c>
      <c r="Q603" s="38">
        <v>3.2941351196472582E-2</v>
      </c>
      <c r="R603" s="38">
        <v>3.8794935548041996E-2</v>
      </c>
      <c r="S603" s="38">
        <v>0.72402368496601144</v>
      </c>
      <c r="T603" s="38">
        <v>1.94696</v>
      </c>
      <c r="U603" s="38">
        <v>0.17277999999999999</v>
      </c>
      <c r="V603" s="38">
        <v>1.1112304260000001</v>
      </c>
      <c r="W603" s="38">
        <v>1.298658992</v>
      </c>
      <c r="X603" s="38">
        <v>1.318255323</v>
      </c>
      <c r="Y603" s="38">
        <v>0.33349358892395192</v>
      </c>
      <c r="Z603" s="38">
        <v>18.676788005999999</v>
      </c>
      <c r="AA603" s="38">
        <v>1.5874903155036323E-2</v>
      </c>
      <c r="AB603" s="38">
        <v>6.4913588511246596</v>
      </c>
      <c r="AC603" s="38">
        <v>0.23422000000000001</v>
      </c>
      <c r="AD603" s="29">
        <f t="shared" si="49"/>
        <v>0</v>
      </c>
      <c r="AE603" s="38">
        <v>0</v>
      </c>
      <c r="AF603" s="39">
        <v>30346000</v>
      </c>
      <c r="AG603" s="39">
        <v>782178000</v>
      </c>
      <c r="AH603" s="39">
        <v>38243000</v>
      </c>
      <c r="AI603" s="39">
        <v>985773000</v>
      </c>
      <c r="AJ603" s="39">
        <v>23511000</v>
      </c>
      <c r="AK603" s="39">
        <v>742183000</v>
      </c>
      <c r="AL603" s="39">
        <v>694739000</v>
      </c>
      <c r="AM603" s="39">
        <v>713723000</v>
      </c>
      <c r="AN603" s="39">
        <v>713723000</v>
      </c>
      <c r="AO603" s="39">
        <v>586563000</v>
      </c>
      <c r="AP603" s="39">
        <v>101718000</v>
      </c>
      <c r="AQ603" s="39">
        <v>939679777.60000002</v>
      </c>
    </row>
    <row r="604" spans="1:43" customFormat="1">
      <c r="A604" s="30">
        <f t="shared" si="50"/>
        <v>39879</v>
      </c>
      <c r="B604" s="30">
        <f t="shared" si="51"/>
        <v>40244</v>
      </c>
      <c r="C604" s="30">
        <f t="shared" si="52"/>
        <v>40610</v>
      </c>
      <c r="D604" s="30">
        <f t="shared" ref="D604:D657" si="53">E604-30</f>
        <v>40945</v>
      </c>
      <c r="E604" s="30">
        <v>40975</v>
      </c>
      <c r="F604" t="s">
        <v>600</v>
      </c>
      <c r="G604" s="37">
        <v>175313888.40000001</v>
      </c>
      <c r="H604" s="37">
        <v>4.1681699385890782</v>
      </c>
      <c r="I604" s="38">
        <v>10.6894148646484</v>
      </c>
      <c r="J604" s="38">
        <v>8.1682789179230895</v>
      </c>
      <c r="K604" s="38">
        <v>55.789189999999998</v>
      </c>
      <c r="L604" s="38">
        <v>7.3147987400232775E-2</v>
      </c>
      <c r="M604" s="38">
        <v>12.808664883087401</v>
      </c>
      <c r="N604" s="38">
        <v>16.6311640162712</v>
      </c>
      <c r="O604" s="38">
        <v>32.488848503315545</v>
      </c>
      <c r="P604" s="38">
        <v>8.5986209091278152</v>
      </c>
      <c r="Q604" s="38">
        <v>0.17412493848497701</v>
      </c>
      <c r="R604" s="38">
        <v>0.19652104433246964</v>
      </c>
      <c r="S604" s="38">
        <v>0.80177660469512135</v>
      </c>
      <c r="T604" s="38">
        <v>1.7889699999999999</v>
      </c>
      <c r="U604" s="38">
        <v>0.23807</v>
      </c>
      <c r="V604" s="38">
        <v>5.1541955030000004</v>
      </c>
      <c r="W604" s="38">
        <v>4.9848673940000001</v>
      </c>
      <c r="X604" s="38">
        <v>5.5235264529999997</v>
      </c>
      <c r="Y604" s="38">
        <v>7.6808840264342156E-5</v>
      </c>
      <c r="Z604" s="38">
        <v>0</v>
      </c>
      <c r="AA604" s="38">
        <v>0.31460435568811879</v>
      </c>
      <c r="AB604" s="38">
        <v>-1.0807812894472399</v>
      </c>
      <c r="AC604" s="38">
        <v>-0.41494999999999999</v>
      </c>
      <c r="AD604" s="29">
        <f t="shared" si="49"/>
        <v>0</v>
      </c>
      <c r="AE604" s="38">
        <v>0</v>
      </c>
      <c r="AF604" s="39">
        <v>4154418</v>
      </c>
      <c r="AG604" s="39">
        <v>56794700</v>
      </c>
      <c r="AH604" s="39">
        <v>16116829</v>
      </c>
      <c r="AI604" s="39">
        <v>82010703</v>
      </c>
      <c r="AJ604" s="39">
        <v>11449457</v>
      </c>
      <c r="AK604" s="39">
        <v>51599543</v>
      </c>
      <c r="AL604" s="39">
        <v>57398230</v>
      </c>
      <c r="AM604" s="39">
        <v>65754263</v>
      </c>
      <c r="AN604" s="39">
        <v>65754263</v>
      </c>
      <c r="AO604" s="39">
        <v>56790338</v>
      </c>
      <c r="AP604" s="39">
        <v>11939357</v>
      </c>
      <c r="AQ604" s="39">
        <v>387895960.80000001</v>
      </c>
    </row>
    <row r="605" spans="1:43" customFormat="1">
      <c r="A605" s="30">
        <f t="shared" si="50"/>
        <v>39877</v>
      </c>
      <c r="B605" s="30">
        <f t="shared" si="51"/>
        <v>40242</v>
      </c>
      <c r="C605" s="30">
        <f t="shared" si="52"/>
        <v>40608</v>
      </c>
      <c r="D605" s="30">
        <f t="shared" si="53"/>
        <v>40943</v>
      </c>
      <c r="E605" s="30">
        <v>40973</v>
      </c>
      <c r="F605" t="s">
        <v>601</v>
      </c>
      <c r="G605" s="37">
        <v>199078441.19999999</v>
      </c>
      <c r="H605" s="37">
        <v>-26.038285907633082</v>
      </c>
      <c r="I605" s="38">
        <v>16.239338715474101</v>
      </c>
      <c r="J605" s="38">
        <v>8.2973539475805698</v>
      </c>
      <c r="K605" s="38">
        <v>75.803309999999996</v>
      </c>
      <c r="L605" s="38">
        <v>0.17547218186479788</v>
      </c>
      <c r="M605" s="38">
        <v>13.1424783675809</v>
      </c>
      <c r="N605" s="38">
        <v>21.119603863482599</v>
      </c>
      <c r="O605" s="38">
        <v>8.79026764508294</v>
      </c>
      <c r="P605" s="38">
        <v>31.212963225685179</v>
      </c>
      <c r="Q605" s="38">
        <v>8.11175192869448E-2</v>
      </c>
      <c r="R605" s="38">
        <v>0.20243013677538557</v>
      </c>
      <c r="S605" s="38">
        <v>1.3704226436398164</v>
      </c>
      <c r="T605" s="38">
        <v>4.1944499999999998</v>
      </c>
      <c r="U605" s="38">
        <v>0.50651999999999997</v>
      </c>
      <c r="V605" s="38">
        <v>1.7840562280000001</v>
      </c>
      <c r="W605" s="38">
        <v>1.5236789369999999</v>
      </c>
      <c r="X605" s="38">
        <v>3.359055605</v>
      </c>
      <c r="Y605" s="38">
        <v>0</v>
      </c>
      <c r="Z605" s="38">
        <v>7.1951594590000001</v>
      </c>
      <c r="AA605" s="38">
        <v>0.43955217502777538</v>
      </c>
      <c r="AB605" s="38">
        <v>-1.68764250231264</v>
      </c>
      <c r="AC605" s="38">
        <v>-0.76576</v>
      </c>
      <c r="AD605" s="29">
        <f t="shared" si="49"/>
        <v>0</v>
      </c>
      <c r="AE605" s="38">
        <v>0</v>
      </c>
      <c r="AF605" s="39">
        <v>10266000</v>
      </c>
      <c r="AG605" s="39">
        <v>58505000</v>
      </c>
      <c r="AH605" s="39">
        <v>15777000</v>
      </c>
      <c r="AI605" s="39">
        <v>77938000</v>
      </c>
      <c r="AJ605" s="39">
        <v>8664000</v>
      </c>
      <c r="AK605" s="39" t="s">
        <v>699</v>
      </c>
      <c r="AL605" s="39">
        <v>62584000</v>
      </c>
      <c r="AM605" s="39">
        <v>89796000</v>
      </c>
      <c r="AN605" s="39">
        <v>106808000</v>
      </c>
      <c r="AO605" s="39">
        <v>58505000</v>
      </c>
      <c r="AP605" s="39">
        <v>19351000</v>
      </c>
      <c r="AQ605" s="39">
        <v>170100469.19999999</v>
      </c>
    </row>
    <row r="606" spans="1:43" customFormat="1">
      <c r="A606" s="30">
        <f t="shared" si="50"/>
        <v>39864</v>
      </c>
      <c r="B606" s="30">
        <f t="shared" si="51"/>
        <v>40229</v>
      </c>
      <c r="C606" s="30">
        <f t="shared" si="52"/>
        <v>40595</v>
      </c>
      <c r="D606" s="30">
        <f t="shared" si="53"/>
        <v>40930</v>
      </c>
      <c r="E606" s="30">
        <v>40960</v>
      </c>
      <c r="F606" t="s">
        <v>602</v>
      </c>
      <c r="G606" s="37">
        <v>445375836.88</v>
      </c>
      <c r="H606" s="37">
        <v>17.692424545925675</v>
      </c>
      <c r="I606" s="38">
        <v>29.5906241327536</v>
      </c>
      <c r="J606" s="38">
        <v>7.1292886484114097</v>
      </c>
      <c r="K606" s="38">
        <v>74.730149999999995</v>
      </c>
      <c r="L606" s="38">
        <v>0.24918995158769489</v>
      </c>
      <c r="M606" s="38">
        <v>10.631184808772399</v>
      </c>
      <c r="N606" s="38">
        <v>39.539628897532403</v>
      </c>
      <c r="O606" s="38">
        <v>5.6742511934374171</v>
      </c>
      <c r="P606" s="38">
        <v>45.774789282024862</v>
      </c>
      <c r="Q606" s="38">
        <v>6.4895632726595015E-2</v>
      </c>
      <c r="R606" s="38">
        <v>0.30586121476945322</v>
      </c>
      <c r="S606" s="38">
        <v>2.7381962385311347</v>
      </c>
      <c r="T606" s="38">
        <v>3.80043</v>
      </c>
      <c r="U606" s="38">
        <v>0.4753</v>
      </c>
      <c r="V606" s="38">
        <v>0.84550562900000004</v>
      </c>
      <c r="W606" s="38">
        <v>0.73525059000000004</v>
      </c>
      <c r="X606" s="38">
        <v>3.4463316900000001</v>
      </c>
      <c r="Y606" s="38">
        <v>9.3710045027516814E-2</v>
      </c>
      <c r="Z606" s="38">
        <v>2.2562146479999998</v>
      </c>
      <c r="AA606" s="38">
        <v>0.17</v>
      </c>
      <c r="AB606" s="38">
        <v>-1.7946224316722399</v>
      </c>
      <c r="AC606" s="38">
        <v>-0.35188999999999998</v>
      </c>
      <c r="AD606" s="29">
        <f t="shared" si="49"/>
        <v>0</v>
      </c>
      <c r="AE606" s="38">
        <v>0</v>
      </c>
      <c r="AF606" s="39">
        <v>19611000</v>
      </c>
      <c r="AG606" s="39">
        <v>78699000</v>
      </c>
      <c r="AH606" s="39">
        <v>28769000</v>
      </c>
      <c r="AI606" s="39">
        <v>94059000</v>
      </c>
      <c r="AJ606" s="39">
        <v>16714000</v>
      </c>
      <c r="AK606" s="39">
        <v>83779000</v>
      </c>
      <c r="AL606" s="39">
        <v>110076000</v>
      </c>
      <c r="AM606" s="39">
        <v>169743000</v>
      </c>
      <c r="AN606" s="39">
        <v>257552000</v>
      </c>
      <c r="AO606" s="39">
        <v>71956000</v>
      </c>
      <c r="AP606" s="39">
        <v>37790000</v>
      </c>
      <c r="AQ606" s="39">
        <v>214429952.59999999</v>
      </c>
    </row>
    <row r="607" spans="1:43" customFormat="1">
      <c r="A607" s="30">
        <f t="shared" si="50"/>
        <v>39864</v>
      </c>
      <c r="B607" s="30">
        <f t="shared" si="51"/>
        <v>40229</v>
      </c>
      <c r="C607" s="30">
        <f t="shared" si="52"/>
        <v>40595</v>
      </c>
      <c r="D607" s="30">
        <f t="shared" si="53"/>
        <v>40930</v>
      </c>
      <c r="E607" s="30">
        <v>40960</v>
      </c>
      <c r="F607" t="s">
        <v>603</v>
      </c>
      <c r="G607" s="37">
        <v>869131073.75</v>
      </c>
      <c r="H607" s="37">
        <v>-6.518308392231047</v>
      </c>
      <c r="I607" s="38">
        <v>11.511324654525</v>
      </c>
      <c r="J607" s="38">
        <v>3.9808346124603702</v>
      </c>
      <c r="K607" s="38">
        <v>21.950690000000002</v>
      </c>
      <c r="L607" s="38">
        <v>6.4863595897510951E-2</v>
      </c>
      <c r="M607" s="38">
        <v>7.3751938961159702</v>
      </c>
      <c r="N607" s="38">
        <v>7.7350838288491603</v>
      </c>
      <c r="O607" s="38">
        <v>8.0858178844510817</v>
      </c>
      <c r="P607" s="38">
        <v>-10.082596964420224</v>
      </c>
      <c r="Q607" s="38">
        <v>6.2089793158764978E-2</v>
      </c>
      <c r="R607" s="38">
        <v>9.3762934065847792E-2</v>
      </c>
      <c r="S607" s="38">
        <v>0.89917737939141329</v>
      </c>
      <c r="T607" s="38">
        <v>1.59155</v>
      </c>
      <c r="U607" s="38">
        <v>7.6950000000000005E-2</v>
      </c>
      <c r="V607" s="38">
        <v>0.56793126299999996</v>
      </c>
      <c r="W607" s="38">
        <v>0.79688304799999998</v>
      </c>
      <c r="X607" s="38">
        <v>1.5860677240000001</v>
      </c>
      <c r="Y607" s="38">
        <v>0.71626512433480838</v>
      </c>
      <c r="Z607" s="38">
        <v>32.118153473</v>
      </c>
      <c r="AA607" s="38">
        <v>4.3981227413342441E-2</v>
      </c>
      <c r="AB607" s="38">
        <v>16.378420786408501</v>
      </c>
      <c r="AC607" s="38">
        <v>0.37336000000000003</v>
      </c>
      <c r="AD607" s="29">
        <f t="shared" si="49"/>
        <v>0</v>
      </c>
      <c r="AE607" s="38">
        <v>0</v>
      </c>
      <c r="AF607" s="39">
        <v>63825000</v>
      </c>
      <c r="AG607" s="39">
        <v>983988000</v>
      </c>
      <c r="AH607" s="39">
        <v>167187000</v>
      </c>
      <c r="AI607" s="39">
        <v>1783082000</v>
      </c>
      <c r="AJ607" s="39">
        <v>99549000</v>
      </c>
      <c r="AK607" s="39">
        <v>2208973000</v>
      </c>
      <c r="AL607" s="39">
        <v>1895198000</v>
      </c>
      <c r="AM607" s="39">
        <v>1735029000</v>
      </c>
      <c r="AN607" s="39">
        <v>1603307000</v>
      </c>
      <c r="AO607" s="39">
        <v>573331000</v>
      </c>
      <c r="AP607" s="39">
        <v>158011000</v>
      </c>
      <c r="AQ607" s="39">
        <v>1277648169.74</v>
      </c>
    </row>
    <row r="608" spans="1:43" customFormat="1">
      <c r="A608" s="30">
        <f t="shared" si="50"/>
        <v>39852</v>
      </c>
      <c r="B608" s="30">
        <f t="shared" si="51"/>
        <v>40217</v>
      </c>
      <c r="C608" s="30">
        <f t="shared" si="52"/>
        <v>40583</v>
      </c>
      <c r="D608" s="30">
        <f t="shared" si="53"/>
        <v>40918</v>
      </c>
      <c r="E608" s="30">
        <v>40948</v>
      </c>
      <c r="F608" t="s">
        <v>604</v>
      </c>
      <c r="G608" s="37">
        <v>1616863848.28</v>
      </c>
      <c r="H608" s="37">
        <v>-4.5921422179419702</v>
      </c>
      <c r="I608" s="38">
        <v>10.384337014011299</v>
      </c>
      <c r="J608" s="38">
        <v>6.7815919216207199</v>
      </c>
      <c r="K608" s="38">
        <v>73.583680000000001</v>
      </c>
      <c r="L608" s="38">
        <v>5.6136298955756475E-2</v>
      </c>
      <c r="M608" s="38">
        <v>-24.670470576258399</v>
      </c>
      <c r="N608" s="38">
        <v>-22.497739837003</v>
      </c>
      <c r="O608" s="38">
        <v>-29.672409424697396</v>
      </c>
      <c r="P608" s="38">
        <v>-12.041687252267032</v>
      </c>
      <c r="Q608" s="38">
        <v>0.29522997264753675</v>
      </c>
      <c r="R608" s="38">
        <v>0.15840657938838501</v>
      </c>
      <c r="S608" s="38">
        <v>0.49564025473118656</v>
      </c>
      <c r="T608" s="38">
        <v>1.4617100000000001</v>
      </c>
      <c r="U608" s="38">
        <v>0.20057</v>
      </c>
      <c r="V608" s="38">
        <v>7.7028952300000002</v>
      </c>
      <c r="W608" s="38">
        <v>7.1185070960000001</v>
      </c>
      <c r="X608" s="38">
        <v>11.251916623</v>
      </c>
      <c r="Y608" s="38">
        <v>0.15787405816112496</v>
      </c>
      <c r="Z608" s="38">
        <v>1.6895277120000001</v>
      </c>
      <c r="AA608" s="38">
        <v>0.82086407320650623</v>
      </c>
      <c r="AB608" s="38">
        <v>-1.3271876412972801</v>
      </c>
      <c r="AC608" s="38">
        <v>-0.68452000000000002</v>
      </c>
      <c r="AD608" s="29">
        <f t="shared" si="49"/>
        <v>0</v>
      </c>
      <c r="AE608" s="38">
        <v>0</v>
      </c>
      <c r="AF608" s="39">
        <v>10257000</v>
      </c>
      <c r="AG608" s="39">
        <v>182716000</v>
      </c>
      <c r="AH608" s="39">
        <v>63330000</v>
      </c>
      <c r="AI608" s="39">
        <v>399794000</v>
      </c>
      <c r="AJ608" s="39">
        <v>58501000</v>
      </c>
      <c r="AK608" s="39">
        <v>341029000</v>
      </c>
      <c r="AL608" s="39">
        <v>311580000</v>
      </c>
      <c r="AM608" s="39">
        <v>166344000</v>
      </c>
      <c r="AN608" s="39">
        <v>198154000</v>
      </c>
      <c r="AO608" s="39">
        <v>157803000</v>
      </c>
      <c r="AP608" s="39">
        <v>-49487000</v>
      </c>
      <c r="AQ608" s="39">
        <v>1468398525.2</v>
      </c>
    </row>
    <row r="609" spans="1:43" customFormat="1">
      <c r="A609" s="30">
        <f t="shared" si="50"/>
        <v>39842</v>
      </c>
      <c r="B609" s="30">
        <f t="shared" si="51"/>
        <v>40207</v>
      </c>
      <c r="C609" s="30">
        <f t="shared" si="52"/>
        <v>40573</v>
      </c>
      <c r="D609" s="30">
        <f t="shared" si="53"/>
        <v>40908</v>
      </c>
      <c r="E609" s="30">
        <v>40938</v>
      </c>
      <c r="F609" t="s">
        <v>605</v>
      </c>
      <c r="G609" s="37">
        <v>2576954826.3200002</v>
      </c>
      <c r="H609" s="37">
        <v>3.4918752842951641</v>
      </c>
      <c r="I609" s="38">
        <v>10.3086759222869</v>
      </c>
      <c r="J609" s="38">
        <v>6.59468343418646</v>
      </c>
      <c r="K609" s="38">
        <v>24.546710000000001</v>
      </c>
      <c r="L609" s="38">
        <v>8.1071178345251363E-2</v>
      </c>
      <c r="M609" s="38">
        <v>8.9253216625085408</v>
      </c>
      <c r="N609" s="38">
        <v>9.9556195121868694</v>
      </c>
      <c r="O609" s="38">
        <v>9.076977740073513</v>
      </c>
      <c r="P609" s="38">
        <v>9.4884435209229192</v>
      </c>
      <c r="Q609" s="38">
        <v>5.8264200988570936E-2</v>
      </c>
      <c r="R609" s="38">
        <v>7.1612193034604851E-2</v>
      </c>
      <c r="S609" s="38">
        <v>0.91378265641434364</v>
      </c>
      <c r="T609" s="38">
        <v>2.7239300000000002</v>
      </c>
      <c r="U609" s="38">
        <v>0.28116000000000002</v>
      </c>
      <c r="V609" s="38">
        <v>0.80255857799999997</v>
      </c>
      <c r="W609" s="38">
        <v>1.137822133</v>
      </c>
      <c r="X609" s="38">
        <v>1.3946884429999999</v>
      </c>
      <c r="Y609" s="38">
        <v>0.31270031678502563</v>
      </c>
      <c r="Z609" s="38">
        <v>32.276095451000003</v>
      </c>
      <c r="AA609" s="38">
        <v>9.5161268337100036E-2</v>
      </c>
      <c r="AB609" s="38">
        <v>5.3355452921591402</v>
      </c>
      <c r="AC609" s="38">
        <v>0.11234</v>
      </c>
      <c r="AD609" s="29">
        <f t="shared" si="49"/>
        <v>0</v>
      </c>
      <c r="AE609" s="38">
        <v>0</v>
      </c>
      <c r="AF609" s="39">
        <v>148689000</v>
      </c>
      <c r="AG609" s="39">
        <v>1834055000</v>
      </c>
      <c r="AH609" s="39">
        <v>175388000</v>
      </c>
      <c r="AI609" s="39">
        <v>2449136000</v>
      </c>
      <c r="AJ609" s="39">
        <v>130394000</v>
      </c>
      <c r="AK609" s="39">
        <v>1802497000</v>
      </c>
      <c r="AL609" s="39">
        <v>2246249000</v>
      </c>
      <c r="AM609" s="39">
        <v>1826277000</v>
      </c>
      <c r="AN609" s="39">
        <v>2237978000</v>
      </c>
      <c r="AO609" s="39">
        <v>1397162000</v>
      </c>
      <c r="AP609" s="39">
        <v>330555000</v>
      </c>
      <c r="AQ609" s="39">
        <v>3000440376.8699999</v>
      </c>
    </row>
    <row r="610" spans="1:43" customFormat="1">
      <c r="A610" s="30">
        <f t="shared" si="50"/>
        <v>39839</v>
      </c>
      <c r="B610" s="30">
        <f t="shared" si="51"/>
        <v>40204</v>
      </c>
      <c r="C610" s="30">
        <f t="shared" si="52"/>
        <v>40570</v>
      </c>
      <c r="D610" s="30">
        <f t="shared" si="53"/>
        <v>40905</v>
      </c>
      <c r="E610" s="30">
        <v>40935</v>
      </c>
      <c r="F610" t="s">
        <v>606</v>
      </c>
      <c r="G610" s="37">
        <v>1632413462.76</v>
      </c>
      <c r="H610" s="37">
        <v>6.6971560159723449</v>
      </c>
      <c r="I610" s="38">
        <v>26.729593478493999</v>
      </c>
      <c r="J610" s="38">
        <v>13.1109591203241</v>
      </c>
      <c r="K610" s="38">
        <v>14.88114</v>
      </c>
      <c r="L610" s="38">
        <v>6.7245938798639965E-2</v>
      </c>
      <c r="M610" s="38">
        <v>11.469458620508201</v>
      </c>
      <c r="N610" s="38">
        <v>11.781873209749801</v>
      </c>
      <c r="O610" s="38">
        <v>9.7024307804107419</v>
      </c>
      <c r="P610" s="38">
        <v>7.8334604671980328</v>
      </c>
      <c r="Q610" s="38">
        <v>1.9042814805473231E-2</v>
      </c>
      <c r="R610" s="38">
        <v>5.6377214819153608E-2</v>
      </c>
      <c r="S610" s="38">
        <v>0.7741006491921707</v>
      </c>
      <c r="T610" s="38">
        <v>2.3334999999999999</v>
      </c>
      <c r="U610" s="38">
        <v>0.2545</v>
      </c>
      <c r="V610" s="38">
        <v>0.82663839900000002</v>
      </c>
      <c r="W610" s="38">
        <v>0.969375286</v>
      </c>
      <c r="X610" s="38">
        <v>1.559959952</v>
      </c>
      <c r="Y610" s="38">
        <v>0.5940021678911237</v>
      </c>
      <c r="Z610" s="38">
        <v>32.000145799000002</v>
      </c>
      <c r="AA610" s="38">
        <v>0.34650547789950886</v>
      </c>
      <c r="AB610" s="38">
        <v>0.434786088951227</v>
      </c>
      <c r="AC610" s="38">
        <v>2.614E-2</v>
      </c>
      <c r="AD610" s="29">
        <f t="shared" si="49"/>
        <v>0</v>
      </c>
      <c r="AE610" s="38">
        <v>0</v>
      </c>
      <c r="AF610" s="39">
        <v>89000000</v>
      </c>
      <c r="AG610" s="39">
        <v>1323500000</v>
      </c>
      <c r="AH610" s="39">
        <v>115500000</v>
      </c>
      <c r="AI610" s="39">
        <v>2048700000</v>
      </c>
      <c r="AJ610" s="39">
        <v>30200000</v>
      </c>
      <c r="AK610" s="39">
        <v>1276800000</v>
      </c>
      <c r="AL610" s="39">
        <v>1531500000</v>
      </c>
      <c r="AM610" s="39">
        <v>1531500000</v>
      </c>
      <c r="AN610" s="39">
        <v>1585900000</v>
      </c>
      <c r="AO610" s="39">
        <v>830300000</v>
      </c>
      <c r="AP610" s="39">
        <v>189900000</v>
      </c>
      <c r="AQ610" s="39">
        <v>1842491605.2</v>
      </c>
    </row>
    <row r="611" spans="1:43" customFormat="1">
      <c r="A611" s="30">
        <f t="shared" si="50"/>
        <v>39837</v>
      </c>
      <c r="B611" s="30">
        <f t="shared" si="51"/>
        <v>40202</v>
      </c>
      <c r="C611" s="30">
        <f t="shared" si="52"/>
        <v>40568</v>
      </c>
      <c r="D611" s="30">
        <f t="shared" si="53"/>
        <v>40903</v>
      </c>
      <c r="E611" s="30">
        <v>40933</v>
      </c>
      <c r="F611" t="s">
        <v>607</v>
      </c>
      <c r="G611" s="37">
        <v>8941464000</v>
      </c>
      <c r="H611" s="37">
        <v>4.2017679516387423</v>
      </c>
      <c r="I611" s="38">
        <v>21.214001240818899</v>
      </c>
      <c r="J611" s="38">
        <v>9.6863805833759802</v>
      </c>
      <c r="K611" s="38">
        <v>40.47043</v>
      </c>
      <c r="L611" s="38">
        <v>0.11939340790965286</v>
      </c>
      <c r="M611" s="38">
        <v>19.328898311280099</v>
      </c>
      <c r="N611" s="38">
        <v>23.0733149346045</v>
      </c>
      <c r="O611" s="38">
        <v>8.8503114534494305</v>
      </c>
      <c r="P611" s="38">
        <v>7.1780841092417873</v>
      </c>
      <c r="Q611" s="38">
        <v>0.15130198445212734</v>
      </c>
      <c r="R611" s="38">
        <v>0.14279711690746308</v>
      </c>
      <c r="S611" s="38">
        <v>0.80867190277643108</v>
      </c>
      <c r="T611" s="38">
        <v>1.0207900000000001</v>
      </c>
      <c r="U611" s="38">
        <v>3.7699999999999999E-3</v>
      </c>
      <c r="V611" s="38">
        <v>1.5815140000000001</v>
      </c>
      <c r="W611" s="38">
        <v>1.9319416620000001</v>
      </c>
      <c r="X611" s="38">
        <v>3.42303464</v>
      </c>
      <c r="Y611" s="38">
        <v>0.87997104829305561</v>
      </c>
      <c r="Z611" s="38">
        <v>18.764878233000001</v>
      </c>
      <c r="AA611" s="38">
        <v>4.9344427095587451E-2</v>
      </c>
      <c r="AB611" s="38">
        <v>19.1181640625</v>
      </c>
      <c r="AC611" s="38">
        <v>0.41872999999999999</v>
      </c>
      <c r="AD611" s="29">
        <f t="shared" si="49"/>
        <v>0</v>
      </c>
      <c r="AE611" s="38">
        <v>0</v>
      </c>
      <c r="AF611" s="39">
        <v>558200000</v>
      </c>
      <c r="AG611" s="39">
        <v>4675300000</v>
      </c>
      <c r="AH611" s="39">
        <v>883600000</v>
      </c>
      <c r="AI611" s="39">
        <v>6187800000</v>
      </c>
      <c r="AJ611" s="39">
        <v>757100000</v>
      </c>
      <c r="AK611" s="39">
        <v>4068200000</v>
      </c>
      <c r="AL611" s="39">
        <v>4505200000</v>
      </c>
      <c r="AM611" s="39">
        <v>4694700000</v>
      </c>
      <c r="AN611" s="39">
        <v>5003900000</v>
      </c>
      <c r="AO611" s="39">
        <v>2486900000</v>
      </c>
      <c r="AP611" s="39">
        <v>1194400000</v>
      </c>
      <c r="AQ611" s="39">
        <v>10570812000</v>
      </c>
    </row>
    <row r="612" spans="1:43" customFormat="1">
      <c r="A612" s="30">
        <f t="shared" si="50"/>
        <v>39796</v>
      </c>
      <c r="B612" s="30">
        <f t="shared" si="51"/>
        <v>40161</v>
      </c>
      <c r="C612" s="30">
        <f t="shared" si="52"/>
        <v>40527</v>
      </c>
      <c r="D612" s="30">
        <f t="shared" si="53"/>
        <v>40862</v>
      </c>
      <c r="E612" s="30">
        <v>40892</v>
      </c>
      <c r="F612" t="s">
        <v>608</v>
      </c>
      <c r="G612" s="37">
        <v>333618549.91907299</v>
      </c>
      <c r="H612" s="37">
        <v>3.0506711663928283</v>
      </c>
      <c r="I612" s="38">
        <v>5.7442005066080197</v>
      </c>
      <c r="J612" s="38">
        <v>6.0296931705707699</v>
      </c>
      <c r="K612" s="38">
        <v>40.44576</v>
      </c>
      <c r="L612" s="38">
        <v>4.5748529405527823E-2</v>
      </c>
      <c r="M612" s="38">
        <v>5.5963928296491803</v>
      </c>
      <c r="N612" s="38">
        <v>4.8974658058952798</v>
      </c>
      <c r="O612" s="38">
        <v>11.227419778149509</v>
      </c>
      <c r="P612" s="38">
        <v>-1.7688030472442169</v>
      </c>
      <c r="Q612" s="38">
        <v>0.15023580583872617</v>
      </c>
      <c r="R612" s="38">
        <v>0.11067241673558872</v>
      </c>
      <c r="S612" s="38">
        <v>0.68060205059535528</v>
      </c>
      <c r="T612" s="38">
        <v>4.0491599999999996</v>
      </c>
      <c r="U612" s="38">
        <v>0.50012999999999996</v>
      </c>
      <c r="V612" s="38">
        <v>6.4000000000000004E-8</v>
      </c>
      <c r="W612" s="38">
        <v>0.90051487900000005</v>
      </c>
      <c r="X612" s="38">
        <v>1.4563972549999999</v>
      </c>
      <c r="Y612" s="38">
        <v>1.1336520579818446E-3</v>
      </c>
      <c r="Z612" s="38">
        <v>0</v>
      </c>
      <c r="AA612" s="38">
        <v>0.32684306731866203</v>
      </c>
      <c r="AB612" s="38">
        <v>-5.5385175749661402</v>
      </c>
      <c r="AC612" s="38">
        <v>-0.5675</v>
      </c>
      <c r="AD612" s="29">
        <f t="shared" si="49"/>
        <v>0</v>
      </c>
      <c r="AE612" s="38">
        <v>0</v>
      </c>
      <c r="AF612" s="39">
        <v>10787000</v>
      </c>
      <c r="AG612" s="39">
        <v>235789000</v>
      </c>
      <c r="AH612" s="39">
        <v>33721000</v>
      </c>
      <c r="AI612" s="39">
        <v>304692000</v>
      </c>
      <c r="AJ612" s="39">
        <v>31155000</v>
      </c>
      <c r="AK612" s="39">
        <v>221411000</v>
      </c>
      <c r="AL612" s="39">
        <v>221627000</v>
      </c>
      <c r="AM612" s="39">
        <v>192393000</v>
      </c>
      <c r="AN612" s="39">
        <v>207374000</v>
      </c>
      <c r="AO612" s="39">
        <v>235522000</v>
      </c>
      <c r="AP612" s="39">
        <v>18233000</v>
      </c>
      <c r="AQ612" s="39">
        <v>204709544.815</v>
      </c>
    </row>
    <row r="613" spans="1:43" customFormat="1">
      <c r="A613" s="30">
        <f t="shared" si="50"/>
        <v>39795</v>
      </c>
      <c r="B613" s="30">
        <f t="shared" si="51"/>
        <v>40160</v>
      </c>
      <c r="C613" s="30">
        <f t="shared" si="52"/>
        <v>40526</v>
      </c>
      <c r="D613" s="30">
        <f t="shared" si="53"/>
        <v>40861</v>
      </c>
      <c r="E613" s="30">
        <v>40891</v>
      </c>
      <c r="F613" t="s">
        <v>609</v>
      </c>
      <c r="G613" s="37">
        <v>2560844707.3200002</v>
      </c>
      <c r="H613" s="37">
        <v>-27.698722288938335</v>
      </c>
      <c r="I613" s="38">
        <v>1.78948730110819</v>
      </c>
      <c r="J613" s="38">
        <v>1.29924854273474</v>
      </c>
      <c r="K613" s="38">
        <v>15.05448</v>
      </c>
      <c r="L613" s="38">
        <v>2.9366461291186714E-2</v>
      </c>
      <c r="M613" s="38">
        <v>1.4748226701313301</v>
      </c>
      <c r="N613" s="38">
        <v>1.0671816241487999</v>
      </c>
      <c r="O613" s="38">
        <v>12.964111715839376</v>
      </c>
      <c r="P613" s="38">
        <v>18.263303300803216</v>
      </c>
      <c r="Q613" s="38">
        <v>-0.13545016077170419</v>
      </c>
      <c r="R613" s="38">
        <v>7.5370237862919839E-2</v>
      </c>
      <c r="S613" s="38">
        <v>0.48552657256228454</v>
      </c>
      <c r="T613" s="38">
        <v>1.35293</v>
      </c>
      <c r="U613" s="38">
        <v>9.8269999999999996E-2</v>
      </c>
      <c r="V613" s="38">
        <v>0.37631337500000001</v>
      </c>
      <c r="W613" s="38">
        <v>0.81623190899999998</v>
      </c>
      <c r="X613" s="38">
        <v>0.47681169099999998</v>
      </c>
      <c r="Y613" s="38">
        <v>0.30092350583725386</v>
      </c>
      <c r="Z613" s="38">
        <v>83.180422512000007</v>
      </c>
      <c r="AA613" s="38">
        <v>0.17</v>
      </c>
      <c r="AB613" s="38">
        <v>3.0311540149188199</v>
      </c>
      <c r="AC613" s="38">
        <v>0.23132</v>
      </c>
      <c r="AD613" s="29">
        <f t="shared" si="49"/>
        <v>0</v>
      </c>
      <c r="AE613" s="38">
        <v>0</v>
      </c>
      <c r="AF613" s="39">
        <v>87700000</v>
      </c>
      <c r="AG613" s="39">
        <v>2986400000</v>
      </c>
      <c r="AH613" s="39">
        <v>347600000</v>
      </c>
      <c r="AI613" s="39">
        <v>4611900000</v>
      </c>
      <c r="AJ613" s="39">
        <v>-303300000</v>
      </c>
      <c r="AK613" s="39">
        <v>1921800000</v>
      </c>
      <c r="AL613" s="39">
        <v>2004500000</v>
      </c>
      <c r="AM613" s="39">
        <v>1163600000</v>
      </c>
      <c r="AN613" s="39">
        <v>2239200000</v>
      </c>
      <c r="AO613" s="39">
        <v>2295600000</v>
      </c>
      <c r="AP613" s="39">
        <v>179300000</v>
      </c>
      <c r="AQ613" s="39">
        <v>2324465230.6500001</v>
      </c>
    </row>
    <row r="614" spans="1:43" customFormat="1">
      <c r="A614" s="30">
        <f t="shared" si="50"/>
        <v>39793</v>
      </c>
      <c r="B614" s="30">
        <f t="shared" si="51"/>
        <v>40158</v>
      </c>
      <c r="C614" s="30">
        <f t="shared" si="52"/>
        <v>40524</v>
      </c>
      <c r="D614" s="30">
        <f t="shared" si="53"/>
        <v>40859</v>
      </c>
      <c r="E614" s="30">
        <v>40889</v>
      </c>
      <c r="F614" t="s">
        <v>610</v>
      </c>
      <c r="G614" s="37">
        <v>4713698353.5799999</v>
      </c>
      <c r="H614" s="37">
        <v>15.845702141635059</v>
      </c>
      <c r="I614" s="38">
        <v>14.315445220752199</v>
      </c>
      <c r="J614" s="38">
        <v>3.97345489944678</v>
      </c>
      <c r="K614" s="38">
        <v>17.984220000000001</v>
      </c>
      <c r="L614" s="38">
        <v>6.4375802872824947E-2</v>
      </c>
      <c r="M614" s="38">
        <v>6.7359973407412701</v>
      </c>
      <c r="N614" s="38">
        <v>15.7619867770432</v>
      </c>
      <c r="O614" s="38">
        <v>9.572918535825222</v>
      </c>
      <c r="P614" s="38">
        <v>1.9210600857852735</v>
      </c>
      <c r="Q614" s="38">
        <v>3.9381724327929704E-2</v>
      </c>
      <c r="R614" s="38">
        <v>8.0689363424010008E-2</v>
      </c>
      <c r="S614" s="38">
        <v>1.2684802001140356</v>
      </c>
      <c r="T614" s="38">
        <v>1.6315500000000001</v>
      </c>
      <c r="U614" s="38">
        <v>0.22220000000000001</v>
      </c>
      <c r="V614" s="38">
        <v>0.52178371973948301</v>
      </c>
      <c r="W614" s="38">
        <v>0.54880005200000004</v>
      </c>
      <c r="X614" s="38">
        <v>1.5583513745958</v>
      </c>
      <c r="Y614" s="38">
        <v>0.28805655836341759</v>
      </c>
      <c r="Z614" s="38">
        <v>11.590472496</v>
      </c>
      <c r="AA614" s="38">
        <v>0.21017750788275139</v>
      </c>
      <c r="AB614" s="38">
        <v>0.49493501116803101</v>
      </c>
      <c r="AC614" s="38">
        <v>1.346E-2</v>
      </c>
      <c r="AD614" s="29">
        <f t="shared" si="49"/>
        <v>0</v>
      </c>
      <c r="AE614" s="38">
        <v>0</v>
      </c>
      <c r="AF614" s="39">
        <v>220500000</v>
      </c>
      <c r="AG614" s="39">
        <v>3425200000</v>
      </c>
      <c r="AH614" s="39">
        <v>438700000</v>
      </c>
      <c r="AI614" s="39">
        <v>5436900000</v>
      </c>
      <c r="AJ614" s="39">
        <v>271600000</v>
      </c>
      <c r="AK614" s="39">
        <v>6828100000</v>
      </c>
      <c r="AL614" s="39">
        <v>8273100000</v>
      </c>
      <c r="AM614" s="39">
        <v>6516400000</v>
      </c>
      <c r="AN614" s="39">
        <v>6896600000</v>
      </c>
      <c r="AO614" s="39">
        <v>2659200000</v>
      </c>
      <c r="AP614" s="39">
        <v>482900000</v>
      </c>
      <c r="AQ614" s="39">
        <v>4622762360.9499998</v>
      </c>
    </row>
    <row r="615" spans="1:43" customFormat="1">
      <c r="A615" s="30">
        <f t="shared" si="50"/>
        <v>39779</v>
      </c>
      <c r="B615" s="30">
        <f t="shared" si="51"/>
        <v>40144</v>
      </c>
      <c r="C615" s="30">
        <f t="shared" si="52"/>
        <v>40510</v>
      </c>
      <c r="D615" s="30">
        <f t="shared" si="53"/>
        <v>40845</v>
      </c>
      <c r="E615" s="30">
        <v>40875</v>
      </c>
      <c r="F615" t="s">
        <v>611</v>
      </c>
      <c r="G615" s="37">
        <v>1621283843.6199999</v>
      </c>
      <c r="H615" s="37">
        <v>5.6030607227548899</v>
      </c>
      <c r="I615" s="38">
        <v>17.9167176503903</v>
      </c>
      <c r="J615" s="38">
        <v>5.2764057085766201</v>
      </c>
      <c r="K615" s="38">
        <v>14.580920000000001</v>
      </c>
      <c r="L615" s="38">
        <v>0.10237981053693658</v>
      </c>
      <c r="M615" s="38">
        <v>5.1447035383324096</v>
      </c>
      <c r="N615" s="38">
        <v>11.246713961611899</v>
      </c>
      <c r="O615" s="38">
        <v>9.8390295339446325</v>
      </c>
      <c r="P615" s="38">
        <v>-4.8852492708052289</v>
      </c>
      <c r="Q615" s="38">
        <v>2.0416568411675311E-2</v>
      </c>
      <c r="R615" s="38">
        <v>4.3121933196541132E-2</v>
      </c>
      <c r="S615" s="38">
        <v>1.4650625071599983</v>
      </c>
      <c r="T615" s="38">
        <v>1.69835</v>
      </c>
      <c r="U615" s="38">
        <v>0.21990000000000001</v>
      </c>
      <c r="V615" s="38">
        <v>0.54309339400000001</v>
      </c>
      <c r="W615" s="38">
        <v>0.73752829799999997</v>
      </c>
      <c r="X615" s="38">
        <v>1.918579026</v>
      </c>
      <c r="Y615" s="38">
        <v>0.51735985948484076</v>
      </c>
      <c r="Z615" s="38">
        <v>25.655845267</v>
      </c>
      <c r="AA615" s="38">
        <v>4.9974508703075772E-2</v>
      </c>
      <c r="AB615" s="38">
        <v>4.5622951526784101</v>
      </c>
      <c r="AC615" s="38">
        <v>0.29099000000000003</v>
      </c>
      <c r="AD615" s="29">
        <f t="shared" si="49"/>
        <v>0</v>
      </c>
      <c r="AE615" s="38">
        <v>0</v>
      </c>
      <c r="AF615" s="39">
        <v>115066000</v>
      </c>
      <c r="AG615" s="39">
        <v>1123913000</v>
      </c>
      <c r="AH615" s="39">
        <v>71895000</v>
      </c>
      <c r="AI615" s="39">
        <v>1667249000</v>
      </c>
      <c r="AJ615" s="39">
        <v>49870000</v>
      </c>
      <c r="AK615" s="39">
        <v>3067161000</v>
      </c>
      <c r="AL615" s="39">
        <v>2631267000</v>
      </c>
      <c r="AM615" s="39">
        <v>1943034000</v>
      </c>
      <c r="AN615" s="39">
        <v>2442624000</v>
      </c>
      <c r="AO615" s="39">
        <v>740703000</v>
      </c>
      <c r="AP615" s="39">
        <v>182017000</v>
      </c>
      <c r="AQ615" s="39">
        <v>1790870638.6800001</v>
      </c>
    </row>
    <row r="616" spans="1:43" customFormat="1">
      <c r="A616" s="30">
        <f t="shared" si="50"/>
        <v>39758</v>
      </c>
      <c r="B616" s="30">
        <f t="shared" si="51"/>
        <v>40123</v>
      </c>
      <c r="C616" s="30">
        <f t="shared" si="52"/>
        <v>40489</v>
      </c>
      <c r="D616" s="30">
        <f t="shared" si="53"/>
        <v>40824</v>
      </c>
      <c r="E616" s="30">
        <v>40854</v>
      </c>
      <c r="F616" t="s">
        <v>612</v>
      </c>
      <c r="G616" s="37">
        <v>159352158.72</v>
      </c>
      <c r="H616" s="37">
        <v>135.37317995615288</v>
      </c>
      <c r="I616" s="38">
        <v>-28.4826731478054</v>
      </c>
      <c r="J616" s="38">
        <v>-11.1806108394304</v>
      </c>
      <c r="K616" s="38">
        <v>25.391670000000001</v>
      </c>
      <c r="L616" s="38">
        <v>-0.16344787331235408</v>
      </c>
      <c r="M616" s="38">
        <v>4.1699836991546304</v>
      </c>
      <c r="N616" s="38">
        <v>8.8465920514710792</v>
      </c>
      <c r="O616" s="38">
        <v>13.215245170454546</v>
      </c>
      <c r="P616" s="38">
        <v>0</v>
      </c>
      <c r="Q616" s="38">
        <v>-0.3847297967278136</v>
      </c>
      <c r="R616" s="38">
        <v>-0.1524215674579506</v>
      </c>
      <c r="S616" s="38">
        <v>0.40100998051612391</v>
      </c>
      <c r="T616" s="38">
        <v>0.45877000000000001</v>
      </c>
      <c r="U616" s="38">
        <v>-0.26833000000000001</v>
      </c>
      <c r="V616" s="38">
        <v>1.7536660000000001E-3</v>
      </c>
      <c r="W616" s="38">
        <v>0.55842121700000003</v>
      </c>
      <c r="X616" s="38">
        <v>2.4027150000000001E-3</v>
      </c>
      <c r="Y616" s="38">
        <v>0.73827116924366409</v>
      </c>
      <c r="Z616" s="38">
        <v>82.311688109000002</v>
      </c>
      <c r="AA616" s="38">
        <v>1.1775454268602173E-2</v>
      </c>
      <c r="AB616" s="38">
        <v>0.73794571134107101</v>
      </c>
      <c r="AC616" s="38">
        <v>0.41293999999999997</v>
      </c>
      <c r="AD616" s="29">
        <f t="shared" si="49"/>
        <v>0</v>
      </c>
      <c r="AE616" s="38">
        <v>0</v>
      </c>
      <c r="AF616" s="39">
        <v>-12881000</v>
      </c>
      <c r="AG616" s="39">
        <v>78808000</v>
      </c>
      <c r="AH616" s="39">
        <v>-15333000</v>
      </c>
      <c r="AI616" s="39">
        <v>100596000</v>
      </c>
      <c r="AJ616" s="39">
        <v>-15520000</v>
      </c>
      <c r="AK616" s="39">
        <v>40340000</v>
      </c>
      <c r="AL616" s="39">
        <v>40340000</v>
      </c>
      <c r="AM616" s="39">
        <v>40340000</v>
      </c>
      <c r="AN616" s="39">
        <v>40340000</v>
      </c>
      <c r="AO616" s="39">
        <v>45337000</v>
      </c>
      <c r="AP616" s="39">
        <v>3344000</v>
      </c>
      <c r="AQ616" s="39">
        <v>44191779.850000001</v>
      </c>
    </row>
    <row r="617" spans="1:43" customFormat="1">
      <c r="A617" s="30">
        <f t="shared" si="50"/>
        <v>39737</v>
      </c>
      <c r="B617" s="30">
        <f t="shared" si="51"/>
        <v>40102</v>
      </c>
      <c r="C617" s="30">
        <f t="shared" si="52"/>
        <v>40468</v>
      </c>
      <c r="D617" s="30">
        <f t="shared" si="53"/>
        <v>40803</v>
      </c>
      <c r="E617" s="30">
        <v>40833</v>
      </c>
      <c r="F617" t="s">
        <v>613</v>
      </c>
      <c r="G617" s="37">
        <v>4305177570.1999998</v>
      </c>
      <c r="H617" s="37">
        <v>-4.1702555297099604</v>
      </c>
      <c r="I617" s="38">
        <v>7.73547825029884</v>
      </c>
      <c r="J617" s="38">
        <v>17.246937766281199</v>
      </c>
      <c r="K617" s="38">
        <v>58.511749999999999</v>
      </c>
      <c r="L617" s="38">
        <v>7.0379829176648326E-2</v>
      </c>
      <c r="M617" s="38">
        <v>41.945310914992902</v>
      </c>
      <c r="N617" s="38">
        <v>7.5699447124406198</v>
      </c>
      <c r="O617" s="38">
        <v>8.0400283704616271</v>
      </c>
      <c r="P617" s="38">
        <v>-5.6188775872902497E-2</v>
      </c>
      <c r="Q617" s="38">
        <v>-0.16307376655381153</v>
      </c>
      <c r="R617" s="38">
        <v>0.11801300157341862</v>
      </c>
      <c r="S617" s="38">
        <v>0.18695362271978461</v>
      </c>
      <c r="T617" s="38">
        <v>0.76534000000000002</v>
      </c>
      <c r="U617" s="38">
        <v>-3.9019999999999999E-2</v>
      </c>
      <c r="V617" s="38">
        <v>2.2482226440000002</v>
      </c>
      <c r="W617" s="38">
        <v>5.6033420109999996</v>
      </c>
      <c r="X617" s="38">
        <v>1.064886</v>
      </c>
      <c r="Y617" s="38">
        <v>1.3818672119114095</v>
      </c>
      <c r="Z617" s="38">
        <v>54.239273593999997</v>
      </c>
      <c r="AA617" s="38">
        <v>6.7522738635802895E-2</v>
      </c>
      <c r="AB617" s="38">
        <v>14.5411865199308</v>
      </c>
      <c r="AC617" s="38">
        <v>0.51263999999999998</v>
      </c>
      <c r="AD617" s="29">
        <f t="shared" si="49"/>
        <v>0</v>
      </c>
      <c r="AE617" s="38">
        <v>0</v>
      </c>
      <c r="AF617" s="39">
        <v>226775000</v>
      </c>
      <c r="AG617" s="39">
        <v>3222159000</v>
      </c>
      <c r="AH617" s="39">
        <v>446725000</v>
      </c>
      <c r="AI617" s="39">
        <v>3785388000</v>
      </c>
      <c r="AJ617" s="39">
        <v>-115406000</v>
      </c>
      <c r="AK617" s="39">
        <v>1083081000</v>
      </c>
      <c r="AL617" s="39">
        <v>1647171000</v>
      </c>
      <c r="AM617" s="39">
        <v>655579000</v>
      </c>
      <c r="AN617" s="39">
        <v>707692000</v>
      </c>
      <c r="AO617" s="39">
        <v>1352787000</v>
      </c>
      <c r="AP617" s="39">
        <v>493514000</v>
      </c>
      <c r="AQ617" s="39">
        <v>3967866561.2199998</v>
      </c>
    </row>
    <row r="618" spans="1:43" customFormat="1">
      <c r="A618" s="30">
        <f t="shared" si="50"/>
        <v>39730</v>
      </c>
      <c r="B618" s="30">
        <f t="shared" si="51"/>
        <v>40095</v>
      </c>
      <c r="C618" s="30">
        <f t="shared" si="52"/>
        <v>40461</v>
      </c>
      <c r="D618" s="30">
        <f t="shared" si="53"/>
        <v>40796</v>
      </c>
      <c r="E618" s="30">
        <v>40826</v>
      </c>
      <c r="F618" t="s">
        <v>614</v>
      </c>
      <c r="G618" s="37">
        <v>1514119479</v>
      </c>
      <c r="H618" s="37">
        <v>3.6108670789404567</v>
      </c>
      <c r="I618" s="38">
        <v>-10.107429572708099</v>
      </c>
      <c r="J618" s="38">
        <v>-7.86998136066721</v>
      </c>
      <c r="K618" s="38">
        <v>16.75235</v>
      </c>
      <c r="L618" s="38">
        <v>-2.4354157403556221E-2</v>
      </c>
      <c r="M618" s="38">
        <v>0.70999395845426305</v>
      </c>
      <c r="N618" s="38">
        <v>0.42102866306261399</v>
      </c>
      <c r="O618" s="38">
        <v>5.7064814449850276</v>
      </c>
      <c r="P618" s="38">
        <v>0.89690440824548412</v>
      </c>
      <c r="Q618" s="38">
        <v>5.5728507109308649E-2</v>
      </c>
      <c r="R618" s="38">
        <v>7.7256188711843587E-2</v>
      </c>
      <c r="S618" s="38">
        <v>0.50978902195406717</v>
      </c>
      <c r="T618" s="38">
        <v>1.3456600000000001</v>
      </c>
      <c r="U618" s="38">
        <v>6.2869999999999995E-2</v>
      </c>
      <c r="V618" s="38">
        <v>0.16290484399999999</v>
      </c>
      <c r="W618" s="38">
        <v>1.04518815</v>
      </c>
      <c r="X618" s="38">
        <v>0.23704477299999999</v>
      </c>
      <c r="Y618" s="38">
        <v>1.3196600799811808</v>
      </c>
      <c r="Z618" s="38">
        <v>65.419695082999993</v>
      </c>
      <c r="AA618" s="38">
        <v>1.0671103233165375E-2</v>
      </c>
      <c r="AB618" s="38">
        <v>36.912434204429097</v>
      </c>
      <c r="AC618" s="38">
        <v>0.55823</v>
      </c>
      <c r="AD618" s="29">
        <f t="shared" si="49"/>
        <v>0</v>
      </c>
      <c r="AE618" s="38">
        <v>0</v>
      </c>
      <c r="AF618" s="39">
        <v>-101825000</v>
      </c>
      <c r="AG618" s="39">
        <v>4181011000</v>
      </c>
      <c r="AH618" s="39">
        <v>366313000</v>
      </c>
      <c r="AI618" s="39">
        <v>4741536000</v>
      </c>
      <c r="AJ618" s="39">
        <v>134706000</v>
      </c>
      <c r="AK618" s="39">
        <v>2425788000</v>
      </c>
      <c r="AL618" s="39">
        <v>2953802000</v>
      </c>
      <c r="AM618" s="39">
        <v>2663678000</v>
      </c>
      <c r="AN618" s="39">
        <v>2417183000</v>
      </c>
      <c r="AO618" s="39">
        <v>1802424000</v>
      </c>
      <c r="AP618" s="39">
        <v>456503000</v>
      </c>
      <c r="AQ618" s="39">
        <v>2605025899.0799999</v>
      </c>
    </row>
    <row r="619" spans="1:43" customFormat="1">
      <c r="A619" s="30">
        <f t="shared" si="50"/>
        <v>39711</v>
      </c>
      <c r="B619" s="30">
        <f t="shared" si="51"/>
        <v>40076</v>
      </c>
      <c r="C619" s="30">
        <f t="shared" si="52"/>
        <v>40442</v>
      </c>
      <c r="D619" s="30">
        <f t="shared" si="53"/>
        <v>40777</v>
      </c>
      <c r="E619" s="30">
        <v>40807</v>
      </c>
      <c r="F619" t="s">
        <v>615</v>
      </c>
      <c r="G619" s="37">
        <v>14237309871.84</v>
      </c>
      <c r="H619" s="37">
        <v>-1.8654353540566975</v>
      </c>
      <c r="I619" s="38">
        <v>5.9952764488584798</v>
      </c>
      <c r="J619" s="38">
        <v>1.08484592655129</v>
      </c>
      <c r="K619" s="38">
        <v>13.60378</v>
      </c>
      <c r="L619" s="38">
        <v>4.0480199106946786E-2</v>
      </c>
      <c r="M619" s="38">
        <v>2.51160827353314</v>
      </c>
      <c r="N619" s="38">
        <v>3.01735613676991</v>
      </c>
      <c r="O619" s="38">
        <v>4.1448452977580272</v>
      </c>
      <c r="P619" s="38">
        <v>5.4684925531416022</v>
      </c>
      <c r="Q619" s="38">
        <v>4.7932330827067667E-2</v>
      </c>
      <c r="R619" s="38">
        <v>5.340978758700278E-2</v>
      </c>
      <c r="S619" s="38">
        <v>0.54998978205729265</v>
      </c>
      <c r="T619" s="38">
        <v>0.95933000000000002</v>
      </c>
      <c r="U619" s="38">
        <v>-2.1399999999999999E-2</v>
      </c>
      <c r="V619" s="38">
        <v>0.36492012000000001</v>
      </c>
      <c r="W619" s="38">
        <v>0.228850049</v>
      </c>
      <c r="X619" s="38">
        <v>1.520803009</v>
      </c>
      <c r="Y619" s="38">
        <v>0.52876007162041183</v>
      </c>
      <c r="Z619" s="38">
        <v>26.662571092</v>
      </c>
      <c r="AA619" s="38">
        <v>0.36820144938145083</v>
      </c>
      <c r="AB619" s="38">
        <v>-7.7059494706368996</v>
      </c>
      <c r="AC619" s="38">
        <v>-0.45750999999999997</v>
      </c>
      <c r="AD619" s="29">
        <f t="shared" si="49"/>
        <v>0</v>
      </c>
      <c r="AE619" s="38">
        <v>0</v>
      </c>
      <c r="AF619" s="39">
        <v>553000000</v>
      </c>
      <c r="AG619" s="39">
        <v>13661000000</v>
      </c>
      <c r="AH619" s="39">
        <v>4443000000</v>
      </c>
      <c r="AI619" s="39">
        <v>83187000000</v>
      </c>
      <c r="AJ619" s="39">
        <v>2193000000</v>
      </c>
      <c r="AK619" s="39">
        <v>39123000000</v>
      </c>
      <c r="AL619" s="39">
        <v>43265000000</v>
      </c>
      <c r="AM619" s="39">
        <v>42822000000</v>
      </c>
      <c r="AN619" s="39">
        <v>45752000000</v>
      </c>
      <c r="AO619" s="39">
        <v>8936000000</v>
      </c>
      <c r="AP619" s="39">
        <v>2616000000</v>
      </c>
      <c r="AQ619" s="39">
        <v>10842915298.934999</v>
      </c>
    </row>
    <row r="620" spans="1:43" customFormat="1">
      <c r="A620" s="30">
        <f t="shared" si="50"/>
        <v>39663</v>
      </c>
      <c r="B620" s="30">
        <f t="shared" si="51"/>
        <v>40028</v>
      </c>
      <c r="C620" s="30">
        <f t="shared" si="52"/>
        <v>40394</v>
      </c>
      <c r="D620" s="30">
        <f t="shared" si="53"/>
        <v>40729</v>
      </c>
      <c r="E620" s="30">
        <v>40759</v>
      </c>
      <c r="F620" t="s">
        <v>616</v>
      </c>
      <c r="G620" s="37">
        <v>308628858.72000003</v>
      </c>
      <c r="H620" s="37">
        <v>-2.7726027362323964</v>
      </c>
      <c r="I620" s="38">
        <v>13.183880734012901</v>
      </c>
      <c r="J620" s="38">
        <v>4.87340049006262</v>
      </c>
      <c r="K620" s="38">
        <v>11.783390000000001</v>
      </c>
      <c r="L620" s="38">
        <v>4.756471898514112E-2</v>
      </c>
      <c r="M620" s="38">
        <v>7.9817820384251803</v>
      </c>
      <c r="N620" s="38">
        <v>10.2251814877261</v>
      </c>
      <c r="O620" s="38">
        <v>7.4528416806535622</v>
      </c>
      <c r="P620" s="38">
        <v>5.9405836397085352</v>
      </c>
      <c r="Q620" s="38">
        <v>6.7750454887109957E-2</v>
      </c>
      <c r="R620" s="38">
        <v>6.9001810130649391E-2</v>
      </c>
      <c r="S620" s="38">
        <v>0.96575692946837166</v>
      </c>
      <c r="T620" s="38">
        <v>1.1052900000000001</v>
      </c>
      <c r="U620" s="38">
        <v>3.193E-2</v>
      </c>
      <c r="V620" s="38">
        <v>0.51979884899999995</v>
      </c>
      <c r="W620" s="38">
        <v>0.91610791999999996</v>
      </c>
      <c r="X620" s="38">
        <v>1.506710765</v>
      </c>
      <c r="Y620" s="38">
        <v>1.2439914312584903</v>
      </c>
      <c r="Z620" s="38">
        <v>43.294583412000001</v>
      </c>
      <c r="AA620" s="38">
        <v>1.4047832481537965E-3</v>
      </c>
      <c r="AB620" s="38">
        <v>5.6942535166240402</v>
      </c>
      <c r="AC620" s="38">
        <v>0.55296000000000001</v>
      </c>
      <c r="AD620" s="29">
        <f t="shared" si="49"/>
        <v>0</v>
      </c>
      <c r="AE620" s="38">
        <v>0</v>
      </c>
      <c r="AF620" s="39">
        <v>24514000</v>
      </c>
      <c r="AG620" s="39">
        <v>515382000</v>
      </c>
      <c r="AH620" s="39">
        <v>52186000</v>
      </c>
      <c r="AI620" s="39">
        <v>756299000</v>
      </c>
      <c r="AJ620" s="39">
        <v>49485000</v>
      </c>
      <c r="AK620" s="39">
        <v>616339000</v>
      </c>
      <c r="AL620" s="39">
        <v>682459000</v>
      </c>
      <c r="AM620" s="39">
        <v>736787000</v>
      </c>
      <c r="AN620" s="39">
        <v>730401000</v>
      </c>
      <c r="AO620" s="39">
        <v>229672000</v>
      </c>
      <c r="AP620" s="39">
        <v>89846000</v>
      </c>
      <c r="AQ620" s="39">
        <v>669608013.63999999</v>
      </c>
    </row>
    <row r="621" spans="1:43" customFormat="1">
      <c r="A621" s="30">
        <f t="shared" si="50"/>
        <v>39654</v>
      </c>
      <c r="B621" s="30">
        <f t="shared" si="51"/>
        <v>40019</v>
      </c>
      <c r="C621" s="30">
        <f t="shared" si="52"/>
        <v>40385</v>
      </c>
      <c r="D621" s="30">
        <f t="shared" si="53"/>
        <v>40720</v>
      </c>
      <c r="E621" s="30">
        <v>40750</v>
      </c>
      <c r="F621" t="s">
        <v>617</v>
      </c>
      <c r="G621" s="37">
        <v>892158859.82000005</v>
      </c>
      <c r="H621" s="37">
        <v>8.3622015593400167</v>
      </c>
      <c r="I621" s="38">
        <v>12.462800319372899</v>
      </c>
      <c r="J621" s="38">
        <v>7.1011708913111402</v>
      </c>
      <c r="K621" s="38">
        <v>64.139009999999999</v>
      </c>
      <c r="L621" s="38">
        <v>8.2253805694098722E-2</v>
      </c>
      <c r="M621" s="38">
        <v>14.257256033674601</v>
      </c>
      <c r="N621" s="38">
        <v>16.8105906368822</v>
      </c>
      <c r="O621" s="38">
        <v>9.6439322408241459</v>
      </c>
      <c r="P621" s="38">
        <v>4.7728214251717027</v>
      </c>
      <c r="Q621" s="38">
        <v>0.16285394719232166</v>
      </c>
      <c r="R621" s="38">
        <v>0.13516887797595795</v>
      </c>
      <c r="S621" s="38">
        <v>0.69560071085517072</v>
      </c>
      <c r="T621" s="38">
        <v>1.0888</v>
      </c>
      <c r="U621" s="38">
        <v>3.9969999999999999E-2</v>
      </c>
      <c r="V621" s="38">
        <v>2.4247174999999999</v>
      </c>
      <c r="W621" s="38">
        <v>2.2090078879999999</v>
      </c>
      <c r="X621" s="38">
        <v>3.9730398099999999</v>
      </c>
      <c r="Y621" s="38">
        <v>0.29340082856393984</v>
      </c>
      <c r="Z621" s="38">
        <v>7.8010158560000002</v>
      </c>
      <c r="AA621" s="38">
        <v>0.51814302090296194</v>
      </c>
      <c r="AB621" s="38">
        <v>-0.96484356694865003</v>
      </c>
      <c r="AC621" s="38">
        <v>-0.2913</v>
      </c>
      <c r="AD621" s="29">
        <f t="shared" si="49"/>
        <v>0</v>
      </c>
      <c r="AE621" s="38">
        <v>0</v>
      </c>
      <c r="AF621" s="39">
        <v>27195000</v>
      </c>
      <c r="AG621" s="39">
        <v>330623000</v>
      </c>
      <c r="AH621" s="39">
        <v>81308000</v>
      </c>
      <c r="AI621" s="39">
        <v>601529000</v>
      </c>
      <c r="AJ621" s="39">
        <v>68142000</v>
      </c>
      <c r="AK621" s="39">
        <v>366218000</v>
      </c>
      <c r="AL621" s="39">
        <v>417653000</v>
      </c>
      <c r="AM621" s="39">
        <v>405755000</v>
      </c>
      <c r="AN621" s="39">
        <v>418424000</v>
      </c>
      <c r="AO621" s="39">
        <v>255623000</v>
      </c>
      <c r="AP621" s="39">
        <v>99691000</v>
      </c>
      <c r="AQ621" s="39">
        <v>961413249.01999998</v>
      </c>
    </row>
    <row r="622" spans="1:43" customFormat="1">
      <c r="A622" s="30">
        <f t="shared" si="50"/>
        <v>39648</v>
      </c>
      <c r="B622" s="30">
        <f t="shared" si="51"/>
        <v>40013</v>
      </c>
      <c r="C622" s="30">
        <f t="shared" si="52"/>
        <v>40379</v>
      </c>
      <c r="D622" s="30">
        <f t="shared" si="53"/>
        <v>40714</v>
      </c>
      <c r="E622" s="30">
        <v>40744</v>
      </c>
      <c r="F622" t="s">
        <v>618</v>
      </c>
      <c r="G622" s="37">
        <v>2959271011.4400001</v>
      </c>
      <c r="H622" s="37">
        <v>11.871471974666612</v>
      </c>
      <c r="I622" s="38">
        <v>19.893323524002199</v>
      </c>
      <c r="J622" s="38">
        <v>8.1269535946140898</v>
      </c>
      <c r="K622" s="38">
        <v>32.641939999999998</v>
      </c>
      <c r="L622" s="38">
        <v>6.8355080946806382E-2</v>
      </c>
      <c r="M622" s="38">
        <v>12.7374368838663</v>
      </c>
      <c r="N622" s="38">
        <v>10.5369152546587</v>
      </c>
      <c r="O622" s="38">
        <v>8.9670815466201219</v>
      </c>
      <c r="P622" s="38">
        <v>1.9574414007407228</v>
      </c>
      <c r="Q622" s="38">
        <v>3.816267702719639E-2</v>
      </c>
      <c r="R622" s="38">
        <v>0.10211036555680207</v>
      </c>
      <c r="S622" s="38">
        <v>0.6755709840611307</v>
      </c>
      <c r="T622" s="38">
        <v>1.47709</v>
      </c>
      <c r="U622" s="38">
        <v>0.11065999999999999</v>
      </c>
      <c r="V622" s="38">
        <v>1.117442531</v>
      </c>
      <c r="W622" s="38">
        <v>1.69844157</v>
      </c>
      <c r="X622" s="38">
        <v>2.8580169099999999</v>
      </c>
      <c r="Y622" s="38">
        <v>1.6111235368672183</v>
      </c>
      <c r="Z622" s="38">
        <v>31.643650012999998</v>
      </c>
      <c r="AA622" s="38">
        <v>9.2539188533249578E-2</v>
      </c>
      <c r="AB622" s="38">
        <v>24.202537649709502</v>
      </c>
      <c r="AC622" s="38">
        <v>0.52447999999999995</v>
      </c>
      <c r="AD622" s="29">
        <f t="shared" si="49"/>
        <v>0</v>
      </c>
      <c r="AE622" s="38">
        <v>0</v>
      </c>
      <c r="AF622" s="39">
        <v>239400000</v>
      </c>
      <c r="AG622" s="39">
        <v>3502300000</v>
      </c>
      <c r="AH622" s="39">
        <v>482400000</v>
      </c>
      <c r="AI622" s="39">
        <v>4724300000</v>
      </c>
      <c r="AJ622" s="39">
        <v>121800000</v>
      </c>
      <c r="AK622" s="39">
        <v>3065200000</v>
      </c>
      <c r="AL622" s="39">
        <v>3137000000</v>
      </c>
      <c r="AM622" s="39">
        <v>2769100000</v>
      </c>
      <c r="AN622" s="39">
        <v>3191600000</v>
      </c>
      <c r="AO622" s="39">
        <v>1341300000</v>
      </c>
      <c r="AP622" s="39">
        <v>630200000</v>
      </c>
      <c r="AQ622" s="39">
        <v>5651054790.6800003</v>
      </c>
    </row>
    <row r="623" spans="1:43" customFormat="1">
      <c r="A623" s="30">
        <f t="shared" si="50"/>
        <v>39648</v>
      </c>
      <c r="B623" s="30">
        <f t="shared" si="51"/>
        <v>40013</v>
      </c>
      <c r="C623" s="30">
        <f t="shared" si="52"/>
        <v>40379</v>
      </c>
      <c r="D623" s="30">
        <f t="shared" si="53"/>
        <v>40714</v>
      </c>
      <c r="E623" s="30">
        <v>40744</v>
      </c>
      <c r="F623" t="s">
        <v>619</v>
      </c>
      <c r="G623" s="37">
        <v>640014462</v>
      </c>
      <c r="H623" s="37">
        <v>15.697353661926892</v>
      </c>
      <c r="I623" s="38">
        <v>4.9739086793492904</v>
      </c>
      <c r="J623" s="38">
        <v>1.3488999955375101</v>
      </c>
      <c r="K623" s="38">
        <v>30.593229999999998</v>
      </c>
      <c r="L623" s="38">
        <v>7.6749687555793603E-2</v>
      </c>
      <c r="M623" s="38">
        <v>2.2787719219956299</v>
      </c>
      <c r="N623" s="38">
        <v>7.1138260933162902</v>
      </c>
      <c r="O623" s="38">
        <v>17.992618089323955</v>
      </c>
      <c r="P623" s="38">
        <v>-2.9341348999040009</v>
      </c>
      <c r="Q623" s="38">
        <v>-1.0327556202680405E-2</v>
      </c>
      <c r="R623" s="38">
        <v>7.3111977168809641E-2</v>
      </c>
      <c r="S623" s="38">
        <v>2.2674098055461789</v>
      </c>
      <c r="T623" s="38">
        <v>1.64669</v>
      </c>
      <c r="U623" s="38">
        <v>0.16591</v>
      </c>
      <c r="V623" s="38">
        <v>0.56115849500000003</v>
      </c>
      <c r="W623" s="38">
        <v>0.58787886700000003</v>
      </c>
      <c r="X623" s="38">
        <v>2.2131534429999999</v>
      </c>
      <c r="Y623" s="38">
        <v>5.9219831610963808E-2</v>
      </c>
      <c r="Z623" s="38">
        <v>4.6213847389999998</v>
      </c>
      <c r="AA623" s="38">
        <v>3.924150449324525E-3</v>
      </c>
      <c r="AB623" s="38">
        <v>0.335003235935665</v>
      </c>
      <c r="AC623" s="38">
        <v>5.1979999999999998E-2</v>
      </c>
      <c r="AD623" s="29">
        <f t="shared" si="49"/>
        <v>0</v>
      </c>
      <c r="AE623" s="38">
        <v>0</v>
      </c>
      <c r="AF623" s="39">
        <v>20634000</v>
      </c>
      <c r="AG623" s="39">
        <v>268848000</v>
      </c>
      <c r="AH623" s="39">
        <v>28590000</v>
      </c>
      <c r="AI623" s="39">
        <v>391044000</v>
      </c>
      <c r="AJ623" s="39">
        <v>-9157000</v>
      </c>
      <c r="AK623" s="39">
        <v>972781000</v>
      </c>
      <c r="AL623" s="39">
        <v>997017000</v>
      </c>
      <c r="AM623" s="39">
        <v>910136000</v>
      </c>
      <c r="AN623" s="39">
        <v>886657000</v>
      </c>
      <c r="AO623" s="39">
        <v>253817000</v>
      </c>
      <c r="AP623" s="39">
        <v>32690000</v>
      </c>
      <c r="AQ623" s="39">
        <v>588178685.34000003</v>
      </c>
    </row>
    <row r="624" spans="1:43" customFormat="1">
      <c r="A624" s="30">
        <f t="shared" si="50"/>
        <v>39642</v>
      </c>
      <c r="B624" s="30">
        <f t="shared" si="51"/>
        <v>40007</v>
      </c>
      <c r="C624" s="30">
        <f t="shared" si="52"/>
        <v>40373</v>
      </c>
      <c r="D624" s="30">
        <f t="shared" si="53"/>
        <v>40708</v>
      </c>
      <c r="E624" s="30">
        <v>40738</v>
      </c>
      <c r="F624" t="s">
        <v>620</v>
      </c>
      <c r="G624" s="37">
        <v>7200029429.0600004</v>
      </c>
      <c r="H624" s="37">
        <v>4.1504288350808096</v>
      </c>
      <c r="I624" s="38">
        <v>-0.95109645878800997</v>
      </c>
      <c r="J624" s="38">
        <v>-2.5227808039754702</v>
      </c>
      <c r="K624" s="38">
        <v>51.70776</v>
      </c>
      <c r="L624" s="38">
        <v>-5.7179497535667284E-2</v>
      </c>
      <c r="M624" s="38">
        <v>15.8219359045708</v>
      </c>
      <c r="N624" s="38">
        <v>2.6630598818995601</v>
      </c>
      <c r="O624" s="38">
        <v>23.058430108799985</v>
      </c>
      <c r="P624" s="38">
        <v>4.2820864712471778</v>
      </c>
      <c r="Q624" s="38">
        <v>-0.64490016517683635</v>
      </c>
      <c r="R624" s="38">
        <v>9.3132916548282443E-2</v>
      </c>
      <c r="S624" s="38">
        <v>0.14938365815062246</v>
      </c>
      <c r="T624" s="38">
        <v>2.5097900000000002</v>
      </c>
      <c r="U624" s="38">
        <v>0.12154</v>
      </c>
      <c r="V624" s="38">
        <v>9.422517225</v>
      </c>
      <c r="W624" s="38">
        <v>11.856801275</v>
      </c>
      <c r="X624" s="38">
        <v>3.8324603490000002</v>
      </c>
      <c r="Y624" s="38">
        <v>0.88163071481152877</v>
      </c>
      <c r="Z624" s="38">
        <v>20.546637830000002</v>
      </c>
      <c r="AA624" s="38">
        <v>6.8064002148987036E-4</v>
      </c>
      <c r="AB624" s="38">
        <v>12.242508948148901</v>
      </c>
      <c r="AC624" s="38">
        <v>0.46787000000000001</v>
      </c>
      <c r="AD624" s="29">
        <f t="shared" si="49"/>
        <v>0</v>
      </c>
      <c r="AE624" s="38">
        <v>0</v>
      </c>
      <c r="AF624" s="39">
        <v>-239256000</v>
      </c>
      <c r="AG624" s="39">
        <v>4184297000</v>
      </c>
      <c r="AH624" s="39">
        <v>513322000</v>
      </c>
      <c r="AI624" s="39">
        <v>5511714000</v>
      </c>
      <c r="AJ624" s="39">
        <v>-530985000</v>
      </c>
      <c r="AK624" s="39">
        <v>869858000</v>
      </c>
      <c r="AL624" s="39">
        <v>1232646000</v>
      </c>
      <c r="AM624" s="39">
        <v>742307000</v>
      </c>
      <c r="AN624" s="39">
        <v>823360000</v>
      </c>
      <c r="AO624" s="39">
        <v>2223761000</v>
      </c>
      <c r="AP624" s="39">
        <v>457353000</v>
      </c>
      <c r="AQ624" s="39">
        <v>10545842185.549999</v>
      </c>
    </row>
    <row r="625" spans="1:43" customFormat="1">
      <c r="A625" s="30">
        <f t="shared" si="50"/>
        <v>39641</v>
      </c>
      <c r="B625" s="30">
        <f t="shared" si="51"/>
        <v>40006</v>
      </c>
      <c r="C625" s="30">
        <f t="shared" si="52"/>
        <v>40372</v>
      </c>
      <c r="D625" s="30">
        <f t="shared" si="53"/>
        <v>40707</v>
      </c>
      <c r="E625" s="30">
        <v>40737</v>
      </c>
      <c r="F625" t="s">
        <v>660</v>
      </c>
      <c r="G625" s="37">
        <v>10127873850</v>
      </c>
      <c r="H625" s="37">
        <v>-1.2555414547633061</v>
      </c>
      <c r="I625" s="38">
        <v>10.502636906696001</v>
      </c>
      <c r="J625" s="38">
        <v>14.268251273344699</v>
      </c>
      <c r="K625" s="38">
        <v>72.894549999999995</v>
      </c>
      <c r="L625" s="38">
        <v>9.3894178855403951E-2</v>
      </c>
      <c r="M625" s="38">
        <v>38.9677419354839</v>
      </c>
      <c r="N625" s="38">
        <v>27.594498413003699</v>
      </c>
      <c r="O625" s="38">
        <v>20.661880561064471</v>
      </c>
      <c r="P625" s="38">
        <v>33.390642129225419</v>
      </c>
      <c r="Q625" s="38">
        <v>0.31832979476291579</v>
      </c>
      <c r="R625" s="38">
        <v>0.22832998661311915</v>
      </c>
      <c r="S625" s="38">
        <v>0.59111445783132532</v>
      </c>
      <c r="T625" s="38">
        <v>4.6596099999999998</v>
      </c>
      <c r="U625" s="38">
        <v>0.41918</v>
      </c>
      <c r="V625" s="38">
        <v>9.0974642190000008</v>
      </c>
      <c r="W625" s="38">
        <v>8.3573623510000008</v>
      </c>
      <c r="X625" s="38">
        <v>6.0066527919999997</v>
      </c>
      <c r="Y625" s="38">
        <v>0</v>
      </c>
      <c r="Z625" s="38">
        <v>0</v>
      </c>
      <c r="AA625" s="38">
        <v>0.13733189358986944</v>
      </c>
      <c r="AB625" s="38">
        <v>-7.80112164524422</v>
      </c>
      <c r="AC625" s="38">
        <v>-0.44684000000000001</v>
      </c>
      <c r="AD625" s="29">
        <f t="shared" si="49"/>
        <v>0</v>
      </c>
      <c r="AE625" s="38">
        <v>0</v>
      </c>
      <c r="AF625" s="39">
        <v>191300000</v>
      </c>
      <c r="AG625" s="39">
        <v>2037400000</v>
      </c>
      <c r="AH625" s="39">
        <v>545800000</v>
      </c>
      <c r="AI625" s="39">
        <v>2390400000</v>
      </c>
      <c r="AJ625" s="39">
        <v>449800000</v>
      </c>
      <c r="AK625" s="39">
        <v>600828000</v>
      </c>
      <c r="AL625" s="39">
        <v>874919000</v>
      </c>
      <c r="AM625" s="39">
        <v>1052168000</v>
      </c>
      <c r="AN625" s="39">
        <v>1413000000</v>
      </c>
      <c r="AO625" s="39">
        <v>2037400000</v>
      </c>
      <c r="AP625" s="39">
        <v>595600000</v>
      </c>
      <c r="AQ625" s="39">
        <v>12306216062.17</v>
      </c>
    </row>
    <row r="626" spans="1:43" customFormat="1">
      <c r="A626" s="30">
        <f t="shared" si="50"/>
        <v>39635</v>
      </c>
      <c r="B626" s="30">
        <f t="shared" si="51"/>
        <v>40000</v>
      </c>
      <c r="C626" s="30">
        <f t="shared" si="52"/>
        <v>40366</v>
      </c>
      <c r="D626" s="30">
        <f t="shared" si="53"/>
        <v>40701</v>
      </c>
      <c r="E626" s="30">
        <v>40731</v>
      </c>
      <c r="F626" t="s">
        <v>621</v>
      </c>
      <c r="G626" s="37">
        <v>347048712.12</v>
      </c>
      <c r="H626" s="37">
        <v>-19.72510139063343</v>
      </c>
      <c r="I626" s="38">
        <v>-11.718536731040899</v>
      </c>
      <c r="J626" s="38">
        <v>-7.3353945805101999</v>
      </c>
      <c r="K626" s="38">
        <v>29.588650000000001</v>
      </c>
      <c r="L626" s="38">
        <v>-5.4751486145895131E-2</v>
      </c>
      <c r="M626" s="38">
        <v>3.8205705740145199</v>
      </c>
      <c r="N626" s="38">
        <v>3.40061961220646</v>
      </c>
      <c r="O626" s="38">
        <v>9.0768974619422576</v>
      </c>
      <c r="P626" s="38">
        <v>-12.853591251650855</v>
      </c>
      <c r="Q626" s="38">
        <v>0.10254982010193846</v>
      </c>
      <c r="R626" s="38">
        <v>9.475561647205602E-2</v>
      </c>
      <c r="S626" s="38">
        <v>0.77605102928385039</v>
      </c>
      <c r="T626" s="38">
        <v>1.2624</v>
      </c>
      <c r="U626" s="38">
        <v>3.934E-2</v>
      </c>
      <c r="V626" s="38">
        <v>0.89718297499999999</v>
      </c>
      <c r="W626" s="38">
        <v>1.427796624</v>
      </c>
      <c r="X626" s="38">
        <v>1.5157946040000001</v>
      </c>
      <c r="Y626" s="38">
        <v>0.91222086020359217</v>
      </c>
      <c r="Z626" s="38">
        <v>39.814222809</v>
      </c>
      <c r="AA626" s="38">
        <v>5.2344586765835963E-2</v>
      </c>
      <c r="AB626" s="38">
        <v>4.6644195142585101</v>
      </c>
      <c r="AC626" s="38">
        <v>0.42470000000000002</v>
      </c>
      <c r="AD626" s="29">
        <f t="shared" si="49"/>
        <v>0</v>
      </c>
      <c r="AE626" s="38">
        <v>0</v>
      </c>
      <c r="AF626" s="39">
        <v>-27502000</v>
      </c>
      <c r="AG626" s="39">
        <v>502306000</v>
      </c>
      <c r="AH626" s="39">
        <v>53924000</v>
      </c>
      <c r="AI626" s="39">
        <v>569085000</v>
      </c>
      <c r="AJ626" s="39">
        <v>45290000</v>
      </c>
      <c r="AK626" s="39">
        <v>688354000</v>
      </c>
      <c r="AL626" s="39">
        <v>700987000</v>
      </c>
      <c r="AM626" s="39">
        <v>501549000</v>
      </c>
      <c r="AN626" s="39">
        <v>441639000</v>
      </c>
      <c r="AO626" s="39">
        <v>262682000</v>
      </c>
      <c r="AP626" s="39">
        <v>68580000</v>
      </c>
      <c r="AQ626" s="39">
        <v>622493627.94000006</v>
      </c>
    </row>
    <row r="627" spans="1:43" customFormat="1">
      <c r="A627" s="30">
        <f t="shared" si="50"/>
        <v>39615</v>
      </c>
      <c r="B627" s="30">
        <f t="shared" si="51"/>
        <v>39980</v>
      </c>
      <c r="C627" s="30">
        <f t="shared" si="52"/>
        <v>40346</v>
      </c>
      <c r="D627" s="30">
        <f t="shared" si="53"/>
        <v>40681</v>
      </c>
      <c r="E627" s="30">
        <v>40711</v>
      </c>
      <c r="F627" t="s">
        <v>622</v>
      </c>
      <c r="G627" s="37">
        <v>2401400224.1199999</v>
      </c>
      <c r="H627" s="37">
        <v>-33.544721679139684</v>
      </c>
      <c r="I627" s="38">
        <v>22.846363704024998</v>
      </c>
      <c r="J627" s="38">
        <v>4.4938617725621004</v>
      </c>
      <c r="K627" s="38">
        <v>39.049869999999999</v>
      </c>
      <c r="L627" s="38">
        <v>0.23415075577816477</v>
      </c>
      <c r="M627" s="38">
        <v>7.2158197374765898</v>
      </c>
      <c r="N627" s="38">
        <v>32.4175228529271</v>
      </c>
      <c r="O627" s="38">
        <v>6.0724413460416615</v>
      </c>
      <c r="P627" s="38">
        <v>2.0958964542206577</v>
      </c>
      <c r="Q627" s="38">
        <v>4.1939371323383906E-2</v>
      </c>
      <c r="R627" s="38">
        <v>0.19465126861649087</v>
      </c>
      <c r="S627" s="38">
        <v>3.0576976152739044</v>
      </c>
      <c r="T627" s="38">
        <v>1.94069</v>
      </c>
      <c r="U627" s="38">
        <v>0.31475999999999998</v>
      </c>
      <c r="V627" s="38">
        <v>0.57310728399999999</v>
      </c>
      <c r="W627" s="38">
        <v>0.54020361400000005</v>
      </c>
      <c r="X627" s="38">
        <v>2.9454796980000002</v>
      </c>
      <c r="Y627" s="38">
        <v>3.7516120207901835E-3</v>
      </c>
      <c r="Z627" s="38">
        <v>0</v>
      </c>
      <c r="AA627" s="38">
        <v>0.18681531443844077</v>
      </c>
      <c r="AB627" s="38">
        <v>-2.35454840717785</v>
      </c>
      <c r="AC627" s="38">
        <v>-0.18307999999999999</v>
      </c>
      <c r="AD627" s="29">
        <f t="shared" si="49"/>
        <v>0</v>
      </c>
      <c r="AE627" s="38">
        <v>0</v>
      </c>
      <c r="AF627" s="39">
        <v>222524000</v>
      </c>
      <c r="AG627" s="39">
        <v>950345000</v>
      </c>
      <c r="AH627" s="39">
        <v>315257000</v>
      </c>
      <c r="AI627" s="39">
        <v>1619599000</v>
      </c>
      <c r="AJ627" s="39">
        <v>207694000</v>
      </c>
      <c r="AK627" s="39">
        <v>4656302000</v>
      </c>
      <c r="AL627" s="39">
        <v>4645283000</v>
      </c>
      <c r="AM627" s="39">
        <v>4726772000</v>
      </c>
      <c r="AN627" s="39">
        <v>4952244000</v>
      </c>
      <c r="AO627" s="39">
        <v>946793000</v>
      </c>
      <c r="AP627" s="39">
        <v>440551000</v>
      </c>
      <c r="AQ627" s="39">
        <v>2675220107.4400001</v>
      </c>
    </row>
    <row r="628" spans="1:43" customFormat="1">
      <c r="A628" s="30">
        <f t="shared" si="50"/>
        <v>39625</v>
      </c>
      <c r="B628" s="30">
        <f t="shared" si="51"/>
        <v>39990</v>
      </c>
      <c r="C628" s="30">
        <f t="shared" si="52"/>
        <v>40356</v>
      </c>
      <c r="D628" s="30">
        <f t="shared" si="53"/>
        <v>40691</v>
      </c>
      <c r="E628" s="30">
        <v>40721</v>
      </c>
      <c r="F628" t="s">
        <v>623</v>
      </c>
      <c r="G628" s="37">
        <v>223974879.36000001</v>
      </c>
      <c r="H628" s="37">
        <v>-7.8247197724308322</v>
      </c>
      <c r="I628" s="38">
        <v>-123.293866666667</v>
      </c>
      <c r="J628" s="38">
        <v>-6.9606324883853601</v>
      </c>
      <c r="K628" s="38">
        <v>22.81878</v>
      </c>
      <c r="L628" s="38">
        <v>-4.8960601207933739E-2</v>
      </c>
      <c r="M628" s="38">
        <v>8.4070546781444193</v>
      </c>
      <c r="N628" s="38">
        <v>5.3047770950519997</v>
      </c>
      <c r="O628" s="38">
        <v>5.3453741875114416</v>
      </c>
      <c r="P628" s="38">
        <v>2.860977770354133</v>
      </c>
      <c r="Q628" s="38">
        <v>7.988527836498692E-2</v>
      </c>
      <c r="R628" s="38">
        <v>0.12855656878636512</v>
      </c>
      <c r="S628" s="38">
        <v>0.5865270932037574</v>
      </c>
      <c r="T628" s="38">
        <v>2.1212300000000002</v>
      </c>
      <c r="U628" s="38">
        <v>0.11712</v>
      </c>
      <c r="V628" s="38">
        <v>0.475837801</v>
      </c>
      <c r="W628" s="38">
        <v>1.6470835850000001</v>
      </c>
      <c r="X628" s="38">
        <v>183.22686921799999</v>
      </c>
      <c r="Y628" s="38">
        <v>47.826707665275642</v>
      </c>
      <c r="Z628" s="38">
        <v>82.591127670000006</v>
      </c>
      <c r="AA628" s="38">
        <v>0.14568676490874521</v>
      </c>
      <c r="AB628" s="38">
        <v>10.496479677888701</v>
      </c>
      <c r="AC628" s="38">
        <v>0.83382999999999996</v>
      </c>
      <c r="AD628" s="29">
        <f t="shared" si="49"/>
        <v>1</v>
      </c>
      <c r="AE628" s="38">
        <v>0</v>
      </c>
      <c r="AF628" s="39">
        <v>-32653000</v>
      </c>
      <c r="AG628" s="39">
        <v>666924000</v>
      </c>
      <c r="AH628" s="39">
        <v>104928000</v>
      </c>
      <c r="AI628" s="39">
        <v>816201000</v>
      </c>
      <c r="AJ628" s="39">
        <v>38243000</v>
      </c>
      <c r="AK628" s="39">
        <v>442797000</v>
      </c>
      <c r="AL628" s="39">
        <v>493470000</v>
      </c>
      <c r="AM628" s="39">
        <v>505381000</v>
      </c>
      <c r="AN628" s="39">
        <v>478724000</v>
      </c>
      <c r="AO628" s="39">
        <v>13659000</v>
      </c>
      <c r="AP628" s="39">
        <v>147479000</v>
      </c>
      <c r="AQ628" s="39">
        <v>788330439.79999995</v>
      </c>
    </row>
    <row r="629" spans="1:43" customFormat="1">
      <c r="A629" s="30">
        <f t="shared" si="50"/>
        <v>39621</v>
      </c>
      <c r="B629" s="30">
        <f t="shared" si="51"/>
        <v>39986</v>
      </c>
      <c r="C629" s="30">
        <f t="shared" si="52"/>
        <v>40352</v>
      </c>
      <c r="D629" s="30">
        <f t="shared" si="53"/>
        <v>40687</v>
      </c>
      <c r="E629" s="30">
        <v>40717</v>
      </c>
      <c r="F629" t="s">
        <v>624</v>
      </c>
      <c r="G629" s="37">
        <v>1991587557.1078899</v>
      </c>
      <c r="H629" s="37">
        <v>-16.820664093201561</v>
      </c>
      <c r="I629" s="38">
        <v>21.725477468646201</v>
      </c>
      <c r="J629" s="38">
        <v>14.074999034512899</v>
      </c>
      <c r="K629" s="38">
        <v>40.677210000000002</v>
      </c>
      <c r="L629" s="38">
        <v>4.4176532057250743E-2</v>
      </c>
      <c r="M629" s="38">
        <v>23.770462961770999</v>
      </c>
      <c r="N629" s="38">
        <v>8.64985613345244</v>
      </c>
      <c r="O629" s="38">
        <v>8.48173672580171</v>
      </c>
      <c r="P629" s="38">
        <v>6.1789839813011485</v>
      </c>
      <c r="Q629" s="38">
        <v>-0.20085134503074539</v>
      </c>
      <c r="R629" s="38">
        <v>8.29167017736024E-2</v>
      </c>
      <c r="S629" s="38">
        <v>0.30680346084172389</v>
      </c>
      <c r="T629" s="38">
        <v>1.16717</v>
      </c>
      <c r="U629" s="38">
        <v>2.2169999999999999E-2</v>
      </c>
      <c r="V629" s="38">
        <v>1.2668590230000001</v>
      </c>
      <c r="W629" s="38">
        <v>3.5655154950000001</v>
      </c>
      <c r="X629" s="38">
        <v>1.9757701759999999</v>
      </c>
      <c r="Y629" s="38">
        <v>3.8135756227957267</v>
      </c>
      <c r="Z629" s="38">
        <v>69.673385608000004</v>
      </c>
      <c r="AA629" s="38">
        <v>4.8345477247335698E-2</v>
      </c>
      <c r="AB629" s="38">
        <v>174.44922071580601</v>
      </c>
      <c r="AC629" s="38">
        <v>0.74348999999999998</v>
      </c>
      <c r="AD629" s="29">
        <f t="shared" si="49"/>
        <v>0</v>
      </c>
      <c r="AE629" s="38">
        <v>0</v>
      </c>
      <c r="AF629" s="39">
        <v>161407000</v>
      </c>
      <c r="AG629" s="39">
        <v>3653682000</v>
      </c>
      <c r="AH629" s="39">
        <v>314911000</v>
      </c>
      <c r="AI629" s="39">
        <v>3797920000</v>
      </c>
      <c r="AJ629" s="39">
        <v>-234035000</v>
      </c>
      <c r="AK629" s="39">
        <v>1299927000</v>
      </c>
      <c r="AL629" s="39">
        <v>2104018000</v>
      </c>
      <c r="AM629" s="39">
        <v>1133286000</v>
      </c>
      <c r="AN629" s="39">
        <v>1165215000</v>
      </c>
      <c r="AO629" s="39">
        <v>759037000</v>
      </c>
      <c r="AP629" s="39">
        <v>489828000</v>
      </c>
      <c r="AQ629" s="39">
        <v>4154592136.9260001</v>
      </c>
    </row>
    <row r="630" spans="1:43" customFormat="1">
      <c r="A630" s="30">
        <f t="shared" si="50"/>
        <v>39611</v>
      </c>
      <c r="B630" s="30">
        <f t="shared" si="51"/>
        <v>39976</v>
      </c>
      <c r="C630" s="30">
        <f t="shared" si="52"/>
        <v>40342</v>
      </c>
      <c r="D630" s="30">
        <f t="shared" si="53"/>
        <v>40677</v>
      </c>
      <c r="E630" s="30">
        <v>40707</v>
      </c>
      <c r="F630" s="13" t="s">
        <v>672</v>
      </c>
      <c r="G630" s="37">
        <v>299210458.30000001</v>
      </c>
      <c r="H630" s="37">
        <v>6.4783682644189691</v>
      </c>
      <c r="I630" s="38">
        <v>3.8883949975220902</v>
      </c>
      <c r="J630" s="38">
        <v>1.1809280412880401</v>
      </c>
      <c r="K630" s="38">
        <v>24.05837</v>
      </c>
      <c r="L630" s="38">
        <v>2.6310700223719931E-2</v>
      </c>
      <c r="M630" s="38">
        <v>4.9149698862580804</v>
      </c>
      <c r="N630" s="38">
        <v>11.9830447157513</v>
      </c>
      <c r="O630" s="38">
        <v>12.558430334212098</v>
      </c>
      <c r="P630" s="38">
        <v>20.420420067250813</v>
      </c>
      <c r="Q630" s="38">
        <v>7.1654630666350694E-3</v>
      </c>
      <c r="R630" s="38">
        <v>2.983845874595311E-2</v>
      </c>
      <c r="S630" s="38">
        <v>1.7226488523095382</v>
      </c>
      <c r="T630" s="38">
        <v>2.1247400000000001</v>
      </c>
      <c r="U630" s="38">
        <v>0.27700000000000002</v>
      </c>
      <c r="V630" s="38">
        <v>0.73713974999999998</v>
      </c>
      <c r="W630" s="38">
        <v>0.80990162300000001</v>
      </c>
      <c r="X630" s="38">
        <v>2.3198455560000002</v>
      </c>
      <c r="Y630" s="38">
        <v>0.2959095209568835</v>
      </c>
      <c r="Z630" s="38">
        <v>11.485329523000001</v>
      </c>
      <c r="AA630" s="38">
        <v>2.5335620721122769E-2</v>
      </c>
      <c r="AB630" s="38">
        <v>0.82131118195014396</v>
      </c>
      <c r="AC630" s="38">
        <v>0.18237</v>
      </c>
      <c r="AD630" s="29">
        <f t="shared" si="49"/>
        <v>0</v>
      </c>
      <c r="AE630" s="38">
        <v>0</v>
      </c>
      <c r="AF630" s="39">
        <v>5461683</v>
      </c>
      <c r="AG630" s="39">
        <v>207584099</v>
      </c>
      <c r="AH630" s="39">
        <v>8352524</v>
      </c>
      <c r="AI630" s="39">
        <v>279924780</v>
      </c>
      <c r="AJ630" s="39">
        <v>3455273</v>
      </c>
      <c r="AK630" s="39">
        <v>288431000</v>
      </c>
      <c r="AL630" s="39">
        <v>419017000</v>
      </c>
      <c r="AM630" s="39">
        <v>400447044</v>
      </c>
      <c r="AN630" s="39">
        <v>482212101</v>
      </c>
      <c r="AO630" s="39">
        <v>160184099</v>
      </c>
      <c r="AP630" s="39">
        <v>33224321</v>
      </c>
      <c r="AQ630" s="39">
        <v>417245320.68000001</v>
      </c>
    </row>
    <row r="631" spans="1:43" customFormat="1">
      <c r="A631" s="30">
        <f t="shared" si="50"/>
        <v>39611</v>
      </c>
      <c r="B631" s="30">
        <f t="shared" si="51"/>
        <v>39976</v>
      </c>
      <c r="C631" s="30">
        <f t="shared" si="52"/>
        <v>40342</v>
      </c>
      <c r="D631" s="30">
        <f t="shared" si="53"/>
        <v>40677</v>
      </c>
      <c r="E631" s="30">
        <v>40707</v>
      </c>
      <c r="F631" t="s">
        <v>625</v>
      </c>
      <c r="G631" s="37">
        <v>1556752268.76</v>
      </c>
      <c r="H631" s="37">
        <v>-0.60475454567228737</v>
      </c>
      <c r="I631" s="38">
        <v>21.146184894699001</v>
      </c>
      <c r="J631" s="38">
        <v>8.7195594874282705</v>
      </c>
      <c r="K631" s="38">
        <v>39.565339999999999</v>
      </c>
      <c r="L631" s="38">
        <v>0.1917123452326992</v>
      </c>
      <c r="M631" s="38">
        <v>12.0437978759235</v>
      </c>
      <c r="N631" s="38">
        <v>25.255276635070398</v>
      </c>
      <c r="O631" s="38">
        <v>11.374515341234016</v>
      </c>
      <c r="P631" s="38">
        <v>4.5677614543349208</v>
      </c>
      <c r="Q631" s="38">
        <v>4.1245733938744929E-2</v>
      </c>
      <c r="R631" s="38">
        <v>8.6280392842386297E-2</v>
      </c>
      <c r="S631" s="38">
        <v>1.5872828401614596</v>
      </c>
      <c r="T631" s="38">
        <v>4.1099100000000002</v>
      </c>
      <c r="U631" s="38">
        <v>0.55808999999999997</v>
      </c>
      <c r="V631" s="38">
        <v>1.4914650570000001</v>
      </c>
      <c r="W631" s="38">
        <v>1.444330737</v>
      </c>
      <c r="X631" s="38">
        <v>3.2920370370000001</v>
      </c>
      <c r="Y631" s="38">
        <v>1.9010952441362978E-3</v>
      </c>
      <c r="Z631" s="38">
        <v>1.6332253889999999</v>
      </c>
      <c r="AA631" s="38">
        <v>0.27599824564944919</v>
      </c>
      <c r="AB631" s="38">
        <v>-1.52415679229067</v>
      </c>
      <c r="AC631" s="38">
        <v>-0.27410000000000001</v>
      </c>
      <c r="AD631" s="29">
        <f t="shared" si="49"/>
        <v>0</v>
      </c>
      <c r="AE631" s="38">
        <v>0</v>
      </c>
      <c r="AF631" s="39">
        <v>104470000</v>
      </c>
      <c r="AG631" s="39">
        <v>544931000</v>
      </c>
      <c r="AH631" s="39">
        <v>67866000</v>
      </c>
      <c r="AI631" s="39">
        <v>786575000</v>
      </c>
      <c r="AJ631" s="39">
        <v>51496000</v>
      </c>
      <c r="AK631" s="39">
        <v>1198972000</v>
      </c>
      <c r="AL631" s="39">
        <v>1150014000</v>
      </c>
      <c r="AM631" s="39">
        <v>1101056000</v>
      </c>
      <c r="AN631" s="39">
        <v>1248517000</v>
      </c>
      <c r="AO631" s="39">
        <v>543897000</v>
      </c>
      <c r="AP631" s="39">
        <v>164374000</v>
      </c>
      <c r="AQ631" s="39">
        <v>1869674584.7</v>
      </c>
    </row>
    <row r="632" spans="1:43" customFormat="1">
      <c r="A632" s="30">
        <f t="shared" si="50"/>
        <v>39583</v>
      </c>
      <c r="B632" s="30">
        <f t="shared" si="51"/>
        <v>39948</v>
      </c>
      <c r="C632" s="30">
        <f t="shared" si="52"/>
        <v>40314</v>
      </c>
      <c r="D632" s="30">
        <f t="shared" si="53"/>
        <v>40649</v>
      </c>
      <c r="E632" s="30">
        <v>40679</v>
      </c>
      <c r="F632" t="s">
        <v>626</v>
      </c>
      <c r="G632" s="37">
        <v>186809145.16249999</v>
      </c>
      <c r="H632" s="37">
        <v>-12.710651515368596</v>
      </c>
      <c r="I632" s="38">
        <v>54.768368905548201</v>
      </c>
      <c r="J632" s="38">
        <v>67.404473698889902</v>
      </c>
      <c r="K632" s="38">
        <v>49.026609999999998</v>
      </c>
      <c r="L632" s="38">
        <v>0.42680135631534333</v>
      </c>
      <c r="M632" s="38">
        <v>15.6512523009985</v>
      </c>
      <c r="N632" s="38">
        <v>10.983238211553999</v>
      </c>
      <c r="O632" s="38">
        <v>7.6300339134315038</v>
      </c>
      <c r="P632" s="38">
        <v>-19.48209812336259</v>
      </c>
      <c r="Q632" s="38">
        <v>0.1568137446310035</v>
      </c>
      <c r="R632" s="38">
        <v>0.14342280293894602</v>
      </c>
      <c r="S632" s="38">
        <v>0.55717518057610305</v>
      </c>
      <c r="T632" s="38">
        <v>8.2673000000000005</v>
      </c>
      <c r="U632" s="38">
        <v>0.55364999999999998</v>
      </c>
      <c r="V632" s="38">
        <v>2.1701372010000002</v>
      </c>
      <c r="W632" s="38">
        <v>1.526091906</v>
      </c>
      <c r="X632" s="38">
        <v>1.388231131</v>
      </c>
      <c r="Y632" s="38">
        <v>1.9322372192770744E-3</v>
      </c>
      <c r="Z632" s="38">
        <v>0.19957417199999999</v>
      </c>
      <c r="AA632" s="38">
        <v>1.7300084769708957E-2</v>
      </c>
      <c r="AB632" s="38">
        <v>-2.7225245828173401</v>
      </c>
      <c r="AC632" s="38">
        <v>-0.40781000000000001</v>
      </c>
      <c r="AD632" s="29">
        <f t="shared" si="49"/>
        <v>0</v>
      </c>
      <c r="AE632" s="38">
        <v>0</v>
      </c>
      <c r="AF632" s="39">
        <v>60418000</v>
      </c>
      <c r="AG632" s="39">
        <v>141560000</v>
      </c>
      <c r="AH632" s="39">
        <v>23073000</v>
      </c>
      <c r="AI632" s="39">
        <v>160874000</v>
      </c>
      <c r="AJ632" s="39">
        <v>14056000</v>
      </c>
      <c r="AK632" s="39" t="s">
        <v>699</v>
      </c>
      <c r="AL632" s="39">
        <v>140139000</v>
      </c>
      <c r="AM632" s="39">
        <v>125907000</v>
      </c>
      <c r="AN632" s="39">
        <v>89635000</v>
      </c>
      <c r="AO632" s="39">
        <v>141287000</v>
      </c>
      <c r="AP632" s="39">
        <v>17928000</v>
      </c>
      <c r="AQ632" s="39">
        <v>136791248</v>
      </c>
    </row>
    <row r="633" spans="1:43" customFormat="1">
      <c r="A633" s="30">
        <f t="shared" si="50"/>
        <v>39569</v>
      </c>
      <c r="B633" s="30">
        <f t="shared" si="51"/>
        <v>39934</v>
      </c>
      <c r="C633" s="30">
        <f t="shared" si="52"/>
        <v>40300</v>
      </c>
      <c r="D633" s="30">
        <f t="shared" si="53"/>
        <v>40635</v>
      </c>
      <c r="E633" s="30">
        <v>40665</v>
      </c>
      <c r="F633" t="s">
        <v>627</v>
      </c>
      <c r="G633" s="37">
        <v>3598298682.6799998</v>
      </c>
      <c r="H633" s="37">
        <v>-11.957708082642275</v>
      </c>
      <c r="I633" s="38">
        <v>14.369770322210501</v>
      </c>
      <c r="J633" s="38">
        <v>18.756314313230401</v>
      </c>
      <c r="K633" s="38">
        <v>88.585909999999998</v>
      </c>
      <c r="L633" s="38">
        <v>7.3558754426574932E-2</v>
      </c>
      <c r="M633" s="38">
        <v>28.894128679589599</v>
      </c>
      <c r="N633" s="38">
        <v>19.870371036231401</v>
      </c>
      <c r="O633" s="38">
        <v>18.582029266056956</v>
      </c>
      <c r="P633" s="38">
        <v>42.048303694912278</v>
      </c>
      <c r="Q633" s="38">
        <v>0.32533703042170758</v>
      </c>
      <c r="R633" s="38">
        <v>0.14775553824822668</v>
      </c>
      <c r="S633" s="38">
        <v>0.41414117425181696</v>
      </c>
      <c r="T633" s="38">
        <v>1.7833300000000001</v>
      </c>
      <c r="U633" s="38">
        <v>0.23455999999999999</v>
      </c>
      <c r="V633" s="38">
        <v>6.5644155050000004</v>
      </c>
      <c r="W633" s="38">
        <v>6.0210076060000004</v>
      </c>
      <c r="X633" s="38">
        <v>4.3348571109999998</v>
      </c>
      <c r="Y633" s="38">
        <v>0.62903700250937333</v>
      </c>
      <c r="Z633" s="38">
        <v>8.5408925369999995</v>
      </c>
      <c r="AA633" s="38">
        <v>0.17512672904673504</v>
      </c>
      <c r="AB633" s="38">
        <v>-1.2350777009054501</v>
      </c>
      <c r="AC633" s="38">
        <v>-4.9369999999999997E-2</v>
      </c>
      <c r="AD633" s="29">
        <f t="shared" si="49"/>
        <v>0</v>
      </c>
      <c r="AE633" s="38">
        <v>0</v>
      </c>
      <c r="AF633" s="39">
        <v>105916000</v>
      </c>
      <c r="AG633" s="39">
        <v>1439883000</v>
      </c>
      <c r="AH633" s="39">
        <v>211532000</v>
      </c>
      <c r="AI633" s="39">
        <v>1431635000</v>
      </c>
      <c r="AJ633" s="39">
        <v>192892000</v>
      </c>
      <c r="AK633" s="39">
        <v>210943000</v>
      </c>
      <c r="AL633" s="39">
        <v>281497000</v>
      </c>
      <c r="AM633" s="39">
        <v>358880000</v>
      </c>
      <c r="AN633" s="39">
        <v>592899000</v>
      </c>
      <c r="AO633" s="39">
        <v>883886000</v>
      </c>
      <c r="AP633" s="39">
        <v>192113000</v>
      </c>
      <c r="AQ633" s="39">
        <v>3569849388.3899999</v>
      </c>
    </row>
    <row r="634" spans="1:43" customFormat="1">
      <c r="A634" s="30">
        <f t="shared" si="50"/>
        <v>39564</v>
      </c>
      <c r="B634" s="30">
        <f t="shared" si="51"/>
        <v>39929</v>
      </c>
      <c r="C634" s="30">
        <f t="shared" si="52"/>
        <v>40295</v>
      </c>
      <c r="D634" s="30">
        <f t="shared" si="53"/>
        <v>40630</v>
      </c>
      <c r="E634" s="30">
        <v>40660</v>
      </c>
      <c r="F634" t="s">
        <v>628</v>
      </c>
      <c r="G634" s="37">
        <v>305507667.60000002</v>
      </c>
      <c r="H634" s="37">
        <v>-1.0240908916470048</v>
      </c>
      <c r="I634" s="38">
        <v>-19.843319134472502</v>
      </c>
      <c r="J634" s="38">
        <v>-40.967019037055501</v>
      </c>
      <c r="K634" s="38">
        <v>35.579599999999999</v>
      </c>
      <c r="L634" s="38">
        <v>-0.21096482563882077</v>
      </c>
      <c r="M634" s="38">
        <v>-41.9901758833782</v>
      </c>
      <c r="N634" s="38">
        <v>-20.146619603584</v>
      </c>
      <c r="O634" s="38">
        <v>-10.265895034988523</v>
      </c>
      <c r="P634" s="38">
        <v>286.01423654399349</v>
      </c>
      <c r="Q634" s="38">
        <v>-0.31432645946985988</v>
      </c>
      <c r="R634" s="38">
        <v>-0.14282209112535871</v>
      </c>
      <c r="S634" s="38">
        <v>0.47127662979122886</v>
      </c>
      <c r="T634" s="38">
        <v>11.29641</v>
      </c>
      <c r="U634" s="38">
        <v>0.76153000000000004</v>
      </c>
      <c r="V634" s="38">
        <v>2.9831019969999999</v>
      </c>
      <c r="W634" s="38">
        <v>4.1510216399999997</v>
      </c>
      <c r="X634" s="38">
        <v>1.5296912579999999</v>
      </c>
      <c r="Y634" s="38">
        <v>0</v>
      </c>
      <c r="Z634" s="38">
        <v>0</v>
      </c>
      <c r="AA634" s="38">
        <v>0.21568262895522736</v>
      </c>
      <c r="AB634" s="38">
        <v>-4.4597929734945403</v>
      </c>
      <c r="AC634" s="38">
        <v>-0.83162999999999998</v>
      </c>
      <c r="AD634" s="29">
        <f t="shared" si="49"/>
        <v>0</v>
      </c>
      <c r="AE634" s="38">
        <v>0</v>
      </c>
      <c r="AF634" s="39">
        <v>-18155000</v>
      </c>
      <c r="AG634" s="39">
        <v>86057000</v>
      </c>
      <c r="AH634" s="39">
        <v>-13388000</v>
      </c>
      <c r="AI634" s="39">
        <v>93739000</v>
      </c>
      <c r="AJ634" s="39">
        <v>-13886000</v>
      </c>
      <c r="AK634" s="39">
        <v>1050000</v>
      </c>
      <c r="AL634" s="39">
        <v>6811000</v>
      </c>
      <c r="AM634" s="39">
        <v>17495000</v>
      </c>
      <c r="AN634" s="39">
        <v>44177000</v>
      </c>
      <c r="AO634" s="39">
        <v>86057000</v>
      </c>
      <c r="AP634" s="39">
        <v>-17863000</v>
      </c>
      <c r="AQ634" s="39">
        <v>183379683.00999999</v>
      </c>
    </row>
    <row r="635" spans="1:43" customFormat="1">
      <c r="A635" s="30">
        <f t="shared" si="50"/>
        <v>39555</v>
      </c>
      <c r="B635" s="30">
        <f t="shared" si="51"/>
        <v>39920</v>
      </c>
      <c r="C635" s="30">
        <f t="shared" si="52"/>
        <v>40286</v>
      </c>
      <c r="D635" s="30">
        <f t="shared" si="53"/>
        <v>40621</v>
      </c>
      <c r="E635" s="30">
        <v>40651</v>
      </c>
      <c r="F635" t="s">
        <v>629</v>
      </c>
      <c r="G635" s="37">
        <v>16909604988</v>
      </c>
      <c r="H635" s="37">
        <v>7.6449452688918909</v>
      </c>
      <c r="I635" s="38">
        <v>31.578947368421101</v>
      </c>
      <c r="J635" s="38">
        <v>12.365250475586601</v>
      </c>
      <c r="K635" s="38">
        <v>46.076839999999997</v>
      </c>
      <c r="L635" s="38">
        <v>0.1956572495914079</v>
      </c>
      <c r="M635" s="38">
        <v>17.425491439441998</v>
      </c>
      <c r="N635" s="38">
        <v>31.916376306620201</v>
      </c>
      <c r="O635" s="38">
        <v>14.913370756509501</v>
      </c>
      <c r="P635" s="38">
        <v>18.148132844927641</v>
      </c>
      <c r="Q635" s="38">
        <v>0.12973484848484848</v>
      </c>
      <c r="R635" s="38">
        <v>0.12401644157369349</v>
      </c>
      <c r="S635" s="38">
        <v>0.86811509101585438</v>
      </c>
      <c r="T635" s="38">
        <v>1.3</v>
      </c>
      <c r="U635" s="38">
        <v>0.14093</v>
      </c>
      <c r="V635" s="38">
        <v>2.7014457630000002</v>
      </c>
      <c r="W635" s="38">
        <v>2.6876220480000002</v>
      </c>
      <c r="X635" s="38">
        <v>6.4955289379999996</v>
      </c>
      <c r="Y635" s="38">
        <v>0.32028360049321825</v>
      </c>
      <c r="Z635" s="38">
        <v>4.5111575979999996</v>
      </c>
      <c r="AA635" s="38">
        <v>0.27410693439178146</v>
      </c>
      <c r="AB635" s="38">
        <v>-1.4548159386271999</v>
      </c>
      <c r="AC635" s="38">
        <v>-3.1519999999999999E-2</v>
      </c>
      <c r="AD635" s="29">
        <f t="shared" si="49"/>
        <v>0</v>
      </c>
      <c r="AE635" s="38">
        <v>0</v>
      </c>
      <c r="AF635" s="39">
        <v>838000000</v>
      </c>
      <c r="AG635" s="39">
        <v>4283000000</v>
      </c>
      <c r="AH635" s="39">
        <v>1056000000</v>
      </c>
      <c r="AI635" s="39">
        <v>8515000000</v>
      </c>
      <c r="AJ635" s="39">
        <v>959000000</v>
      </c>
      <c r="AK635" s="39">
        <v>4525000000</v>
      </c>
      <c r="AL635" s="39">
        <v>5081000000</v>
      </c>
      <c r="AM635" s="39">
        <v>6689000000</v>
      </c>
      <c r="AN635" s="39">
        <v>7392000000</v>
      </c>
      <c r="AO635" s="39">
        <v>3244000000</v>
      </c>
      <c r="AP635" s="39">
        <v>1421000000</v>
      </c>
      <c r="AQ635" s="39">
        <v>21191899845</v>
      </c>
    </row>
    <row r="636" spans="1:43" customFormat="1">
      <c r="A636" s="30">
        <f t="shared" si="50"/>
        <v>39557</v>
      </c>
      <c r="B636" s="30">
        <f t="shared" si="51"/>
        <v>39922</v>
      </c>
      <c r="C636" s="30">
        <f t="shared" si="52"/>
        <v>40288</v>
      </c>
      <c r="D636" s="30">
        <f t="shared" si="53"/>
        <v>40623</v>
      </c>
      <c r="E636" s="30">
        <v>40653</v>
      </c>
      <c r="F636" t="s">
        <v>630</v>
      </c>
      <c r="G636" s="37">
        <v>4245121447.6607699</v>
      </c>
      <c r="H636" s="37">
        <v>29.831217336119661</v>
      </c>
      <c r="I636" s="38">
        <v>2.5402857020307699</v>
      </c>
      <c r="J636" s="38">
        <v>3.5692434232622801</v>
      </c>
      <c r="K636" s="38">
        <v>21.37416</v>
      </c>
      <c r="L636" s="38">
        <v>1.201708653361803E-2</v>
      </c>
      <c r="M636" s="38">
        <v>1.38370248579922</v>
      </c>
      <c r="N636" s="38">
        <v>0.81454936913202503</v>
      </c>
      <c r="O636" s="38">
        <v>243.57319939987323</v>
      </c>
      <c r="P636" s="38">
        <v>12.886881675950354</v>
      </c>
      <c r="Q636" s="38">
        <v>-3.7776554565148203E-2</v>
      </c>
      <c r="R636" s="38">
        <v>2.7964709251869019E-2</v>
      </c>
      <c r="S636" s="38">
        <v>0.43007004250321346</v>
      </c>
      <c r="T636" s="38">
        <v>1.9787600000000001</v>
      </c>
      <c r="U636" s="38">
        <v>8.8160000000000002E-2</v>
      </c>
      <c r="V636" s="38">
        <v>0.81441300400000005</v>
      </c>
      <c r="W636" s="38">
        <v>0.81334216699999995</v>
      </c>
      <c r="X636" s="38">
        <v>0.56964519599999996</v>
      </c>
      <c r="Y636" s="38">
        <v>0.10160036185840161</v>
      </c>
      <c r="Z636" s="38">
        <v>15.504831407999999</v>
      </c>
      <c r="AA636" s="38">
        <v>1.1081456280306368E-2</v>
      </c>
      <c r="AB636" s="38">
        <v>0.18384140429205501</v>
      </c>
      <c r="AC636" s="38">
        <v>2.1649999999999999E-2</v>
      </c>
      <c r="AD636" s="29">
        <f t="shared" si="49"/>
        <v>0</v>
      </c>
      <c r="AE636" s="38">
        <v>0</v>
      </c>
      <c r="AF636" s="39">
        <v>81106116.416529998</v>
      </c>
      <c r="AG636" s="39">
        <v>6749232951.7336903</v>
      </c>
      <c r="AH636" s="39">
        <v>231046750.92752001</v>
      </c>
      <c r="AI636" s="39">
        <v>8262083072.1520205</v>
      </c>
      <c r="AJ636" s="39">
        <v>-134230464.93673</v>
      </c>
      <c r="AK636" s="39">
        <v>2497778104.0069499</v>
      </c>
      <c r="AL636" s="39">
        <v>3074014727.3245401</v>
      </c>
      <c r="AM636" s="39">
        <v>3553274418.0054998</v>
      </c>
      <c r="AN636" s="39">
        <v>3553274418.0054998</v>
      </c>
      <c r="AO636" s="39">
        <v>6126752664.0493498</v>
      </c>
      <c r="AP636" s="39">
        <v>441777539.59434998</v>
      </c>
      <c r="AQ636" s="39">
        <v>107605168742</v>
      </c>
    </row>
    <row r="637" spans="1:43" customFormat="1">
      <c r="A637" s="30">
        <f t="shared" si="50"/>
        <v>39548</v>
      </c>
      <c r="B637" s="30">
        <f t="shared" si="51"/>
        <v>39913</v>
      </c>
      <c r="C637" s="30">
        <f t="shared" si="52"/>
        <v>40279</v>
      </c>
      <c r="D637" s="30">
        <f t="shared" si="53"/>
        <v>40614</v>
      </c>
      <c r="E637" s="30">
        <v>40644</v>
      </c>
      <c r="F637" t="s">
        <v>631</v>
      </c>
      <c r="G637" s="37">
        <v>1712566898.0999999</v>
      </c>
      <c r="H637" s="37">
        <v>15.550627468512451</v>
      </c>
      <c r="I637" s="38">
        <v>28.2475222568772</v>
      </c>
      <c r="J637" s="38">
        <v>18.106495447784599</v>
      </c>
      <c r="K637" s="38">
        <v>70.443280000000001</v>
      </c>
      <c r="L637" s="38">
        <v>0.319333278323294</v>
      </c>
      <c r="M637" s="38">
        <v>18.6215334219685</v>
      </c>
      <c r="N637" s="38">
        <v>28.119610684207998</v>
      </c>
      <c r="O637" s="38">
        <v>21.231141699867198</v>
      </c>
      <c r="P637" s="38">
        <v>15.728836473898738</v>
      </c>
      <c r="Q637" s="38">
        <v>0.12215378619510764</v>
      </c>
      <c r="R637" s="38">
        <v>0.19668960626621754</v>
      </c>
      <c r="S637" s="38">
        <v>1.306773897206956</v>
      </c>
      <c r="T637" s="38">
        <v>3.09992</v>
      </c>
      <c r="U637" s="38">
        <v>0.47515000000000002</v>
      </c>
      <c r="V637" s="38">
        <v>4.509856557</v>
      </c>
      <c r="W637" s="38">
        <v>4.2983678559999996</v>
      </c>
      <c r="X637" s="38">
        <v>8.0191226649999994</v>
      </c>
      <c r="Y637" s="38">
        <v>9.650537517551372E-4</v>
      </c>
      <c r="Z637" s="38">
        <v>9.8703739999999995E-3</v>
      </c>
      <c r="AA637" s="38">
        <v>0.38349959393905175</v>
      </c>
      <c r="AB637" s="38">
        <v>-1.4813084762047499</v>
      </c>
      <c r="AC637" s="38">
        <v>-0.38253999999999999</v>
      </c>
      <c r="AD637" s="29">
        <f t="shared" si="49"/>
        <v>0</v>
      </c>
      <c r="AE637" s="38">
        <v>0</v>
      </c>
      <c r="AF637" s="39">
        <v>73530000</v>
      </c>
      <c r="AG637" s="39">
        <v>230261000</v>
      </c>
      <c r="AH637" s="39">
        <v>61020000</v>
      </c>
      <c r="AI637" s="39">
        <v>310235000</v>
      </c>
      <c r="AJ637" s="39">
        <v>49522000</v>
      </c>
      <c r="AK637" s="39">
        <v>256286000</v>
      </c>
      <c r="AL637" s="39">
        <v>302700500</v>
      </c>
      <c r="AM637" s="39">
        <v>349115000</v>
      </c>
      <c r="AN637" s="39">
        <v>405407000</v>
      </c>
      <c r="AO637" s="39">
        <v>230039000</v>
      </c>
      <c r="AP637" s="39">
        <v>82077000</v>
      </c>
      <c r="AQ637" s="39">
        <v>1742588417.3</v>
      </c>
    </row>
    <row r="638" spans="1:43" customFormat="1">
      <c r="A638" s="30">
        <f t="shared" si="50"/>
        <v>39538</v>
      </c>
      <c r="B638" s="30">
        <f t="shared" si="51"/>
        <v>39903</v>
      </c>
      <c r="C638" s="30">
        <f t="shared" si="52"/>
        <v>40269</v>
      </c>
      <c r="D638" s="30">
        <f t="shared" si="53"/>
        <v>40604</v>
      </c>
      <c r="E638" s="30">
        <v>40634</v>
      </c>
      <c r="F638" t="s">
        <v>632</v>
      </c>
      <c r="G638" s="37">
        <v>1284443291.52</v>
      </c>
      <c r="H638" s="37">
        <v>6.6608419356755997</v>
      </c>
      <c r="I638" s="38">
        <v>10.234648498709101</v>
      </c>
      <c r="J638" s="38">
        <v>3.5810487577737602</v>
      </c>
      <c r="K638" s="38">
        <v>28.214700000000001</v>
      </c>
      <c r="L638" s="38">
        <v>6.24993032162365E-2</v>
      </c>
      <c r="M638" s="38">
        <v>6.3832148368317396</v>
      </c>
      <c r="N638" s="38">
        <v>11.8910465573653</v>
      </c>
      <c r="O638" s="38">
        <v>8.6937534813030357</v>
      </c>
      <c r="P638" s="38">
        <v>17.679345587325727</v>
      </c>
      <c r="Q638" s="38">
        <v>5.9330970988504449E-2</v>
      </c>
      <c r="R638" s="38">
        <v>9.3258718280658209E-2</v>
      </c>
      <c r="S638" s="38">
        <v>1.4028771818532533</v>
      </c>
      <c r="T638" s="38">
        <v>1.27691</v>
      </c>
      <c r="U638" s="38">
        <v>8.1220000000000001E-2</v>
      </c>
      <c r="V638" s="38">
        <v>0.53717311400000001</v>
      </c>
      <c r="W638" s="38">
        <v>0.64619299500000005</v>
      </c>
      <c r="X638" s="38">
        <v>1.4544290470000001</v>
      </c>
      <c r="Y638" s="38">
        <v>0.45271426196879355</v>
      </c>
      <c r="Z638" s="38">
        <v>18.935948346</v>
      </c>
      <c r="AA638" s="38">
        <v>0.14935699327390967</v>
      </c>
      <c r="AB638" s="38">
        <v>9.1428146385004503</v>
      </c>
      <c r="AC638" s="38">
        <v>0.16228000000000001</v>
      </c>
      <c r="AD638" s="29">
        <f t="shared" si="49"/>
        <v>0</v>
      </c>
      <c r="AE638" s="38">
        <v>0</v>
      </c>
      <c r="AF638" s="39">
        <v>106515000</v>
      </c>
      <c r="AG638" s="39">
        <v>1704259000</v>
      </c>
      <c r="AH638" s="39">
        <v>209344000</v>
      </c>
      <c r="AI638" s="39">
        <v>2244766000</v>
      </c>
      <c r="AJ638" s="39">
        <v>186841000</v>
      </c>
      <c r="AK638" s="39">
        <v>1937972000</v>
      </c>
      <c r="AL638" s="39">
        <v>2420537000</v>
      </c>
      <c r="AM638" s="39">
        <v>2730162000</v>
      </c>
      <c r="AN638" s="39">
        <v>3149131000</v>
      </c>
      <c r="AO638" s="39">
        <v>1173155000</v>
      </c>
      <c r="AP638" s="39">
        <v>247821000</v>
      </c>
      <c r="AQ638" s="39">
        <v>2154494681.4899998</v>
      </c>
    </row>
    <row r="639" spans="1:43" customFormat="1">
      <c r="A639" s="30">
        <f t="shared" si="50"/>
        <v>39520</v>
      </c>
      <c r="B639" s="30">
        <f t="shared" si="51"/>
        <v>39885</v>
      </c>
      <c r="C639" s="30">
        <f t="shared" si="52"/>
        <v>40251</v>
      </c>
      <c r="D639" s="30">
        <f t="shared" si="53"/>
        <v>40586</v>
      </c>
      <c r="E639" s="30">
        <v>40616</v>
      </c>
      <c r="F639" t="s">
        <v>633</v>
      </c>
      <c r="G639" s="37">
        <v>5948507731.1199999</v>
      </c>
      <c r="H639" s="37">
        <v>-8.5076463511469491</v>
      </c>
      <c r="I639" s="38">
        <v>27.0700636942675</v>
      </c>
      <c r="J639" s="38">
        <v>7.2749058541595302</v>
      </c>
      <c r="K639" s="38">
        <v>24.974319999999999</v>
      </c>
      <c r="L639" s="38">
        <v>0.13153822346022903</v>
      </c>
      <c r="M639" s="38">
        <v>15.2516261554262</v>
      </c>
      <c r="N639" s="38">
        <v>18.5027515315128</v>
      </c>
      <c r="O639" s="38">
        <v>6.6940338226192537</v>
      </c>
      <c r="P639" s="38">
        <v>-2.0463895014736835</v>
      </c>
      <c r="Q639" s="38">
        <v>5.5631633002396437E-2</v>
      </c>
      <c r="R639" s="38">
        <v>9.6057467423989309E-2</v>
      </c>
      <c r="S639" s="38">
        <v>0.97594386902773134</v>
      </c>
      <c r="T639" s="38">
        <v>1.9093500000000001</v>
      </c>
      <c r="U639" s="38">
        <v>0.16255</v>
      </c>
      <c r="V639" s="38">
        <v>1.1863829290000001</v>
      </c>
      <c r="W639" s="38">
        <v>1.3869220120000001</v>
      </c>
      <c r="X639" s="38">
        <v>3.7145087640000001</v>
      </c>
      <c r="Y639" s="38">
        <v>0.98586355255070679</v>
      </c>
      <c r="Z639" s="38">
        <v>22.777269535999999</v>
      </c>
      <c r="AA639" s="38">
        <v>0.15970287836583102</v>
      </c>
      <c r="AB639" s="38">
        <v>7.6975550258801304</v>
      </c>
      <c r="AC639" s="38">
        <v>0.33673999999999998</v>
      </c>
      <c r="AD639" s="29">
        <f t="shared" si="49"/>
        <v>0</v>
      </c>
      <c r="AE639" s="38">
        <v>0</v>
      </c>
      <c r="AF639" s="39">
        <v>425000000</v>
      </c>
      <c r="AG639" s="39">
        <v>3231000000</v>
      </c>
      <c r="AH639" s="39">
        <v>575000000</v>
      </c>
      <c r="AI639" s="39">
        <v>5986000000</v>
      </c>
      <c r="AJ639" s="39">
        <v>325000000</v>
      </c>
      <c r="AK639" s="39">
        <v>6830000000</v>
      </c>
      <c r="AL639" s="39">
        <v>5936000000</v>
      </c>
      <c r="AM639" s="39">
        <v>4396000000</v>
      </c>
      <c r="AN639" s="39">
        <v>5842000000</v>
      </c>
      <c r="AO639" s="39">
        <v>1627000000</v>
      </c>
      <c r="AP639" s="39">
        <v>1153000000</v>
      </c>
      <c r="AQ639" s="39">
        <v>7718220997.4799995</v>
      </c>
    </row>
    <row r="640" spans="1:43" customFormat="1">
      <c r="A640" s="30">
        <f t="shared" si="50"/>
        <v>39492</v>
      </c>
      <c r="B640" s="30">
        <f t="shared" si="51"/>
        <v>39857</v>
      </c>
      <c r="C640" s="30">
        <f t="shared" si="52"/>
        <v>40223</v>
      </c>
      <c r="D640" s="30">
        <f t="shared" si="53"/>
        <v>40558</v>
      </c>
      <c r="E640" s="30">
        <v>40588</v>
      </c>
      <c r="F640" t="s">
        <v>634</v>
      </c>
      <c r="G640" s="37">
        <v>185657299.13</v>
      </c>
      <c r="H640" s="37">
        <v>-7.7960112453641246</v>
      </c>
      <c r="I640" s="38">
        <v>14.302633467851299</v>
      </c>
      <c r="J640" s="38">
        <v>16.046725961452399</v>
      </c>
      <c r="K640" s="38">
        <v>30.8828</v>
      </c>
      <c r="L640" s="38">
        <v>7.152296694633492E-3</v>
      </c>
      <c r="M640" s="38">
        <v>-0.49705613915782298</v>
      </c>
      <c r="N640" s="38">
        <v>-0.36416259810838703</v>
      </c>
      <c r="O640" s="38">
        <v>7.9452380729505236</v>
      </c>
      <c r="P640" s="38">
        <v>-2.1530129626577392</v>
      </c>
      <c r="Q640" s="38">
        <v>-2.0398230282514612E-2</v>
      </c>
      <c r="R640" s="38">
        <v>-4.6748855072950606E-4</v>
      </c>
      <c r="S640" s="38">
        <v>0.63841300234024212</v>
      </c>
      <c r="T640" s="38">
        <v>3.2685599999999999</v>
      </c>
      <c r="U640" s="38">
        <v>0.45987</v>
      </c>
      <c r="V640" s="38">
        <v>1.040161873</v>
      </c>
      <c r="W640" s="38">
        <v>0.492142939</v>
      </c>
      <c r="X640" s="38">
        <v>0.86658690599999999</v>
      </c>
      <c r="Y640" s="38">
        <v>0.13034288297208291</v>
      </c>
      <c r="Z640" s="38">
        <v>23.725970837999999</v>
      </c>
      <c r="AA640" s="38">
        <v>0.46719198089674108</v>
      </c>
      <c r="AB640" s="38">
        <v>-3.0820605097746898</v>
      </c>
      <c r="AC640" s="38">
        <v>-0.47271999999999997</v>
      </c>
      <c r="AD640" s="29">
        <f t="shared" si="49"/>
        <v>0</v>
      </c>
      <c r="AE640" s="38">
        <v>0</v>
      </c>
      <c r="AF640" s="39">
        <v>1878000</v>
      </c>
      <c r="AG640" s="39">
        <v>262573000</v>
      </c>
      <c r="AH640" s="39">
        <v>-167000</v>
      </c>
      <c r="AI640" s="39">
        <v>357228000</v>
      </c>
      <c r="AJ640" s="39">
        <v>-4652000</v>
      </c>
      <c r="AK640" s="39">
        <v>248710000</v>
      </c>
      <c r="AL640" s="39">
        <v>282619000</v>
      </c>
      <c r="AM640" s="39">
        <v>267526000</v>
      </c>
      <c r="AN640" s="39">
        <v>228059000</v>
      </c>
      <c r="AO640" s="39">
        <v>232295000</v>
      </c>
      <c r="AP640" s="39">
        <v>13845000</v>
      </c>
      <c r="AQ640" s="39">
        <v>110001821.12</v>
      </c>
    </row>
    <row r="641" spans="1:43" customFormat="1">
      <c r="A641" s="30">
        <f t="shared" si="50"/>
        <v>39486</v>
      </c>
      <c r="B641" s="30">
        <f t="shared" si="51"/>
        <v>39851</v>
      </c>
      <c r="C641" s="30">
        <f t="shared" si="52"/>
        <v>40217</v>
      </c>
      <c r="D641" s="30">
        <f t="shared" si="53"/>
        <v>40552</v>
      </c>
      <c r="E641" s="30">
        <v>40582</v>
      </c>
      <c r="F641" t="s">
        <v>635</v>
      </c>
      <c r="G641" s="37">
        <v>934097747.39999998</v>
      </c>
      <c r="H641" s="37">
        <v>7.8874254143851079</v>
      </c>
      <c r="I641" s="38">
        <v>8.5782306709672795</v>
      </c>
      <c r="J641" s="38">
        <v>1.54276790124689</v>
      </c>
      <c r="K641" s="38">
        <v>29.206759999999999</v>
      </c>
      <c r="L641" s="38">
        <v>-2.3457314870800182E-2</v>
      </c>
      <c r="M641" s="38">
        <v>6.00317335182792</v>
      </c>
      <c r="N641" s="38">
        <v>17.65832538343</v>
      </c>
      <c r="O641" s="38">
        <v>13.313094778816822</v>
      </c>
      <c r="P641" s="38">
        <v>-6.7340203920423143</v>
      </c>
      <c r="Q641" s="38">
        <v>6.8893631225995164E-2</v>
      </c>
      <c r="R641" s="38">
        <v>0.15240230440358551</v>
      </c>
      <c r="S641" s="38">
        <v>2.072124979309621</v>
      </c>
      <c r="T641" s="38">
        <v>1.8859600000000001</v>
      </c>
      <c r="U641" s="38">
        <v>0.31059999999999999</v>
      </c>
      <c r="V641" s="38">
        <v>0.706194137</v>
      </c>
      <c r="W641" s="38">
        <v>0.83020433500000002</v>
      </c>
      <c r="X641" s="38">
        <v>3.6481098240000001</v>
      </c>
      <c r="Y641" s="38">
        <v>0.98710877245853279</v>
      </c>
      <c r="Z641" s="38">
        <v>17.383464777</v>
      </c>
      <c r="AA641" s="38">
        <v>3.1614992726336645E-2</v>
      </c>
      <c r="AB641" s="38">
        <v>4.7578030977432899</v>
      </c>
      <c r="AC641" s="38">
        <v>0.46514</v>
      </c>
      <c r="AD641" s="29">
        <f t="shared" si="49"/>
        <v>0</v>
      </c>
      <c r="AE641" s="38">
        <v>0</v>
      </c>
      <c r="AF641" s="39">
        <v>-11755000</v>
      </c>
      <c r="AG641" s="39">
        <v>501123000</v>
      </c>
      <c r="AH641" s="39">
        <v>113250000</v>
      </c>
      <c r="AI641" s="39">
        <v>743099000</v>
      </c>
      <c r="AJ641" s="39">
        <v>106082000</v>
      </c>
      <c r="AK641" s="39">
        <v>1909762000</v>
      </c>
      <c r="AL641" s="39">
        <v>1928367000</v>
      </c>
      <c r="AM641" s="39">
        <v>1783683000</v>
      </c>
      <c r="AN641" s="39">
        <v>1539794000</v>
      </c>
      <c r="AO641" s="39">
        <v>252187000</v>
      </c>
      <c r="AP641" s="39">
        <v>99985000</v>
      </c>
      <c r="AQ641" s="39">
        <v>1331109781.46</v>
      </c>
    </row>
    <row r="642" spans="1:43" customFormat="1">
      <c r="A642" s="30">
        <f t="shared" si="50"/>
        <v>39485</v>
      </c>
      <c r="B642" s="30">
        <f t="shared" si="51"/>
        <v>39850</v>
      </c>
      <c r="C642" s="30">
        <f t="shared" si="52"/>
        <v>40216</v>
      </c>
      <c r="D642" s="30">
        <f t="shared" si="53"/>
        <v>40551</v>
      </c>
      <c r="E642" s="30">
        <v>40581</v>
      </c>
      <c r="F642" s="20" t="s">
        <v>679</v>
      </c>
      <c r="G642" s="37">
        <v>2297409480</v>
      </c>
      <c r="H642" s="37">
        <v>11.88484142178501</v>
      </c>
      <c r="I642" s="38">
        <v>7.1784390614067402</v>
      </c>
      <c r="J642" s="38">
        <v>8.9263987424951594</v>
      </c>
      <c r="K642" s="38">
        <v>21.584420000000001</v>
      </c>
      <c r="L642" s="38">
        <v>7.3794520652711706E-2</v>
      </c>
      <c r="M642" s="38">
        <v>13.2486652421664</v>
      </c>
      <c r="N642" s="38">
        <v>9.0887928696064808</v>
      </c>
      <c r="O642" s="38">
        <v>7.9608737226896986</v>
      </c>
      <c r="P642" s="38">
        <v>-12.632216041733793</v>
      </c>
      <c r="Q642" s="38">
        <v>0.13508471968881172</v>
      </c>
      <c r="R642" s="38">
        <v>0.1349139166239329</v>
      </c>
      <c r="S642" s="38">
        <v>0.53617113737142164</v>
      </c>
      <c r="T642" s="38">
        <v>1.32595</v>
      </c>
      <c r="U642" s="38">
        <v>5.0849999999999999E-2</v>
      </c>
      <c r="V642" s="38">
        <v>1.875582233</v>
      </c>
      <c r="W642" s="38">
        <v>1.9208099810000001</v>
      </c>
      <c r="X642" s="38">
        <v>1.495299229</v>
      </c>
      <c r="Y642" s="38">
        <v>0.11040262033437484</v>
      </c>
      <c r="Z642" s="38">
        <v>5.8214893759999997</v>
      </c>
      <c r="AA642" s="38">
        <v>7.9511072178449119E-2</v>
      </c>
      <c r="AB642" s="38">
        <v>0.22091900033013501</v>
      </c>
      <c r="AC642" s="38">
        <v>1.9910000000000001E-2</v>
      </c>
      <c r="AD642" s="29">
        <f t="shared" ref="AD642:AD657" si="54">IF(OR(AND(P642&lt;AVERAGE($Q$2:$Q$1313),U642&gt;AVERAGE($V$2:$V$1313),Y642&lt;AVERAGE($Z$2:$Z$1313)),AND(P642&gt;AVERAGE($Q$2:$Q$1313),U642&lt;AVERAGE($V$2:$V$1313),Y642&gt;AVERAGE($Z$2:$Z$1313))),1,0)</f>
        <v>0</v>
      </c>
      <c r="AE642" s="38">
        <v>0</v>
      </c>
      <c r="AF642" s="39">
        <v>125436000</v>
      </c>
      <c r="AG642" s="39">
        <v>1699801000</v>
      </c>
      <c r="AH642" s="39">
        <v>286242000</v>
      </c>
      <c r="AI642" s="39">
        <v>2121664000</v>
      </c>
      <c r="AJ642" s="39">
        <v>153669000</v>
      </c>
      <c r="AK642" s="39">
        <v>1807230000</v>
      </c>
      <c r="AL642" s="39">
        <v>1577601000</v>
      </c>
      <c r="AM642" s="39">
        <v>1705579000</v>
      </c>
      <c r="AN642" s="39">
        <v>1137575000</v>
      </c>
      <c r="AO642" s="39">
        <v>1530797000</v>
      </c>
      <c r="AP642" s="39">
        <v>296866000</v>
      </c>
      <c r="AQ642" s="39">
        <v>2363312738.5599999</v>
      </c>
    </row>
    <row r="643" spans="1:43" customFormat="1">
      <c r="A643" s="30">
        <f t="shared" si="50"/>
        <v>39476</v>
      </c>
      <c r="B643" s="30">
        <f t="shared" si="51"/>
        <v>39841</v>
      </c>
      <c r="C643" s="30">
        <f t="shared" si="52"/>
        <v>40207</v>
      </c>
      <c r="D643" s="30">
        <f t="shared" si="53"/>
        <v>40542</v>
      </c>
      <c r="E643" s="30">
        <v>40572</v>
      </c>
      <c r="F643" t="s">
        <v>636</v>
      </c>
      <c r="G643" s="37">
        <v>1683495536.6400001</v>
      </c>
      <c r="H643" s="37">
        <v>1.6380308522774278E-3</v>
      </c>
      <c r="I643" s="38">
        <v>17.8948941604848</v>
      </c>
      <c r="J643" s="38">
        <v>50.000345113197099</v>
      </c>
      <c r="K643" s="38">
        <v>98.438400000000001</v>
      </c>
      <c r="L643" s="38">
        <v>8.0109659224969945E-2</v>
      </c>
      <c r="M643" s="38">
        <v>85.147018221976793</v>
      </c>
      <c r="N643" s="38">
        <v>16.4070282585363</v>
      </c>
      <c r="O643" s="38">
        <v>14.661197648896529</v>
      </c>
      <c r="P643" s="38">
        <v>16.477144677372532</v>
      </c>
      <c r="Q643" s="38">
        <v>0.35440714765467579</v>
      </c>
      <c r="R643" s="38">
        <v>0.13827145098090693</v>
      </c>
      <c r="S643" s="38">
        <v>0.16807933892976457</v>
      </c>
      <c r="T643" s="38">
        <v>2.0047199999999998</v>
      </c>
      <c r="U643" s="38">
        <v>3.7839999999999999E-2</v>
      </c>
      <c r="V643" s="38">
        <v>11.59923987</v>
      </c>
      <c r="W643" s="38">
        <v>13.863726859</v>
      </c>
      <c r="X643" s="38">
        <v>4.0191025509999996</v>
      </c>
      <c r="Y643" s="38">
        <v>0.86095088248439022</v>
      </c>
      <c r="Z643" s="38">
        <v>15.871636492</v>
      </c>
      <c r="AA643" s="38">
        <v>5.8027538397582103E-2</v>
      </c>
      <c r="AB643" s="38">
        <v>82.963077810563107</v>
      </c>
      <c r="AC643" s="38">
        <v>0.40461000000000003</v>
      </c>
      <c r="AD643" s="29">
        <f t="shared" si="54"/>
        <v>0</v>
      </c>
      <c r="AE643" s="38">
        <v>0</v>
      </c>
      <c r="AF643" s="39">
        <v>114080000</v>
      </c>
      <c r="AG643" s="39">
        <v>1424048000</v>
      </c>
      <c r="AH643" s="39">
        <v>210669000</v>
      </c>
      <c r="AI643" s="39">
        <v>1523590000</v>
      </c>
      <c r="AJ643" s="39">
        <v>90758000</v>
      </c>
      <c r="AK643" s="39">
        <v>170673000</v>
      </c>
      <c r="AL643" s="39">
        <v>214985000</v>
      </c>
      <c r="AM643" s="39">
        <v>291665000</v>
      </c>
      <c r="AN643" s="39">
        <v>256084000</v>
      </c>
      <c r="AO643" s="39">
        <v>765226000</v>
      </c>
      <c r="AP643" s="39">
        <v>273999000</v>
      </c>
      <c r="AQ643" s="39">
        <v>4017153494.5999999</v>
      </c>
    </row>
    <row r="644" spans="1:43" customFormat="1">
      <c r="A644" s="30">
        <f t="shared" si="50"/>
        <v>39474</v>
      </c>
      <c r="B644" s="30">
        <f t="shared" si="51"/>
        <v>39839</v>
      </c>
      <c r="C644" s="30">
        <f t="shared" si="52"/>
        <v>40205</v>
      </c>
      <c r="D644" s="30">
        <f t="shared" si="53"/>
        <v>40540</v>
      </c>
      <c r="E644" s="30">
        <v>40570</v>
      </c>
      <c r="F644" t="s">
        <v>637</v>
      </c>
      <c r="G644" s="37">
        <v>518146145.44</v>
      </c>
      <c r="H644" s="37">
        <v>-9.0582264969856432</v>
      </c>
      <c r="I644" s="38">
        <v>47.790161688524798</v>
      </c>
      <c r="J644" s="38">
        <v>8.5769900624936</v>
      </c>
      <c r="K644" s="38">
        <v>43.203899999999997</v>
      </c>
      <c r="L644" s="38">
        <v>2.5914067889551237E-2</v>
      </c>
      <c r="M644" s="38">
        <v>17.452361438377199</v>
      </c>
      <c r="N644" s="38">
        <v>3.3653441315141799</v>
      </c>
      <c r="O644" s="38">
        <v>8.9940056972167728</v>
      </c>
      <c r="P644" s="38">
        <v>8.9331335496057722</v>
      </c>
      <c r="Q644" s="38">
        <v>0.18208027732435181</v>
      </c>
      <c r="R644" s="38">
        <v>9.4820101303840595E-2</v>
      </c>
      <c r="S644" s="38">
        <v>0.33113050879377015</v>
      </c>
      <c r="T644" s="38">
        <v>1.3936900000000001</v>
      </c>
      <c r="U644" s="38">
        <v>2.486E-2</v>
      </c>
      <c r="V644" s="38">
        <v>1.4662428359999999</v>
      </c>
      <c r="W644" s="38">
        <v>3.5936862330000001</v>
      </c>
      <c r="X644" s="38">
        <v>8.7630282420000007</v>
      </c>
      <c r="Y644" s="38">
        <v>10.906550045219719</v>
      </c>
      <c r="Z644" s="38">
        <v>62.71742399</v>
      </c>
      <c r="AA644" s="38">
        <v>4.4490412159061701E-2</v>
      </c>
      <c r="AB644" s="38">
        <v>28.288554700546499</v>
      </c>
      <c r="AC644" s="38">
        <v>0.87151999999999996</v>
      </c>
      <c r="AD644" s="29">
        <f t="shared" si="54"/>
        <v>0</v>
      </c>
      <c r="AE644" s="38">
        <v>0</v>
      </c>
      <c r="AF644" s="39">
        <v>24905000</v>
      </c>
      <c r="AG644" s="39">
        <v>961061000</v>
      </c>
      <c r="AH644" s="39">
        <v>116307000</v>
      </c>
      <c r="AI644" s="39">
        <v>1226607000</v>
      </c>
      <c r="AJ644" s="39">
        <v>73955000</v>
      </c>
      <c r="AK644" s="39">
        <v>320767000</v>
      </c>
      <c r="AL644" s="39">
        <v>329248000</v>
      </c>
      <c r="AM644" s="39">
        <v>418424000</v>
      </c>
      <c r="AN644" s="39">
        <v>406167000</v>
      </c>
      <c r="AO644" s="39">
        <v>80717000</v>
      </c>
      <c r="AP644" s="39">
        <v>156006000</v>
      </c>
      <c r="AQ644" s="39">
        <v>1403118852.8</v>
      </c>
    </row>
    <row r="645" spans="1:43" customFormat="1">
      <c r="A645" s="30">
        <f t="shared" si="50"/>
        <v>39457</v>
      </c>
      <c r="B645" s="30">
        <f t="shared" si="51"/>
        <v>39822</v>
      </c>
      <c r="C645" s="30">
        <f t="shared" si="52"/>
        <v>40188</v>
      </c>
      <c r="D645" s="30">
        <f t="shared" si="53"/>
        <v>40523</v>
      </c>
      <c r="E645" s="30">
        <v>40553</v>
      </c>
      <c r="F645" t="s">
        <v>638</v>
      </c>
      <c r="G645" s="37">
        <v>11331713744.68</v>
      </c>
      <c r="H645" s="37">
        <v>-4.1757482892542521</v>
      </c>
      <c r="I645" s="38">
        <v>12.008336659128201</v>
      </c>
      <c r="J645" s="38">
        <v>10.9281678773204</v>
      </c>
      <c r="K645" s="38">
        <v>54.000489999999999</v>
      </c>
      <c r="L645" s="38">
        <v>4.1086509929239901E-2</v>
      </c>
      <c r="M645" s="38">
        <v>17.401129943502799</v>
      </c>
      <c r="N645" s="38">
        <v>5.4244452271926704</v>
      </c>
      <c r="O645" s="38">
        <v>5.9798458806588952</v>
      </c>
      <c r="P645" s="38">
        <v>1.0012053440007247</v>
      </c>
      <c r="Q645" s="38">
        <v>-1.9173206051290349E-2</v>
      </c>
      <c r="R645" s="38">
        <v>7.3472637776276425E-2</v>
      </c>
      <c r="S645" s="38">
        <v>0.29825789016504201</v>
      </c>
      <c r="T645" s="38">
        <v>1.1697900000000001</v>
      </c>
      <c r="U645" s="38">
        <v>1.5509999999999999E-2</v>
      </c>
      <c r="V645" s="38">
        <v>1.0039928849999999</v>
      </c>
      <c r="W645" s="38">
        <v>1.9044771460000001</v>
      </c>
      <c r="X645" s="38">
        <v>1.077850446</v>
      </c>
      <c r="Y645" s="38">
        <v>0.99027803016536431</v>
      </c>
      <c r="Z645" s="38">
        <v>51.948444158999997</v>
      </c>
      <c r="AA645" s="38">
        <v>7.8977402419538913E-3</v>
      </c>
      <c r="AB645" s="38">
        <v>28.317012521662601</v>
      </c>
      <c r="AC645" s="38">
        <v>0.42118</v>
      </c>
      <c r="AD645" s="29">
        <f t="shared" si="54"/>
        <v>0</v>
      </c>
      <c r="AE645" s="38">
        <v>0</v>
      </c>
      <c r="AF645" s="39">
        <v>900000000</v>
      </c>
      <c r="AG645" s="39">
        <v>21905000000</v>
      </c>
      <c r="AH645" s="39">
        <v>3045000000</v>
      </c>
      <c r="AI645" s="39">
        <v>41444000000</v>
      </c>
      <c r="AJ645" s="39">
        <v>-237000000</v>
      </c>
      <c r="AK645" s="39">
        <v>12169000000</v>
      </c>
      <c r="AL645" s="39">
        <v>12868000000</v>
      </c>
      <c r="AM645" s="39">
        <v>14112000000</v>
      </c>
      <c r="AN645" s="39">
        <v>12361000000</v>
      </c>
      <c r="AO645" s="39">
        <v>11006000000</v>
      </c>
      <c r="AP645" s="39">
        <v>3946000000</v>
      </c>
      <c r="AQ645" s="39">
        <v>23596471845.080002</v>
      </c>
    </row>
    <row r="646" spans="1:43" customFormat="1">
      <c r="A646" s="30">
        <f t="shared" si="50"/>
        <v>39438</v>
      </c>
      <c r="B646" s="30">
        <f t="shared" si="51"/>
        <v>39803</v>
      </c>
      <c r="C646" s="30">
        <f t="shared" si="52"/>
        <v>40169</v>
      </c>
      <c r="D646" s="30">
        <f t="shared" si="53"/>
        <v>40504</v>
      </c>
      <c r="E646" s="30">
        <v>40534</v>
      </c>
      <c r="F646" t="s">
        <v>639</v>
      </c>
      <c r="G646" s="37">
        <v>362495825.20568401</v>
      </c>
      <c r="H646" s="37">
        <v>11.330290305823363</v>
      </c>
      <c r="I646" s="38">
        <v>8.2712506106497301</v>
      </c>
      <c r="J646" s="38">
        <v>16.072572798253301</v>
      </c>
      <c r="K646" s="38">
        <v>59.451250000000002</v>
      </c>
      <c r="L646" s="38">
        <v>7.6381791858286488E-2</v>
      </c>
      <c r="M646" s="38">
        <v>7.4803616773856696</v>
      </c>
      <c r="N646" s="38">
        <v>3.65849058246258</v>
      </c>
      <c r="O646" s="38">
        <v>24.042890015215388</v>
      </c>
      <c r="P646" s="38">
        <v>12.372751068075727</v>
      </c>
      <c r="Q646" s="38">
        <v>0.20210660448975165</v>
      </c>
      <c r="R646" s="38">
        <v>7.9422642778231425E-2</v>
      </c>
      <c r="S646" s="38">
        <v>0.35433017916326431</v>
      </c>
      <c r="T646" s="38">
        <v>6.7984400000000003</v>
      </c>
      <c r="U646" s="38">
        <v>0.46068999999999999</v>
      </c>
      <c r="V646" s="38">
        <v>5.0256799990000003</v>
      </c>
      <c r="W646" s="38">
        <v>4.3313377339999999</v>
      </c>
      <c r="X646" s="38">
        <v>2.221968661</v>
      </c>
      <c r="Y646" s="38">
        <v>0</v>
      </c>
      <c r="Z646" s="38">
        <v>0</v>
      </c>
      <c r="AA646" s="38">
        <v>0.4766756089252257</v>
      </c>
      <c r="AB646" s="38">
        <v>-1.5408508170303401</v>
      </c>
      <c r="AC646" s="38">
        <v>-0.50366999999999995</v>
      </c>
      <c r="AD646" s="29">
        <f t="shared" si="54"/>
        <v>0</v>
      </c>
      <c r="AE646" s="38">
        <v>0</v>
      </c>
      <c r="AF646" s="39">
        <v>14350000</v>
      </c>
      <c r="AG646" s="39">
        <v>187872000</v>
      </c>
      <c r="AH646" s="39">
        <v>16535000</v>
      </c>
      <c r="AI646" s="39">
        <v>208190000</v>
      </c>
      <c r="AJ646" s="39">
        <v>14909000</v>
      </c>
      <c r="AK646" s="39">
        <v>51990000</v>
      </c>
      <c r="AL646" s="39">
        <v>59025000</v>
      </c>
      <c r="AM646" s="39">
        <v>66044000</v>
      </c>
      <c r="AN646" s="39">
        <v>73768000</v>
      </c>
      <c r="AO646" s="39">
        <v>187872000</v>
      </c>
      <c r="AP646" s="39">
        <v>15182000</v>
      </c>
      <c r="AQ646" s="39">
        <v>365019156.21100003</v>
      </c>
    </row>
    <row r="647" spans="1:43" customFormat="1">
      <c r="A647" s="30">
        <f t="shared" si="50"/>
        <v>39429</v>
      </c>
      <c r="B647" s="30">
        <f t="shared" si="51"/>
        <v>39794</v>
      </c>
      <c r="C647" s="30">
        <f t="shared" si="52"/>
        <v>40160</v>
      </c>
      <c r="D647" s="30">
        <f t="shared" si="53"/>
        <v>40495</v>
      </c>
      <c r="E647" s="30">
        <v>40525</v>
      </c>
      <c r="F647" t="s">
        <v>640</v>
      </c>
      <c r="G647" s="37">
        <v>821320018.22000003</v>
      </c>
      <c r="H647" s="37">
        <v>2.6496818165920826</v>
      </c>
      <c r="I647" s="38">
        <v>6.3393682379165996</v>
      </c>
      <c r="J647" s="38">
        <v>5.9849094051020604</v>
      </c>
      <c r="K647" s="38">
        <v>47.700479999999999</v>
      </c>
      <c r="L647" s="38">
        <v>0.19248012347673146</v>
      </c>
      <c r="M647" s="38">
        <v>14.6289801016305</v>
      </c>
      <c r="N647" s="38">
        <v>15.355245624306299</v>
      </c>
      <c r="O647" s="38">
        <v>6.3629535193387046</v>
      </c>
      <c r="P647" s="38">
        <v>21.241539518947132</v>
      </c>
      <c r="Q647" s="38">
        <v>0.26095549475835939</v>
      </c>
      <c r="R647" s="38">
        <v>0.30649461546494983</v>
      </c>
      <c r="S647" s="38">
        <v>1.0879125942216843</v>
      </c>
      <c r="T647" s="38">
        <v>6.1301500000000004</v>
      </c>
      <c r="U647" s="38">
        <v>0.69303999999999999</v>
      </c>
      <c r="V647" s="38">
        <v>2.8304804780000001</v>
      </c>
      <c r="W647" s="38">
        <v>2.281069901</v>
      </c>
      <c r="X647" s="38">
        <v>2.7493195789999998</v>
      </c>
      <c r="Y647" s="38">
        <v>0</v>
      </c>
      <c r="Z647" s="38">
        <v>0</v>
      </c>
      <c r="AA647" s="38">
        <v>0.48693623360074662</v>
      </c>
      <c r="AB647" s="38">
        <v>-2.8967067059104301</v>
      </c>
      <c r="AC647" s="38">
        <v>-0.52283000000000002</v>
      </c>
      <c r="AD647" s="29">
        <f t="shared" si="54"/>
        <v>0</v>
      </c>
      <c r="AE647" s="38">
        <v>0</v>
      </c>
      <c r="AF647" s="39">
        <v>53624000</v>
      </c>
      <c r="AG647" s="39">
        <v>278595000</v>
      </c>
      <c r="AH647" s="39">
        <v>99783000</v>
      </c>
      <c r="AI647" s="39">
        <v>325562000</v>
      </c>
      <c r="AJ647" s="39">
        <v>92426000</v>
      </c>
      <c r="AK647" s="39">
        <v>215753000</v>
      </c>
      <c r="AL647" s="39">
        <v>188652000</v>
      </c>
      <c r="AM647" s="39">
        <v>227445000</v>
      </c>
      <c r="AN647" s="39">
        <v>354183000</v>
      </c>
      <c r="AO647" s="39">
        <v>278595000</v>
      </c>
      <c r="AP647" s="39">
        <v>104764000</v>
      </c>
      <c r="AQ647" s="39">
        <v>666608462.5</v>
      </c>
    </row>
    <row r="648" spans="1:43" customFormat="1">
      <c r="A648" s="30">
        <f t="shared" si="50"/>
        <v>39425</v>
      </c>
      <c r="B648" s="30">
        <f t="shared" si="51"/>
        <v>39790</v>
      </c>
      <c r="C648" s="30">
        <f t="shared" si="52"/>
        <v>40156</v>
      </c>
      <c r="D648" s="30">
        <f t="shared" si="53"/>
        <v>40491</v>
      </c>
      <c r="E648" s="30">
        <v>40521</v>
      </c>
      <c r="F648" t="s">
        <v>641</v>
      </c>
      <c r="G648" s="37">
        <v>2075222199.96</v>
      </c>
      <c r="H648" s="37">
        <v>-8.0070479217995807</v>
      </c>
      <c r="I648" s="38">
        <v>8.6376778493529702</v>
      </c>
      <c r="J648" s="38">
        <v>5.8019302111517099</v>
      </c>
      <c r="K648" s="38">
        <v>20.520620000000001</v>
      </c>
      <c r="L648" s="38">
        <v>3.6295862971013552E-2</v>
      </c>
      <c r="M648" s="38">
        <v>15.339228101494101</v>
      </c>
      <c r="N648" s="38">
        <v>3.9182826988075199</v>
      </c>
      <c r="O648" s="38">
        <v>7.5535619291966638</v>
      </c>
      <c r="P648" s="38">
        <v>6.6541598831680027</v>
      </c>
      <c r="Q648" s="38">
        <v>0.14038334177412443</v>
      </c>
      <c r="R648" s="38">
        <v>4.1848209109900843E-2</v>
      </c>
      <c r="S648" s="38">
        <v>0.23096765224652235</v>
      </c>
      <c r="T648" s="38">
        <v>1.23671</v>
      </c>
      <c r="U648" s="38">
        <v>1.017E-2</v>
      </c>
      <c r="V648" s="38">
        <v>0.915863961</v>
      </c>
      <c r="W648" s="38">
        <v>1.699353031</v>
      </c>
      <c r="X648" s="38">
        <v>1.340955683</v>
      </c>
      <c r="Y648" s="38">
        <v>1.2872561687847488</v>
      </c>
      <c r="Z648" s="38">
        <v>49.812766142999997</v>
      </c>
      <c r="AA648" s="38">
        <v>9.060255059979077E-3</v>
      </c>
      <c r="AB648" s="38">
        <v>6.9275219368450802</v>
      </c>
      <c r="AC648" s="38">
        <v>0.51885999999999999</v>
      </c>
      <c r="AD648" s="29">
        <f t="shared" si="54"/>
        <v>0</v>
      </c>
      <c r="AE648" s="38">
        <v>0</v>
      </c>
      <c r="AF648" s="39">
        <v>123098000</v>
      </c>
      <c r="AG648" s="39">
        <v>3391516000</v>
      </c>
      <c r="AH648" s="39">
        <v>372070000</v>
      </c>
      <c r="AI648" s="39">
        <v>8890942000</v>
      </c>
      <c r="AJ648" s="39">
        <v>288280000</v>
      </c>
      <c r="AK648" s="39">
        <v>1752888000</v>
      </c>
      <c r="AL648" s="39">
        <v>2285303000</v>
      </c>
      <c r="AM648" s="39">
        <v>2155622000</v>
      </c>
      <c r="AN648" s="39">
        <v>2053520000</v>
      </c>
      <c r="AO648" s="39">
        <v>1482788000</v>
      </c>
      <c r="AP648" s="39">
        <v>483932000</v>
      </c>
      <c r="AQ648" s="39">
        <v>3655410331.52</v>
      </c>
    </row>
    <row r="649" spans="1:43" customFormat="1">
      <c r="A649" s="30">
        <f t="shared" si="50"/>
        <v>39416</v>
      </c>
      <c r="B649" s="30">
        <f t="shared" si="51"/>
        <v>39781</v>
      </c>
      <c r="C649" s="30">
        <f t="shared" si="52"/>
        <v>40147</v>
      </c>
      <c r="D649" s="30">
        <f t="shared" si="53"/>
        <v>40482</v>
      </c>
      <c r="E649" s="30">
        <v>40512</v>
      </c>
      <c r="F649" t="s">
        <v>642</v>
      </c>
      <c r="G649" s="37">
        <v>1316743486.5599999</v>
      </c>
      <c r="H649" s="37">
        <v>-12.087651188794666</v>
      </c>
      <c r="I649" s="38">
        <v>-8.7010565568675993E-2</v>
      </c>
      <c r="J649" s="38">
        <v>-4.9397352301916997E-2</v>
      </c>
      <c r="K649" s="38">
        <v>28.72</v>
      </c>
      <c r="L649" s="38">
        <v>4.832214765100671E-2</v>
      </c>
      <c r="M649" s="38">
        <v>8.9508002371072894</v>
      </c>
      <c r="N649" s="38">
        <v>6.8343831328027802</v>
      </c>
      <c r="O649" s="38">
        <v>13.19941002091228</v>
      </c>
      <c r="P649" s="38">
        <v>-11.836765629791296</v>
      </c>
      <c r="Q649" s="38">
        <v>0.16014545454545454</v>
      </c>
      <c r="R649" s="38">
        <v>0.13314763231197771</v>
      </c>
      <c r="S649" s="38">
        <v>0.69637883008356549</v>
      </c>
      <c r="T649" s="38">
        <v>1.50621</v>
      </c>
      <c r="U649" s="38">
        <v>0.12595999999999999</v>
      </c>
      <c r="V649" s="38">
        <v>0.976275632</v>
      </c>
      <c r="W649" s="38">
        <v>1.073092154</v>
      </c>
      <c r="X649" s="38">
        <v>2.136425687</v>
      </c>
      <c r="Y649" s="38">
        <v>0.32058749050392504</v>
      </c>
      <c r="Z649" s="38">
        <v>13.009619216000001</v>
      </c>
      <c r="AA649" s="38">
        <v>7.3154362416107385E-2</v>
      </c>
      <c r="AB649" s="38">
        <v>1.10766998031766</v>
      </c>
      <c r="AC649" s="38">
        <v>0.16961000000000001</v>
      </c>
      <c r="AD649" s="29">
        <f t="shared" si="54"/>
        <v>0</v>
      </c>
      <c r="AE649" s="38">
        <v>0</v>
      </c>
      <c r="AF649" s="39">
        <v>50400000</v>
      </c>
      <c r="AG649" s="39">
        <v>1043000000</v>
      </c>
      <c r="AH649" s="39">
        <v>262900000</v>
      </c>
      <c r="AI649" s="39">
        <v>1974500000</v>
      </c>
      <c r="AJ649" s="39">
        <v>220200000</v>
      </c>
      <c r="AK649" s="39">
        <v>2161300000</v>
      </c>
      <c r="AL649" s="39">
        <v>2312100000</v>
      </c>
      <c r="AM649" s="39">
        <v>1451300000</v>
      </c>
      <c r="AN649" s="39">
        <v>1375000000</v>
      </c>
      <c r="AO649" s="39">
        <v>789800000</v>
      </c>
      <c r="AP649" s="39">
        <v>142500000</v>
      </c>
      <c r="AQ649" s="39">
        <v>1880915927.98</v>
      </c>
    </row>
    <row r="650" spans="1:43" customFormat="1">
      <c r="A650" s="30">
        <f t="shared" si="50"/>
        <v>39388</v>
      </c>
      <c r="B650" s="30">
        <f t="shared" si="51"/>
        <v>39753</v>
      </c>
      <c r="C650" s="30">
        <f t="shared" si="52"/>
        <v>40119</v>
      </c>
      <c r="D650" s="30">
        <f t="shared" si="53"/>
        <v>40454</v>
      </c>
      <c r="E650" s="30">
        <v>40484</v>
      </c>
      <c r="F650" t="s">
        <v>643</v>
      </c>
      <c r="G650" s="37">
        <v>2288625049.6199999</v>
      </c>
      <c r="H650" s="37">
        <v>-36.88151591821439</v>
      </c>
      <c r="I650" s="38">
        <v>27.862909173210902</v>
      </c>
      <c r="J650" s="38">
        <v>16.8913776867076</v>
      </c>
      <c r="K650" s="38">
        <v>79.196190000000001</v>
      </c>
      <c r="L650" s="38">
        <v>0.20639877294097453</v>
      </c>
      <c r="M650" s="38">
        <v>35.933614344036599</v>
      </c>
      <c r="N650" s="38">
        <v>55.507104099032198</v>
      </c>
      <c r="O650" s="38">
        <v>51.828719630100856</v>
      </c>
      <c r="P650" s="38">
        <v>50.208400626106332</v>
      </c>
      <c r="Q650" s="38">
        <v>0.26004510169339717</v>
      </c>
      <c r="R650" s="38">
        <v>0.27216319321677201</v>
      </c>
      <c r="S650" s="38">
        <v>0.94649373391726088</v>
      </c>
      <c r="T650" s="38">
        <v>1.3577600000000001</v>
      </c>
      <c r="U650" s="38">
        <v>0.11851</v>
      </c>
      <c r="V650" s="38">
        <v>15.896617319000001</v>
      </c>
      <c r="W650" s="38">
        <v>15.681381010000001</v>
      </c>
      <c r="X650" s="38">
        <v>23.545917093</v>
      </c>
      <c r="Y650" s="38">
        <v>2.8145204430976942E-2</v>
      </c>
      <c r="Z650" s="38">
        <v>6.9907440000000001E-3</v>
      </c>
      <c r="AA650" s="38">
        <v>0.42419365846714602</v>
      </c>
      <c r="AB650" s="38">
        <v>-1.3864284236344999</v>
      </c>
      <c r="AC650" s="38">
        <v>-0.52100000000000002</v>
      </c>
      <c r="AD650" s="29">
        <f t="shared" si="54"/>
        <v>0</v>
      </c>
      <c r="AE650" s="38">
        <v>0</v>
      </c>
      <c r="AF650" s="39">
        <v>24232708</v>
      </c>
      <c r="AG650" s="39">
        <v>117407229</v>
      </c>
      <c r="AH650" s="39">
        <v>49700986</v>
      </c>
      <c r="AI650" s="39">
        <v>182614649</v>
      </c>
      <c r="AJ650" s="39">
        <v>44947137</v>
      </c>
      <c r="AK650" s="39">
        <v>52059000</v>
      </c>
      <c r="AL650" s="39">
        <v>85126341</v>
      </c>
      <c r="AM650" s="39">
        <v>137022620</v>
      </c>
      <c r="AN650" s="39">
        <v>172843621</v>
      </c>
      <c r="AO650" s="39">
        <v>114193237</v>
      </c>
      <c r="AP650" s="39">
        <v>59927471</v>
      </c>
      <c r="AQ650" s="39">
        <v>3105964092.5999999</v>
      </c>
    </row>
    <row r="651" spans="1:43" customFormat="1">
      <c r="A651" s="30">
        <f t="shared" si="50"/>
        <v>39380</v>
      </c>
      <c r="B651" s="30">
        <f t="shared" si="51"/>
        <v>39745</v>
      </c>
      <c r="C651" s="30">
        <f t="shared" si="52"/>
        <v>40111</v>
      </c>
      <c r="D651" s="30">
        <f t="shared" si="53"/>
        <v>40446</v>
      </c>
      <c r="E651" s="30">
        <v>40476</v>
      </c>
      <c r="F651" t="s">
        <v>644</v>
      </c>
      <c r="G651" s="37">
        <v>3120030904.0799999</v>
      </c>
      <c r="H651" s="37">
        <v>-24.537454570608574</v>
      </c>
      <c r="I651" s="38">
        <v>15.2991758808495</v>
      </c>
      <c r="J651" s="38">
        <v>16.350700274529501</v>
      </c>
      <c r="K651" s="38">
        <v>78.145679999999999</v>
      </c>
      <c r="L651" s="38">
        <v>0.11455908487897674</v>
      </c>
      <c r="M651" s="38">
        <v>24.145146905688399</v>
      </c>
      <c r="N651" s="38">
        <v>21.261958508008199</v>
      </c>
      <c r="O651" s="38">
        <v>51.71913966291104</v>
      </c>
      <c r="P651" s="38">
        <v>8.0440982927702525</v>
      </c>
      <c r="Q651" s="38">
        <v>0.29032628518142523</v>
      </c>
      <c r="R651" s="38">
        <v>0.18900663924876829</v>
      </c>
      <c r="S651" s="38">
        <v>0.61112811083194141</v>
      </c>
      <c r="T651" s="38">
        <v>2.0993400000000002</v>
      </c>
      <c r="U651" s="38">
        <v>0.22942000000000001</v>
      </c>
      <c r="V651" s="38">
        <v>10.330730693</v>
      </c>
      <c r="W651" s="38">
        <v>9.8345397279999993</v>
      </c>
      <c r="X651" s="38">
        <v>8.7544731109999994</v>
      </c>
      <c r="Y651" s="38">
        <v>0</v>
      </c>
      <c r="Z651" s="38">
        <v>0</v>
      </c>
      <c r="AA651" s="38">
        <v>0.13871617731721358</v>
      </c>
      <c r="AB651" s="38">
        <v>-4.0488732843919601</v>
      </c>
      <c r="AC651" s="38">
        <v>-0.39689999999999998</v>
      </c>
      <c r="AD651" s="29">
        <f t="shared" si="54"/>
        <v>0</v>
      </c>
      <c r="AE651" s="38">
        <v>0</v>
      </c>
      <c r="AF651" s="39">
        <v>91535000</v>
      </c>
      <c r="AG651" s="39">
        <v>799020000</v>
      </c>
      <c r="AH651" s="39">
        <v>201981000</v>
      </c>
      <c r="AI651" s="39">
        <v>1068645000</v>
      </c>
      <c r="AJ651" s="39">
        <v>189606000</v>
      </c>
      <c r="AK651" s="39">
        <v>525667000</v>
      </c>
      <c r="AL651" s="39">
        <v>650173000</v>
      </c>
      <c r="AM651" s="39">
        <v>653079000</v>
      </c>
      <c r="AN651" s="39">
        <v>653079000</v>
      </c>
      <c r="AO651" s="39">
        <v>799020000</v>
      </c>
      <c r="AP651" s="39">
        <v>152660000</v>
      </c>
      <c r="AQ651" s="39">
        <v>7895443860.9399996</v>
      </c>
    </row>
    <row r="652" spans="1:43" customFormat="1">
      <c r="A652" s="30">
        <f t="shared" si="50"/>
        <v>39361</v>
      </c>
      <c r="B652" s="30">
        <f t="shared" si="51"/>
        <v>39726</v>
      </c>
      <c r="C652" s="30">
        <f t="shared" si="52"/>
        <v>40092</v>
      </c>
      <c r="D652" s="30">
        <f t="shared" si="53"/>
        <v>40427</v>
      </c>
      <c r="E652" s="30">
        <v>40457</v>
      </c>
      <c r="F652" t="s">
        <v>645</v>
      </c>
      <c r="G652" s="37">
        <v>300587194.70999998</v>
      </c>
      <c r="H652" s="37">
        <v>1.9574860670904775</v>
      </c>
      <c r="I652" s="38">
        <v>2.63951194899317</v>
      </c>
      <c r="J652" s="38">
        <v>2.4638118008124801</v>
      </c>
      <c r="K652" s="38">
        <v>12.66816</v>
      </c>
      <c r="L652" s="38">
        <v>3.458351138235434E-2</v>
      </c>
      <c r="M652" s="38">
        <v>8.6978413816253699</v>
      </c>
      <c r="N652" s="38">
        <v>8.5540222566947808</v>
      </c>
      <c r="O652" s="38">
        <v>3.8725824740547066</v>
      </c>
      <c r="P652" s="38">
        <v>4.8221330952352846</v>
      </c>
      <c r="Q652" s="38">
        <v>-1.368090932144359E-2</v>
      </c>
      <c r="R652" s="38">
        <v>3.3078949348987731E-2</v>
      </c>
      <c r="S652" s="38">
        <v>0.93784601490178365</v>
      </c>
      <c r="T652" s="38">
        <v>4.8973199999999997</v>
      </c>
      <c r="U652" s="38">
        <v>0.37981999999999999</v>
      </c>
      <c r="V652" s="38">
        <v>0.76559295400000005</v>
      </c>
      <c r="W652" s="38">
        <v>0.65952196799999996</v>
      </c>
      <c r="X652" s="38">
        <v>0.79290269800000002</v>
      </c>
      <c r="Y652" s="38">
        <v>0</v>
      </c>
      <c r="Z652" s="38">
        <v>0</v>
      </c>
      <c r="AA652" s="38">
        <v>3.1961168878126812E-2</v>
      </c>
      <c r="AB652" s="38">
        <v>-0.61162109433697998</v>
      </c>
      <c r="AC652" s="38">
        <v>-3.1960000000000002E-2</v>
      </c>
      <c r="AD652" s="29">
        <f t="shared" si="54"/>
        <v>0</v>
      </c>
      <c r="AE652" s="38">
        <v>0</v>
      </c>
      <c r="AF652" s="39">
        <v>9469000</v>
      </c>
      <c r="AG652" s="39">
        <v>273801000</v>
      </c>
      <c r="AH652" s="39">
        <v>10988000</v>
      </c>
      <c r="AI652" s="39">
        <v>332175000</v>
      </c>
      <c r="AJ652" s="39">
        <v>-4262000</v>
      </c>
      <c r="AK652" s="39">
        <v>312181000</v>
      </c>
      <c r="AL652" s="39">
        <v>472739000</v>
      </c>
      <c r="AM652" s="39">
        <v>420507000</v>
      </c>
      <c r="AN652" s="39">
        <v>311529000</v>
      </c>
      <c r="AO652" s="39">
        <v>273801000</v>
      </c>
      <c r="AP652" s="39">
        <v>49720000</v>
      </c>
      <c r="AQ652" s="39">
        <v>192544800.61000001</v>
      </c>
    </row>
    <row r="653" spans="1:43" customFormat="1">
      <c r="A653" s="30">
        <f t="shared" si="50"/>
        <v>39359</v>
      </c>
      <c r="B653" s="30">
        <f t="shared" si="51"/>
        <v>39724</v>
      </c>
      <c r="C653" s="30">
        <f t="shared" si="52"/>
        <v>40090</v>
      </c>
      <c r="D653" s="30">
        <f t="shared" si="53"/>
        <v>40425</v>
      </c>
      <c r="E653" s="30">
        <v>40455</v>
      </c>
      <c r="F653" t="s">
        <v>646</v>
      </c>
      <c r="G653" s="37">
        <v>430769711.83999997</v>
      </c>
      <c r="H653" s="37">
        <v>26.547135245372875</v>
      </c>
      <c r="I653" s="38">
        <v>0.47732696897374699</v>
      </c>
      <c r="J653" s="38">
        <v>0.19045278613995201</v>
      </c>
      <c r="K653" s="38">
        <v>10.939159999999999</v>
      </c>
      <c r="L653" s="38">
        <v>-2.1366796676276074E-2</v>
      </c>
      <c r="M653" s="38">
        <v>3.5325920009829801</v>
      </c>
      <c r="N653" s="38">
        <v>5.6880007913740203</v>
      </c>
      <c r="O653" s="38">
        <v>6.9825217390849676</v>
      </c>
      <c r="P653" s="38">
        <v>0.34288348630060678</v>
      </c>
      <c r="Q653" s="38">
        <v>8.7839107825324225E-2</v>
      </c>
      <c r="R653" s="38">
        <v>0.1372369624885636</v>
      </c>
      <c r="S653" s="38">
        <v>1.0430662658476015</v>
      </c>
      <c r="T653" s="38">
        <v>1.01963</v>
      </c>
      <c r="U653" s="38">
        <v>6.5399999999999998E-3</v>
      </c>
      <c r="V653" s="38">
        <v>0.32423600299999999</v>
      </c>
      <c r="W653" s="38">
        <v>0.65634074200000003</v>
      </c>
      <c r="X653" s="38">
        <v>0.72461416099999998</v>
      </c>
      <c r="Y653" s="38">
        <v>0.54049111807732497</v>
      </c>
      <c r="Z653" s="38">
        <v>36.281066182000004</v>
      </c>
      <c r="AA653" s="38">
        <v>1.6872986264202135E-2</v>
      </c>
      <c r="AB653" s="38">
        <v>8.4400014673046506</v>
      </c>
      <c r="AC653" s="38">
        <v>0.33398</v>
      </c>
      <c r="AD653" s="29">
        <f t="shared" si="54"/>
        <v>0</v>
      </c>
      <c r="AE653" s="38">
        <v>0</v>
      </c>
      <c r="AF653" s="39">
        <v>-25200000</v>
      </c>
      <c r="AG653" s="39">
        <v>1179400000</v>
      </c>
      <c r="AH653" s="39">
        <v>210000000</v>
      </c>
      <c r="AI653" s="39">
        <v>1530200000</v>
      </c>
      <c r="AJ653" s="39">
        <v>140200000</v>
      </c>
      <c r="AK653" s="39">
        <v>1599100000</v>
      </c>
      <c r="AL653" s="39">
        <v>1760800000</v>
      </c>
      <c r="AM653" s="39">
        <v>1802400000</v>
      </c>
      <c r="AN653" s="39">
        <v>1596100000</v>
      </c>
      <c r="AO653" s="39">
        <v>765600000</v>
      </c>
      <c r="AP653" s="39">
        <v>153000000</v>
      </c>
      <c r="AQ653" s="39">
        <v>1068325826.08</v>
      </c>
    </row>
    <row r="654" spans="1:43" customFormat="1">
      <c r="A654" s="30">
        <f t="shared" si="50"/>
        <v>39334</v>
      </c>
      <c r="B654" s="30">
        <f t="shared" si="51"/>
        <v>39699</v>
      </c>
      <c r="C654" s="30">
        <f t="shared" si="52"/>
        <v>40065</v>
      </c>
      <c r="D654" s="30">
        <f t="shared" si="53"/>
        <v>40400</v>
      </c>
      <c r="E654" s="30">
        <v>40430</v>
      </c>
      <c r="F654" t="s">
        <v>647</v>
      </c>
      <c r="G654" s="37">
        <v>1953124202.52</v>
      </c>
      <c r="H654" s="37">
        <v>1.5378971851543399</v>
      </c>
      <c r="I654" s="38">
        <v>10.7577520634777</v>
      </c>
      <c r="J654" s="38">
        <v>2.4280781319432498</v>
      </c>
      <c r="K654" s="38">
        <v>30.422519999999999</v>
      </c>
      <c r="L654" s="38">
        <v>6.3472693514309494E-2</v>
      </c>
      <c r="M654" s="38">
        <v>7.1512488798539096</v>
      </c>
      <c r="N654" s="38">
        <v>28.3819596009902</v>
      </c>
      <c r="O654" s="38">
        <v>9.2566384246556748</v>
      </c>
      <c r="P654" s="38">
        <v>10.655601188675522</v>
      </c>
      <c r="Q654" s="38">
        <v>4.4074143021830485E-2</v>
      </c>
      <c r="R654" s="38">
        <v>0.16866706356045058</v>
      </c>
      <c r="S654" s="38">
        <v>2.5121316329568066</v>
      </c>
      <c r="T654" s="38">
        <v>2.1772100000000001</v>
      </c>
      <c r="U654" s="38">
        <v>0.37275000000000003</v>
      </c>
      <c r="V654" s="38">
        <v>0.76235904300000001</v>
      </c>
      <c r="W654" s="38">
        <v>0.70466210699999998</v>
      </c>
      <c r="X654" s="38">
        <v>2.9876960750000001</v>
      </c>
      <c r="Y654" s="38">
        <v>2.3089234307598914E-3</v>
      </c>
      <c r="Z654" s="38">
        <v>6.6287481999999995E-2</v>
      </c>
      <c r="AA654" s="38">
        <v>0.22133427236058648</v>
      </c>
      <c r="AB654" s="38">
        <v>-1.18534528160342</v>
      </c>
      <c r="AC654" s="38">
        <v>-0.21903</v>
      </c>
      <c r="AD654" s="29">
        <f t="shared" si="54"/>
        <v>0</v>
      </c>
      <c r="AE654" s="38">
        <v>0</v>
      </c>
      <c r="AF654" s="39">
        <v>49569000</v>
      </c>
      <c r="AG654" s="39">
        <v>780950000</v>
      </c>
      <c r="AH654" s="39">
        <v>215317000</v>
      </c>
      <c r="AI654" s="39">
        <v>1276580000</v>
      </c>
      <c r="AJ654" s="39">
        <v>141343000</v>
      </c>
      <c r="AK654" s="39">
        <v>2369612000</v>
      </c>
      <c r="AL654" s="39">
        <v>2703212000</v>
      </c>
      <c r="AM654" s="39">
        <v>3007949000</v>
      </c>
      <c r="AN654" s="39">
        <v>3206937000</v>
      </c>
      <c r="AO654" s="39">
        <v>779151000</v>
      </c>
      <c r="AP654" s="39">
        <v>257823000</v>
      </c>
      <c r="AQ654" s="39">
        <v>2386574288.5599999</v>
      </c>
    </row>
    <row r="655" spans="1:43" customFormat="1">
      <c r="A655" s="30">
        <f t="shared" si="50"/>
        <v>39323</v>
      </c>
      <c r="B655" s="30">
        <f t="shared" si="51"/>
        <v>39688</v>
      </c>
      <c r="C655" s="30">
        <f t="shared" si="52"/>
        <v>40054</v>
      </c>
      <c r="D655" s="30">
        <f t="shared" si="53"/>
        <v>40389</v>
      </c>
      <c r="E655" s="30">
        <v>40419</v>
      </c>
      <c r="F655" t="s">
        <v>648</v>
      </c>
      <c r="G655" s="37">
        <v>15472120659.5</v>
      </c>
      <c r="H655" s="37">
        <v>14.096871298087267</v>
      </c>
      <c r="I655" s="38">
        <v>19.2064324022137</v>
      </c>
      <c r="J655" s="38">
        <v>24.0798207626517</v>
      </c>
      <c r="K655" s="38">
        <v>84.650180000000006</v>
      </c>
      <c r="L655" s="38">
        <v>0.13177827152437613</v>
      </c>
      <c r="M655" s="38">
        <v>38.461136096378802</v>
      </c>
      <c r="N655" s="38">
        <v>23.877315407681198</v>
      </c>
      <c r="O655" s="38">
        <v>7.0483745550850516</v>
      </c>
      <c r="P655" s="38">
        <v>18.077323603668745</v>
      </c>
      <c r="Q655" s="38">
        <v>0.20771754952998939</v>
      </c>
      <c r="R655" s="38">
        <v>0.12569180905099642</v>
      </c>
      <c r="S655" s="38">
        <v>0.51185953361692094</v>
      </c>
      <c r="T655" s="38">
        <v>3.4696500000000001</v>
      </c>
      <c r="U655" s="38">
        <v>0.20646</v>
      </c>
      <c r="V655" s="38">
        <v>2.7251649069999999</v>
      </c>
      <c r="W655" s="38">
        <v>2.9915626030000002</v>
      </c>
      <c r="X655" s="38">
        <v>2.4080673859999999</v>
      </c>
      <c r="Y655" s="38">
        <v>0.17566108719391391</v>
      </c>
      <c r="Z655" s="38">
        <v>7.8998635249999998</v>
      </c>
      <c r="AA655" s="38">
        <v>7.9041127020908195E-2</v>
      </c>
      <c r="AB655" s="38">
        <v>-0.59578686944025006</v>
      </c>
      <c r="AC655" s="38">
        <v>-2.2239999999999999E-2</v>
      </c>
      <c r="AD655" s="29">
        <f t="shared" si="54"/>
        <v>0</v>
      </c>
      <c r="AE655" s="38">
        <v>0</v>
      </c>
      <c r="AF655" s="39">
        <v>970132000</v>
      </c>
      <c r="AG655" s="39">
        <v>7361851000</v>
      </c>
      <c r="AH655" s="39">
        <v>1074898000</v>
      </c>
      <c r="AI655" s="39">
        <v>8551854000</v>
      </c>
      <c r="AJ655" s="39">
        <v>909252000</v>
      </c>
      <c r="AK655" s="39">
        <v>2683049000</v>
      </c>
      <c r="AL655" s="39">
        <v>3171617000</v>
      </c>
      <c r="AM655" s="39">
        <v>4097507000</v>
      </c>
      <c r="AN655" s="39">
        <v>4377348000</v>
      </c>
      <c r="AO655" s="39">
        <v>6261882000</v>
      </c>
      <c r="AP655" s="39">
        <v>1939292000</v>
      </c>
      <c r="AQ655" s="39">
        <v>13668856387.68</v>
      </c>
    </row>
    <row r="656" spans="1:43" customFormat="1">
      <c r="A656" s="30">
        <f t="shared" si="50"/>
        <v>39306</v>
      </c>
      <c r="B656" s="30">
        <f t="shared" si="51"/>
        <v>39671</v>
      </c>
      <c r="C656" s="30">
        <f t="shared" si="52"/>
        <v>40037</v>
      </c>
      <c r="D656" s="30">
        <f t="shared" si="53"/>
        <v>40372</v>
      </c>
      <c r="E656" s="30">
        <v>40402</v>
      </c>
      <c r="F656" t="s">
        <v>649</v>
      </c>
      <c r="G656" s="37">
        <v>349474871.68000001</v>
      </c>
      <c r="H656" s="37">
        <v>-19.01323167549635</v>
      </c>
      <c r="I656" s="38">
        <v>17.007081512731698</v>
      </c>
      <c r="J656" s="38">
        <v>3.7180897669853001</v>
      </c>
      <c r="K656" s="38">
        <v>18.12547</v>
      </c>
      <c r="L656" s="38">
        <v>6.6239140691568651E-2</v>
      </c>
      <c r="M656" s="38">
        <v>9.8884665300771406</v>
      </c>
      <c r="N656" s="38">
        <v>14.396741981801201</v>
      </c>
      <c r="O656" s="38">
        <v>3.9857630166240945</v>
      </c>
      <c r="P656" s="38">
        <v>11.179595720358286</v>
      </c>
      <c r="Q656" s="38">
        <v>-1.6634495661855288E-2</v>
      </c>
      <c r="R656" s="38">
        <v>6.029678039947943E-2</v>
      </c>
      <c r="S656" s="38">
        <v>1.0736221920443614</v>
      </c>
      <c r="T656" s="38">
        <v>1.8896299999999999</v>
      </c>
      <c r="U656" s="38">
        <v>0.20845</v>
      </c>
      <c r="V656" s="38">
        <v>0.44002824000000001</v>
      </c>
      <c r="W656" s="38">
        <v>0.62706453299999998</v>
      </c>
      <c r="X656" s="38">
        <v>1.841707298</v>
      </c>
      <c r="Y656" s="38">
        <v>1.3529311049497952</v>
      </c>
      <c r="Z656" s="38">
        <v>51.470621745999999</v>
      </c>
      <c r="AA656" s="38">
        <v>0.24178612590577372</v>
      </c>
      <c r="AB656" s="38">
        <v>3.9377767253911</v>
      </c>
      <c r="AC656" s="38">
        <v>0.33321000000000001</v>
      </c>
      <c r="AD656" s="29">
        <f t="shared" si="54"/>
        <v>0</v>
      </c>
      <c r="AE656" s="38">
        <v>0</v>
      </c>
      <c r="AF656" s="39">
        <v>28219000</v>
      </c>
      <c r="AG656" s="39">
        <v>426017000</v>
      </c>
      <c r="AH656" s="39">
        <v>42625000</v>
      </c>
      <c r="AI656" s="39">
        <v>706920000</v>
      </c>
      <c r="AJ656" s="39">
        <v>-12625000</v>
      </c>
      <c r="AK656" s="39">
        <v>629446000</v>
      </c>
      <c r="AL656" s="39">
        <v>989696000</v>
      </c>
      <c r="AM656" s="39">
        <v>972536000</v>
      </c>
      <c r="AN656" s="39">
        <v>758965000</v>
      </c>
      <c r="AO656" s="39">
        <v>181058000</v>
      </c>
      <c r="AP656" s="39">
        <v>119405000</v>
      </c>
      <c r="AQ656" s="39">
        <v>475920033</v>
      </c>
    </row>
    <row r="657" spans="1:43" customFormat="1">
      <c r="A657" s="30">
        <f t="shared" si="50"/>
        <v>39198</v>
      </c>
      <c r="B657" s="30">
        <f t="shared" si="51"/>
        <v>39563</v>
      </c>
      <c r="C657" s="30">
        <f t="shared" si="52"/>
        <v>39929</v>
      </c>
      <c r="D657" s="30">
        <f t="shared" si="53"/>
        <v>40264</v>
      </c>
      <c r="E657" s="30">
        <v>40294</v>
      </c>
      <c r="F657" t="s">
        <v>650</v>
      </c>
      <c r="G657" s="37">
        <v>9151092.75</v>
      </c>
      <c r="H657" s="37">
        <v>44.631719397401575</v>
      </c>
      <c r="I657" s="38">
        <v>17.776977987130099</v>
      </c>
      <c r="J657" s="38">
        <v>5.02283283394096</v>
      </c>
      <c r="K657" s="38">
        <v>42.06</v>
      </c>
      <c r="L657" s="38">
        <v>0.15165011341786874</v>
      </c>
      <c r="M657" s="38">
        <v>9.3544371414451906</v>
      </c>
      <c r="N657" s="38">
        <v>27.999339287213001</v>
      </c>
      <c r="O657" s="38">
        <v>6.7486095345611208</v>
      </c>
      <c r="P657" s="38">
        <v>11.058219746273897</v>
      </c>
      <c r="Q657" s="38">
        <v>8.2716741613006531E-2</v>
      </c>
      <c r="R657" s="38">
        <v>0.32053336000065308</v>
      </c>
      <c r="S657" s="38">
        <v>2.1352696392564714</v>
      </c>
      <c r="T657" s="38">
        <v>1.8145899999999999</v>
      </c>
      <c r="U657" s="38">
        <v>0.29759999999999998</v>
      </c>
      <c r="V657" s="38">
        <v>1.130953834</v>
      </c>
      <c r="W657" s="38">
        <v>1.0812792419999999</v>
      </c>
      <c r="X657" s="38">
        <v>3.678049101</v>
      </c>
      <c r="Y657" s="38">
        <v>0.22617890499140689</v>
      </c>
      <c r="Z657" s="38">
        <v>4.8430205559999999</v>
      </c>
      <c r="AA657" s="38">
        <v>0.14971524389184662</v>
      </c>
      <c r="AB657" s="38">
        <v>-1.6596378612816001E-2</v>
      </c>
      <c r="AC657" s="38">
        <v>-9.257E-2</v>
      </c>
      <c r="AD657" s="29">
        <f t="shared" si="54"/>
        <v>0</v>
      </c>
      <c r="AE657" s="38">
        <v>0</v>
      </c>
      <c r="AF657" s="39">
        <v>663465</v>
      </c>
      <c r="AG657" s="39">
        <v>4374972</v>
      </c>
      <c r="AH657" s="39">
        <v>2198805</v>
      </c>
      <c r="AI657" s="39">
        <v>6859832</v>
      </c>
      <c r="AJ657" s="39">
        <v>1211601</v>
      </c>
      <c r="AK657" s="39">
        <v>11055000</v>
      </c>
      <c r="AL657" s="39">
        <v>14935733</v>
      </c>
      <c r="AM657" s="39">
        <v>14935733</v>
      </c>
      <c r="AN657" s="39">
        <v>14647591</v>
      </c>
      <c r="AO657" s="39">
        <v>3567972</v>
      </c>
      <c r="AP657" s="39">
        <v>2420017</v>
      </c>
      <c r="AQ657" s="39">
        <v>16331749.800000001</v>
      </c>
    </row>
  </sheetData>
  <autoFilter ref="F1:AQ657" xr:uid="{188D9E1D-254C-4E9D-9F6E-0C1D53BB4766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 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Haykaz Aramyan</dc:creator>
  <cp:lastModifiedBy>Aramyan, Haykaz</cp:lastModifiedBy>
  <dcterms:created xsi:type="dcterms:W3CDTF">2015-06-05T18:17:20Z</dcterms:created>
  <dcterms:modified xsi:type="dcterms:W3CDTF">2021-09-14T21:36:13Z</dcterms:modified>
</cp:coreProperties>
</file>