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<sst xmlns="http://schemas.openxmlformats.org/spreadsheetml/2006/main" count="2050" uniqueCount="635">
  <si>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</si>
  <si>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</si>
  <si>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</si>
  <si>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</si>
  <si>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</si>
  <si>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</si>
  <si>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</si>
  <si>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</si>
  <si>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</si>
  <si>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</si>
  <si>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</si>
  <si>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</si>
  <si>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</si>
  <si>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</si>
  <si>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</si>
  <si>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</si>
  <si>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</si>
  <si>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</si>
  <si>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</si>
  <si>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</si>
  <si>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</si>
  <si>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</si>
  <si>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</si>
  <si>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</si>
  <si>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</si>
  <si>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</si>
  <si>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</si>
  <si>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</si>
  <si>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</si>
  <si>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</si>
  <si>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</si>
  <si>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</si>
  <si>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</si>
  <si>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</si>
  <si>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</si>
  <si>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</si>
  <si>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</si>
  <si>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</si>
  <si>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</si>
  <si>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</si>
  <si>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</si>
  <si>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</si>
  <si>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</si>
  <si>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</si>
  <si>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</si>
  <si>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</si>
  <si>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</si>
  <si>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</si>
  <si>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</si>
  <si>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</si>
  <si>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</si>
  <si>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</si>
  <si>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</si>
  <si>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</si>
  <si>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</si>
  <si>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</si>
  <si>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</si>
  <si>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</si>
  <si>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</si>
  <si>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</si>
  <si>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</si>
  <si>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</si>
  <si>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</si>
  <si>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</si>
  <si>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</si>
  <si>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</si>
  <si>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</si>
  <si>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</si>
  <si>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</si>
  <si>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</si>
  <si>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</si>
  <si>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</si>
  <si>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</si>
  <si>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</si>
  <si>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</si>
  <si>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</si>
  <si>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</si>
  <si>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</si>
  <si>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</si>
  <si>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</si>
  <si>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</si>
  <si>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</si>
  <si>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</si>
  <si>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</si>
  <si>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</si>
  <si>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</si>
  <si>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</si>
  <si>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</si>
  <si>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</si>
  <si>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</si>
  <si>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</si>
  <si>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</si>
  <si>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</si>
  <si>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</si>
  <si>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</si>
  <si>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</si>
  <si>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</si>
  <si>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</si>
  <si>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</si>
  <si>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</si>
  <si>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</si>
  <si>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</si>
  <si>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</si>
  <si>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</si>
  <si>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</si>
  <si>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</si>
  <si>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</si>
  <si>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</si>
  <si>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</si>
  <si>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</si>
  <si>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</si>
  <si>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</si>
  <si>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</si>
  <si>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</si>
  <si>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</si>
  <si>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</si>
  <si>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</si>
  <si>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</si>
  <si>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</si>
  <si>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</si>
  <si>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</si>
  <si>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</si>
  <si>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</si>
  <si>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</si>
  <si>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</si>
  <si>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</si>
  <si>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</si>
  <si>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</si>
  <si>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</si>
  <si>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</si>
  <si>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</si>
  <si>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</si>
  <si>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</si>
  <si>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</si>
  <si>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</si>
  <si>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</si>
  <si>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</si>
  <si>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</si>
  <si>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</si>
  <si>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</si>
  <si>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</si>
  <si>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</si>
  <si>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</si>
  <si>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</si>
  <si>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</si>
  <si>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</si>
  <si>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</si>
  <si>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</si>
  <si>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</si>
  <si>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</si>
  <si>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</si>
  <si>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</si>
  <si>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</si>
  <si>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</si>
  <si>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</si>
  <si>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</si>
  <si>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</si>
  <si>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</si>
  <si>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</si>
  <si>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</si>
  <si>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</si>
  <si>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</si>
  <si>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</si>
  <si>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</si>
  <si>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</si>
  <si>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</si>
  <si>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</si>
  <si>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</si>
  <si>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</si>
  <si>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</si>
  <si>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</si>
  <si>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</si>
  <si>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</si>
  <si>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</si>
  <si>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</si>
  <si>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</si>
  <si>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</si>
  <si>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</si>
  <si>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</si>
  <si>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</si>
  <si>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</si>
  <si>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</si>
  <si>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</si>
  <si>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</si>
  <si>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</si>
  <si>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</si>
  <si>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</si>
  <si>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</si>
  <si>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</si>
  <si>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</si>
  <si>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</si>
  <si>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</si>
  <si>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</si>
  <si>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</si>
  <si>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</si>
  <si>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</si>
  <si>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</si>
  <si>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</si>
  <si>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</si>
  <si>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</si>
  <si>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</si>
  <si>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</si>
  <si>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</si>
  <si>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</si>
  <si>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</si>
  <si>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</si>
  <si>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</si>
  <si>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</si>
  <si>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</si>
  <si>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</si>
  <si>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</si>
  <si>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</si>
  <si>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</si>
  <si>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</si>
  <si>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</si>
  <si>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</si>
  <si>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</si>
  <si>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</si>
  <si>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</si>
  <si>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</si>
  <si>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</si>
  <si>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</si>
  <si>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</si>
  <si>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</si>
  <si>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</si>
  <si>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</si>
  <si>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</si>
  <si>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</si>
  <si>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</si>
  <si>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</si>
  <si>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</si>
  <si>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</si>
  <si>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</si>
  <si>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</si>
  <si>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</si>
  <si>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</si>
  <si>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</si>
  <si>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</si>
  <si>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</si>
  <si>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</si>
  <si>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</si>
  <si>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</si>
  <si>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</si>
  <si>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</si>
  <si>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</si>
  <si>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</si>
  <si>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</si>
  <si>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</si>
  <si>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</si>
  <si>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</si>
  <si>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</si>
  <si>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</si>
  <si>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</si>
  <si>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</si>
  <si>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</si>
  <si>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</si>
  <si>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</si>
  <si>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</si>
  <si>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</si>
  <si>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</si>
  <si>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</si>
  <si>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</si>
  <si>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</si>
  <si>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</si>
  <si>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</si>
  <si>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</si>
  <si>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</si>
  <si>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</si>
  <si>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</si>
  <si>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</si>
  <si>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</si>
  <si>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</si>
  <si>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</si>
  <si>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</si>
  <si>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</si>
  <si>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</si>
  <si>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</si>
  <si>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</si>
  <si>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</si>
  <si>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</si>
  <si>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</si>
  <si>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</si>
  <si>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</si>
  <si>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</si>
  <si>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</si>
  <si>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</si>
  <si>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</si>
  <si>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</si>
  <si>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</si>
  <si>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</si>
  <si>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</si>
  <si>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</si>
  <si>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</si>
  <si>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</si>
  <si>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</si>
  <si>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</si>
  <si>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</si>
  <si>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</si>
  <si>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</si>
  <si>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</si>
  <si>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</si>
  <si>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</si>
  <si>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</si>
  <si>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</si>
  <si>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</si>
  <si>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</si>
  <si>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</si>
  <si>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</si>
  <si>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</si>
  <si>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</si>
  <si>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</si>
  <si>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</si>
  <si>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</si>
  <si>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</si>
  <si>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</si>
  <si>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</si>
  <si>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</si>
  <si>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</si>
  <si>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</si>
  <si>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</si>
  <si>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</si>
  <si>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</si>
  <si>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</si>
  <si>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</si>
  <si>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</si>
  <si>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</si>
  <si>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</si>
  <si>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</si>
  <si>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</si>
  <si>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</si>
  <si>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</si>
  <si>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</si>
  <si>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</si>
  <si>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</si>
  <si>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</si>
  <si>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</si>
  <si>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</si>
  <si>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</si>
  <si>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</si>
  <si>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</si>
  <si>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Chickenjoy Perfect Pairs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</si>
  <si>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</si>
  <si>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</si>
  <si>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</si>
  <si>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</si>
  <si>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</si>
  <si>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</si>
  <si>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</si>
  <si>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</si>
  <si>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</si>
  <si>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</si>
  <si>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</si>
  <si>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</si>
  <si>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</si>
  <si>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</si>
  <si>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</si>
  <si>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</si>
  <si>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</si>
  <si>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</si>
  <si>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</si>
  <si>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</si>
  <si>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</si>
  <si>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</si>
  <si>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</si>
  <si>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</si>
  <si>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</si>
  <si>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</si>
  <si>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</si>
  <si>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</si>
  <si>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</si>
  <si>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</si>
  <si>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</si>
  <si>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</si>
  <si>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</si>
  <si>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</si>
  <si>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</si>
  <si>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</si>
  <si>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</si>
  <si>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</si>
  <si>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</si>
  <si>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</si>
  <si>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</si>
  <si>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</si>
  <si>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</si>
  <si>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</si>
  <si>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</si>
  <si>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</si>
  <si>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</si>
  <si>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</si>
  <si>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</si>
  <si>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</si>
  <si>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</si>
  <si>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</si>
  <si>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</si>
  <si>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</si>
  <si>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</si>
  <si>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</si>
  <si>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</si>
  <si>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</si>
  <si>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</si>
  <si>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</si>
  <si>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</si>
  <si>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</si>
  <si>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</si>
  <si>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</si>
  <si>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</si>
  <si>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</si>
  <si>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</si>
  <si>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</si>
  <si>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</si>
  <si>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</si>
  <si>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</si>
  <si>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</si>
  <si>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</si>
  <si>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</si>
  <si>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</si>
  <si>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</si>
  <si>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</si>
  <si>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</si>
  <si>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</si>
  <si>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</si>
  <si>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</si>
  <si>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</si>
  <si>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</si>
  <si>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cy.get('.border-red-500')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</si>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</sst>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3" fillId="0" borderId="0" xfId="0" applyNumberFormat="1" applyFont="1" applyFill="1" applyAlignment="1"/>
    <xf numFmtId="177" fontId="1" fillId="0" borderId="0" xfId="0" applyNumberFormat="1" applyFont="1" applyFill="1" applyAlignment="1"/>
    <xf numFmtId="2" fontId="0" fillId="0" borderId="0" xfId="0" applyNumberFormat="1"/>
    <xf numFmtId="0" fontId="1" fillId="0" borderId="0" xfId="0" applyFont="1" applyFill="1" applyAlignme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D8" sqref="D8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9">
        <v>76</v>
      </c>
      <c r="B2" s="19">
        <v>0</v>
      </c>
      <c r="C2" s="19">
        <v>0</v>
      </c>
      <c r="D2" s="19">
        <f t="shared" ref="D2:D23" si="0">(A2/1.12)*0.1</f>
        <v>6.78571428571428</v>
      </c>
      <c r="E2" s="19">
        <v>0</v>
      </c>
      <c r="F2" s="19">
        <f>A2+D2</f>
        <v>82.7857142857143</v>
      </c>
    </row>
    <row r="3" spans="1:6">
      <c r="A3" s="19">
        <v>204</v>
      </c>
      <c r="B3">
        <f>A3*0.1</f>
        <v>20.4</v>
      </c>
      <c r="C3" s="19">
        <v>0</v>
      </c>
      <c r="D3" s="19">
        <f t="shared" si="0"/>
        <v>18.2142857142857</v>
      </c>
      <c r="E3" s="19">
        <v>0</v>
      </c>
      <c r="F3" s="19">
        <f>A3-B3+D3</f>
        <v>201.814285714286</v>
      </c>
    </row>
    <row r="4" spans="1:6">
      <c r="A4" s="19">
        <v>210</v>
      </c>
      <c r="B4">
        <f>A4*0.2</f>
        <v>42</v>
      </c>
      <c r="C4" s="19">
        <v>0</v>
      </c>
      <c r="D4" s="19">
        <f t="shared" si="0"/>
        <v>18.75</v>
      </c>
      <c r="E4" s="19">
        <v>0</v>
      </c>
      <c r="F4" s="19">
        <f>A4-B4+D4</f>
        <v>186.75</v>
      </c>
    </row>
    <row r="5" spans="1:6">
      <c r="A5" s="19">
        <v>87</v>
      </c>
      <c r="B5" s="19">
        <f>(A5/1.12)*0.2</f>
        <v>15.5357142857143</v>
      </c>
      <c r="C5" s="19">
        <f>(A5/1.12)*0.12</f>
        <v>9.32142857142857</v>
      </c>
      <c r="D5" s="19">
        <f t="shared" si="0"/>
        <v>7.76785714285714</v>
      </c>
      <c r="E5" s="19">
        <f>D5*0.2</f>
        <v>1.55357142857143</v>
      </c>
      <c r="F5" s="19">
        <f t="shared" ref="F5:F34" si="1">A5-B5-C5+D5-E5</f>
        <v>68.3571428571428</v>
      </c>
    </row>
    <row r="6" spans="1:6">
      <c r="A6" s="19">
        <v>222</v>
      </c>
      <c r="B6" s="19">
        <f>(A6/1.12)*0.2</f>
        <v>39.6428571428571</v>
      </c>
      <c r="C6" s="19">
        <f>(A6/1.12)*0.12</f>
        <v>23.7857142857143</v>
      </c>
      <c r="D6" s="19">
        <f t="shared" si="0"/>
        <v>19.8214285714286</v>
      </c>
      <c r="E6" s="19">
        <f>D6*0.2</f>
        <v>3.96428571428571</v>
      </c>
      <c r="F6" s="19">
        <f t="shared" si="1"/>
        <v>174.428571428571</v>
      </c>
    </row>
    <row r="7" spans="1:6">
      <c r="A7" s="19">
        <v>96</v>
      </c>
      <c r="B7" s="19">
        <f>(A7/1.12)*0.2</f>
        <v>17.1428571428571</v>
      </c>
      <c r="C7" s="19">
        <v>0</v>
      </c>
      <c r="D7" s="19">
        <f t="shared" si="0"/>
        <v>8.57142857142857</v>
      </c>
      <c r="E7" s="19">
        <f>D7*0.2</f>
        <v>1.71428571428571</v>
      </c>
      <c r="F7" s="19">
        <f t="shared" si="1"/>
        <v>85.7142857142858</v>
      </c>
    </row>
    <row r="8" spans="1:6">
      <c r="A8" s="19">
        <v>109</v>
      </c>
      <c r="B8" s="19">
        <f>A8*0.2</f>
        <v>21.8</v>
      </c>
      <c r="C8" s="19">
        <v>0</v>
      </c>
      <c r="D8" s="19">
        <f t="shared" si="0"/>
        <v>9.73214285714286</v>
      </c>
      <c r="E8" s="19">
        <f>D8*0.2</f>
        <v>1.94642857142857</v>
      </c>
      <c r="F8" s="19">
        <f t="shared" si="1"/>
        <v>94.9857142857143</v>
      </c>
    </row>
    <row r="9" ht="14.25" customHeight="1" spans="1:6">
      <c r="A9" s="19">
        <v>150</v>
      </c>
      <c r="B9" s="19">
        <f>A9*0</f>
        <v>0</v>
      </c>
      <c r="C9" s="19">
        <f>(A9/1.12)*0.12</f>
        <v>16.0714285714286</v>
      </c>
      <c r="D9" s="19">
        <f t="shared" si="0"/>
        <v>13.3928571428571</v>
      </c>
      <c r="E9" s="19">
        <v>0</v>
      </c>
      <c r="F9" s="19">
        <f t="shared" si="1"/>
        <v>147.321428571428</v>
      </c>
    </row>
    <row r="10" spans="1:6">
      <c r="A10" s="19">
        <v>599</v>
      </c>
      <c r="B10" s="19">
        <f>(100/1.12)*0.2</f>
        <v>17.8571428571429</v>
      </c>
      <c r="C10" s="19">
        <f>(100/1.12)*0.12</f>
        <v>10.7142857142857</v>
      </c>
      <c r="D10" s="19">
        <f t="shared" si="0"/>
        <v>53.4821428571429</v>
      </c>
      <c r="E10" s="19">
        <f>E22</f>
        <v>1.78571428571429</v>
      </c>
      <c r="F10" s="19">
        <f t="shared" si="1"/>
        <v>622.125</v>
      </c>
    </row>
    <row r="11" spans="1:6">
      <c r="A11" s="19">
        <v>799</v>
      </c>
      <c r="B11" s="19">
        <f>(200/1.12)*0.2</f>
        <v>35.7142857142857</v>
      </c>
      <c r="C11" s="19">
        <f>(200/1.12)*0.12</f>
        <v>21.4285714285714</v>
      </c>
      <c r="D11" s="19">
        <f t="shared" si="0"/>
        <v>71.3392857142857</v>
      </c>
      <c r="E11" s="19">
        <f>((200/1.12)*0.1)*0.2</f>
        <v>3.57142857142857</v>
      </c>
      <c r="F11" s="19">
        <f t="shared" si="1"/>
        <v>809.625</v>
      </c>
    </row>
    <row r="12" spans="1:6">
      <c r="A12" s="19">
        <v>399</v>
      </c>
      <c r="B12">
        <f>(A12/1.12)*0.2</f>
        <v>71.25</v>
      </c>
      <c r="C12" s="19">
        <f>(A12/1.12)*0.12</f>
        <v>42.75</v>
      </c>
      <c r="D12" s="19">
        <f t="shared" si="0"/>
        <v>35.625</v>
      </c>
      <c r="E12" s="19">
        <f>D12*0.2</f>
        <v>7.125</v>
      </c>
      <c r="F12" s="19">
        <f t="shared" si="1"/>
        <v>313.5</v>
      </c>
    </row>
    <row r="13" spans="1:6">
      <c r="A13" s="19">
        <v>499</v>
      </c>
      <c r="B13" s="19">
        <f>(A13/1.12)*0.2</f>
        <v>89.1071428571428</v>
      </c>
      <c r="C13" s="19">
        <f>(A13/1.12)*0.12</f>
        <v>53.4642857142857</v>
      </c>
      <c r="D13" s="19">
        <f t="shared" si="0"/>
        <v>44.5535714285714</v>
      </c>
      <c r="E13" s="19">
        <f>D13*0.2</f>
        <v>8.91071428571428</v>
      </c>
      <c r="F13" s="19">
        <f t="shared" si="1"/>
        <v>392.071428571429</v>
      </c>
    </row>
    <row r="14" spans="1:6">
      <c r="A14" s="19">
        <v>300</v>
      </c>
      <c r="B14" s="19">
        <v>0</v>
      </c>
      <c r="C14" s="19">
        <v>0</v>
      </c>
      <c r="D14" s="19">
        <f t="shared" si="0"/>
        <v>26.7857142857143</v>
      </c>
      <c r="E14" s="19">
        <v>0</v>
      </c>
      <c r="F14" s="19">
        <f t="shared" si="1"/>
        <v>326.785714285714</v>
      </c>
    </row>
    <row r="15" spans="1:6">
      <c r="A15" s="19">
        <v>170</v>
      </c>
      <c r="B15">
        <f>A15*0.1</f>
        <v>17</v>
      </c>
      <c r="C15" s="19">
        <v>0</v>
      </c>
      <c r="D15" s="19">
        <f t="shared" si="0"/>
        <v>15.1785714285714</v>
      </c>
      <c r="E15" s="19">
        <v>0</v>
      </c>
      <c r="F15" s="19">
        <f t="shared" si="1"/>
        <v>168.178571428571</v>
      </c>
    </row>
    <row r="16" spans="1:6">
      <c r="A16" s="19">
        <v>42</v>
      </c>
      <c r="B16">
        <f>A16*0.2</f>
        <v>8.4</v>
      </c>
      <c r="C16" s="19">
        <v>0</v>
      </c>
      <c r="D16" s="19">
        <f t="shared" si="0"/>
        <v>3.75</v>
      </c>
      <c r="E16" s="19">
        <v>0</v>
      </c>
      <c r="F16" s="19">
        <f t="shared" si="1"/>
        <v>37.35</v>
      </c>
    </row>
    <row r="17" spans="1:6">
      <c r="A17" s="19">
        <v>320</v>
      </c>
      <c r="B17" s="19">
        <f>(A17/1.12)*0.2</f>
        <v>57.1428571428571</v>
      </c>
      <c r="C17" s="19">
        <f>(A17/1.12)*0.12</f>
        <v>34.2857142857143</v>
      </c>
      <c r="D17" s="19">
        <f t="shared" si="0"/>
        <v>28.5714285714286</v>
      </c>
      <c r="E17" s="19">
        <f>D17*0.2</f>
        <v>5.71428571428571</v>
      </c>
      <c r="F17" s="19">
        <f t="shared" si="1"/>
        <v>251.428571428571</v>
      </c>
    </row>
    <row r="18" spans="1:6">
      <c r="A18" s="19">
        <v>30</v>
      </c>
      <c r="B18" s="19">
        <f>(A18/1.12)*0.2</f>
        <v>5.35714285714286</v>
      </c>
      <c r="C18" s="19">
        <f>(A18/1.12)*0.12</f>
        <v>3.21428571428571</v>
      </c>
      <c r="D18" s="19">
        <f t="shared" si="0"/>
        <v>2.67857142857143</v>
      </c>
      <c r="E18" s="19">
        <f>D18*0.2</f>
        <v>0.535714285714286</v>
      </c>
      <c r="F18" s="19">
        <f t="shared" si="1"/>
        <v>23.5714285714286</v>
      </c>
    </row>
    <row r="19" spans="1:6">
      <c r="A19" s="19">
        <v>60</v>
      </c>
      <c r="B19" s="19">
        <f>(A19/1.12)*0.2</f>
        <v>10.7142857142857</v>
      </c>
      <c r="C19" s="19">
        <v>0</v>
      </c>
      <c r="D19" s="19">
        <f t="shared" si="0"/>
        <v>5.35714285714286</v>
      </c>
      <c r="E19" s="19">
        <f>(D19*0.2)</f>
        <v>1.07142857142857</v>
      </c>
      <c r="F19" s="19">
        <f t="shared" si="1"/>
        <v>53.5714285714286</v>
      </c>
    </row>
    <row r="20" spans="1:6">
      <c r="A20" s="19">
        <v>49</v>
      </c>
      <c r="B20">
        <f>A20*0.2</f>
        <v>9.8</v>
      </c>
      <c r="C20" s="19">
        <v>0</v>
      </c>
      <c r="D20" s="19">
        <f t="shared" si="0"/>
        <v>4.375</v>
      </c>
      <c r="E20" s="19">
        <v>0</v>
      </c>
      <c r="F20" s="19">
        <f t="shared" si="1"/>
        <v>43.575</v>
      </c>
    </row>
    <row r="21" spans="1:6">
      <c r="A21" s="19">
        <v>50</v>
      </c>
      <c r="B21" s="19">
        <v>0</v>
      </c>
      <c r="C21" s="19">
        <f>(A21/1.12)*0.12</f>
        <v>5.35714285714286</v>
      </c>
      <c r="D21" s="19">
        <f t="shared" si="0"/>
        <v>4.46428571428571</v>
      </c>
      <c r="E21" s="19">
        <v>0</v>
      </c>
      <c r="F21" s="19">
        <f t="shared" si="1"/>
        <v>49.1071428571428</v>
      </c>
    </row>
    <row r="22" spans="1:6">
      <c r="A22" s="19">
        <v>599</v>
      </c>
      <c r="B22" s="19">
        <f>(100/1.12)*0.2</f>
        <v>17.8571428571429</v>
      </c>
      <c r="C22" s="19">
        <f>(100/1.12)*0.12</f>
        <v>10.7142857142857</v>
      </c>
      <c r="D22" s="19">
        <f t="shared" si="0"/>
        <v>53.4821428571429</v>
      </c>
      <c r="E22" s="19">
        <f>((100/1.12)*0.1)*0.2</f>
        <v>1.78571428571429</v>
      </c>
      <c r="F22" s="19">
        <f t="shared" si="1"/>
        <v>622.125</v>
      </c>
    </row>
    <row r="23" spans="1:6">
      <c r="A23" s="19">
        <v>799</v>
      </c>
      <c r="B23" s="19">
        <f>(200/1.12)*0.2</f>
        <v>35.7142857142857</v>
      </c>
      <c r="C23" s="19">
        <f>(200/1.12)*0.12</f>
        <v>21.4285714285714</v>
      </c>
      <c r="D23" s="19">
        <f t="shared" si="0"/>
        <v>71.3392857142857</v>
      </c>
      <c r="E23" s="19">
        <f>((200/1.12)*0.1)*0.2</f>
        <v>3.57142857142857</v>
      </c>
      <c r="F23" s="19">
        <f t="shared" si="1"/>
        <v>809.625</v>
      </c>
    </row>
    <row r="24" spans="1:6">
      <c r="A24" s="19">
        <v>105</v>
      </c>
      <c r="B24" s="19">
        <v>0</v>
      </c>
      <c r="C24" s="19">
        <v>0</v>
      </c>
      <c r="D24" s="19">
        <v>9.38</v>
      </c>
      <c r="E24" s="19">
        <v>0</v>
      </c>
      <c r="F24" s="19">
        <f t="shared" si="1"/>
        <v>114.38</v>
      </c>
    </row>
    <row r="25" spans="1:6">
      <c r="A25" s="19">
        <v>99</v>
      </c>
      <c r="B25">
        <f>(A25*0.1)</f>
        <v>9.9</v>
      </c>
      <c r="C25" s="19">
        <v>0</v>
      </c>
      <c r="D25" s="19">
        <f t="shared" ref="D25:D34" si="2">(A25/1.12)*0.1</f>
        <v>8.83928571428571</v>
      </c>
      <c r="E25" s="19">
        <v>0</v>
      </c>
      <c r="F25" s="19">
        <f t="shared" si="1"/>
        <v>97.9392857142857</v>
      </c>
    </row>
    <row r="26" spans="1:6">
      <c r="A26" s="19">
        <v>99</v>
      </c>
      <c r="B26">
        <f>(A26*0.2)</f>
        <v>19.8</v>
      </c>
      <c r="C26" s="19">
        <v>0</v>
      </c>
      <c r="D26" s="19">
        <f t="shared" si="2"/>
        <v>8.83928571428571</v>
      </c>
      <c r="E26" s="19">
        <v>0</v>
      </c>
      <c r="F26" s="19">
        <f t="shared" si="1"/>
        <v>88.0392857142857</v>
      </c>
    </row>
    <row r="27" spans="1:6">
      <c r="A27" s="19">
        <v>125</v>
      </c>
      <c r="B27" s="19">
        <f>(A27/1.12)*0.2</f>
        <v>22.3214285714286</v>
      </c>
      <c r="C27" s="19">
        <f>(A27/1.12)*0.12</f>
        <v>13.3928571428571</v>
      </c>
      <c r="D27" s="19">
        <f t="shared" si="2"/>
        <v>11.1607142857143</v>
      </c>
      <c r="E27" s="19">
        <f>D27*0.2</f>
        <v>2.23214285714286</v>
      </c>
      <c r="F27" s="19">
        <f t="shared" si="1"/>
        <v>98.2142857142858</v>
      </c>
    </row>
    <row r="28" spans="1:6">
      <c r="A28" s="19">
        <v>152</v>
      </c>
      <c r="B28" s="19">
        <f>(A28/1.12)*0.2</f>
        <v>27.1428571428571</v>
      </c>
      <c r="C28" s="19">
        <f>(A28/1.12)*0.12</f>
        <v>16.2857142857143</v>
      </c>
      <c r="D28" s="19">
        <f t="shared" si="2"/>
        <v>13.5714285714286</v>
      </c>
      <c r="E28" s="19">
        <f>D28*0.2</f>
        <v>2.71428571428571</v>
      </c>
      <c r="F28" s="19">
        <f t="shared" si="1"/>
        <v>119.428571428572</v>
      </c>
    </row>
    <row r="29" spans="1:6">
      <c r="A29" s="19">
        <v>105</v>
      </c>
      <c r="B29">
        <f>(A29/1.12)*0.2</f>
        <v>18.75</v>
      </c>
      <c r="C29" s="19">
        <v>0</v>
      </c>
      <c r="D29" s="19">
        <f t="shared" si="2"/>
        <v>9.375</v>
      </c>
      <c r="E29" s="19">
        <f>D29*0.2</f>
        <v>1.875</v>
      </c>
      <c r="F29" s="19">
        <f t="shared" si="1"/>
        <v>93.75</v>
      </c>
    </row>
    <row r="30" spans="1:6">
      <c r="A30" s="19">
        <v>125</v>
      </c>
      <c r="B30">
        <f>A30*0.2</f>
        <v>25</v>
      </c>
      <c r="C30" s="19">
        <v>0</v>
      </c>
      <c r="D30" s="19">
        <f t="shared" si="2"/>
        <v>11.1607142857143</v>
      </c>
      <c r="E30" s="19">
        <v>0</v>
      </c>
      <c r="F30" s="19">
        <f t="shared" si="1"/>
        <v>111.160714285714</v>
      </c>
    </row>
    <row r="31" spans="1:6">
      <c r="A31" s="19">
        <v>95</v>
      </c>
      <c r="B31" s="19">
        <v>0</v>
      </c>
      <c r="C31" s="19">
        <f>(A31/1.12)*0.12</f>
        <v>10.1785714285714</v>
      </c>
      <c r="D31" s="19">
        <f t="shared" si="2"/>
        <v>8.48214285714286</v>
      </c>
      <c r="E31" s="19">
        <v>0</v>
      </c>
      <c r="F31" s="19">
        <f t="shared" si="1"/>
        <v>93.3035714285715</v>
      </c>
    </row>
    <row r="32" spans="1:6">
      <c r="A32" s="19">
        <v>599</v>
      </c>
      <c r="B32" s="19">
        <f>(100/1.12)*0.2</f>
        <v>17.8571428571429</v>
      </c>
      <c r="C32" s="19">
        <f>(100/1.12)*0.12</f>
        <v>10.7142857142857</v>
      </c>
      <c r="D32" s="19">
        <f t="shared" si="2"/>
        <v>53.4821428571429</v>
      </c>
      <c r="E32" s="19">
        <f>((100/1.12)*0.1)*0.2</f>
        <v>1.78571428571429</v>
      </c>
      <c r="F32" s="19">
        <f t="shared" si="1"/>
        <v>622.125</v>
      </c>
    </row>
    <row r="33" spans="1:6">
      <c r="A33" s="19">
        <v>799</v>
      </c>
      <c r="B33" s="19">
        <f>(200/1.12)*0.2</f>
        <v>35.7142857142857</v>
      </c>
      <c r="C33" s="19">
        <f>(200/1.12)*0.12</f>
        <v>21.4285714285714</v>
      </c>
      <c r="D33" s="19">
        <f t="shared" si="2"/>
        <v>71.3392857142857</v>
      </c>
      <c r="E33" s="19">
        <f>((200/1.12)*0.1)*0.2</f>
        <v>3.57142857142857</v>
      </c>
      <c r="F33" s="19">
        <f t="shared" si="1"/>
        <v>809.625</v>
      </c>
    </row>
    <row r="34" spans="1:6">
      <c r="A34" s="19">
        <v>32</v>
      </c>
      <c r="B34" s="19">
        <v>0</v>
      </c>
      <c r="C34" s="19">
        <v>0</v>
      </c>
      <c r="D34" s="19">
        <f t="shared" si="2"/>
        <v>2.85714285714286</v>
      </c>
      <c r="E34" s="19">
        <v>0</v>
      </c>
      <c r="F34" s="19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125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2" t="s">
        <v>181</v>
      </c>
    </row>
    <row r="14" spans="1:4">
      <c r="A14" t="s">
        <v>182</v>
      </c>
      <c r="B14" t="s">
        <v>151</v>
      </c>
      <c r="D14" t="s">
        <v>183</v>
      </c>
    </row>
    <row r="15" spans="1:4">
      <c r="A15" t="s">
        <v>184</v>
      </c>
      <c r="B15" t="s">
        <v>125</v>
      </c>
      <c r="D15" t="s">
        <v>185</v>
      </c>
    </row>
    <row r="16" spans="1:4">
      <c r="A16" t="s">
        <v>186</v>
      </c>
      <c r="B16" t="s">
        <v>125</v>
      </c>
      <c r="D16" t="s">
        <v>187</v>
      </c>
    </row>
    <row r="17" spans="1:4">
      <c r="A17" t="s">
        <v>184</v>
      </c>
      <c r="B17" t="s">
        <v>98</v>
      </c>
      <c r="C17" t="s">
        <v>102</v>
      </c>
      <c r="D17" t="s">
        <v>188</v>
      </c>
    </row>
    <row r="18" spans="1:4">
      <c r="A18" t="s">
        <v>186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2" t="s">
        <v>192</v>
      </c>
      <c r="D19" t="s">
        <v>193</v>
      </c>
    </row>
    <row r="20" spans="1:4">
      <c r="A20" t="s">
        <v>194</v>
      </c>
      <c r="B20" t="s">
        <v>98</v>
      </c>
      <c r="C20" s="12" t="s">
        <v>195</v>
      </c>
      <c r="D20" t="s">
        <v>196</v>
      </c>
    </row>
    <row r="21" spans="1:4">
      <c r="A21" t="s">
        <v>197</v>
      </c>
      <c r="B21" t="s">
        <v>98</v>
      </c>
      <c r="C21" s="12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  <row r="31" spans="1:4">
      <c r="A31" s="12" t="s">
        <v>227</v>
      </c>
      <c r="B31" t="s">
        <v>98</v>
      </c>
      <c r="C31" t="s">
        <v>228</v>
      </c>
      <c r="D31" t="s">
        <v>229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230</v>
      </c>
      <c r="B2" t="s">
        <v>231</v>
      </c>
      <c r="C2" t="s">
        <v>125</v>
      </c>
    </row>
    <row r="3" spans="2:3">
      <c r="B3" t="s">
        <v>232</v>
      </c>
      <c r="C3" t="s">
        <v>125</v>
      </c>
    </row>
    <row r="4" spans="2:3">
      <c r="B4" t="s">
        <v>233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7" workbookViewId="0">
      <selection activeCell="A17" sqref="A17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234</v>
      </c>
      <c r="B1" t="s">
        <v>78</v>
      </c>
      <c r="C1" t="s">
        <v>235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8" t="s">
        <v>236</v>
      </c>
      <c r="B3" t="s">
        <v>83</v>
      </c>
      <c r="C3" t="s">
        <v>237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238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239</v>
      </c>
      <c r="B5" t="s">
        <v>85</v>
      </c>
      <c r="E5" t="b">
        <v>0</v>
      </c>
      <c r="F5" t="b">
        <v>0</v>
      </c>
      <c r="G5" t="b">
        <v>0</v>
      </c>
    </row>
    <row r="6" spans="1:7">
      <c r="A6" s="9" t="s">
        <v>240</v>
      </c>
      <c r="B6" t="s">
        <v>83</v>
      </c>
      <c r="E6" t="b">
        <v>1</v>
      </c>
      <c r="F6" t="b">
        <v>0</v>
      </c>
      <c r="G6" t="b">
        <v>0</v>
      </c>
    </row>
    <row r="7" spans="1:7">
      <c r="A7" s="9" t="s">
        <v>241</v>
      </c>
      <c r="B7" t="s">
        <v>83</v>
      </c>
      <c r="E7" t="b">
        <v>0</v>
      </c>
      <c r="F7" t="b">
        <v>0</v>
      </c>
      <c r="G7" t="b">
        <v>0</v>
      </c>
    </row>
    <row r="8" spans="1:7">
      <c r="A8" s="9" t="s">
        <v>242</v>
      </c>
      <c r="B8" t="s">
        <v>83</v>
      </c>
      <c r="E8" t="b">
        <v>0</v>
      </c>
      <c r="F8" t="b">
        <v>0</v>
      </c>
      <c r="G8" t="b">
        <v>0</v>
      </c>
    </row>
    <row r="9" spans="1:7">
      <c r="A9" s="9" t="s">
        <v>243</v>
      </c>
      <c r="B9" t="s">
        <v>83</v>
      </c>
      <c r="E9" t="b">
        <v>0</v>
      </c>
      <c r="F9" t="b">
        <v>0</v>
      </c>
      <c r="G9" t="b">
        <v>0</v>
      </c>
    </row>
    <row r="10" spans="1:7">
      <c r="A10" s="9" t="s">
        <v>244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s="9" t="s">
        <v>245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s="9" t="s">
        <v>246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s="9" t="s">
        <v>247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s="9" t="s">
        <v>248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249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250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89</v>
      </c>
      <c r="B18" t="s">
        <v>85</v>
      </c>
      <c r="E18" t="b">
        <v>0</v>
      </c>
      <c r="F18" t="b">
        <v>0</v>
      </c>
      <c r="G18" t="b">
        <v>0</v>
      </c>
    </row>
    <row r="19" spans="1:7">
      <c r="A19" t="s">
        <v>90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92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251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252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253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254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255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256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257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258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259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I10" sqref="I10"/>
    </sheetView>
  </sheetViews>
  <sheetFormatPr defaultColWidth="12.6285714285714" defaultRowHeight="15.75" customHeight="1"/>
  <cols>
    <col min="1" max="16384" width="12.6285714285714" style="14"/>
  </cols>
  <sheetData>
    <row r="1" customHeight="1" spans="1:19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</row>
    <row r="2" customHeight="1" spans="1:19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29</v>
      </c>
      <c r="H2" s="15" t="s">
        <v>31</v>
      </c>
      <c r="I2" s="17" t="s">
        <v>32</v>
      </c>
      <c r="J2" s="15" t="s">
        <v>33</v>
      </c>
      <c r="K2" s="15">
        <v>50000</v>
      </c>
      <c r="L2" s="17" t="s">
        <v>32</v>
      </c>
      <c r="M2" s="15" t="s">
        <v>34</v>
      </c>
      <c r="N2" s="15" t="s">
        <v>35</v>
      </c>
      <c r="O2" s="15" t="s">
        <v>36</v>
      </c>
      <c r="P2" s="15" t="s">
        <v>37</v>
      </c>
      <c r="Q2" s="15" t="s">
        <v>38</v>
      </c>
      <c r="R2" s="15" t="b">
        <v>0</v>
      </c>
      <c r="S2" s="15" t="b">
        <v>1</v>
      </c>
    </row>
    <row r="3" customHeight="1" spans="1:19">
      <c r="A3" s="15" t="s">
        <v>39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43</v>
      </c>
      <c r="G3" s="15" t="s">
        <v>44</v>
      </c>
      <c r="H3" s="20" t="s">
        <v>45</v>
      </c>
      <c r="I3" s="17" t="s">
        <v>46</v>
      </c>
      <c r="J3" s="15" t="s">
        <v>47</v>
      </c>
      <c r="K3" s="16">
        <v>5</v>
      </c>
      <c r="L3" s="17" t="s">
        <v>46</v>
      </c>
      <c r="M3" s="15" t="s">
        <v>48</v>
      </c>
      <c r="N3" s="15" t="s">
        <v>49</v>
      </c>
      <c r="O3" s="15" t="s">
        <v>50</v>
      </c>
      <c r="P3" s="15" t="s">
        <v>51</v>
      </c>
      <c r="Q3" s="15" t="s">
        <v>52</v>
      </c>
      <c r="R3" s="15" t="b">
        <v>1</v>
      </c>
      <c r="S3" s="15" t="b">
        <v>0</v>
      </c>
    </row>
    <row r="4" customHeight="1" spans="1:19">
      <c r="A4" s="15" t="s">
        <v>25</v>
      </c>
      <c r="B4" s="15" t="s">
        <v>40</v>
      </c>
      <c r="C4" s="15" t="s">
        <v>41</v>
      </c>
      <c r="D4" s="15" t="s">
        <v>42</v>
      </c>
      <c r="E4" s="15" t="s">
        <v>43</v>
      </c>
      <c r="F4" s="15" t="s">
        <v>43</v>
      </c>
      <c r="G4" s="15" t="s">
        <v>44</v>
      </c>
      <c r="H4" s="15" t="s">
        <v>45</v>
      </c>
      <c r="I4" s="17" t="s">
        <v>46</v>
      </c>
      <c r="J4" s="15" t="s">
        <v>47</v>
      </c>
      <c r="K4" s="16">
        <v>5</v>
      </c>
      <c r="L4" s="17" t="s">
        <v>46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b">
        <v>1</v>
      </c>
      <c r="S4" s="15" t="b">
        <v>0</v>
      </c>
    </row>
    <row r="6" customHeight="1" spans="9:9">
      <c r="I6" s="18"/>
    </row>
    <row r="7" customHeight="1" spans="9:12">
      <c r="I7" s="18"/>
      <c r="L7" s="18"/>
    </row>
    <row r="8" customHeight="1" spans="9:12">
      <c r="I8" s="18"/>
      <c r="L8" s="18"/>
    </row>
    <row r="9" customHeight="1" spans="12:12">
      <c r="L9" s="1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zoomScale="85" zoomScaleNormal="85" topLeftCell="A5" workbookViewId="0">
      <selection activeCell="F19" sqref="F19"/>
    </sheetView>
  </sheetViews>
  <sheetFormatPr defaultColWidth="9.14285714285714" defaultRowHeight="15"/>
  <cols>
    <col min="1" max="1" width="53.7809523809524" customWidth="1"/>
    <col min="2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3" width="19.5714285714286" customWidth="1"/>
  </cols>
  <sheetData>
    <row r="1" spans="1:33">
      <c r="A1" t="s">
        <v>260</v>
      </c>
      <c r="B1" t="s">
        <v>261</v>
      </c>
      <c r="C1" t="s">
        <v>78</v>
      </c>
      <c r="D1" t="s">
        <v>234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80</v>
      </c>
      <c r="R1" t="s">
        <v>81</v>
      </c>
      <c r="S1" t="s">
        <v>82</v>
      </c>
      <c r="T1" t="s">
        <v>274</v>
      </c>
      <c r="U1" t="s">
        <v>275</v>
      </c>
      <c r="V1" t="s">
        <v>79</v>
      </c>
      <c r="W1" t="s">
        <v>235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</row>
    <row r="2" spans="1:19">
      <c r="A2" t="s">
        <v>251</v>
      </c>
      <c r="B2" t="s">
        <v>286</v>
      </c>
      <c r="C2" t="s">
        <v>83</v>
      </c>
      <c r="D2" t="s">
        <v>241</v>
      </c>
      <c r="E2" t="s">
        <v>287</v>
      </c>
      <c r="F2">
        <v>0</v>
      </c>
      <c r="G2" s="21" t="s">
        <v>288</v>
      </c>
      <c r="H2">
        <v>35</v>
      </c>
      <c r="I2">
        <v>1</v>
      </c>
      <c r="J2" t="s">
        <v>289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19">
      <c r="A3" t="s">
        <v>290</v>
      </c>
      <c r="B3" t="s">
        <v>286</v>
      </c>
      <c r="C3" t="s">
        <v>83</v>
      </c>
      <c r="D3" t="s">
        <v>240</v>
      </c>
      <c r="E3" t="s">
        <v>287</v>
      </c>
      <c r="F3">
        <v>0</v>
      </c>
      <c r="G3" s="21" t="s">
        <v>291</v>
      </c>
      <c r="H3">
        <v>76</v>
      </c>
      <c r="I3">
        <v>1</v>
      </c>
      <c r="J3" t="s">
        <v>289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292</v>
      </c>
      <c r="B4" t="s">
        <v>286</v>
      </c>
      <c r="C4" t="s">
        <v>84</v>
      </c>
      <c r="D4" t="s">
        <v>245</v>
      </c>
      <c r="E4" t="s">
        <v>287</v>
      </c>
      <c r="F4">
        <v>0</v>
      </c>
      <c r="G4" s="21" t="s">
        <v>293</v>
      </c>
      <c r="H4">
        <v>63</v>
      </c>
      <c r="I4">
        <v>1</v>
      </c>
      <c r="J4" t="s">
        <v>289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294</v>
      </c>
      <c r="U4" t="s">
        <v>286</v>
      </c>
      <c r="V4" t="s">
        <v>85</v>
      </c>
      <c r="W4" t="s">
        <v>247</v>
      </c>
      <c r="X4" t="s">
        <v>287</v>
      </c>
      <c r="Y4">
        <v>0</v>
      </c>
      <c r="Z4" s="21" t="s">
        <v>293</v>
      </c>
      <c r="AA4">
        <v>80</v>
      </c>
      <c r="AB4">
        <v>1</v>
      </c>
      <c r="AC4" t="s">
        <v>289</v>
      </c>
      <c r="AE4" t="b">
        <v>1</v>
      </c>
      <c r="AF4" t="b">
        <v>0</v>
      </c>
      <c r="AG4" t="b">
        <v>0</v>
      </c>
    </row>
    <row r="5" spans="1:19">
      <c r="A5" t="s">
        <v>295</v>
      </c>
      <c r="B5" t="s">
        <v>286</v>
      </c>
      <c r="C5" t="s">
        <v>85</v>
      </c>
      <c r="D5" t="s">
        <v>247</v>
      </c>
      <c r="E5" t="s">
        <v>287</v>
      </c>
      <c r="F5">
        <v>0</v>
      </c>
      <c r="G5" s="21" t="s">
        <v>296</v>
      </c>
      <c r="H5">
        <v>48</v>
      </c>
      <c r="I5">
        <v>1</v>
      </c>
      <c r="J5" t="s">
        <v>289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19">
      <c r="A6" t="s">
        <v>297</v>
      </c>
      <c r="B6" t="s">
        <v>286</v>
      </c>
      <c r="C6" t="s">
        <v>83</v>
      </c>
      <c r="D6" t="s">
        <v>240</v>
      </c>
      <c r="E6" t="s">
        <v>287</v>
      </c>
      <c r="F6">
        <v>0</v>
      </c>
      <c r="G6" s="21" t="s">
        <v>298</v>
      </c>
      <c r="H6">
        <v>449</v>
      </c>
      <c r="I6">
        <v>6</v>
      </c>
      <c r="J6" t="s">
        <v>289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19">
      <c r="A7" t="s">
        <v>299</v>
      </c>
      <c r="B7" t="s">
        <v>286</v>
      </c>
      <c r="C7" t="s">
        <v>84</v>
      </c>
      <c r="D7" t="s">
        <v>244</v>
      </c>
      <c r="E7" t="s">
        <v>287</v>
      </c>
      <c r="F7">
        <v>0</v>
      </c>
      <c r="G7" s="21" t="s">
        <v>300</v>
      </c>
      <c r="H7">
        <v>50</v>
      </c>
      <c r="I7">
        <v>1</v>
      </c>
      <c r="J7" t="s">
        <v>289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19">
      <c r="A8" t="s">
        <v>301</v>
      </c>
      <c r="B8" t="s">
        <v>286</v>
      </c>
      <c r="C8" t="s">
        <v>83</v>
      </c>
      <c r="D8" t="s">
        <v>88</v>
      </c>
      <c r="E8" t="s">
        <v>287</v>
      </c>
      <c r="F8">
        <v>0</v>
      </c>
      <c r="G8" s="21" t="s">
        <v>302</v>
      </c>
      <c r="H8">
        <v>30</v>
      </c>
      <c r="I8">
        <v>1</v>
      </c>
      <c r="J8" t="s">
        <v>289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spans="1:19">
      <c r="A9" s="12" t="s">
        <v>303</v>
      </c>
      <c r="B9" t="s">
        <v>286</v>
      </c>
      <c r="C9" t="s">
        <v>83</v>
      </c>
      <c r="D9" t="s">
        <v>88</v>
      </c>
      <c r="E9" t="s">
        <v>287</v>
      </c>
      <c r="F9">
        <v>0</v>
      </c>
      <c r="G9" s="21" t="s">
        <v>304</v>
      </c>
      <c r="H9">
        <v>40</v>
      </c>
      <c r="I9">
        <v>1</v>
      </c>
      <c r="J9" t="s">
        <v>289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19">
      <c r="A10" t="s">
        <v>305</v>
      </c>
      <c r="B10" t="s">
        <v>286</v>
      </c>
      <c r="C10" t="s">
        <v>83</v>
      </c>
      <c r="D10" t="s">
        <v>88</v>
      </c>
      <c r="E10" t="s">
        <v>287</v>
      </c>
      <c r="F10">
        <v>0</v>
      </c>
      <c r="G10" s="21" t="s">
        <v>306</v>
      </c>
      <c r="H10">
        <v>32</v>
      </c>
      <c r="I10">
        <v>1</v>
      </c>
      <c r="J10" t="s">
        <v>289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19">
      <c r="A11" t="s">
        <v>307</v>
      </c>
      <c r="B11" t="s">
        <v>286</v>
      </c>
      <c r="C11" t="s">
        <v>84</v>
      </c>
      <c r="D11" t="s">
        <v>245</v>
      </c>
      <c r="E11" t="s">
        <v>287</v>
      </c>
      <c r="F11">
        <v>0</v>
      </c>
      <c r="G11" s="21" t="s">
        <v>308</v>
      </c>
      <c r="H11">
        <v>26</v>
      </c>
      <c r="I11">
        <v>1</v>
      </c>
      <c r="J11" t="s">
        <v>289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19">
      <c r="A12" t="s">
        <v>309</v>
      </c>
      <c r="B12" t="s">
        <v>286</v>
      </c>
      <c r="C12" t="s">
        <v>85</v>
      </c>
      <c r="D12" t="s">
        <v>258</v>
      </c>
      <c r="E12" t="s">
        <v>287</v>
      </c>
      <c r="F12">
        <v>0</v>
      </c>
      <c r="G12" s="21" t="s">
        <v>310</v>
      </c>
      <c r="H12">
        <v>37</v>
      </c>
      <c r="I12">
        <v>1</v>
      </c>
      <c r="J12" t="s">
        <v>289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19">
      <c r="A13" t="s">
        <v>311</v>
      </c>
      <c r="B13" t="s">
        <v>286</v>
      </c>
      <c r="C13" t="s">
        <v>85</v>
      </c>
      <c r="D13" t="s">
        <v>258</v>
      </c>
      <c r="E13" t="s">
        <v>287</v>
      </c>
      <c r="F13">
        <v>0</v>
      </c>
      <c r="G13" s="21" t="s">
        <v>312</v>
      </c>
      <c r="H13">
        <v>37</v>
      </c>
      <c r="I13">
        <v>1</v>
      </c>
      <c r="J13" t="s">
        <v>289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19">
      <c r="A14" t="s">
        <v>313</v>
      </c>
      <c r="B14" t="s">
        <v>286</v>
      </c>
      <c r="C14" t="s">
        <v>85</v>
      </c>
      <c r="D14" t="s">
        <v>258</v>
      </c>
      <c r="E14" t="s">
        <v>287</v>
      </c>
      <c r="F14">
        <v>0</v>
      </c>
      <c r="G14" s="21" t="s">
        <v>314</v>
      </c>
      <c r="H14">
        <v>37</v>
      </c>
      <c r="I14">
        <v>1</v>
      </c>
      <c r="J14" t="s">
        <v>289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19">
      <c r="A15" t="s">
        <v>315</v>
      </c>
      <c r="B15" t="s">
        <v>286</v>
      </c>
      <c r="C15" t="s">
        <v>85</v>
      </c>
      <c r="D15" t="s">
        <v>85</v>
      </c>
      <c r="E15" t="s">
        <v>287</v>
      </c>
      <c r="F15">
        <v>0</v>
      </c>
      <c r="G15" s="21" t="s">
        <v>316</v>
      </c>
      <c r="H15">
        <v>55</v>
      </c>
      <c r="I15">
        <v>1</v>
      </c>
      <c r="J15" t="s">
        <v>289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19">
      <c r="A16" t="s">
        <v>317</v>
      </c>
      <c r="B16" t="s">
        <v>286</v>
      </c>
      <c r="C16" t="s">
        <v>85</v>
      </c>
      <c r="D16" t="s">
        <v>85</v>
      </c>
      <c r="E16" t="s">
        <v>287</v>
      </c>
      <c r="F16">
        <v>0</v>
      </c>
      <c r="G16" s="21" t="s">
        <v>318</v>
      </c>
      <c r="H16">
        <v>55</v>
      </c>
      <c r="I16">
        <v>1</v>
      </c>
      <c r="J16" t="s">
        <v>289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319</v>
      </c>
      <c r="B17" t="s">
        <v>286</v>
      </c>
      <c r="C17" t="s">
        <v>83</v>
      </c>
      <c r="D17" t="s">
        <v>242</v>
      </c>
      <c r="E17" t="s">
        <v>287</v>
      </c>
      <c r="F17">
        <v>0</v>
      </c>
      <c r="G17" s="21" t="s">
        <v>320</v>
      </c>
      <c r="H17">
        <v>50</v>
      </c>
      <c r="I17">
        <v>1</v>
      </c>
      <c r="J17" t="s">
        <v>289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321</v>
      </c>
      <c r="B18" t="s">
        <v>286</v>
      </c>
      <c r="C18" t="s">
        <v>83</v>
      </c>
      <c r="D18" t="s">
        <v>250</v>
      </c>
      <c r="E18" t="s">
        <v>287</v>
      </c>
      <c r="F18">
        <v>0</v>
      </c>
      <c r="G18" s="21" t="s">
        <v>322</v>
      </c>
      <c r="H18">
        <v>599</v>
      </c>
      <c r="I18">
        <v>6</v>
      </c>
      <c r="J18" t="s">
        <v>289</v>
      </c>
      <c r="K18" t="s">
        <v>323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324</v>
      </c>
      <c r="B19" t="s">
        <v>286</v>
      </c>
      <c r="C19" t="s">
        <v>83</v>
      </c>
      <c r="D19" t="s">
        <v>250</v>
      </c>
      <c r="E19" t="s">
        <v>287</v>
      </c>
      <c r="F19">
        <v>0</v>
      </c>
      <c r="G19" s="21" t="s">
        <v>325</v>
      </c>
      <c r="H19">
        <v>799</v>
      </c>
      <c r="I19">
        <v>8</v>
      </c>
      <c r="J19" t="s">
        <v>289</v>
      </c>
      <c r="K19" t="s">
        <v>326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327</v>
      </c>
      <c r="B20" t="s">
        <v>286</v>
      </c>
      <c r="C20" t="s">
        <v>83</v>
      </c>
      <c r="D20" t="s">
        <v>250</v>
      </c>
      <c r="E20" t="s">
        <v>287</v>
      </c>
      <c r="F20">
        <v>0</v>
      </c>
      <c r="G20" s="21" t="s">
        <v>328</v>
      </c>
      <c r="H20">
        <v>599</v>
      </c>
      <c r="I20">
        <v>6</v>
      </c>
      <c r="J20" t="s">
        <v>289</v>
      </c>
      <c r="K20" t="s">
        <v>329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330</v>
      </c>
      <c r="B21" t="s">
        <v>286</v>
      </c>
      <c r="C21" t="s">
        <v>83</v>
      </c>
      <c r="D21" t="s">
        <v>250</v>
      </c>
      <c r="E21" t="s">
        <v>287</v>
      </c>
      <c r="F21">
        <v>0</v>
      </c>
      <c r="G21" s="21" t="s">
        <v>331</v>
      </c>
      <c r="H21">
        <v>799</v>
      </c>
      <c r="I21">
        <v>8</v>
      </c>
      <c r="J21" t="s">
        <v>289</v>
      </c>
      <c r="K21" t="s">
        <v>332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333</v>
      </c>
      <c r="B22" t="s">
        <v>286</v>
      </c>
      <c r="C22" t="s">
        <v>83</v>
      </c>
      <c r="D22" t="s">
        <v>240</v>
      </c>
      <c r="E22" t="s">
        <v>287</v>
      </c>
      <c r="F22">
        <v>0</v>
      </c>
      <c r="G22" s="21" t="s">
        <v>334</v>
      </c>
      <c r="H22">
        <v>50</v>
      </c>
      <c r="I22">
        <v>1</v>
      </c>
      <c r="J22" t="s">
        <v>289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</row>
    <row r="23" spans="1:19">
      <c r="A23" t="s">
        <v>335</v>
      </c>
      <c r="B23" t="s">
        <v>286</v>
      </c>
      <c r="C23" t="s">
        <v>83</v>
      </c>
      <c r="D23" t="s">
        <v>240</v>
      </c>
      <c r="E23" t="s">
        <v>287</v>
      </c>
      <c r="F23">
        <v>0</v>
      </c>
      <c r="G23" s="21" t="s">
        <v>336</v>
      </c>
      <c r="H23">
        <v>51</v>
      </c>
      <c r="I23">
        <v>2</v>
      </c>
      <c r="J23" t="s">
        <v>289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</row>
    <row r="24" spans="1:19">
      <c r="A24" t="s">
        <v>90</v>
      </c>
      <c r="B24" t="s">
        <v>286</v>
      </c>
      <c r="C24" t="s">
        <v>83</v>
      </c>
      <c r="D24" t="s">
        <v>240</v>
      </c>
      <c r="E24" t="s">
        <v>287</v>
      </c>
      <c r="F24">
        <v>0</v>
      </c>
      <c r="G24" s="21" t="s">
        <v>337</v>
      </c>
      <c r="H24">
        <v>53</v>
      </c>
      <c r="I24">
        <v>4</v>
      </c>
      <c r="J24" t="s">
        <v>289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91</v>
      </c>
      <c r="B25" t="s">
        <v>286</v>
      </c>
      <c r="C25" t="s">
        <v>83</v>
      </c>
      <c r="D25" t="s">
        <v>240</v>
      </c>
      <c r="E25" t="s">
        <v>338</v>
      </c>
      <c r="F25">
        <v>0</v>
      </c>
      <c r="G25" t="s">
        <v>338</v>
      </c>
      <c r="H25">
        <v>52</v>
      </c>
      <c r="I25">
        <v>3</v>
      </c>
      <c r="J25" t="s">
        <v>289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339</v>
      </c>
      <c r="B26" t="s">
        <v>286</v>
      </c>
      <c r="C26" t="s">
        <v>83</v>
      </c>
      <c r="D26" t="s">
        <v>340</v>
      </c>
      <c r="E26" t="s">
        <v>287</v>
      </c>
      <c r="F26">
        <v>0</v>
      </c>
      <c r="G26" s="21" t="s">
        <v>341</v>
      </c>
      <c r="H26">
        <v>99</v>
      </c>
      <c r="I26">
        <v>1</v>
      </c>
      <c r="J26" t="s">
        <v>289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</row>
    <row r="27" spans="1:19">
      <c r="A27" t="s">
        <v>342</v>
      </c>
      <c r="B27" t="s">
        <v>286</v>
      </c>
      <c r="C27" t="s">
        <v>83</v>
      </c>
      <c r="D27" t="s">
        <v>340</v>
      </c>
      <c r="E27" t="s">
        <v>287</v>
      </c>
      <c r="F27">
        <v>0</v>
      </c>
      <c r="G27" s="21" t="s">
        <v>343</v>
      </c>
      <c r="H27">
        <v>99</v>
      </c>
      <c r="I27">
        <v>1</v>
      </c>
      <c r="J27" t="s">
        <v>289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</row>
    <row r="28" spans="1:19">
      <c r="A28" t="s">
        <v>344</v>
      </c>
      <c r="B28" t="s">
        <v>286</v>
      </c>
      <c r="C28" t="s">
        <v>83</v>
      </c>
      <c r="D28" t="s">
        <v>257</v>
      </c>
      <c r="E28" t="s">
        <v>287</v>
      </c>
      <c r="F28">
        <v>0</v>
      </c>
      <c r="G28" s="21" t="s">
        <v>345</v>
      </c>
      <c r="H28">
        <v>60</v>
      </c>
      <c r="I28">
        <v>1</v>
      </c>
      <c r="J28" t="s">
        <v>289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</row>
    <row r="29" spans="1:19">
      <c r="A29" t="s">
        <v>346</v>
      </c>
      <c r="B29" t="s">
        <v>286</v>
      </c>
      <c r="C29" t="s">
        <v>83</v>
      </c>
      <c r="D29" t="s">
        <v>257</v>
      </c>
      <c r="E29" t="s">
        <v>287</v>
      </c>
      <c r="F29">
        <v>0</v>
      </c>
      <c r="G29" s="21" t="s">
        <v>347</v>
      </c>
      <c r="H29">
        <v>60</v>
      </c>
      <c r="I29">
        <v>1</v>
      </c>
      <c r="J29" t="s">
        <v>289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</row>
    <row r="30" spans="1:19">
      <c r="A30" t="s">
        <v>348</v>
      </c>
      <c r="B30" t="s">
        <v>286</v>
      </c>
      <c r="C30" t="s">
        <v>83</v>
      </c>
      <c r="D30" t="s">
        <v>257</v>
      </c>
      <c r="E30" t="s">
        <v>287</v>
      </c>
      <c r="F30">
        <v>0</v>
      </c>
      <c r="G30" s="21" t="s">
        <v>349</v>
      </c>
      <c r="H30">
        <v>90</v>
      </c>
      <c r="I30">
        <v>1</v>
      </c>
      <c r="J30" t="s">
        <v>289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</row>
    <row r="31" spans="1:19">
      <c r="A31" s="13" t="s">
        <v>350</v>
      </c>
      <c r="B31" t="s">
        <v>286</v>
      </c>
      <c r="C31" t="s">
        <v>83</v>
      </c>
      <c r="D31" t="s">
        <v>253</v>
      </c>
      <c r="E31" t="s">
        <v>287</v>
      </c>
      <c r="F31">
        <v>0</v>
      </c>
      <c r="G31" s="21" t="s">
        <v>351</v>
      </c>
      <c r="H31">
        <v>50</v>
      </c>
      <c r="I31">
        <v>1</v>
      </c>
      <c r="J31" t="s">
        <v>289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</row>
    <row r="32" spans="1:19">
      <c r="A32" t="s">
        <v>352</v>
      </c>
      <c r="B32" t="s">
        <v>286</v>
      </c>
      <c r="C32" t="s">
        <v>83</v>
      </c>
      <c r="D32" t="s">
        <v>252</v>
      </c>
      <c r="E32" t="s">
        <v>287</v>
      </c>
      <c r="F32">
        <v>0</v>
      </c>
      <c r="G32" s="21" t="s">
        <v>353</v>
      </c>
      <c r="H32">
        <v>87</v>
      </c>
      <c r="I32">
        <v>1</v>
      </c>
      <c r="J32" t="s">
        <v>289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</row>
    <row r="33" spans="1:19">
      <c r="A33" t="s">
        <v>354</v>
      </c>
      <c r="B33" t="s">
        <v>286</v>
      </c>
      <c r="C33" t="s">
        <v>83</v>
      </c>
      <c r="D33" t="s">
        <v>251</v>
      </c>
      <c r="E33" t="s">
        <v>287</v>
      </c>
      <c r="F33">
        <v>0</v>
      </c>
      <c r="G33" s="21" t="s">
        <v>355</v>
      </c>
      <c r="H33">
        <v>135</v>
      </c>
      <c r="I33">
        <v>1</v>
      </c>
      <c r="J33" t="s">
        <v>289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</row>
    <row r="34" spans="1:19">
      <c r="A34" s="12" t="s">
        <v>356</v>
      </c>
      <c r="B34" t="s">
        <v>286</v>
      </c>
      <c r="C34" t="s">
        <v>83</v>
      </c>
      <c r="D34" t="s">
        <v>253</v>
      </c>
      <c r="E34" t="s">
        <v>287</v>
      </c>
      <c r="F34">
        <v>0</v>
      </c>
      <c r="G34" s="21" t="s">
        <v>357</v>
      </c>
      <c r="H34">
        <v>47</v>
      </c>
      <c r="I34">
        <v>1</v>
      </c>
      <c r="J34" t="s">
        <v>289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</row>
    <row r="35" spans="1:19">
      <c r="A35" t="s">
        <v>358</v>
      </c>
      <c r="B35" t="s">
        <v>286</v>
      </c>
      <c r="C35" t="s">
        <v>83</v>
      </c>
      <c r="D35" t="s">
        <v>251</v>
      </c>
      <c r="E35" t="s">
        <v>287</v>
      </c>
      <c r="F35">
        <v>0</v>
      </c>
      <c r="G35" s="21" t="s">
        <v>359</v>
      </c>
      <c r="H35">
        <v>49</v>
      </c>
      <c r="I35">
        <v>1</v>
      </c>
      <c r="J35" t="s">
        <v>289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</row>
    <row r="36" spans="1:19">
      <c r="A36" t="s">
        <v>360</v>
      </c>
      <c r="B36" t="s">
        <v>286</v>
      </c>
      <c r="C36" t="s">
        <v>83</v>
      </c>
      <c r="D36" t="s">
        <v>252</v>
      </c>
      <c r="E36" t="s">
        <v>287</v>
      </c>
      <c r="F36">
        <v>0</v>
      </c>
      <c r="G36" s="21" t="s">
        <v>361</v>
      </c>
      <c r="H36">
        <v>109</v>
      </c>
      <c r="I36">
        <v>1</v>
      </c>
      <c r="J36" t="s">
        <v>289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</row>
    <row r="37" spans="1:19">
      <c r="A37" t="s">
        <v>362</v>
      </c>
      <c r="B37" t="s">
        <v>286</v>
      </c>
      <c r="C37" t="s">
        <v>83</v>
      </c>
      <c r="D37" t="s">
        <v>249</v>
      </c>
      <c r="E37" t="s">
        <v>287</v>
      </c>
      <c r="F37">
        <v>0</v>
      </c>
      <c r="G37" s="21" t="s">
        <v>363</v>
      </c>
      <c r="H37">
        <v>150</v>
      </c>
      <c r="I37">
        <v>1</v>
      </c>
      <c r="J37" t="s">
        <v>289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</row>
    <row r="38" spans="1:19">
      <c r="A38" t="s">
        <v>364</v>
      </c>
      <c r="B38" t="s">
        <v>286</v>
      </c>
      <c r="C38" t="s">
        <v>83</v>
      </c>
      <c r="D38" t="s">
        <v>240</v>
      </c>
      <c r="E38" t="s">
        <v>287</v>
      </c>
      <c r="F38">
        <v>0</v>
      </c>
      <c r="G38" s="21" t="s">
        <v>365</v>
      </c>
      <c r="H38">
        <v>399</v>
      </c>
      <c r="I38">
        <v>1</v>
      </c>
      <c r="J38" t="s">
        <v>289</v>
      </c>
      <c r="K38" t="s">
        <v>366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</row>
    <row r="39" spans="1:19">
      <c r="A39" t="s">
        <v>367</v>
      </c>
      <c r="B39" t="s">
        <v>286</v>
      </c>
      <c r="C39" t="s">
        <v>83</v>
      </c>
      <c r="D39" t="s">
        <v>240</v>
      </c>
      <c r="E39" t="s">
        <v>287</v>
      </c>
      <c r="F39">
        <v>0</v>
      </c>
      <c r="G39" s="21" t="s">
        <v>368</v>
      </c>
      <c r="H39">
        <v>499</v>
      </c>
      <c r="I39">
        <v>1</v>
      </c>
      <c r="J39" t="s">
        <v>289</v>
      </c>
      <c r="K39" t="s">
        <v>369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</row>
    <row r="40" spans="1:19">
      <c r="A40" t="s">
        <v>370</v>
      </c>
      <c r="B40" t="s">
        <v>286</v>
      </c>
      <c r="C40" t="s">
        <v>83</v>
      </c>
      <c r="D40" t="s">
        <v>240</v>
      </c>
      <c r="E40" t="s">
        <v>287</v>
      </c>
      <c r="F40">
        <v>0</v>
      </c>
      <c r="G40" s="21" t="s">
        <v>371</v>
      </c>
      <c r="H40">
        <v>175</v>
      </c>
      <c r="I40">
        <v>1</v>
      </c>
      <c r="J40" t="s">
        <v>289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</row>
    <row r="41" spans="1:19">
      <c r="A41" t="s">
        <v>372</v>
      </c>
      <c r="B41" t="s">
        <v>286</v>
      </c>
      <c r="C41" t="s">
        <v>83</v>
      </c>
      <c r="D41" t="s">
        <v>240</v>
      </c>
      <c r="E41" t="s">
        <v>287</v>
      </c>
      <c r="F41">
        <v>0</v>
      </c>
      <c r="G41" s="21" t="s">
        <v>373</v>
      </c>
      <c r="H41">
        <v>125</v>
      </c>
      <c r="I41">
        <v>1</v>
      </c>
      <c r="J41" t="s">
        <v>289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</row>
    <row r="42" spans="1:19">
      <c r="A42" t="s">
        <v>374</v>
      </c>
      <c r="B42" t="s">
        <v>286</v>
      </c>
      <c r="C42" t="s">
        <v>83</v>
      </c>
      <c r="D42" t="s">
        <v>253</v>
      </c>
      <c r="E42" t="s">
        <v>287</v>
      </c>
      <c r="F42">
        <v>0</v>
      </c>
      <c r="G42" s="21" t="s">
        <v>375</v>
      </c>
      <c r="H42">
        <v>120</v>
      </c>
      <c r="I42">
        <v>1</v>
      </c>
      <c r="J42" t="s">
        <v>289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</row>
    <row r="43" spans="1:19">
      <c r="A43" t="s">
        <v>376</v>
      </c>
      <c r="B43" t="s">
        <v>286</v>
      </c>
      <c r="C43" t="s">
        <v>84</v>
      </c>
      <c r="D43" t="s">
        <v>259</v>
      </c>
      <c r="E43" t="s">
        <v>287</v>
      </c>
      <c r="F43">
        <v>0</v>
      </c>
      <c r="G43" s="21" t="s">
        <v>377</v>
      </c>
      <c r="H43">
        <v>42</v>
      </c>
      <c r="I43">
        <v>1</v>
      </c>
      <c r="J43" t="s">
        <v>289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</row>
    <row r="44" spans="1:19">
      <c r="A44" t="s">
        <v>378</v>
      </c>
      <c r="B44" t="s">
        <v>286</v>
      </c>
      <c r="C44" t="s">
        <v>83</v>
      </c>
      <c r="D44" t="s">
        <v>255</v>
      </c>
      <c r="E44" t="s">
        <v>287</v>
      </c>
      <c r="F44">
        <v>0</v>
      </c>
      <c r="G44" s="21" t="s">
        <v>379</v>
      </c>
      <c r="H44">
        <v>320</v>
      </c>
      <c r="I44">
        <v>1</v>
      </c>
      <c r="J44" t="s">
        <v>289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</row>
    <row r="45" spans="1:19">
      <c r="A45" t="s">
        <v>380</v>
      </c>
      <c r="B45" t="s">
        <v>286</v>
      </c>
      <c r="C45" t="s">
        <v>84</v>
      </c>
      <c r="D45" t="s">
        <v>259</v>
      </c>
      <c r="E45" t="s">
        <v>287</v>
      </c>
      <c r="F45">
        <v>0</v>
      </c>
      <c r="G45" s="21" t="s">
        <v>381</v>
      </c>
      <c r="H45">
        <v>30</v>
      </c>
      <c r="I45">
        <v>1</v>
      </c>
      <c r="J45" t="s">
        <v>289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</row>
    <row r="46" spans="1:19">
      <c r="A46" t="s">
        <v>382</v>
      </c>
      <c r="B46" t="s">
        <v>286</v>
      </c>
      <c r="C46" t="s">
        <v>83</v>
      </c>
      <c r="D46" t="s">
        <v>257</v>
      </c>
      <c r="E46" t="s">
        <v>287</v>
      </c>
      <c r="F46">
        <v>0</v>
      </c>
      <c r="G46" s="21" t="s">
        <v>383</v>
      </c>
      <c r="H46">
        <v>49</v>
      </c>
      <c r="I46">
        <v>1</v>
      </c>
      <c r="J46" t="s">
        <v>289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</row>
    <row r="47" spans="1:19">
      <c r="A47" t="s">
        <v>384</v>
      </c>
      <c r="B47" t="s">
        <v>286</v>
      </c>
      <c r="C47" t="s">
        <v>85</v>
      </c>
      <c r="D47" t="s">
        <v>85</v>
      </c>
      <c r="E47" t="s">
        <v>287</v>
      </c>
      <c r="F47">
        <v>0</v>
      </c>
      <c r="G47" s="21" t="s">
        <v>385</v>
      </c>
      <c r="H47">
        <v>50</v>
      </c>
      <c r="I47">
        <v>1</v>
      </c>
      <c r="J47" t="s">
        <v>289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</row>
    <row r="48" spans="1:19">
      <c r="A48" t="s">
        <v>386</v>
      </c>
      <c r="B48" t="s">
        <v>286</v>
      </c>
      <c r="C48" t="s">
        <v>83</v>
      </c>
      <c r="D48" t="s">
        <v>340</v>
      </c>
      <c r="E48" t="s">
        <v>287</v>
      </c>
      <c r="F48">
        <v>0</v>
      </c>
      <c r="G48" s="21" t="s">
        <v>387</v>
      </c>
      <c r="H48">
        <v>99</v>
      </c>
      <c r="I48">
        <v>1</v>
      </c>
      <c r="J48" t="s">
        <v>289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</row>
    <row r="49" spans="1:19">
      <c r="A49" t="s">
        <v>372</v>
      </c>
      <c r="B49" t="s">
        <v>286</v>
      </c>
      <c r="C49" t="s">
        <v>83</v>
      </c>
      <c r="D49" t="s">
        <v>340</v>
      </c>
      <c r="E49" t="s">
        <v>287</v>
      </c>
      <c r="F49">
        <v>0</v>
      </c>
      <c r="G49" s="21" t="s">
        <v>388</v>
      </c>
      <c r="H49">
        <v>125</v>
      </c>
      <c r="I49">
        <v>1</v>
      </c>
      <c r="J49" t="s">
        <v>289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</row>
    <row r="50" spans="1:19">
      <c r="A50" t="s">
        <v>389</v>
      </c>
      <c r="B50" t="s">
        <v>286</v>
      </c>
      <c r="C50" t="s">
        <v>83</v>
      </c>
      <c r="D50" t="s">
        <v>240</v>
      </c>
      <c r="E50" t="s">
        <v>287</v>
      </c>
      <c r="F50">
        <v>0</v>
      </c>
      <c r="G50" s="21" t="s">
        <v>390</v>
      </c>
      <c r="H50">
        <v>152</v>
      </c>
      <c r="I50">
        <v>1</v>
      </c>
      <c r="J50" t="s">
        <v>289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</row>
    <row r="51" spans="1:19">
      <c r="A51" t="s">
        <v>391</v>
      </c>
      <c r="B51" t="s">
        <v>286</v>
      </c>
      <c r="C51" t="s">
        <v>83</v>
      </c>
      <c r="D51" t="s">
        <v>240</v>
      </c>
      <c r="E51" t="s">
        <v>287</v>
      </c>
      <c r="F51">
        <v>0</v>
      </c>
      <c r="G51" s="21" t="s">
        <v>392</v>
      </c>
      <c r="H51">
        <v>105</v>
      </c>
      <c r="I51">
        <v>1</v>
      </c>
      <c r="J51" t="s">
        <v>289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</row>
    <row r="52" spans="1:19">
      <c r="A52" t="s">
        <v>393</v>
      </c>
      <c r="B52" t="s">
        <v>286</v>
      </c>
      <c r="C52" t="s">
        <v>83</v>
      </c>
      <c r="D52" t="s">
        <v>240</v>
      </c>
      <c r="E52" t="s">
        <v>287</v>
      </c>
      <c r="F52">
        <v>0</v>
      </c>
      <c r="G52" s="21" t="s">
        <v>394</v>
      </c>
      <c r="H52">
        <v>125</v>
      </c>
      <c r="I52">
        <v>1</v>
      </c>
      <c r="J52" t="s">
        <v>289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</row>
    <row r="53" spans="1:19">
      <c r="A53" t="s">
        <v>395</v>
      </c>
      <c r="B53" t="s">
        <v>286</v>
      </c>
      <c r="C53" t="s">
        <v>83</v>
      </c>
      <c r="D53" t="s">
        <v>256</v>
      </c>
      <c r="E53" t="s">
        <v>287</v>
      </c>
      <c r="F53">
        <v>0</v>
      </c>
      <c r="G53" s="21" t="s">
        <v>396</v>
      </c>
      <c r="H53">
        <v>95</v>
      </c>
      <c r="I53">
        <v>1</v>
      </c>
      <c r="J53" t="s">
        <v>289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</row>
    <row r="54" spans="1:14">
      <c r="A54" t="s">
        <v>397</v>
      </c>
      <c r="B54" t="s">
        <v>286</v>
      </c>
      <c r="C54" t="s">
        <v>83</v>
      </c>
      <c r="D54" t="s">
        <v>240</v>
      </c>
      <c r="E54" t="s">
        <v>287</v>
      </c>
      <c r="F54">
        <v>0</v>
      </c>
      <c r="G54" s="21" t="s">
        <v>398</v>
      </c>
      <c r="H54">
        <v>76</v>
      </c>
      <c r="I54">
        <v>1</v>
      </c>
      <c r="J54" t="s">
        <v>289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Z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104</v>
      </c>
      <c r="B4" t="s">
        <v>105</v>
      </c>
      <c r="E4" t="s">
        <v>402</v>
      </c>
    </row>
    <row r="5" spans="1:5">
      <c r="A5" t="s">
        <v>97</v>
      </c>
      <c r="B5" t="s">
        <v>105</v>
      </c>
      <c r="E5" t="s">
        <v>403</v>
      </c>
    </row>
    <row r="6" spans="1:5">
      <c r="A6" t="s">
        <v>101</v>
      </c>
      <c r="B6" t="s">
        <v>105</v>
      </c>
      <c r="E6" t="s">
        <v>404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285714285714" defaultRowHeight="15.75" customHeight="1" outlineLevelRow="2"/>
  <cols>
    <col min="1" max="16384" width="12.6285714285714" style="14"/>
  </cols>
  <sheetData>
    <row r="1" customHeight="1" spans="1:1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23</v>
      </c>
      <c r="O1" s="15" t="s">
        <v>24</v>
      </c>
    </row>
    <row r="2" customHeight="1" spans="1:15">
      <c r="A2" s="15" t="s">
        <v>26</v>
      </c>
      <c r="B2" s="15" t="s">
        <v>26</v>
      </c>
      <c r="C2" s="15" t="s">
        <v>26</v>
      </c>
      <c r="D2" s="15" t="s">
        <v>26</v>
      </c>
      <c r="E2" s="15" t="s">
        <v>28</v>
      </c>
      <c r="F2" s="15" t="s">
        <v>25</v>
      </c>
      <c r="G2" s="15" t="s">
        <v>27</v>
      </c>
      <c r="H2" s="15" t="s">
        <v>27</v>
      </c>
      <c r="I2" s="15" t="s">
        <v>27</v>
      </c>
      <c r="J2" s="15" t="s">
        <v>66</v>
      </c>
      <c r="K2" s="15">
        <v>5e+63</v>
      </c>
      <c r="L2" s="15" t="s">
        <v>67</v>
      </c>
      <c r="M2" s="15"/>
      <c r="N2" s="15" t="b">
        <v>0</v>
      </c>
      <c r="O2" s="15" t="b">
        <v>1</v>
      </c>
    </row>
    <row r="3" customHeight="1" spans="1:15">
      <c r="A3" s="15" t="s">
        <v>68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39</v>
      </c>
      <c r="G3" s="15" t="s">
        <v>73</v>
      </c>
      <c r="H3" s="15" t="s">
        <v>74</v>
      </c>
      <c r="I3" s="15" t="s">
        <v>70</v>
      </c>
      <c r="J3" s="15" t="s">
        <v>75</v>
      </c>
      <c r="K3" s="20" t="s">
        <v>76</v>
      </c>
      <c r="L3" s="15" t="s">
        <v>77</v>
      </c>
      <c r="M3" s="16">
        <v>1</v>
      </c>
      <c r="N3" s="15" t="b">
        <v>1</v>
      </c>
      <c r="O3" s="15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4285714285714" defaultRowHeight="15"/>
  <sheetData>
    <row r="1" spans="1:1">
      <c r="A1" t="s">
        <v>409</v>
      </c>
    </row>
    <row r="2" spans="1:1">
      <c r="A2" t="s">
        <v>410</v>
      </c>
    </row>
    <row r="3" spans="1:1">
      <c r="A3" t="s">
        <v>89</v>
      </c>
    </row>
    <row r="4" spans="1:1">
      <c r="A4" t="s">
        <v>411</v>
      </c>
    </row>
    <row r="5" spans="1:1">
      <c r="A5" t="s">
        <v>412</v>
      </c>
    </row>
    <row r="6" spans="1:1">
      <c r="A6" s="11" t="s">
        <v>413</v>
      </c>
    </row>
    <row r="7" spans="1:1">
      <c r="A7" t="s">
        <v>414</v>
      </c>
    </row>
    <row r="8" spans="1:1">
      <c r="A8" t="s">
        <v>415</v>
      </c>
    </row>
    <row r="9" spans="1:1">
      <c r="A9" t="s">
        <v>416</v>
      </c>
    </row>
    <row r="10" spans="1:1">
      <c r="A10" t="s">
        <v>417</v>
      </c>
    </row>
    <row r="11" spans="1:1">
      <c r="A11" t="s">
        <v>413</v>
      </c>
    </row>
    <row r="12" spans="1:1">
      <c r="A12" t="s">
        <v>418</v>
      </c>
    </row>
    <row r="13" spans="1:1">
      <c r="A13" s="11" t="s">
        <v>92</v>
      </c>
    </row>
    <row r="14" spans="1:1">
      <c r="A14" s="11" t="s">
        <v>91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186</v>
      </c>
      <c r="B2" t="s">
        <v>98</v>
      </c>
      <c r="D2" t="s">
        <v>39</v>
      </c>
      <c r="E2" t="s">
        <v>100</v>
      </c>
    </row>
    <row r="3" spans="1:5">
      <c r="A3" t="s">
        <v>424</v>
      </c>
      <c r="B3" t="s">
        <v>98</v>
      </c>
      <c r="D3" t="s">
        <v>25</v>
      </c>
      <c r="E3" t="s">
        <v>103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412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6"/>
    </row>
    <row r="3" spans="1:6">
      <c r="A3" t="s">
        <v>443</v>
      </c>
      <c r="C3" t="b">
        <v>0</v>
      </c>
      <c r="D3" t="b">
        <v>0</v>
      </c>
      <c r="E3" t="b">
        <v>0</v>
      </c>
      <c r="F3" s="6"/>
    </row>
    <row r="4" spans="1:6">
      <c r="A4" t="s">
        <v>444</v>
      </c>
      <c r="C4" t="b">
        <v>0</v>
      </c>
      <c r="D4" t="b">
        <v>0</v>
      </c>
      <c r="E4" t="b">
        <v>0</v>
      </c>
      <c r="F4" s="6"/>
    </row>
    <row r="5" spans="1:6">
      <c r="A5" t="s">
        <v>445</v>
      </c>
      <c r="C5" t="b">
        <v>0</v>
      </c>
      <c r="D5" t="b">
        <v>0</v>
      </c>
      <c r="E5" t="b">
        <v>0</v>
      </c>
      <c r="F5" s="10"/>
    </row>
    <row r="6" spans="1:6">
      <c r="A6" t="s">
        <v>446</v>
      </c>
      <c r="C6" t="b">
        <v>0</v>
      </c>
      <c r="D6" t="b">
        <v>0</v>
      </c>
      <c r="E6" t="b">
        <v>0</v>
      </c>
      <c r="F6" s="10"/>
    </row>
    <row r="7" spans="1:6">
      <c r="A7" t="s">
        <v>447</v>
      </c>
      <c r="C7" t="b">
        <v>0</v>
      </c>
      <c r="D7" t="b">
        <v>0</v>
      </c>
      <c r="E7" t="b">
        <v>0</v>
      </c>
      <c r="F7" s="10"/>
    </row>
    <row r="8" spans="1:6">
      <c r="A8" t="s">
        <v>448</v>
      </c>
      <c r="C8" t="b">
        <v>0</v>
      </c>
      <c r="D8" t="b">
        <v>0</v>
      </c>
      <c r="E8" t="b">
        <v>0</v>
      </c>
      <c r="F8" s="10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10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412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467</v>
      </c>
      <c r="B1" t="s">
        <v>234</v>
      </c>
      <c r="C1" t="s">
        <v>468</v>
      </c>
      <c r="D1" t="s">
        <v>235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240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242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240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241</v>
      </c>
      <c r="E5" t="b">
        <v>0</v>
      </c>
      <c r="F5" t="b">
        <v>0</v>
      </c>
      <c r="G5" t="b">
        <v>0</v>
      </c>
    </row>
    <row r="6" spans="1:7">
      <c r="A6" t="s">
        <v>301</v>
      </c>
      <c r="B6" t="s">
        <v>243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246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246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243</v>
      </c>
      <c r="C9" t="s">
        <v>476</v>
      </c>
      <c r="D9" t="s">
        <v>246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241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s="9" t="s">
        <v>243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s="9" t="s">
        <v>243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s="9" t="s">
        <v>243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s="9" t="s">
        <v>243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s="9" t="s">
        <v>243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412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4285714285714" defaultRowHeight="15"/>
  <cols>
    <col min="1" max="20" width="21.8571428571429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7" t="s">
        <v>32</v>
      </c>
      <c r="J2" t="s">
        <v>33</v>
      </c>
      <c r="K2" s="7" t="s">
        <v>491</v>
      </c>
      <c r="L2" s="7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customFormat="1" spans="1:19">
      <c r="A3" t="s">
        <v>39</v>
      </c>
      <c r="B3" t="s">
        <v>492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7" t="s">
        <v>45</v>
      </c>
      <c r="I3" s="7" t="s">
        <v>46</v>
      </c>
      <c r="J3" t="s">
        <v>47</v>
      </c>
      <c r="K3" s="7">
        <v>5</v>
      </c>
      <c r="L3" s="7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492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7" t="s">
        <v>45</v>
      </c>
      <c r="I4" s="7" t="s">
        <v>46</v>
      </c>
      <c r="J4" t="s">
        <v>47</v>
      </c>
      <c r="K4" s="7">
        <v>5</v>
      </c>
      <c r="L4" s="7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493</v>
      </c>
      <c r="B1" t="s">
        <v>494</v>
      </c>
    </row>
    <row r="2" spans="1:1">
      <c r="A2" s="7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E18" sqref="E18"/>
    </sheetView>
  </sheetViews>
  <sheetFormatPr defaultColWidth="9.14285714285714" defaultRowHeight="15" outlineLevelRow="2"/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21" t="s">
        <v>496</v>
      </c>
      <c r="L2" t="s">
        <v>67</v>
      </c>
      <c r="N2" t="b">
        <v>0</v>
      </c>
      <c r="O2" t="b">
        <v>1</v>
      </c>
    </row>
    <row r="3" spans="1:15">
      <c r="A3" t="s">
        <v>497</v>
      </c>
      <c r="B3" t="s">
        <v>69</v>
      </c>
      <c r="C3" t="s">
        <v>26</v>
      </c>
      <c r="D3" t="s">
        <v>498</v>
      </c>
      <c r="E3" t="s">
        <v>72</v>
      </c>
      <c r="F3" t="s">
        <v>25</v>
      </c>
      <c r="G3" t="s">
        <v>499</v>
      </c>
      <c r="H3" t="s">
        <v>500</v>
      </c>
      <c r="J3" t="s">
        <v>75</v>
      </c>
      <c r="K3" s="21" t="s">
        <v>76</v>
      </c>
      <c r="L3" t="s">
        <v>77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501</v>
      </c>
      <c r="B4" t="s">
        <v>105</v>
      </c>
      <c r="D4" t="s">
        <v>502</v>
      </c>
    </row>
    <row r="5" spans="1:4">
      <c r="A5" t="s">
        <v>503</v>
      </c>
      <c r="B5" t="s">
        <v>105</v>
      </c>
      <c r="D5" t="s">
        <v>504</v>
      </c>
    </row>
    <row r="6" spans="1:4">
      <c r="A6" t="s">
        <v>505</v>
      </c>
      <c r="B6" t="s">
        <v>105</v>
      </c>
      <c r="D6" t="s">
        <v>506</v>
      </c>
    </row>
    <row r="7" spans="1:4">
      <c r="A7" t="s">
        <v>117</v>
      </c>
      <c r="B7" t="s">
        <v>105</v>
      </c>
      <c r="D7" t="s">
        <v>507</v>
      </c>
    </row>
    <row r="8" spans="1:4">
      <c r="A8" t="s">
        <v>508</v>
      </c>
      <c r="B8" t="s">
        <v>105</v>
      </c>
      <c r="D8" t="s">
        <v>509</v>
      </c>
    </row>
    <row r="9" spans="1:4">
      <c r="A9" t="s">
        <v>510</v>
      </c>
      <c r="B9" t="s">
        <v>105</v>
      </c>
      <c r="D9" t="s">
        <v>511</v>
      </c>
    </row>
    <row r="10" spans="1:4">
      <c r="A10" t="s">
        <v>512</v>
      </c>
      <c r="B10" t="s">
        <v>105</v>
      </c>
      <c r="D10" t="s">
        <v>513</v>
      </c>
    </row>
    <row r="11" spans="1:4">
      <c r="A11" t="s">
        <v>514</v>
      </c>
      <c r="B11" t="s">
        <v>105</v>
      </c>
      <c r="D11" t="s">
        <v>515</v>
      </c>
    </row>
    <row r="12" spans="1:4">
      <c r="A12" t="s">
        <v>516</v>
      </c>
      <c r="B12" t="s">
        <v>105</v>
      </c>
      <c r="D12" t="s">
        <v>517</v>
      </c>
    </row>
    <row r="13" spans="1:4">
      <c r="A13" t="s">
        <v>518</v>
      </c>
      <c r="B13" t="s">
        <v>105</v>
      </c>
      <c r="D13" t="s">
        <v>519</v>
      </c>
    </row>
    <row r="14" spans="1:4">
      <c r="A14" t="s">
        <v>520</v>
      </c>
      <c r="B14" t="s">
        <v>105</v>
      </c>
      <c r="D14" t="s">
        <v>521</v>
      </c>
    </row>
    <row r="15" spans="1:4">
      <c r="A15" t="s">
        <v>522</v>
      </c>
      <c r="B15" t="s">
        <v>105</v>
      </c>
      <c r="D15" t="s">
        <v>523</v>
      </c>
    </row>
    <row r="16" spans="1:4">
      <c r="A16" t="s">
        <v>524</v>
      </c>
      <c r="B16" t="s">
        <v>105</v>
      </c>
      <c r="D16" t="s">
        <v>525</v>
      </c>
    </row>
    <row r="17" spans="1:4">
      <c r="A17" t="s">
        <v>526</v>
      </c>
      <c r="B17" t="s">
        <v>105</v>
      </c>
      <c r="D17" t="s">
        <v>527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528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501</v>
      </c>
      <c r="B4" t="s">
        <v>105</v>
      </c>
      <c r="E4" t="s">
        <v>529</v>
      </c>
    </row>
    <row r="5" spans="1:5">
      <c r="A5" t="s">
        <v>503</v>
      </c>
      <c r="B5" t="s">
        <v>105</v>
      </c>
      <c r="E5" t="s">
        <v>530</v>
      </c>
    </row>
    <row r="6" spans="1:5">
      <c r="A6" t="s">
        <v>505</v>
      </c>
      <c r="B6" t="s">
        <v>105</v>
      </c>
      <c r="E6" t="s">
        <v>531</v>
      </c>
    </row>
    <row r="7" spans="1:5">
      <c r="A7" t="s">
        <v>117</v>
      </c>
      <c r="B7" t="s">
        <v>105</v>
      </c>
      <c r="E7" t="s">
        <v>532</v>
      </c>
    </row>
    <row r="8" spans="1:5">
      <c r="A8" t="s">
        <v>508</v>
      </c>
      <c r="B8" t="s">
        <v>105</v>
      </c>
      <c r="E8" t="s">
        <v>533</v>
      </c>
    </row>
    <row r="9" spans="1:5">
      <c r="A9" t="s">
        <v>510</v>
      </c>
      <c r="B9" t="s">
        <v>105</v>
      </c>
      <c r="E9" t="s">
        <v>534</v>
      </c>
    </row>
    <row r="10" spans="1:5">
      <c r="A10" t="s">
        <v>512</v>
      </c>
      <c r="B10" t="s">
        <v>105</v>
      </c>
      <c r="E10" t="s">
        <v>535</v>
      </c>
    </row>
    <row r="11" spans="1:5">
      <c r="A11" t="s">
        <v>514</v>
      </c>
      <c r="B11" t="s">
        <v>105</v>
      </c>
      <c r="E11" t="s">
        <v>536</v>
      </c>
    </row>
    <row r="12" spans="1:5">
      <c r="A12" t="s">
        <v>516</v>
      </c>
      <c r="B12" t="s">
        <v>105</v>
      </c>
      <c r="E12" t="s">
        <v>537</v>
      </c>
    </row>
    <row r="13" spans="1:5">
      <c r="A13" t="s">
        <v>520</v>
      </c>
      <c r="B13" t="s">
        <v>105</v>
      </c>
      <c r="E13" t="s">
        <v>538</v>
      </c>
    </row>
    <row r="14" spans="1:5">
      <c r="A14" t="s">
        <v>522</v>
      </c>
      <c r="B14" t="s">
        <v>105</v>
      </c>
      <c r="E14" t="s">
        <v>539</v>
      </c>
    </row>
    <row r="15" spans="1:5">
      <c r="A15" t="s">
        <v>524</v>
      </c>
      <c r="B15" t="s">
        <v>105</v>
      </c>
      <c r="E15" t="s">
        <v>540</v>
      </c>
    </row>
    <row r="16" spans="1:5">
      <c r="A16" t="s">
        <v>526</v>
      </c>
      <c r="B16" t="s">
        <v>105</v>
      </c>
      <c r="E16" t="s">
        <v>541</v>
      </c>
    </row>
    <row r="17" spans="1:5">
      <c r="A17" t="s">
        <v>97</v>
      </c>
      <c r="B17" t="s">
        <v>105</v>
      </c>
      <c r="E17" t="s">
        <v>542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268</v>
      </c>
      <c r="B1" t="s">
        <v>543</v>
      </c>
      <c r="C1" t="s">
        <v>544</v>
      </c>
      <c r="D1" t="s">
        <v>545</v>
      </c>
      <c r="E1" t="s">
        <v>81</v>
      </c>
      <c r="F1" t="s">
        <v>80</v>
      </c>
      <c r="G1" t="s">
        <v>82</v>
      </c>
    </row>
    <row r="2" spans="1:7">
      <c r="A2" t="s">
        <v>366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369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323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326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329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332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546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547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548</v>
      </c>
      <c r="B10">
        <v>1000</v>
      </c>
      <c r="C10" t="s">
        <v>549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F6" sqref="F6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  <col min="5" max="5" width="20.6666666666667" customWidth="1"/>
  </cols>
  <sheetData>
    <row r="1" customFormat="1" spans="1:21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558</v>
      </c>
      <c r="S1" t="s">
        <v>81</v>
      </c>
      <c r="T1" t="s">
        <v>80</v>
      </c>
      <c r="U1" t="s">
        <v>82</v>
      </c>
    </row>
    <row r="2" customFormat="1" spans="1:21">
      <c r="A2" s="5" t="s">
        <v>567</v>
      </c>
      <c r="B2" s="5" t="s">
        <v>567</v>
      </c>
      <c r="C2" t="s">
        <v>568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customFormat="1" spans="1:21">
      <c r="A3" s="6" t="s">
        <v>569</v>
      </c>
      <c r="B3" s="6" t="s">
        <v>569</v>
      </c>
      <c r="C3" t="s">
        <v>568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customFormat="1" spans="1:21">
      <c r="A4" s="6" t="s">
        <v>570</v>
      </c>
      <c r="B4" s="6" t="s">
        <v>570</v>
      </c>
      <c r="C4" t="s">
        <v>568</v>
      </c>
      <c r="D4">
        <v>2</v>
      </c>
      <c r="E4" t="s">
        <v>39</v>
      </c>
      <c r="F4" t="s">
        <v>39</v>
      </c>
      <c r="G4" t="s">
        <v>25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customFormat="1" spans="1:21">
      <c r="A5" s="6" t="s">
        <v>571</v>
      </c>
      <c r="B5" s="6" t="s">
        <v>571</v>
      </c>
      <c r="C5" t="s">
        <v>568</v>
      </c>
      <c r="D5">
        <v>2</v>
      </c>
      <c r="E5" t="s">
        <v>25</v>
      </c>
      <c r="F5" t="s">
        <v>90</v>
      </c>
      <c r="G5" t="s">
        <v>25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customFormat="1" spans="1:21">
      <c r="A6" s="6" t="s">
        <v>572</v>
      </c>
      <c r="B6" s="6" t="s">
        <v>572</v>
      </c>
      <c r="C6" t="s">
        <v>568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customFormat="1" spans="1:21">
      <c r="A7" t="s">
        <v>573</v>
      </c>
      <c r="B7" t="s">
        <v>573</v>
      </c>
      <c r="C7" t="s">
        <v>574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customFormat="1" spans="1:21">
      <c r="A8" t="s">
        <v>575</v>
      </c>
      <c r="B8" t="s">
        <v>575</v>
      </c>
      <c r="C8" t="s">
        <v>568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576</v>
      </c>
      <c r="K8" t="s">
        <v>576</v>
      </c>
      <c r="L8" t="s">
        <v>574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customFormat="1" spans="1:21">
      <c r="A9" t="s">
        <v>577</v>
      </c>
      <c r="B9" t="s">
        <v>577</v>
      </c>
      <c r="C9" t="s">
        <v>568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customFormat="1" spans="1:21">
      <c r="A10" t="s">
        <v>578</v>
      </c>
      <c r="B10" t="s">
        <v>578</v>
      </c>
      <c r="C10" t="s">
        <v>568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customFormat="1" spans="1:21">
      <c r="A11" t="s">
        <v>579</v>
      </c>
      <c r="B11" t="s">
        <v>579</v>
      </c>
      <c r="C11" t="s">
        <v>568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25</v>
      </c>
      <c r="S11" t="b">
        <v>0</v>
      </c>
      <c r="T11" t="b">
        <v>0</v>
      </c>
      <c r="U11" t="b">
        <v>0</v>
      </c>
    </row>
    <row r="12" customFormat="1" spans="1:21">
      <c r="A12" t="s">
        <v>89</v>
      </c>
      <c r="B12" t="s">
        <v>89</v>
      </c>
      <c r="C12" t="s">
        <v>574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customFormat="1" spans="1:21">
      <c r="A13" t="s">
        <v>90</v>
      </c>
      <c r="B13" t="s">
        <v>90</v>
      </c>
      <c r="C13" t="s">
        <v>574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customFormat="1" spans="1:21">
      <c r="A14" t="s">
        <v>91</v>
      </c>
      <c r="B14" t="s">
        <v>416</v>
      </c>
      <c r="C14" t="s">
        <v>574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customFormat="1" spans="1:21">
      <c r="A15" s="7" t="s">
        <v>580</v>
      </c>
      <c r="B15" s="7" t="s">
        <v>580</v>
      </c>
      <c r="C15" t="s">
        <v>568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customFormat="1" spans="1:21">
      <c r="A16" s="7" t="s">
        <v>581</v>
      </c>
      <c r="B16" s="7" t="s">
        <v>581</v>
      </c>
      <c r="C16" t="s">
        <v>568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A15:A16 B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582</v>
      </c>
      <c r="B1" t="s">
        <v>583</v>
      </c>
      <c r="C1" t="s">
        <v>584</v>
      </c>
      <c r="D1" t="s">
        <v>585</v>
      </c>
      <c r="F1" t="s">
        <v>586</v>
      </c>
      <c r="G1" t="s">
        <v>81</v>
      </c>
      <c r="H1" t="s">
        <v>80</v>
      </c>
      <c r="I1" t="s">
        <v>82</v>
      </c>
    </row>
    <row r="2" spans="1:9">
      <c r="A2" t="s">
        <v>587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588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589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590</v>
      </c>
      <c r="B5" t="s">
        <v>483</v>
      </c>
      <c r="C5" t="s">
        <v>591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592</v>
      </c>
      <c r="B6" t="s">
        <v>485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416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593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B12" sqref="B12"/>
    </sheetView>
  </sheetViews>
  <sheetFormatPr defaultColWidth="9.14285714285714" defaultRowHeight="15" outlineLevelCol="7"/>
  <cols>
    <col min="1" max="1" width="17.1428571428571" customWidth="1"/>
    <col min="2" max="2" width="17.5714285714286" customWidth="1"/>
    <col min="3" max="3" width="11.7142857142857" customWidth="1"/>
  </cols>
  <sheetData>
    <row r="1" spans="1:8">
      <c r="A1" t="s">
        <v>594</v>
      </c>
      <c r="B1" t="s">
        <v>595</v>
      </c>
      <c r="C1" t="s">
        <v>596</v>
      </c>
      <c r="D1" t="s">
        <v>23</v>
      </c>
      <c r="E1" t="s">
        <v>24</v>
      </c>
      <c r="F1" t="s">
        <v>597</v>
      </c>
      <c r="G1" t="s">
        <v>598</v>
      </c>
      <c r="H1" t="s">
        <v>599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8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4">
        <v>10</v>
      </c>
      <c r="G5">
        <v>10</v>
      </c>
      <c r="H5">
        <v>10</v>
      </c>
    </row>
    <row r="6" spans="1:8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4">
        <v>15</v>
      </c>
      <c r="G6">
        <v>15</v>
      </c>
      <c r="H6">
        <v>15</v>
      </c>
    </row>
    <row r="7" spans="1:8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4">
        <v>100</v>
      </c>
      <c r="G7" s="4">
        <v>100</v>
      </c>
      <c r="H7" s="4">
        <v>100</v>
      </c>
    </row>
    <row r="8" spans="1:6">
      <c r="A8" s="3"/>
      <c r="B8" s="3"/>
      <c r="C8" s="3"/>
      <c r="D8" s="2"/>
      <c r="E8" s="2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601</v>
      </c>
      <c r="B4" t="s">
        <v>105</v>
      </c>
      <c r="E4" t="s">
        <v>602</v>
      </c>
    </row>
    <row r="5" spans="1:5">
      <c r="A5" t="s">
        <v>603</v>
      </c>
      <c r="B5" t="s">
        <v>105</v>
      </c>
      <c r="E5" t="s">
        <v>604</v>
      </c>
    </row>
    <row r="6" spans="1:5">
      <c r="A6" t="s">
        <v>605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608</v>
      </c>
      <c r="B9" t="s">
        <v>98</v>
      </c>
      <c r="D9" t="s">
        <v>609</v>
      </c>
      <c r="E9" t="s">
        <v>610</v>
      </c>
    </row>
    <row r="10" spans="1:5">
      <c r="A10" t="s">
        <v>611</v>
      </c>
      <c r="B10" t="s">
        <v>98</v>
      </c>
      <c r="D10" t="s">
        <v>612</v>
      </c>
      <c r="E10" t="s">
        <v>613</v>
      </c>
    </row>
    <row r="11" spans="1:5">
      <c r="A11" t="s">
        <v>611</v>
      </c>
      <c r="B11" t="s">
        <v>98</v>
      </c>
      <c r="D11" t="s">
        <v>614</v>
      </c>
      <c r="E11" t="s">
        <v>615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628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629</v>
      </c>
      <c r="B1" t="s">
        <v>630</v>
      </c>
      <c r="C1" t="s">
        <v>631</v>
      </c>
      <c r="D1" t="s">
        <v>632</v>
      </c>
    </row>
    <row r="2" spans="1:4">
      <c r="A2" t="s">
        <v>301</v>
      </c>
      <c r="B2" t="s">
        <v>301</v>
      </c>
      <c r="C2" t="s">
        <v>319</v>
      </c>
      <c r="D2" t="s">
        <v>319</v>
      </c>
    </row>
    <row r="3" spans="1:4">
      <c r="A3" t="s">
        <v>305</v>
      </c>
      <c r="B3" t="s">
        <v>305</v>
      </c>
      <c r="C3" t="s">
        <v>633</v>
      </c>
      <c r="D3" t="s">
        <v>301</v>
      </c>
    </row>
    <row r="4" spans="1:4">
      <c r="A4" t="s">
        <v>307</v>
      </c>
      <c r="B4" t="s">
        <v>307</v>
      </c>
      <c r="C4" t="s">
        <v>315</v>
      </c>
      <c r="D4" t="s">
        <v>634</v>
      </c>
    </row>
    <row r="5" spans="1:4">
      <c r="A5" t="s">
        <v>311</v>
      </c>
      <c r="B5" t="s">
        <v>309</v>
      </c>
      <c r="C5" t="s">
        <v>311</v>
      </c>
      <c r="D5" t="s">
        <v>309</v>
      </c>
    </row>
    <row r="6" spans="1:4">
      <c r="A6" t="s">
        <v>309</v>
      </c>
      <c r="B6" t="s">
        <v>311</v>
      </c>
      <c r="C6" t="s">
        <v>309</v>
      </c>
      <c r="D6" t="s">
        <v>311</v>
      </c>
    </row>
    <row r="7" spans="1:4">
      <c r="A7" t="s">
        <v>315</v>
      </c>
      <c r="C7" t="s">
        <v>634</v>
      </c>
      <c r="D7" t="s">
        <v>315</v>
      </c>
    </row>
    <row r="8" spans="1:2">
      <c r="A8" t="s">
        <v>634</v>
      </c>
      <c r="B8" t="s">
        <v>315</v>
      </c>
    </row>
    <row r="9" spans="2:2">
      <c r="B9" t="s">
        <v>634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2024-07-15T08:29:09Z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