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tabRatio="942"/>
  </bookViews>
  <sheets>
    <sheet name="ordering-scenarios" sheetId="54" r:id="rId1"/>
    <sheet name="master-footer-data" sheetId="53" r:id="rId2"/>
    <sheet name="master-header-data" sheetId="52" r:id="rId3"/>
    <sheet name="master-itemclass-data" sheetId="1" r:id="rId4"/>
    <sheet name="itemclass-edit-el" sheetId="8" r:id="rId5"/>
    <sheet name="cardtype-edit-el" sheetId="15" r:id="rId6"/>
    <sheet name="paymenttype-edit-el" sheetId="20" r:id="rId7"/>
    <sheet name="freereasons-edit-el" sheetId="22" r:id="rId8"/>
    <sheet name="voidreasons-edit-el" sheetId="26" r:id="rId9"/>
    <sheet name="itemsubclass-edit-el" sheetId="13" r:id="rId10"/>
    <sheet name="ordertype-edit-el" sheetId="32" r:id="rId11"/>
    <sheet name="specialreq-edit-el" sheetId="28" r:id="rId12"/>
    <sheet name="itemclass-selector-assert" sheetId="5" r:id="rId13"/>
    <sheet name="module-selector-assert" sheetId="16" r:id="rId14"/>
    <sheet name="item-selector-assert" sheetId="41" r:id="rId15"/>
    <sheet name="header-selector-assert" sheetId="36" r:id="rId16"/>
    <sheet name="systemparam-selector-assert" sheetId="35" r:id="rId17"/>
    <sheet name="ordertype-selector-assert" sheetId="33" r:id="rId18"/>
    <sheet name="master-itemsubclass-data" sheetId="2" r:id="rId19"/>
    <sheet name="master-item-data" sheetId="4" r:id="rId20"/>
    <sheet name="itemsubclass-selector-assert" sheetId="10" r:id="rId21"/>
    <sheet name="itemclass-add-el" sheetId="6" r:id="rId22"/>
    <sheet name="cardtype-add-el" sheetId="17" r:id="rId23"/>
    <sheet name="paymenttype-add-el" sheetId="19" r:id="rId24"/>
    <sheet name="freereasons-add-el" sheetId="23" r:id="rId25"/>
    <sheet name="voidreasons-add-el" sheetId="25" r:id="rId26"/>
    <sheet name="itemsubclass-add-el" sheetId="11" r:id="rId27"/>
    <sheet name="ordertype-add-el" sheetId="31" r:id="rId28"/>
    <sheet name="specialreq-add-el" sheetId="29" r:id="rId29"/>
    <sheet name="data-to-delete" sheetId="9" r:id="rId30"/>
    <sheet name="delete-confirm-el" sheetId="12" r:id="rId31"/>
    <sheet name="master-cardtype-data" sheetId="14" r:id="rId32"/>
    <sheet name="master-paymenttype-data" sheetId="18" r:id="rId33"/>
    <sheet name="master-freereasons-data" sheetId="21" r:id="rId34"/>
    <sheet name="master-voidreasons-data" sheetId="24" r:id="rId35"/>
    <sheet name="master-specialreq-data" sheetId="27" r:id="rId36"/>
    <sheet name="master-ordertype-data" sheetId="30" r:id="rId37"/>
    <sheet name="master-footer-data(old)" sheetId="37" r:id="rId38"/>
    <sheet name="master-systemparam-data" sheetId="34" r:id="rId39"/>
    <sheet name="master-header-data(old)" sheetId="38" r:id="rId40"/>
    <sheet name="item-add-el" sheetId="39" r:id="rId41"/>
    <sheet name="item-edit-el" sheetId="40" r:id="rId42"/>
    <sheet name="master-memc-data" sheetId="42" r:id="rId43"/>
    <sheet name="master-discount-data" sheetId="43" r:id="rId44"/>
    <sheet name="master-pricelist-data" sheetId="44" r:id="rId45"/>
    <sheet name="master-othercharge-data" sheetId="45" r:id="rId46"/>
    <sheet name="othercharge-el" sheetId="46" r:id="rId47"/>
    <sheet name="discount-add-el" sheetId="47" r:id="rId48"/>
    <sheet name="discount-edit-el" sheetId="48" r:id="rId49"/>
    <sheet name="class-dropdown-values" sheetId="49" r:id="rId50"/>
    <sheet name="item-combomeal-data" sheetId="50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<sst xmlns="http://schemas.openxmlformats.org/spreadsheetml/2006/main" count="2050" uniqueCount="635">
  <si>
    <t>subtotal</t>
  </si>
  <si>
    <t>discount</t>
  </si>
  <si>
    <t>lessVatAdj</t>
  </si>
  <si>
    <t>serviceCharge</t>
  </si>
  <si>
    <t>serviceChargeDiscount</t>
  </si>
  <si>
    <t>total</t>
  </si>
  <si>
    <t>officialReceipt</t>
  </si>
  <si>
    <t>suppName</t>
  </si>
  <si>
    <t>suppAdd</t>
  </si>
  <si>
    <t>suppVAT</t>
  </si>
  <si>
    <t>suppVATExpected</t>
  </si>
  <si>
    <t>suppNonVAT</t>
  </si>
  <si>
    <t>suppNonVATExpected</t>
  </si>
  <si>
    <t>accredNo</t>
  </si>
  <si>
    <t>accredDate</t>
  </si>
  <si>
    <t>permitNo</t>
  </si>
  <si>
    <t>yearsValidity</t>
  </si>
  <si>
    <t>dateIssued</t>
  </si>
  <si>
    <t>lineMsg1</t>
  </si>
  <si>
    <t>lineMsg2</t>
  </si>
  <si>
    <t>lineMsg3</t>
  </si>
  <si>
    <t>lineMsg4</t>
  </si>
  <si>
    <t>lineMsg5</t>
  </si>
  <si>
    <t>forValid</t>
  </si>
  <si>
    <t>forInvalid</t>
  </si>
  <si>
    <t>Yes</t>
  </si>
  <si>
    <t>Sweda Systems Philippines, Inc. with an extended name to exceed limit</t>
  </si>
  <si>
    <t>Dahlia Ave. Cor. Regalado Ave West Fairview, Brgy. Fairview Park, Quezon City, Metro Manila, Philippines</t>
  </si>
  <si>
    <t>123-456-789-00001234</t>
  </si>
  <si>
    <t>123-456-789-000</t>
  </si>
  <si>
    <t>123-456-789-00001235</t>
  </si>
  <si>
    <t>001MP20220000000008EXTRAAAAAAAAAAAAAAAAAAAAAAAAAAAAAA</t>
  </si>
  <si>
    <t>2023-05-29</t>
  </si>
  <si>
    <t>FP112022-125-0358572-00127FP112022-125-0358572-00127FP112022-125-0358572-00127FP112022-125-0358572-00127FP112022-125-0358572-00127FP112022-125-0358572-00127</t>
  </si>
  <si>
    <t>This serves as your Official Receipt with an extended message</t>
  </si>
  <si>
    <t>Tell us about your experience. Your feedback is important to us.</t>
  </si>
  <si>
    <t>Send us feedback at bit.ly/jfccaresph and let us know your thoughts</t>
  </si>
  <si>
    <t>Visit us also at www.jollibee.com.ph for more information.</t>
  </si>
  <si>
    <t>Thank you, and please come again. We hope to see you soon</t>
  </si>
  <si>
    <t>No</t>
  </si>
  <si>
    <t>Sweda Systems Philippines, Inc</t>
  </si>
  <si>
    <t>21f Rufino Tower, Makati City</t>
  </si>
  <si>
    <t>003-510-344-000</t>
  </si>
  <si>
    <t>003-510-344-001</t>
  </si>
  <si>
    <t>003-510-344-002</t>
  </si>
  <si>
    <t>0470035103442017100823</t>
  </si>
  <si>
    <t>2023-05-28</t>
  </si>
  <si>
    <t>FP112022-125-0358572-00126</t>
  </si>
  <si>
    <t>This serves as your Official Receipt.</t>
  </si>
  <si>
    <t>Tell us about your experience.</t>
  </si>
  <si>
    <t>Send us feedback at bit.ly/jfccaresph</t>
  </si>
  <si>
    <t>Visit us also at www.jollibee.com.ph</t>
  </si>
  <si>
    <t>Thank you, and please come again.</t>
  </si>
  <si>
    <t>bus1</t>
  </si>
  <si>
    <t>bus2</t>
  </si>
  <si>
    <t>bus3</t>
  </si>
  <si>
    <t>taxPayer</t>
  </si>
  <si>
    <t>vat</t>
  </si>
  <si>
    <t>nonVAT</t>
  </si>
  <si>
    <t>add1</t>
  </si>
  <si>
    <t>add2</t>
  </si>
  <si>
    <t>add3</t>
  </si>
  <si>
    <t>serialNo</t>
  </si>
  <si>
    <t>machineNo</t>
  </si>
  <si>
    <t>branchCode</t>
  </si>
  <si>
    <t>terminalNo</t>
  </si>
  <si>
    <t>FP112022-125-0358572-00126EXTRAAAAAAAAAAAAAAAAAAAAAAAAA</t>
  </si>
  <si>
    <t>BRH-00000000012432423423454958749587298357935739573519849584759837598347594759358</t>
  </si>
  <si>
    <t>Freemont Foods Corp</t>
  </si>
  <si>
    <t>Jollibee Bacolod Mandalagan DT</t>
  </si>
  <si>
    <t xml:space="preserve"> </t>
  </si>
  <si>
    <t>Sample Company TaxPayer</t>
  </si>
  <si>
    <t>010-243-138-000</t>
  </si>
  <si>
    <t>lacson St. Mandalagan</t>
  </si>
  <si>
    <t>Bacolod City</t>
  </si>
  <si>
    <t>RTM70550</t>
  </si>
  <si>
    <t>22032219002997823</t>
  </si>
  <si>
    <t>BRH-00000000013</t>
  </si>
  <si>
    <t>itemClass</t>
  </si>
  <si>
    <t>editItemClass</t>
  </si>
  <si>
    <t>onlySearchVal</t>
  </si>
  <si>
    <t>onlyDelete</t>
  </si>
  <si>
    <t>onlySearchInval</t>
  </si>
  <si>
    <t>Food</t>
  </si>
  <si>
    <t>Dessert</t>
  </si>
  <si>
    <t>Beverages</t>
  </si>
  <si>
    <t>Appetizer</t>
  </si>
  <si>
    <t>Meal</t>
  </si>
  <si>
    <t>Sides</t>
  </si>
  <si>
    <t>% &amp; ( ) / - .</t>
  </si>
  <si>
    <t>null</t>
  </si>
  <si>
    <t>© ™ ® à á â ñ ä ¢ £ ¥ € ! @ # $ ^ * _ + = &lt; &gt; ? ` ~ " | \ [ ] ; :</t>
  </si>
  <si>
    <t>Jollibee Filipino Sweet Style Spaghetti Langhap Sarap</t>
  </si>
  <si>
    <t>sel</t>
  </si>
  <si>
    <t>assertion</t>
  </si>
  <si>
    <t>expectedText</t>
  </si>
  <si>
    <t>customErrorMsg</t>
  </si>
  <si>
    <t>button.border-blue-500</t>
  </si>
  <si>
    <t>contain.text</t>
  </si>
  <si>
    <t>Save</t>
  </si>
  <si>
    <t>Should contain text "Save"</t>
  </si>
  <si>
    <t>button.border-red-500</t>
  </si>
  <si>
    <t>Cancel</t>
  </si>
  <si>
    <t>Should contain text "Cancel"</t>
  </si>
  <si>
    <t>#itmcladsc</t>
  </si>
  <si>
    <t>be.enabled</t>
  </si>
  <si>
    <t>Should be enabled to allow user to edit data.</t>
  </si>
  <si>
    <t>"Update Data" button Should be enabled and clickable</t>
  </si>
  <si>
    <t>"Cancel" button Should be enabled and clickable</t>
  </si>
  <si>
    <t>Save button should contain text "Save" instead of "Update Data"</t>
  </si>
  <si>
    <t>Cancel button should contain text "Cancel" instead of "update Data"</t>
  </si>
  <si>
    <t>#cardtype</t>
  </si>
  <si>
    <t>#paytyp</t>
  </si>
  <si>
    <t>#freereason</t>
  </si>
  <si>
    <t>#voidcde</t>
  </si>
  <si>
    <t>#itemsubclassdsc</t>
  </si>
  <si>
    <t>Should be enabled to allow user to input data.</t>
  </si>
  <si>
    <t>#itmclacde</t>
  </si>
  <si>
    <t>Should be enabled to allow user to select data.</t>
  </si>
  <si>
    <t>"Add Data" button Should be enabled and clickable</t>
  </si>
  <si>
    <t>#postypdsc</t>
  </si>
  <si>
    <t>#ordertyp</t>
  </si>
  <si>
    <t>"Save" button Should be enabled and clickable</t>
  </si>
  <si>
    <t>#modcde</t>
  </si>
  <si>
    <t>.select__value-container</t>
  </si>
  <si>
    <t>not.be.disabled</t>
  </si>
  <si>
    <t>Item Subclassification dropdown object should be enabled to allow user to select data.</t>
  </si>
  <si>
    <t>selectorName</t>
  </si>
  <si>
    <t>Print button</t>
  </si>
  <si>
    <t>:nth-child(2) &gt; .sc-guDLey</t>
  </si>
  <si>
    <t>"Print" button  should be clickable</t>
  </si>
  <si>
    <t>Add button</t>
  </si>
  <si>
    <t>.sc-eDLKkx &gt; .anticon &gt; svg</t>
  </si>
  <si>
    <t>"Add" button  should be clickable</t>
  </si>
  <si>
    <t>Show/Hide columns button</t>
  </si>
  <si>
    <t>[data-testid="ViewColumnIcon"]</t>
  </si>
  <si>
    <t>"Show/Hide Columns" button  should be clickable</t>
  </si>
  <si>
    <t>Show/Hide search button</t>
  </si>
  <si>
    <t>[data-testid="SearchIcon"]</t>
  </si>
  <si>
    <t>"Show/Hide Search" button  should be clickable</t>
  </si>
  <si>
    <t>Show/Hide Filters button</t>
  </si>
  <si>
    <t>[data-testid="FilterListIcon"]</t>
  </si>
  <si>
    <t>"Show/Hide Filters" button  should be clickable</t>
  </si>
  <si>
    <t>Toggle Density button</t>
  </si>
  <si>
    <t>[data-testid="DensityMediumIcon"]</t>
  </si>
  <si>
    <t>"Toggle Density" button  should be clickable</t>
  </si>
  <si>
    <t>Fullscreen button</t>
  </si>
  <si>
    <t>[data-testid="FullscreenIcon"]</t>
  </si>
  <si>
    <t>"Fullscreen" button  should be clickable</t>
  </si>
  <si>
    <t>Arrow Left button</t>
  </si>
  <si>
    <t>[data-testid="KeyboardArrowLeftIcon"]</t>
  </si>
  <si>
    <t>not.be.enabled</t>
  </si>
  <si>
    <t>"Arrow Left" button  should be not be clickable when no data on the table</t>
  </si>
  <si>
    <t>Arrow Right button</t>
  </si>
  <si>
    <t>[data-testid="KeyboardArrowRightIcon"]</t>
  </si>
  <si>
    <t>Rows per page button</t>
  </si>
  <si>
    <t>[id=":r9:"]</t>
  </si>
  <si>
    <t>"Rows per page" button  should be clickable</t>
  </si>
  <si>
    <t>#business1</t>
  </si>
  <si>
    <t>"Business Name 1" textbox should be editable</t>
  </si>
  <si>
    <t>#business2</t>
  </si>
  <si>
    <t>"Business Name 2" textbox should be editable</t>
  </si>
  <si>
    <t>#business3</t>
  </si>
  <si>
    <t>"Business Name 3" textbox should be editable</t>
  </si>
  <si>
    <t>#taxpayer</t>
  </si>
  <si>
    <t>"Tax Payer registered in BIR" textbox should be editable</t>
  </si>
  <si>
    <t>#tin</t>
  </si>
  <si>
    <t>"VAT" textbox should be editable</t>
  </si>
  <si>
    <t>#chknonvat</t>
  </si>
  <si>
    <t>"Non-VAT" textbox should be editable</t>
  </si>
  <si>
    <t>#address1</t>
  </si>
  <si>
    <t>"Address 1 *" textbox should be editable</t>
  </si>
  <si>
    <t>#address2</t>
  </si>
  <si>
    <t>"Address 2 *" textbox should be editable</t>
  </si>
  <si>
    <t>#address3</t>
  </si>
  <si>
    <t>"Address 3 *" textbox should be editable</t>
  </si>
  <si>
    <t>#serialno</t>
  </si>
  <si>
    <t>"Serial Number" textbox should be editable</t>
  </si>
  <si>
    <t>#machineno</t>
  </si>
  <si>
    <t>"Machine Number" textbox should be editable</t>
  </si>
  <si>
    <t>#brhcde</t>
  </si>
  <si>
    <t>"Branch Code" textbox should be editable</t>
  </si>
  <si>
    <t>#postrmno</t>
  </si>
  <si>
    <t>"Terminal No." textbox should be editable</t>
  </si>
  <si>
    <t>.border-red-500</t>
  </si>
  <si>
    <t>"Cancel" button  should be clickable</t>
  </si>
  <si>
    <t>.border-blue-500</t>
  </si>
  <si>
    <t>"Save" button  should be clickable</t>
  </si>
  <si>
    <t>Cancel button should contain text "Cancel" instead of "Close"</t>
  </si>
  <si>
    <t>Update</t>
  </si>
  <si>
    <t>Update button should contain text "Update" instead of "Save"</t>
  </si>
  <si>
    <t>label[for="business1"]</t>
  </si>
  <si>
    <t>Business Name 1</t>
  </si>
  <si>
    <t>Should contain text "Business Name 1"</t>
  </si>
  <si>
    <t>label[for="business2"]</t>
  </si>
  <si>
    <t>Business Name 2</t>
  </si>
  <si>
    <t>Should contain text "Business Name 2"</t>
  </si>
  <si>
    <t>label[for="business3"]</t>
  </si>
  <si>
    <t>Business Name 3</t>
  </si>
  <si>
    <t>Should contain text "Business Name 3"</t>
  </si>
  <si>
    <t>label[for="taxpayer"]</t>
  </si>
  <si>
    <t>Tax Payer registered in BIR</t>
  </si>
  <si>
    <t>Should contain text "Tax Payer registered in BIR"</t>
  </si>
  <si>
    <t>label[for="tin"]</t>
  </si>
  <si>
    <t>VAT</t>
  </si>
  <si>
    <t>Should contain text "VAT"</t>
  </si>
  <si>
    <t>label[for="chknonvat"]</t>
  </si>
  <si>
    <t>Non-VAT</t>
  </si>
  <si>
    <t>Should contain text "Non-VAT"</t>
  </si>
  <si>
    <t>label[for="address1"]</t>
  </si>
  <si>
    <t>Address 1</t>
  </si>
  <si>
    <t>Should contain text "Address 1"</t>
  </si>
  <si>
    <t>label[for="address2"]</t>
  </si>
  <si>
    <t>Address 2</t>
  </si>
  <si>
    <t>Should contain text "Address 2"</t>
  </si>
  <si>
    <t>label[for="address3"]</t>
  </si>
  <si>
    <t>Address 3</t>
  </si>
  <si>
    <t>Should contain text "Address 3"</t>
  </si>
  <si>
    <t>label[for="serialno"]</t>
  </si>
  <si>
    <t>Serial Number</t>
  </si>
  <si>
    <t>Should contain text "Serial Number"</t>
  </si>
  <si>
    <t>label[for="machineno"]</t>
  </si>
  <si>
    <t>Machine Number</t>
  </si>
  <si>
    <t>Should contain text "Machine Number"</t>
  </si>
  <si>
    <t>label[for="brhcde"]</t>
  </si>
  <si>
    <t>Branch Code</t>
  </si>
  <si>
    <t>Should contain text "Branch Code"</t>
  </si>
  <si>
    <t>label[for="itmdsc"]</t>
  </si>
  <si>
    <t>Terminal No. (max char. length: 2)</t>
  </si>
  <si>
    <t>Should contain text "Terminal No. (max char. length: 2)"</t>
  </si>
  <si>
    <t>Time Textbox</t>
  </si>
  <si>
    <t>#timestart</t>
  </si>
  <si>
    <t>button.px-4.py-2.rounded.border.border-solid.border-red-500.hover\\:bg-red-500.hover\\:text-white.my-5.mxl-3</t>
  </si>
  <si>
    <t>button.px-4.py-2.rounded.border.border-solid.border-blue-500.hover\\:bg-blue-500.hover\\:text-white.my-5.mx-3</t>
  </si>
  <si>
    <t>itemSubclass</t>
  </si>
  <si>
    <t>editItemSubclass</t>
  </si>
  <si>
    <t>Mashed Potatoes</t>
  </si>
  <si>
    <t>Snacks</t>
  </si>
  <si>
    <t>Breakfast Meal</t>
  </si>
  <si>
    <t>Milkshakes</t>
  </si>
  <si>
    <t>Chicken</t>
  </si>
  <si>
    <t>Burger</t>
  </si>
  <si>
    <t>Spaghetti</t>
  </si>
  <si>
    <t>Rice Meals</t>
  </si>
  <si>
    <t>Pies</t>
  </si>
  <si>
    <t>Ice Cream</t>
  </si>
  <si>
    <t>Soft Drinks</t>
  </si>
  <si>
    <t>Coffee</t>
  </si>
  <si>
    <t>Juices</t>
  </si>
  <si>
    <t>Super Meals</t>
  </si>
  <si>
    <t>Family Super Meals</t>
  </si>
  <si>
    <t>Yumburger</t>
  </si>
  <si>
    <t>Burger Steak</t>
  </si>
  <si>
    <t>Hotdog</t>
  </si>
  <si>
    <t>Chicken Joy Perfect Pairs</t>
  </si>
  <si>
    <t>Take-Out Favorites</t>
  </si>
  <si>
    <t>Kiddie Meal</t>
  </si>
  <si>
    <t>Breakfast</t>
  </si>
  <si>
    <t>Floats</t>
  </si>
  <si>
    <t>Desserts and Pies</t>
  </si>
  <si>
    <t>item</t>
  </si>
  <si>
    <t>itemType</t>
  </si>
  <si>
    <t>unitMeasure</t>
  </si>
  <si>
    <t>unitCost</t>
  </si>
  <si>
    <t>barcode</t>
  </si>
  <si>
    <t>sellingPrice</t>
  </si>
  <si>
    <t>goodXPerson</t>
  </si>
  <si>
    <t>taxCode</t>
  </si>
  <si>
    <t>memc</t>
  </si>
  <si>
    <t>addOn</t>
  </si>
  <si>
    <t>inactive</t>
  </si>
  <si>
    <t>comboMeal</t>
  </si>
  <si>
    <t>filterClass</t>
  </si>
  <si>
    <t>filterSubClass</t>
  </si>
  <si>
    <t>editItem</t>
  </si>
  <si>
    <t>editItemType</t>
  </si>
  <si>
    <t>editUnitMeasure</t>
  </si>
  <si>
    <t>editUnitCost</t>
  </si>
  <si>
    <t>editBarcode</t>
  </si>
  <si>
    <t>editSellingPrice</t>
  </si>
  <si>
    <t>editGoodXPerson</t>
  </si>
  <si>
    <t>editTaxCode</t>
  </si>
  <si>
    <t>editMemc</t>
  </si>
  <si>
    <t>editAddOn</t>
  </si>
  <si>
    <t>editInactive</t>
  </si>
  <si>
    <t>editComboMeal</t>
  </si>
  <si>
    <t>NON-INVENTORY</t>
  </si>
  <si>
    <t>PCS</t>
  </si>
  <si>
    <t>00000000001</t>
  </si>
  <si>
    <t>VATABLE</t>
  </si>
  <si>
    <t>3-pc Chickenjoy</t>
  </si>
  <si>
    <t>00000000002</t>
  </si>
  <si>
    <t>Buko Pandan Sundae</t>
  </si>
  <si>
    <t>00000000003</t>
  </si>
  <si>
    <t>Iced Mocha Float</t>
  </si>
  <si>
    <t>Hot Fresh Brew</t>
  </si>
  <si>
    <t>00000000004</t>
  </si>
  <si>
    <t>6-pcs Chickenjoy Solo</t>
  </si>
  <si>
    <t>00000000005</t>
  </si>
  <si>
    <t>Ube Cheese Pie</t>
  </si>
  <si>
    <t>00000000006</t>
  </si>
  <si>
    <t>Extra Rice</t>
  </si>
  <si>
    <t>00000000007</t>
  </si>
  <si>
    <t>Creamy Macaroni Soup</t>
  </si>
  <si>
    <t>00000000008</t>
  </si>
  <si>
    <t>Buttered Corn</t>
  </si>
  <si>
    <t>00000000009</t>
  </si>
  <si>
    <t>Mini Sundaes</t>
  </si>
  <si>
    <t>00000000010</t>
  </si>
  <si>
    <t>Coke</t>
  </si>
  <si>
    <t>00000000011</t>
  </si>
  <si>
    <t>Royal</t>
  </si>
  <si>
    <t>00000000012</t>
  </si>
  <si>
    <t>Sarsi</t>
  </si>
  <si>
    <t>00000000013</t>
  </si>
  <si>
    <t>Pineapple Juice</t>
  </si>
  <si>
    <t>00000000014</t>
  </si>
  <si>
    <t>Iced Tea</t>
  </si>
  <si>
    <t>00000000015</t>
  </si>
  <si>
    <t>Jolly Spaghetti</t>
  </si>
  <si>
    <t>00000000020</t>
  </si>
  <si>
    <t>FSM A 6-pcs Chickenjoy Bucket</t>
  </si>
  <si>
    <t>00000000016</t>
  </si>
  <si>
    <t>MEMC 100 (FSM A)</t>
  </si>
  <si>
    <t>FSM A 8-pcs Chickenjoy Bucket</t>
  </si>
  <si>
    <t>00000000017</t>
  </si>
  <si>
    <t>MEMC 200 (FSM A)</t>
  </si>
  <si>
    <t>FSM B 6-pcs Chickenjoy Bucket</t>
  </si>
  <si>
    <t>00000000018</t>
  </si>
  <si>
    <t>MEMC 100 (FSM B)</t>
  </si>
  <si>
    <t>FSM B 8-pcs Chickenjoy Bucket</t>
  </si>
  <si>
    <t>00000000019</t>
  </si>
  <si>
    <t>MEMC 200 (FSM B)</t>
  </si>
  <si>
    <t>Delicious and crispy Chickenjoy with a side of Jolly Spaghetti and garlic rice, perfect for a fulfilling meal</t>
  </si>
  <si>
    <t>00000000021</t>
  </si>
  <si>
    <t>% &amp; ( ) / - . ,</t>
  </si>
  <si>
    <t>00000000022</t>
  </si>
  <si>
    <t>00000000023</t>
  </si>
  <si>
    <t>!@#$%^&amp;*()</t>
  </si>
  <si>
    <t>1-pc Chickenjoy w/ Fries</t>
  </si>
  <si>
    <t>Chickenjoy Perfect Pairs</t>
  </si>
  <si>
    <t>00000000024</t>
  </si>
  <si>
    <t>1-pc Chickenjoy w/ Jolly Spaghetti</t>
  </si>
  <si>
    <t>00000000025</t>
  </si>
  <si>
    <t>BF Hotdog</t>
  </si>
  <si>
    <t>00000000026</t>
  </si>
  <si>
    <t>BF Breakfast Steak</t>
  </si>
  <si>
    <t>00000000027</t>
  </si>
  <si>
    <t>BF Beef Tapa</t>
  </si>
  <si>
    <t>00000000028</t>
  </si>
  <si>
    <t>Cheesy Classic Jolly Hotdog</t>
  </si>
  <si>
    <t>00000000029</t>
  </si>
  <si>
    <t>2-pc Burger Steak</t>
  </si>
  <si>
    <t>00000000030</t>
  </si>
  <si>
    <t>Amazing Aloha Yumburger</t>
  </si>
  <si>
    <t>00000000031</t>
  </si>
  <si>
    <t>Regular Jolly Hotdog</t>
  </si>
  <si>
    <t>00000000032</t>
  </si>
  <si>
    <t>Cheesy Yumburger</t>
  </si>
  <si>
    <t>00000000033</t>
  </si>
  <si>
    <t>1-pc Burger Steak w/ 3pcs Shanghai</t>
  </si>
  <si>
    <t>00000000034</t>
  </si>
  <si>
    <t>Chickenjoy, Burger Steak, Half Jolly Spaghetti, Rice and Drink</t>
  </si>
  <si>
    <t>00000000035</t>
  </si>
  <si>
    <t>Chickenjoy Bucket 6pcs</t>
  </si>
  <si>
    <t>00000000036</t>
  </si>
  <si>
    <t>MEMC 100</t>
  </si>
  <si>
    <t>Chickenjoy Bucket 8pcs</t>
  </si>
  <si>
    <t>00000000037</t>
  </si>
  <si>
    <t>MEMC 200</t>
  </si>
  <si>
    <t>1-pc Chickenjoy w/ Palabok Meal</t>
  </si>
  <si>
    <t>00000000038</t>
  </si>
  <si>
    <t>1-pc Chickenjoy w/ Burger Steak</t>
  </si>
  <si>
    <t>00000000039</t>
  </si>
  <si>
    <t>Cheesy Classic w/ Fries</t>
  </si>
  <si>
    <t>00000000040</t>
  </si>
  <si>
    <t>Jolly Crispy Fries</t>
  </si>
  <si>
    <t>00000000041</t>
  </si>
  <si>
    <t>TF Palabok Family Pan</t>
  </si>
  <si>
    <t>00000000042</t>
  </si>
  <si>
    <t>Buko Pie</t>
  </si>
  <si>
    <t>00000000043</t>
  </si>
  <si>
    <t>BF 2-pc Pancake</t>
  </si>
  <si>
    <t>00000000044</t>
  </si>
  <si>
    <t>Brown Sugar Milk Tea</t>
  </si>
  <si>
    <t>00000000045</t>
  </si>
  <si>
    <t>1-pc Chickenjoy w/ Soup</t>
  </si>
  <si>
    <t>00000000046</t>
  </si>
  <si>
    <t>00000000047</t>
  </si>
  <si>
    <t>2-pc Chickenjoy</t>
  </si>
  <si>
    <t>00000000048</t>
  </si>
  <si>
    <t>1-pc Chickenjoy w/ Fries Meal</t>
  </si>
  <si>
    <t>00000000049</t>
  </si>
  <si>
    <t>1-pc Chickenjoy w/ Sides</t>
  </si>
  <si>
    <t>00000000050</t>
  </si>
  <si>
    <t>KM Burger Steak</t>
  </si>
  <si>
    <t>00000000051</t>
  </si>
  <si>
    <t>1-pc Chickenjoy</t>
  </si>
  <si>
    <t>00000000052</t>
  </si>
  <si>
    <t>[id=":rc:"]</t>
  </si>
  <si>
    <t>Save button should contain text "Save"</t>
  </si>
  <si>
    <t>Cancel should contain text "Cancel"</t>
  </si>
  <si>
    <t>Item Class Description should be enabled to allow user to input data.</t>
  </si>
  <si>
    <t>"Save" button should be enabled and clickable</t>
  </si>
  <si>
    <t>"Cancel" button should be enabled and clickable</t>
  </si>
  <si>
    <t>Save button should contain text "Save" instead of "Add Data"</t>
  </si>
  <si>
    <t>Cancel button should contain text "Cancel"</t>
  </si>
  <si>
    <t>Save button should contain text "Cancel"</t>
  </si>
  <si>
    <t>Item Subclassification should be enabled to allow user to select data.</t>
  </si>
  <si>
    <t>dataToDelete</t>
  </si>
  <si>
    <t xml:space="preserve">                                </t>
  </si>
  <si>
    <t>Jollibee Filipino Sweet Style</t>
  </si>
  <si>
    <t>This is a very long string that exceeds the maximum allowed length.</t>
  </si>
  <si>
    <t>© ™ ® à á â ñ ä ¢ £ ¥ € ! @ #</t>
  </si>
  <si>
    <t>© ™ ® à á â ñ ä ¢ £ ¥ € ! @ # $ ^ * _ + = &lt; &gt; ? `</t>
  </si>
  <si>
    <t>Jollibee Filipino Sweet Style Spaghetti Langhap Sa</t>
  </si>
  <si>
    <t>© ™ ® à á â ñ ä ¢ £ ¥ € ! @ # $ ^ * _ + = &lt; &gt; ? ` \ ~ \" | \ ] [ ] ; :</t>
  </si>
  <si>
    <t>WINTERHOLIDAY50PERCENTDISCOUNT</t>
  </si>
  <si>
    <t>Delicious and crispy Chickenjoy with a side of Jolly Spaghetti and garlic rice, perfect for a fulfil</t>
  </si>
  <si>
    <t>©™®àáâñä¢£¥€!@#$^*_+=&lt;&gt;?`\~\"|\][];:</t>
  </si>
  <si>
    <t xml:space="preserve">% &amp; ( ) / - </t>
  </si>
  <si>
    <t>This is a very long string that exceeds the maximu</t>
  </si>
  <si>
    <t>% &amp; ( ) / -</t>
  </si>
  <si>
    <t>WINTERHOLIDAY50PERCENTDISCOUNTFORALLITEMSOVER1000P</t>
  </si>
  <si>
    <t>cy.get('.border-red-500')</t>
  </si>
  <si>
    <t>cardType</t>
  </si>
  <si>
    <t>editCardType</t>
  </si>
  <si>
    <t>Credit Card</t>
  </si>
  <si>
    <t>Debit Card</t>
  </si>
  <si>
    <t>Prepaid Card</t>
  </si>
  <si>
    <t>Gift Card</t>
  </si>
  <si>
    <t>Store Gift</t>
  </si>
  <si>
    <t>Store Card</t>
  </si>
  <si>
    <t>Loyalty Card</t>
  </si>
  <si>
    <t>Electronic Card</t>
  </si>
  <si>
    <t>paymentType</t>
  </si>
  <si>
    <t>editPaymentType</t>
  </si>
  <si>
    <t>Cash</t>
  </si>
  <si>
    <t>Check</t>
  </si>
  <si>
    <t>E-wallet</t>
  </si>
  <si>
    <t>freeReasons</t>
  </si>
  <si>
    <t>editFreeReasons</t>
  </si>
  <si>
    <t>Sample Giveaway</t>
  </si>
  <si>
    <t>Customer Complaint Resolution</t>
  </si>
  <si>
    <t>Complimentary Item</t>
  </si>
  <si>
    <t>Birthday Freebie</t>
  </si>
  <si>
    <t>Employee Perk</t>
  </si>
  <si>
    <t>Sampling</t>
  </si>
  <si>
    <t>Coupon Redemption</t>
  </si>
  <si>
    <t>Membership Perk</t>
  </si>
  <si>
    <t>Survey Participation</t>
  </si>
  <si>
    <t>Inventory Clearance</t>
  </si>
  <si>
    <t>Customer Appreciation</t>
  </si>
  <si>
    <t>voidReasons</t>
  </si>
  <si>
    <t>editVoidReasons</t>
  </si>
  <si>
    <t>onlySearch</t>
  </si>
  <si>
    <t>Incorrect Order Entry</t>
  </si>
  <si>
    <t>Customer Changed Mind</t>
  </si>
  <si>
    <t>Customer Cancelled Order</t>
  </si>
  <si>
    <t>Employee Mistake</t>
  </si>
  <si>
    <t>Order Duplication</t>
  </si>
  <si>
    <t>Customer Complaint</t>
  </si>
  <si>
    <t>Food Quality Issue</t>
  </si>
  <si>
    <t>Price Adjustment</t>
  </si>
  <si>
    <t>Incorrect Charge</t>
  </si>
  <si>
    <t>Payment Error</t>
  </si>
  <si>
    <t>Item Out of Stock</t>
  </si>
  <si>
    <t>specialReq</t>
  </si>
  <si>
    <t>editSpecialReq</t>
  </si>
  <si>
    <t>Extra Gravy</t>
  </si>
  <si>
    <t>Extra Cheese</t>
  </si>
  <si>
    <t>Extra Crispy</t>
  </si>
  <si>
    <t>Extra Lettuce</t>
  </si>
  <si>
    <t>Extra Ice</t>
  </si>
  <si>
    <t>No ice</t>
  </si>
  <si>
    <t>Separate packaging</t>
  </si>
  <si>
    <t>No straw</t>
  </si>
  <si>
    <t>Double patty</t>
  </si>
  <si>
    <t>No plastic utensils</t>
  </si>
  <si>
    <t>dineType</t>
  </si>
  <si>
    <t>orderType</t>
  </si>
  <si>
    <t>editDineType</t>
  </si>
  <si>
    <t>editOrderType</t>
  </si>
  <si>
    <t>Dine-In</t>
  </si>
  <si>
    <t>DINEIN</t>
  </si>
  <si>
    <t>Takeout</t>
  </si>
  <si>
    <t>TAKEOUT</t>
  </si>
  <si>
    <t>Delivery</t>
  </si>
  <si>
    <t>GRAB Delivery</t>
  </si>
  <si>
    <t>Drive-Thru</t>
  </si>
  <si>
    <t>Reservation</t>
  </si>
  <si>
    <t>50000</t>
  </si>
  <si>
    <t>Sweda Systems Philippines, Inc.</t>
  </si>
  <si>
    <t>opTimeSet</t>
  </si>
  <si>
    <t>editOpTimeSet</t>
  </si>
  <si>
    <t>9:00 am</t>
  </si>
  <si>
    <t>5000000000000000000000000000000000000000000000000000000000000000</t>
  </si>
  <si>
    <t>Freemont Foods Corp.</t>
  </si>
  <si>
    <t>Sample Company</t>
  </si>
  <si>
    <t>Lacson St. Mandalagan</t>
  </si>
  <si>
    <t>Bcolod City</t>
  </si>
  <si>
    <t>#itmdsc</t>
  </si>
  <si>
    <t>Item Description should be enabled to allow user to input data.</t>
  </si>
  <si>
    <t>#itmtyp</t>
  </si>
  <si>
    <t>Item Type hould be enabled to allow user to input data.</t>
  </si>
  <si>
    <t>#itemsubclasscde</t>
  </si>
  <si>
    <t>Item SubClass should be enabled to allow user to input data.</t>
  </si>
  <si>
    <t>Item Class should be enabled to allow user to input data.</t>
  </si>
  <si>
    <t>#untmea</t>
  </si>
  <si>
    <t>Unit of Measure should be enabled to allow user to input data.</t>
  </si>
  <si>
    <t>#untcst</t>
  </si>
  <si>
    <t>Unit of Costshould be enabled to allow user to input data.</t>
  </si>
  <si>
    <t>#barcde</t>
  </si>
  <si>
    <t>Barcode should be enabled to allow user to input data.</t>
  </si>
  <si>
    <t>#untprc</t>
  </si>
  <si>
    <t>Selling Price should be enabled to allow user to input data.</t>
  </si>
  <si>
    <t>#itmpaxcount</t>
  </si>
  <si>
    <t>Good for X Person should be enabled to allow user to input data.</t>
  </si>
  <si>
    <t>#taxcde</t>
  </si>
  <si>
    <t>Tax Code should be enabled to allow user to input data.</t>
  </si>
  <si>
    <t>#memc</t>
  </si>
  <si>
    <t>MEMC should be enabled to allow user to input data.</t>
  </si>
  <si>
    <t>#isaddon</t>
  </si>
  <si>
    <t>Add-ons should be enabled to allow user to input data.</t>
  </si>
  <si>
    <t>#inactive</t>
  </si>
  <si>
    <t>Inactive should be enabled to allow user to input data.</t>
  </si>
  <si>
    <t>#chkcombo</t>
  </si>
  <si>
    <t>Combo Mealshould be enabled to allow user to input data.</t>
  </si>
  <si>
    <t>Save button should contain text "Save" instead of "Update"</t>
  </si>
  <si>
    <t>Item Description should be enabled to allow user to edit data.</t>
  </si>
  <si>
    <t>Item Type hould be enabled to allow user to edit data.</t>
  </si>
  <si>
    <t>Item Class should be enabled to allow user to edit data.</t>
  </si>
  <si>
    <t>Item Subclass should be enabled to allow user to edit data.</t>
  </si>
  <si>
    <t>Unit of Measure should be enabled to allow user to edit data.</t>
  </si>
  <si>
    <t>Unit of Costshould be enabled to allow user to edit data.</t>
  </si>
  <si>
    <t>Barcode should be enabled to allow user to edit data.</t>
  </si>
  <si>
    <t>Selling Price should be enabled to allow user to edit data.</t>
  </si>
  <si>
    <t>Good for X Person should be enabled to allow user to edit data.</t>
  </si>
  <si>
    <t>Tax Code should be enabled to allow user to edit data.</t>
  </si>
  <si>
    <t>MEMC should be enabled to allow user to edit data.</t>
  </si>
  <si>
    <t>Add-ons should be enabled to allow user to edit data.</t>
  </si>
  <si>
    <t>Inactive should be enabled to allow user to edit data.</t>
  </si>
  <si>
    <t>Combo Mealshould be enabled to allow user to edit data.</t>
  </si>
  <si>
    <t>value</t>
  </si>
  <si>
    <t>editmemc</t>
  </si>
  <si>
    <t>editvalue</t>
  </si>
  <si>
    <t>MEMC 500</t>
  </si>
  <si>
    <t>MEMC 600</t>
  </si>
  <si>
    <t>MEMC 1000</t>
  </si>
  <si>
    <t>MEMC 300</t>
  </si>
  <si>
    <t>discountCode</t>
  </si>
  <si>
    <t>discountDesc</t>
  </si>
  <si>
    <t>discountType</t>
  </si>
  <si>
    <t>percentAmount</t>
  </si>
  <si>
    <t>exemptVAT</t>
  </si>
  <si>
    <t>lessVATDisc</t>
  </si>
  <si>
    <t>serviceChargeDisc</t>
  </si>
  <si>
    <t>govDisc</t>
  </si>
  <si>
    <t>onlineDeals</t>
  </si>
  <si>
    <t>editDiscountCode</t>
  </si>
  <si>
    <t>editDiscountDesc</t>
  </si>
  <si>
    <t>editDiscountType</t>
  </si>
  <si>
    <t>editPercentAmount</t>
  </si>
  <si>
    <t>editExemptVAT</t>
  </si>
  <si>
    <t>editLessVATDisc</t>
  </si>
  <si>
    <t>editServiceChargeDisc</t>
  </si>
  <si>
    <t>editGovDisc</t>
  </si>
  <si>
    <t>Senior</t>
  </si>
  <si>
    <t>Percent</t>
  </si>
  <si>
    <t>Athlete</t>
  </si>
  <si>
    <t>MOV</t>
  </si>
  <si>
    <t>Diplomat</t>
  </si>
  <si>
    <t>PWD</t>
  </si>
  <si>
    <t>HOLIDAY99</t>
  </si>
  <si>
    <t>Amount</t>
  </si>
  <si>
    <t>SUMMER50</t>
  </si>
  <si>
    <t>BLACKFRIDAY</t>
  </si>
  <si>
    <t>WELCOME</t>
  </si>
  <si>
    <t>SUMMERSALE</t>
  </si>
  <si>
    <t>WINTERHOLIDAY50PERCENTDISCOUNTFORALLITEMSOVER1000PHP</t>
  </si>
  <si>
    <t>10%</t>
  </si>
  <si>
    <t>20%</t>
  </si>
  <si>
    <t>pricelist</t>
  </si>
  <si>
    <t>ordertype</t>
  </si>
  <si>
    <t>editpricelist</t>
  </si>
  <si>
    <t>editordertype</t>
  </si>
  <si>
    <t>tableData</t>
  </si>
  <si>
    <t>Jollibee 1</t>
  </si>
  <si>
    <t>Jollibee 6</t>
  </si>
  <si>
    <t>Jollibee 2</t>
  </si>
  <si>
    <t>Jollibee 4</t>
  </si>
  <si>
    <t>Jollibee 3</t>
  </si>
  <si>
    <t>Jollibee 5</t>
  </si>
  <si>
    <t>This is a test string that exceeds fifty characters in length.</t>
  </si>
  <si>
    <t>takeoutsercharge</t>
  </si>
  <si>
    <t>dineinsercharge</t>
  </si>
  <si>
    <t>localtax</t>
  </si>
  <si>
    <t>checkValTakeout</t>
  </si>
  <si>
    <t>checkValDine</t>
  </si>
  <si>
    <t>checkValTax</t>
  </si>
  <si>
    <t>Update button should contain text "Update"</t>
  </si>
  <si>
    <t>#takeout_scharge</t>
  </si>
  <si>
    <t>Takeout Service Charge textbox should be enabled to allow user to input data.</t>
  </si>
  <si>
    <t>#dinein_scharge</t>
  </si>
  <si>
    <t>Dine-In Service Charge textbox should be enabled to allow user to input data.</t>
  </si>
  <si>
    <t>#localtax</t>
  </si>
  <si>
    <t>Local Tax textbox should be enabled to allow user to input data.</t>
  </si>
  <si>
    <t>"Update" button should be enabled and clickable</t>
  </si>
  <si>
    <t>label[for="takeout_scharge"]</t>
  </si>
  <si>
    <t>Takeout Service Charge *</t>
  </si>
  <si>
    <t>Takeout Service Charge * should be the label caption</t>
  </si>
  <si>
    <t>label[for="dinein_scharge"]</t>
  </si>
  <si>
    <t>Dine-In Service Charge *</t>
  </si>
  <si>
    <t>Dine-In Service Charge * should be the label caption</t>
  </si>
  <si>
    <t>Local Tax *</t>
  </si>
  <si>
    <t>Local Tax * should be the label caption</t>
  </si>
  <si>
    <t>#discde</t>
  </si>
  <si>
    <t>#disdsc</t>
  </si>
  <si>
    <t>#distyp</t>
  </si>
  <si>
    <t>label[for="discde"]</t>
  </si>
  <si>
    <t>Code *</t>
  </si>
  <si>
    <t>Code * should be the label caption</t>
  </si>
  <si>
    <t>label[for="disdsc"]</t>
  </si>
  <si>
    <t>Description *</t>
  </si>
  <si>
    <t>Description * should be the label caption</t>
  </si>
  <si>
    <t>label[for="distyp"]</t>
  </si>
  <si>
    <t>Type *</t>
  </si>
  <si>
    <t>Type * should be the label caption</t>
  </si>
  <si>
    <t>classDropdownValues</t>
  </si>
  <si>
    <t>FSMA6</t>
  </si>
  <si>
    <t>FSMA8</t>
  </si>
  <si>
    <t>FSMB6</t>
  </si>
  <si>
    <t>FSMB8</t>
  </si>
  <si>
    <t>Rice</t>
  </si>
  <si>
    <t>Ice Tea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</si>
</sst>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.00_ "/>
    <numFmt numFmtId="177" formatCode="yyyy\-mm\-dd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theme="1"/>
      <name val="Helvetica"/>
      <charset val="134"/>
    </font>
    <font>
      <sz val="10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0">
    <xf numFmtId="0" fontId="0" fillId="0" borderId="0" xfId="0"/>
    <xf numFmtId="17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0" xfId="0" applyFont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49" fontId="3" fillId="0" borderId="0" xfId="0" applyNumberFormat="1" applyFont="1" applyFill="1" applyAlignment="1"/>
    <xf numFmtId="177" fontId="1" fillId="0" borderId="0" xfId="0" applyNumberFormat="1" applyFont="1" applyFill="1" applyAlignment="1"/>
    <xf numFmtId="2" fontId="0" fillId="0" borderId="0" xfId="0" applyNumberFormat="1"/>
    <xf numFmtId="0" fontId="1" fillId="0" borderId="0" xfId="0" applyFont="1" applyFill="1" applyAlignment="1" quotePrefix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4" Type="http://schemas.openxmlformats.org/officeDocument/2006/relationships/sharedStrings" Target="sharedStrings.xml"/><Relationship Id="rId53" Type="http://schemas.openxmlformats.org/officeDocument/2006/relationships/styles" Target="styles.xml"/><Relationship Id="rId52" Type="http://schemas.openxmlformats.org/officeDocument/2006/relationships/theme" Target="theme/theme1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abSelected="1" workbookViewId="0">
      <selection activeCell="F8" sqref="F8"/>
    </sheetView>
  </sheetViews>
  <sheetFormatPr defaultColWidth="22.1428571428571" defaultRowHeight="1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9">
        <v>76</v>
      </c>
      <c r="B2" s="19">
        <v>0</v>
      </c>
      <c r="C2" s="19">
        <v>0</v>
      </c>
      <c r="D2" s="19">
        <f t="shared" ref="D2:D23" si="0">(A2/1.12)*0.1</f>
        <v>6.78571428571428</v>
      </c>
      <c r="E2" s="19">
        <v>0</v>
      </c>
      <c r="F2" s="19">
        <f>A2+D2</f>
        <v>82.7857142857143</v>
      </c>
    </row>
    <row r="3" spans="1:6">
      <c r="A3" s="19">
        <v>204</v>
      </c>
      <c r="B3">
        <f>A3*0.1</f>
        <v>20.4</v>
      </c>
      <c r="C3" s="19">
        <v>0</v>
      </c>
      <c r="D3" s="19">
        <f t="shared" si="0"/>
        <v>18.2142857142857</v>
      </c>
      <c r="E3" s="19">
        <v>0</v>
      </c>
      <c r="F3" s="19">
        <f>A3-B3+D3</f>
        <v>201.814285714286</v>
      </c>
    </row>
    <row r="4" spans="1:6">
      <c r="A4" s="19">
        <v>210</v>
      </c>
      <c r="B4">
        <f>A4*0.2</f>
        <v>42</v>
      </c>
      <c r="C4" s="19">
        <v>0</v>
      </c>
      <c r="D4" s="19">
        <f t="shared" si="0"/>
        <v>18.75</v>
      </c>
      <c r="E4" s="19">
        <v>0</v>
      </c>
      <c r="F4" s="19">
        <f>A4-B4+D4</f>
        <v>186.75</v>
      </c>
    </row>
    <row r="5" spans="1:6">
      <c r="A5" s="19">
        <v>87</v>
      </c>
      <c r="B5" s="19">
        <f>(A5/1.12)*0.2</f>
        <v>15.5357142857143</v>
      </c>
      <c r="C5" s="19">
        <f>(A5/1.12)*0.12</f>
        <v>9.32142857142857</v>
      </c>
      <c r="D5" s="19">
        <f t="shared" si="0"/>
        <v>7.76785714285714</v>
      </c>
      <c r="E5" s="19">
        <f>D5*0.2</f>
        <v>1.55357142857143</v>
      </c>
      <c r="F5" s="19">
        <f t="shared" ref="F5:F34" si="1">A5-B5-C5+D5-E5</f>
        <v>68.3571428571428</v>
      </c>
    </row>
    <row r="6" spans="1:6">
      <c r="A6" s="19">
        <v>222</v>
      </c>
      <c r="B6" s="19">
        <f>(A6/1.12)*0.2</f>
        <v>39.6428571428571</v>
      </c>
      <c r="C6" s="19">
        <f>(A6/1.12)*0.12</f>
        <v>23.7857142857143</v>
      </c>
      <c r="D6" s="19">
        <f t="shared" si="0"/>
        <v>19.8214285714286</v>
      </c>
      <c r="E6" s="19">
        <f>D6*0.2</f>
        <v>3.96428571428571</v>
      </c>
      <c r="F6" s="19">
        <f t="shared" si="1"/>
        <v>174.428571428571</v>
      </c>
    </row>
    <row r="7" spans="1:6">
      <c r="A7" s="19">
        <v>96</v>
      </c>
      <c r="B7" s="19">
        <f>(A7/1.12)*0.2</f>
        <v>17.1428571428571</v>
      </c>
      <c r="C7" s="19">
        <v>0</v>
      </c>
      <c r="D7" s="19">
        <f t="shared" si="0"/>
        <v>8.57142857142857</v>
      </c>
      <c r="E7" s="19">
        <f>D7*0.2</f>
        <v>1.71428571428571</v>
      </c>
      <c r="F7" s="19">
        <f t="shared" si="1"/>
        <v>85.7142857142858</v>
      </c>
    </row>
    <row r="8" spans="1:6">
      <c r="A8" s="19">
        <v>109</v>
      </c>
      <c r="B8" s="19">
        <f>A8*0.2</f>
        <v>21.8</v>
      </c>
      <c r="C8" s="19">
        <v>0</v>
      </c>
      <c r="D8" s="19">
        <f t="shared" si="0"/>
        <v>9.73214285714286</v>
      </c>
      <c r="E8" s="19">
        <f>D8*0.2</f>
        <v>1.94642857142857</v>
      </c>
      <c r="F8" s="19">
        <f t="shared" si="1"/>
        <v>94.9857142857143</v>
      </c>
    </row>
    <row r="9" ht="14.25" customHeight="1" spans="1:6">
      <c r="A9" s="19">
        <v>150</v>
      </c>
      <c r="B9" s="19">
        <f>A9*0</f>
        <v>0</v>
      </c>
      <c r="C9" s="19">
        <f>(A9/1.12)*0.12</f>
        <v>16.0714285714286</v>
      </c>
      <c r="D9" s="19">
        <f t="shared" si="0"/>
        <v>13.3928571428571</v>
      </c>
      <c r="E9" s="19">
        <v>0</v>
      </c>
      <c r="F9" s="19">
        <f t="shared" si="1"/>
        <v>147.321428571428</v>
      </c>
    </row>
    <row r="10" spans="1:6">
      <c r="A10" s="19">
        <v>599</v>
      </c>
      <c r="B10" s="19">
        <f>(100/1.12)*0.2</f>
        <v>17.8571428571429</v>
      </c>
      <c r="C10" s="19">
        <f>(100/1.12)*0.12</f>
        <v>10.7142857142857</v>
      </c>
      <c r="D10" s="19">
        <f t="shared" si="0"/>
        <v>53.4821428571429</v>
      </c>
      <c r="E10" s="19">
        <f>E22</f>
        <v>1.78571428571429</v>
      </c>
      <c r="F10" s="19">
        <f t="shared" si="1"/>
        <v>622.125</v>
      </c>
    </row>
    <row r="11" spans="1:6">
      <c r="A11" s="19">
        <v>799</v>
      </c>
      <c r="B11" s="19">
        <f>(200/1.12)*0.2</f>
        <v>35.7142857142857</v>
      </c>
      <c r="C11" s="19">
        <f>(200/1.12)*0.12</f>
        <v>21.4285714285714</v>
      </c>
      <c r="D11" s="19">
        <f t="shared" si="0"/>
        <v>71.3392857142857</v>
      </c>
      <c r="E11" s="19">
        <f>((200/1.12)*0.1)*0.2</f>
        <v>3.57142857142857</v>
      </c>
      <c r="F11" s="19">
        <f t="shared" si="1"/>
        <v>809.625</v>
      </c>
    </row>
    <row r="12" spans="1:6">
      <c r="A12" s="19">
        <v>399</v>
      </c>
      <c r="B12">
        <f>(A12/1.12)*0.2</f>
        <v>71.25</v>
      </c>
      <c r="C12" s="19">
        <f>(A12/1.12)*0.12</f>
        <v>42.75</v>
      </c>
      <c r="D12" s="19">
        <f t="shared" si="0"/>
        <v>35.625</v>
      </c>
      <c r="E12" s="19">
        <f>D12*0.2</f>
        <v>7.125</v>
      </c>
      <c r="F12" s="19">
        <f t="shared" si="1"/>
        <v>313.5</v>
      </c>
    </row>
    <row r="13" spans="1:6">
      <c r="A13" s="19">
        <v>499</v>
      </c>
      <c r="B13" s="19">
        <f>(A13/1.12)*0.2</f>
        <v>89.1071428571428</v>
      </c>
      <c r="C13" s="19">
        <f>(A13/1.12)*0.12</f>
        <v>53.4642857142857</v>
      </c>
      <c r="D13" s="19">
        <f t="shared" si="0"/>
        <v>44.5535714285714</v>
      </c>
      <c r="E13" s="19">
        <f>D13*0.2</f>
        <v>8.91071428571428</v>
      </c>
      <c r="F13" s="19">
        <f t="shared" si="1"/>
        <v>392.071428571429</v>
      </c>
    </row>
    <row r="14" spans="1:6">
      <c r="A14" s="19">
        <v>300</v>
      </c>
      <c r="B14" s="19">
        <v>0</v>
      </c>
      <c r="C14" s="19">
        <v>0</v>
      </c>
      <c r="D14" s="19">
        <f t="shared" si="0"/>
        <v>26.7857142857143</v>
      </c>
      <c r="E14" s="19">
        <v>0</v>
      </c>
      <c r="F14" s="19">
        <f t="shared" si="1"/>
        <v>326.785714285714</v>
      </c>
    </row>
    <row r="15" spans="1:6">
      <c r="A15" s="19">
        <v>170</v>
      </c>
      <c r="B15">
        <f>A15*0.1</f>
        <v>17</v>
      </c>
      <c r="C15" s="19">
        <v>0</v>
      </c>
      <c r="D15" s="19">
        <f t="shared" si="0"/>
        <v>15.1785714285714</v>
      </c>
      <c r="E15" s="19">
        <v>0</v>
      </c>
      <c r="F15" s="19">
        <f t="shared" si="1"/>
        <v>168.178571428571</v>
      </c>
    </row>
    <row r="16" spans="1:6">
      <c r="A16" s="19">
        <v>42</v>
      </c>
      <c r="B16">
        <f>A16*0.2</f>
        <v>8.4</v>
      </c>
      <c r="C16" s="19">
        <v>0</v>
      </c>
      <c r="D16" s="19">
        <f t="shared" si="0"/>
        <v>3.75</v>
      </c>
      <c r="E16" s="19">
        <v>0</v>
      </c>
      <c r="F16" s="19">
        <f t="shared" si="1"/>
        <v>37.35</v>
      </c>
    </row>
    <row r="17" spans="1:6">
      <c r="A17" s="19">
        <v>320</v>
      </c>
      <c r="B17" s="19">
        <f>(A17/1.12)*0.2</f>
        <v>57.1428571428571</v>
      </c>
      <c r="C17" s="19">
        <f>(A17/1.12)*0.12</f>
        <v>34.2857142857143</v>
      </c>
      <c r="D17" s="19">
        <f t="shared" si="0"/>
        <v>28.5714285714286</v>
      </c>
      <c r="E17" s="19">
        <f>D17*0.2</f>
        <v>5.71428571428571</v>
      </c>
      <c r="F17" s="19">
        <f t="shared" si="1"/>
        <v>251.428571428571</v>
      </c>
    </row>
    <row r="18" spans="1:6">
      <c r="A18" s="19">
        <v>30</v>
      </c>
      <c r="B18" s="19">
        <f>(A18/1.12)*0.2</f>
        <v>5.35714285714286</v>
      </c>
      <c r="C18" s="19">
        <f>(A18/1.12)*0.12</f>
        <v>3.21428571428571</v>
      </c>
      <c r="D18" s="19">
        <f t="shared" si="0"/>
        <v>2.67857142857143</v>
      </c>
      <c r="E18" s="19">
        <f>D18*0.2</f>
        <v>0.535714285714286</v>
      </c>
      <c r="F18" s="19">
        <f t="shared" si="1"/>
        <v>23.5714285714286</v>
      </c>
    </row>
    <row r="19" spans="1:6">
      <c r="A19" s="19">
        <v>60</v>
      </c>
      <c r="B19" s="19">
        <f>(A19/1.12)*0.2</f>
        <v>10.7142857142857</v>
      </c>
      <c r="C19" s="19">
        <v>0</v>
      </c>
      <c r="D19" s="19">
        <f t="shared" si="0"/>
        <v>5.35714285714286</v>
      </c>
      <c r="E19" s="19">
        <f>(D19*0.2)</f>
        <v>1.07142857142857</v>
      </c>
      <c r="F19" s="19">
        <f t="shared" si="1"/>
        <v>53.5714285714286</v>
      </c>
    </row>
    <row r="20" spans="1:6">
      <c r="A20" s="19">
        <v>49</v>
      </c>
      <c r="B20">
        <f>A20*0.2</f>
        <v>9.8</v>
      </c>
      <c r="C20" s="19">
        <v>0</v>
      </c>
      <c r="D20" s="19">
        <f t="shared" si="0"/>
        <v>4.375</v>
      </c>
      <c r="E20" s="19">
        <v>0</v>
      </c>
      <c r="F20" s="19">
        <f t="shared" si="1"/>
        <v>43.575</v>
      </c>
    </row>
    <row r="21" spans="1:6">
      <c r="A21" s="19">
        <v>50</v>
      </c>
      <c r="B21" s="19">
        <v>0</v>
      </c>
      <c r="C21" s="19">
        <f>(A21/1.12)*0.12</f>
        <v>5.35714285714286</v>
      </c>
      <c r="D21" s="19">
        <f t="shared" si="0"/>
        <v>4.46428571428571</v>
      </c>
      <c r="E21" s="19">
        <v>0</v>
      </c>
      <c r="F21" s="19">
        <f t="shared" si="1"/>
        <v>49.1071428571428</v>
      </c>
    </row>
    <row r="22" spans="1:6">
      <c r="A22" s="19">
        <v>599</v>
      </c>
      <c r="B22" s="19">
        <f>(100/1.12)*0.2</f>
        <v>17.8571428571429</v>
      </c>
      <c r="C22" s="19">
        <f>(100/1.12)*0.12</f>
        <v>10.7142857142857</v>
      </c>
      <c r="D22" s="19">
        <f t="shared" si="0"/>
        <v>53.4821428571429</v>
      </c>
      <c r="E22" s="19">
        <f>((100/1.12)*0.1)*0.2</f>
        <v>1.78571428571429</v>
      </c>
      <c r="F22" s="19">
        <f t="shared" si="1"/>
        <v>622.125</v>
      </c>
    </row>
    <row r="23" spans="1:6">
      <c r="A23" s="19">
        <v>799</v>
      </c>
      <c r="B23" s="19">
        <f>(200/1.12)*0.2</f>
        <v>35.7142857142857</v>
      </c>
      <c r="C23" s="19">
        <f>(200/1.12)*0.12</f>
        <v>21.4285714285714</v>
      </c>
      <c r="D23" s="19">
        <f t="shared" si="0"/>
        <v>71.3392857142857</v>
      </c>
      <c r="E23" s="19">
        <f>((200/1.12)*0.1)*0.2</f>
        <v>3.57142857142857</v>
      </c>
      <c r="F23" s="19">
        <f t="shared" si="1"/>
        <v>809.625</v>
      </c>
    </row>
    <row r="24" spans="1:6">
      <c r="A24" s="19">
        <v>105</v>
      </c>
      <c r="B24" s="19">
        <v>0</v>
      </c>
      <c r="C24" s="19">
        <v>0</v>
      </c>
      <c r="D24" s="19">
        <v>9.38</v>
      </c>
      <c r="E24" s="19">
        <v>0</v>
      </c>
      <c r="F24" s="19">
        <f t="shared" si="1"/>
        <v>114.38</v>
      </c>
    </row>
    <row r="25" spans="1:6">
      <c r="A25" s="19">
        <v>99</v>
      </c>
      <c r="B25">
        <f>(A25*0.1)</f>
        <v>9.9</v>
      </c>
      <c r="C25" s="19">
        <v>0</v>
      </c>
      <c r="D25" s="19">
        <f t="shared" ref="D25:D34" si="2">(A25/1.12)*0.1</f>
        <v>8.83928571428571</v>
      </c>
      <c r="E25" s="19">
        <v>0</v>
      </c>
      <c r="F25" s="19">
        <f t="shared" si="1"/>
        <v>97.9392857142857</v>
      </c>
    </row>
    <row r="26" spans="1:6">
      <c r="A26" s="19">
        <v>99</v>
      </c>
      <c r="B26">
        <f>(A26*0.2)</f>
        <v>19.8</v>
      </c>
      <c r="C26" s="19">
        <v>0</v>
      </c>
      <c r="D26" s="19">
        <f t="shared" si="2"/>
        <v>8.83928571428571</v>
      </c>
      <c r="E26" s="19">
        <v>0</v>
      </c>
      <c r="F26" s="19">
        <f t="shared" si="1"/>
        <v>88.0392857142857</v>
      </c>
    </row>
    <row r="27" spans="1:6">
      <c r="A27" s="19">
        <v>125</v>
      </c>
      <c r="B27" s="19">
        <f>(A27/1.12)*0.2</f>
        <v>22.3214285714286</v>
      </c>
      <c r="C27" s="19">
        <f>(A27/1.12)*0.12</f>
        <v>13.3928571428571</v>
      </c>
      <c r="D27" s="19">
        <f t="shared" si="2"/>
        <v>11.1607142857143</v>
      </c>
      <c r="E27" s="19">
        <f>D27*0.2</f>
        <v>2.23214285714286</v>
      </c>
      <c r="F27" s="19">
        <f t="shared" si="1"/>
        <v>98.2142857142858</v>
      </c>
    </row>
    <row r="28" spans="1:6">
      <c r="A28" s="19">
        <v>152</v>
      </c>
      <c r="B28" s="19">
        <f>(A28/1.12)*0.2</f>
        <v>27.1428571428571</v>
      </c>
      <c r="C28" s="19">
        <f>(A28/1.12)*0.12</f>
        <v>16.2857142857143</v>
      </c>
      <c r="D28" s="19">
        <f t="shared" si="2"/>
        <v>13.5714285714286</v>
      </c>
      <c r="E28" s="19">
        <f>D28*0.2</f>
        <v>2.71428571428571</v>
      </c>
      <c r="F28" s="19">
        <f t="shared" si="1"/>
        <v>119.428571428572</v>
      </c>
    </row>
    <row r="29" spans="1:6">
      <c r="A29" s="19">
        <v>105</v>
      </c>
      <c r="B29">
        <f>(A29/1.12)*0.2</f>
        <v>18.75</v>
      </c>
      <c r="C29" s="19">
        <v>0</v>
      </c>
      <c r="D29" s="19">
        <f t="shared" si="2"/>
        <v>9.375</v>
      </c>
      <c r="E29" s="19">
        <f>D29*0.2</f>
        <v>1.875</v>
      </c>
      <c r="F29" s="19">
        <f t="shared" si="1"/>
        <v>93.75</v>
      </c>
    </row>
    <row r="30" spans="1:6">
      <c r="A30" s="19">
        <v>125</v>
      </c>
      <c r="B30">
        <f>A30*0.2</f>
        <v>25</v>
      </c>
      <c r="C30" s="19">
        <v>0</v>
      </c>
      <c r="D30" s="19">
        <f t="shared" si="2"/>
        <v>11.1607142857143</v>
      </c>
      <c r="E30" s="19">
        <v>0</v>
      </c>
      <c r="F30" s="19">
        <f t="shared" si="1"/>
        <v>111.160714285714</v>
      </c>
    </row>
    <row r="31" spans="1:6">
      <c r="A31" s="19">
        <v>95</v>
      </c>
      <c r="B31" s="19">
        <v>0</v>
      </c>
      <c r="C31" s="19">
        <f>(A31/1.12)*0.12</f>
        <v>10.1785714285714</v>
      </c>
      <c r="D31" s="19">
        <f t="shared" si="2"/>
        <v>8.48214285714286</v>
      </c>
      <c r="E31" s="19">
        <v>0</v>
      </c>
      <c r="F31" s="19">
        <f t="shared" si="1"/>
        <v>93.3035714285715</v>
      </c>
    </row>
    <row r="32" spans="1:6">
      <c r="A32" s="19">
        <v>599</v>
      </c>
      <c r="B32" s="19">
        <f>(100/1.12)*0.2</f>
        <v>17.8571428571429</v>
      </c>
      <c r="C32" s="19">
        <f>(100/1.12)*0.12</f>
        <v>10.7142857142857</v>
      </c>
      <c r="D32" s="19">
        <f t="shared" si="2"/>
        <v>53.4821428571429</v>
      </c>
      <c r="E32" s="19">
        <f>((100/1.12)*0.1)*0.2</f>
        <v>1.78571428571429</v>
      </c>
      <c r="F32" s="19">
        <f t="shared" si="1"/>
        <v>622.125</v>
      </c>
    </row>
    <row r="33" spans="1:6">
      <c r="A33" s="19">
        <v>799</v>
      </c>
      <c r="B33" s="19">
        <f>(200/1.12)*0.2</f>
        <v>35.7142857142857</v>
      </c>
      <c r="C33" s="19">
        <f>(200/1.12)*0.12</f>
        <v>21.4285714285714</v>
      </c>
      <c r="D33" s="19">
        <f t="shared" si="2"/>
        <v>71.3392857142857</v>
      </c>
      <c r="E33" s="19">
        <f>((200/1.12)*0.1)*0.2</f>
        <v>3.57142857142857</v>
      </c>
      <c r="F33" s="19">
        <f t="shared" si="1"/>
        <v>809.625</v>
      </c>
    </row>
    <row r="34" spans="1:6">
      <c r="A34" s="19">
        <v>32</v>
      </c>
      <c r="B34" s="19">
        <v>0</v>
      </c>
      <c r="C34" s="19">
        <v>0</v>
      </c>
      <c r="D34" s="19">
        <f t="shared" si="2"/>
        <v>2.85714285714286</v>
      </c>
      <c r="E34" s="19">
        <v>0</v>
      </c>
      <c r="F34" s="19">
        <f t="shared" si="1"/>
        <v>34.8571428571429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D10" sqref="D10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9" sqref="E9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122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5" sqref="C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126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C12" sqref="C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156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D14" sqref="D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topLeftCell="A3" workbookViewId="0">
      <selection activeCell="C14" sqref="C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15" zoomScaleNormal="115" topLeftCell="A25" workbookViewId="0">
      <selection activeCell="C36" sqref="C36"/>
    </sheetView>
  </sheetViews>
  <sheetFormatPr defaultColWidth="9.14285714285714" defaultRowHeight="15" outlineLevelCol="3"/>
  <cols>
    <col min="1" max="1" width="39" customWidth="1"/>
    <col min="2" max="2" width="17.8571428571429" customWidth="1"/>
    <col min="3" max="3" width="18.2571428571429" customWidth="1"/>
    <col min="4" max="4" width="41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158</v>
      </c>
      <c r="B2" t="s">
        <v>125</v>
      </c>
      <c r="D2" t="s">
        <v>159</v>
      </c>
    </row>
    <row r="3" spans="1:4">
      <c r="A3" t="s">
        <v>160</v>
      </c>
      <c r="B3" t="s">
        <v>125</v>
      </c>
      <c r="D3" t="s">
        <v>161</v>
      </c>
    </row>
    <row r="4" spans="1:4">
      <c r="A4" t="s">
        <v>162</v>
      </c>
      <c r="B4" t="s">
        <v>125</v>
      </c>
      <c r="D4" t="s">
        <v>163</v>
      </c>
    </row>
    <row r="5" spans="1:4">
      <c r="A5" t="s">
        <v>164</v>
      </c>
      <c r="B5" t="s">
        <v>125</v>
      </c>
      <c r="D5" t="s">
        <v>165</v>
      </c>
    </row>
    <row r="6" spans="1:4">
      <c r="A6" t="s">
        <v>166</v>
      </c>
      <c r="B6" t="s">
        <v>125</v>
      </c>
      <c r="D6" t="s">
        <v>167</v>
      </c>
    </row>
    <row r="7" spans="1:4">
      <c r="A7" t="s">
        <v>168</v>
      </c>
      <c r="B7" t="s">
        <v>125</v>
      </c>
      <c r="D7" t="s">
        <v>169</v>
      </c>
    </row>
    <row r="8" spans="1:4">
      <c r="A8" t="s">
        <v>170</v>
      </c>
      <c r="B8" t="s">
        <v>125</v>
      </c>
      <c r="D8" t="s">
        <v>171</v>
      </c>
    </row>
    <row r="9" spans="1:4">
      <c r="A9" t="s">
        <v>172</v>
      </c>
      <c r="B9" t="s">
        <v>125</v>
      </c>
      <c r="D9" t="s">
        <v>173</v>
      </c>
    </row>
    <row r="10" spans="1:4">
      <c r="A10" t="s">
        <v>174</v>
      </c>
      <c r="B10" t="s">
        <v>125</v>
      </c>
      <c r="D10" t="s">
        <v>175</v>
      </c>
    </row>
    <row r="11" spans="1:4">
      <c r="A11" t="s">
        <v>176</v>
      </c>
      <c r="B11" t="s">
        <v>125</v>
      </c>
      <c r="D11" t="s">
        <v>177</v>
      </c>
    </row>
    <row r="12" spans="1:4">
      <c r="A12" t="s">
        <v>178</v>
      </c>
      <c r="B12" t="s">
        <v>125</v>
      </c>
      <c r="D12" t="s">
        <v>179</v>
      </c>
    </row>
    <row r="13" spans="1:4">
      <c r="A13" t="s">
        <v>180</v>
      </c>
      <c r="B13" t="s">
        <v>125</v>
      </c>
      <c r="D13" s="12" t="s">
        <v>181</v>
      </c>
    </row>
    <row r="14" spans="1:4">
      <c r="A14" t="s">
        <v>182</v>
      </c>
      <c r="B14" t="s">
        <v>151</v>
      </c>
      <c r="D14" t="s">
        <v>183</v>
      </c>
    </row>
    <row r="15" spans="1:4">
      <c r="A15" t="s">
        <v>184</v>
      </c>
      <c r="B15" t="s">
        <v>125</v>
      </c>
      <c r="D15" t="s">
        <v>185</v>
      </c>
    </row>
    <row r="16" spans="1:4">
      <c r="A16" t="s">
        <v>186</v>
      </c>
      <c r="B16" t="s">
        <v>125</v>
      </c>
      <c r="D16" t="s">
        <v>187</v>
      </c>
    </row>
    <row r="17" spans="1:4">
      <c r="A17" t="s">
        <v>184</v>
      </c>
      <c r="B17" t="s">
        <v>98</v>
      </c>
      <c r="C17" t="s">
        <v>102</v>
      </c>
      <c r="D17" t="s">
        <v>188</v>
      </c>
    </row>
    <row r="18" spans="1:4">
      <c r="A18" t="s">
        <v>186</v>
      </c>
      <c r="B18" t="s">
        <v>98</v>
      </c>
      <c r="C18" t="s">
        <v>189</v>
      </c>
      <c r="D18" t="s">
        <v>190</v>
      </c>
    </row>
    <row r="19" spans="1:4">
      <c r="A19" t="s">
        <v>191</v>
      </c>
      <c r="B19" t="s">
        <v>98</v>
      </c>
      <c r="C19" s="12" t="s">
        <v>192</v>
      </c>
      <c r="D19" t="s">
        <v>193</v>
      </c>
    </row>
    <row r="20" spans="1:4">
      <c r="A20" t="s">
        <v>194</v>
      </c>
      <c r="B20" t="s">
        <v>98</v>
      </c>
      <c r="C20" s="12" t="s">
        <v>195</v>
      </c>
      <c r="D20" t="s">
        <v>196</v>
      </c>
    </row>
    <row r="21" spans="1:4">
      <c r="A21" t="s">
        <v>197</v>
      </c>
      <c r="B21" t="s">
        <v>98</v>
      </c>
      <c r="C21" s="12" t="s">
        <v>198</v>
      </c>
      <c r="D21" t="s">
        <v>199</v>
      </c>
    </row>
    <row r="22" spans="1:4">
      <c r="A22" t="s">
        <v>200</v>
      </c>
      <c r="B22" t="s">
        <v>98</v>
      </c>
      <c r="C22" t="s">
        <v>201</v>
      </c>
      <c r="D22" t="s">
        <v>202</v>
      </c>
    </row>
    <row r="23" spans="1:4">
      <c r="A23" t="s">
        <v>203</v>
      </c>
      <c r="B23" t="s">
        <v>98</v>
      </c>
      <c r="C23" t="s">
        <v>204</v>
      </c>
      <c r="D23" t="s">
        <v>205</v>
      </c>
    </row>
    <row r="24" spans="1:4">
      <c r="A24" t="s">
        <v>206</v>
      </c>
      <c r="B24" t="s">
        <v>98</v>
      </c>
      <c r="C24" t="s">
        <v>207</v>
      </c>
      <c r="D24" t="s">
        <v>208</v>
      </c>
    </row>
    <row r="25" spans="1:4">
      <c r="A25" t="s">
        <v>209</v>
      </c>
      <c r="B25" t="s">
        <v>98</v>
      </c>
      <c r="C25" t="s">
        <v>210</v>
      </c>
      <c r="D25" t="s">
        <v>211</v>
      </c>
    </row>
    <row r="26" spans="1:4">
      <c r="A26" t="s">
        <v>212</v>
      </c>
      <c r="B26" t="s">
        <v>98</v>
      </c>
      <c r="C26" t="s">
        <v>213</v>
      </c>
      <c r="D26" t="s">
        <v>214</v>
      </c>
    </row>
    <row r="27" spans="1:4">
      <c r="A27" t="s">
        <v>215</v>
      </c>
      <c r="B27" t="s">
        <v>98</v>
      </c>
      <c r="C27" t="s">
        <v>216</v>
      </c>
      <c r="D27" t="s">
        <v>217</v>
      </c>
    </row>
    <row r="28" spans="1:4">
      <c r="A28" t="s">
        <v>218</v>
      </c>
      <c r="B28" t="s">
        <v>98</v>
      </c>
      <c r="C28" t="s">
        <v>219</v>
      </c>
      <c r="D28" t="s">
        <v>220</v>
      </c>
    </row>
    <row r="29" spans="1:4">
      <c r="A29" t="s">
        <v>221</v>
      </c>
      <c r="B29" t="s">
        <v>98</v>
      </c>
      <c r="C29" t="s">
        <v>222</v>
      </c>
      <c r="D29" t="s">
        <v>223</v>
      </c>
    </row>
    <row r="30" spans="1:4">
      <c r="A30" t="s">
        <v>224</v>
      </c>
      <c r="B30" t="s">
        <v>98</v>
      </c>
      <c r="C30" t="s">
        <v>225</v>
      </c>
      <c r="D30" t="s">
        <v>226</v>
      </c>
    </row>
    <row r="31" spans="1:4">
      <c r="A31" s="12" t="s">
        <v>227</v>
      </c>
      <c r="B31" t="s">
        <v>98</v>
      </c>
      <c r="C31" t="s">
        <v>228</v>
      </c>
      <c r="D31" t="s">
        <v>229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7" sqref="B7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3">
      <c r="A2" t="s">
        <v>230</v>
      </c>
      <c r="B2" t="s">
        <v>231</v>
      </c>
      <c r="C2" t="s">
        <v>125</v>
      </c>
    </row>
    <row r="3" spans="2:3">
      <c r="B3" t="s">
        <v>232</v>
      </c>
      <c r="C3" t="s">
        <v>125</v>
      </c>
    </row>
    <row r="4" spans="2:3">
      <c r="B4" t="s">
        <v>233</v>
      </c>
      <c r="C4" t="s">
        <v>125</v>
      </c>
    </row>
    <row r="5" spans="3:3">
      <c r="C5" t="s">
        <v>125</v>
      </c>
    </row>
    <row r="6" spans="3:3">
      <c r="C6" t="s">
        <v>125</v>
      </c>
    </row>
    <row r="7" spans="3:3">
      <c r="C7" t="s">
        <v>125</v>
      </c>
    </row>
    <row r="8" spans="3:3">
      <c r="C8" t="s">
        <v>125</v>
      </c>
    </row>
    <row r="9" spans="3:3">
      <c r="C9" t="s">
        <v>151</v>
      </c>
    </row>
    <row r="10" spans="3:3">
      <c r="C10" t="s">
        <v>151</v>
      </c>
    </row>
    <row r="11" spans="3:3">
      <c r="C11" t="s">
        <v>125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15" zoomScaleNormal="115" workbookViewId="0">
      <selection activeCell="A14" sqref="A14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opLeftCell="A7" workbookViewId="0">
      <selection activeCell="A17" sqref="A17"/>
    </sheetView>
  </sheetViews>
  <sheetFormatPr defaultColWidth="9.14285714285714" defaultRowHeight="15" outlineLevelCol="6"/>
  <cols>
    <col min="1" max="1" width="59.8571428571429" customWidth="1"/>
    <col min="2" max="6" width="22.4285714285714" customWidth="1"/>
  </cols>
  <sheetData>
    <row r="1" spans="1:7">
      <c r="A1" t="s">
        <v>234</v>
      </c>
      <c r="B1" t="s">
        <v>78</v>
      </c>
      <c r="C1" t="s">
        <v>235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91</v>
      </c>
      <c r="B2" t="s">
        <v>83</v>
      </c>
      <c r="E2" t="b">
        <v>0</v>
      </c>
      <c r="F2" t="b">
        <v>0</v>
      </c>
      <c r="G2" t="b">
        <v>0</v>
      </c>
    </row>
    <row r="3" spans="1:7">
      <c r="A3" s="8" t="s">
        <v>236</v>
      </c>
      <c r="B3" t="s">
        <v>83</v>
      </c>
      <c r="C3" t="s">
        <v>237</v>
      </c>
      <c r="D3" t="s">
        <v>83</v>
      </c>
      <c r="E3" t="b">
        <v>0</v>
      </c>
      <c r="F3" t="b">
        <v>0</v>
      </c>
      <c r="G3" t="b">
        <v>0</v>
      </c>
    </row>
    <row r="4" spans="1:7">
      <c r="A4" t="s">
        <v>238</v>
      </c>
      <c r="B4" t="s">
        <v>83</v>
      </c>
      <c r="E4" t="b">
        <v>0</v>
      </c>
      <c r="F4" t="b">
        <v>1</v>
      </c>
      <c r="G4" t="b">
        <v>1</v>
      </c>
    </row>
    <row r="5" spans="1:7">
      <c r="A5" t="s">
        <v>239</v>
      </c>
      <c r="B5" t="s">
        <v>85</v>
      </c>
      <c r="E5" t="b">
        <v>0</v>
      </c>
      <c r="F5" t="b">
        <v>0</v>
      </c>
      <c r="G5" t="b">
        <v>0</v>
      </c>
    </row>
    <row r="6" spans="1:7">
      <c r="A6" s="9" t="s">
        <v>240</v>
      </c>
      <c r="B6" t="s">
        <v>83</v>
      </c>
      <c r="E6" t="b">
        <v>1</v>
      </c>
      <c r="F6" t="b">
        <v>0</v>
      </c>
      <c r="G6" t="b">
        <v>0</v>
      </c>
    </row>
    <row r="7" spans="1:7">
      <c r="A7" s="9" t="s">
        <v>241</v>
      </c>
      <c r="B7" t="s">
        <v>83</v>
      </c>
      <c r="E7" t="b">
        <v>0</v>
      </c>
      <c r="F7" t="b">
        <v>0</v>
      </c>
      <c r="G7" t="b">
        <v>0</v>
      </c>
    </row>
    <row r="8" spans="1:7">
      <c r="A8" s="9" t="s">
        <v>242</v>
      </c>
      <c r="B8" t="s">
        <v>83</v>
      </c>
      <c r="E8" t="b">
        <v>0</v>
      </c>
      <c r="F8" t="b">
        <v>0</v>
      </c>
      <c r="G8" t="b">
        <v>0</v>
      </c>
    </row>
    <row r="9" spans="1:7">
      <c r="A9" s="9" t="s">
        <v>243</v>
      </c>
      <c r="B9" t="s">
        <v>83</v>
      </c>
      <c r="E9" t="b">
        <v>0</v>
      </c>
      <c r="F9" t="b">
        <v>0</v>
      </c>
      <c r="G9" t="b">
        <v>0</v>
      </c>
    </row>
    <row r="10" spans="1:7">
      <c r="A10" s="9" t="s">
        <v>244</v>
      </c>
      <c r="B10" t="s">
        <v>84</v>
      </c>
      <c r="E10" t="b">
        <v>0</v>
      </c>
      <c r="F10" t="b">
        <v>0</v>
      </c>
      <c r="G10" t="b">
        <v>0</v>
      </c>
    </row>
    <row r="11" spans="1:7">
      <c r="A11" s="9" t="s">
        <v>245</v>
      </c>
      <c r="B11" t="s">
        <v>84</v>
      </c>
      <c r="E11" t="b">
        <v>0</v>
      </c>
      <c r="F11" t="b">
        <v>0</v>
      </c>
      <c r="G11" t="b">
        <v>0</v>
      </c>
    </row>
    <row r="12" spans="1:7">
      <c r="A12" s="9" t="s">
        <v>246</v>
      </c>
      <c r="B12" t="s">
        <v>85</v>
      </c>
      <c r="E12" t="b">
        <v>0</v>
      </c>
      <c r="F12" t="b">
        <v>0</v>
      </c>
      <c r="G12" t="b">
        <v>0</v>
      </c>
    </row>
    <row r="13" spans="1:7">
      <c r="A13" s="9" t="s">
        <v>247</v>
      </c>
      <c r="B13" t="s">
        <v>85</v>
      </c>
      <c r="E13" t="b">
        <v>0</v>
      </c>
      <c r="F13" t="b">
        <v>0</v>
      </c>
      <c r="G13" t="b">
        <v>0</v>
      </c>
    </row>
    <row r="14" spans="1:7">
      <c r="A14" s="9" t="s">
        <v>248</v>
      </c>
      <c r="B14" t="s">
        <v>85</v>
      </c>
      <c r="E14" t="b">
        <v>0</v>
      </c>
      <c r="F14" t="b">
        <v>0</v>
      </c>
      <c r="G14" t="b">
        <v>0</v>
      </c>
    </row>
    <row r="15" spans="1:7">
      <c r="A15" t="s">
        <v>88</v>
      </c>
      <c r="B15" t="s">
        <v>83</v>
      </c>
      <c r="E15" t="b">
        <v>0</v>
      </c>
      <c r="F15" t="b">
        <v>0</v>
      </c>
      <c r="G15" t="b">
        <v>0</v>
      </c>
    </row>
    <row r="16" spans="1:7">
      <c r="A16" t="s">
        <v>249</v>
      </c>
      <c r="B16" t="s">
        <v>83</v>
      </c>
      <c r="E16" t="b">
        <v>0</v>
      </c>
      <c r="F16" t="b">
        <v>0</v>
      </c>
      <c r="G16" t="b">
        <v>0</v>
      </c>
    </row>
    <row r="17" spans="1:7">
      <c r="A17" t="s">
        <v>250</v>
      </c>
      <c r="B17" t="s">
        <v>83</v>
      </c>
      <c r="E17" t="b">
        <v>0</v>
      </c>
      <c r="F17" t="b">
        <v>0</v>
      </c>
      <c r="G17" t="b">
        <v>0</v>
      </c>
    </row>
    <row r="18" spans="1:7">
      <c r="A18" t="s">
        <v>89</v>
      </c>
      <c r="B18" t="s">
        <v>85</v>
      </c>
      <c r="E18" t="b">
        <v>0</v>
      </c>
      <c r="F18" t="b">
        <v>0</v>
      </c>
      <c r="G18" t="b">
        <v>0</v>
      </c>
    </row>
    <row r="19" spans="1:7">
      <c r="A19" t="s">
        <v>90</v>
      </c>
      <c r="B19" t="s">
        <v>83</v>
      </c>
      <c r="E19" t="b">
        <v>0</v>
      </c>
      <c r="F19" t="b">
        <v>0</v>
      </c>
      <c r="G19" t="b">
        <v>0</v>
      </c>
    </row>
    <row r="20" spans="1:7">
      <c r="A20" t="s">
        <v>92</v>
      </c>
      <c r="B20" t="s">
        <v>83</v>
      </c>
      <c r="E20" t="b">
        <v>0</v>
      </c>
      <c r="F20" t="b">
        <v>0</v>
      </c>
      <c r="G20" t="b">
        <v>0</v>
      </c>
    </row>
    <row r="21" spans="1:7">
      <c r="A21" t="s">
        <v>251</v>
      </c>
      <c r="B21" t="s">
        <v>83</v>
      </c>
      <c r="E21" t="b">
        <v>0</v>
      </c>
      <c r="F21" t="b">
        <v>0</v>
      </c>
      <c r="G21" t="b">
        <v>0</v>
      </c>
    </row>
    <row r="22" spans="1:7">
      <c r="A22" t="s">
        <v>252</v>
      </c>
      <c r="B22" t="s">
        <v>83</v>
      </c>
      <c r="E22" t="b">
        <v>0</v>
      </c>
      <c r="F22" t="b">
        <v>0</v>
      </c>
      <c r="G22" t="b">
        <v>0</v>
      </c>
    </row>
    <row r="23" spans="1:7">
      <c r="A23" t="s">
        <v>253</v>
      </c>
      <c r="B23" t="s">
        <v>83</v>
      </c>
      <c r="E23" t="b">
        <v>0</v>
      </c>
      <c r="F23" t="b">
        <v>0</v>
      </c>
      <c r="G23" t="b">
        <v>0</v>
      </c>
    </row>
    <row r="24" spans="1:7">
      <c r="A24" t="s">
        <v>254</v>
      </c>
      <c r="B24" t="s">
        <v>83</v>
      </c>
      <c r="E24" t="b">
        <v>0</v>
      </c>
      <c r="F24" t="b">
        <v>0</v>
      </c>
      <c r="G24" t="b">
        <v>0</v>
      </c>
    </row>
    <row r="25" spans="1:7">
      <c r="A25" t="s">
        <v>85</v>
      </c>
      <c r="B25" t="s">
        <v>85</v>
      </c>
      <c r="E25" t="b">
        <v>0</v>
      </c>
      <c r="F25" t="b">
        <v>0</v>
      </c>
      <c r="G25" t="b">
        <v>0</v>
      </c>
    </row>
    <row r="26" spans="1:7">
      <c r="A26" t="s">
        <v>255</v>
      </c>
      <c r="B26" t="s">
        <v>83</v>
      </c>
      <c r="E26" t="b">
        <v>0</v>
      </c>
      <c r="F26" t="b">
        <v>0</v>
      </c>
      <c r="G26" t="b">
        <v>0</v>
      </c>
    </row>
    <row r="27" spans="1:7">
      <c r="A27" t="s">
        <v>256</v>
      </c>
      <c r="B27" t="s">
        <v>83</v>
      </c>
      <c r="E27" t="b">
        <v>0</v>
      </c>
      <c r="F27" t="b">
        <v>0</v>
      </c>
      <c r="G27" t="b">
        <v>0</v>
      </c>
    </row>
    <row r="28" spans="1:7">
      <c r="A28" t="s">
        <v>257</v>
      </c>
      <c r="B28" t="s">
        <v>83</v>
      </c>
      <c r="E28" t="b">
        <v>0</v>
      </c>
      <c r="F28" t="b">
        <v>0</v>
      </c>
      <c r="G28" t="b">
        <v>0</v>
      </c>
    </row>
    <row r="29" spans="1:7">
      <c r="A29" t="s">
        <v>258</v>
      </c>
      <c r="B29" t="s">
        <v>85</v>
      </c>
      <c r="E29" t="b">
        <v>0</v>
      </c>
      <c r="F29" t="b">
        <v>0</v>
      </c>
      <c r="G29" t="b">
        <v>0</v>
      </c>
    </row>
    <row r="30" spans="1:7">
      <c r="A30" t="s">
        <v>259</v>
      </c>
      <c r="B30" t="s">
        <v>84</v>
      </c>
      <c r="E30" t="b">
        <v>0</v>
      </c>
      <c r="F30" t="b">
        <v>0</v>
      </c>
      <c r="G30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9"/>
  <sheetViews>
    <sheetView workbookViewId="0">
      <selection activeCell="I10" sqref="I10"/>
    </sheetView>
  </sheetViews>
  <sheetFormatPr defaultColWidth="12.6285714285714" defaultRowHeight="15.75" customHeight="1"/>
  <cols>
    <col min="1" max="16384" width="12.6285714285714" style="14"/>
  </cols>
  <sheetData>
    <row r="1" customHeight="1" spans="1:19">
      <c r="A1" s="15" t="s">
        <v>6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  <c r="G1" s="15" t="s">
        <v>12</v>
      </c>
      <c r="H1" s="15" t="s">
        <v>13</v>
      </c>
      <c r="I1" s="15" t="s">
        <v>14</v>
      </c>
      <c r="J1" s="15" t="s">
        <v>15</v>
      </c>
      <c r="K1" s="15" t="s">
        <v>16</v>
      </c>
      <c r="L1" s="15" t="s">
        <v>17</v>
      </c>
      <c r="M1" s="15" t="s">
        <v>18</v>
      </c>
      <c r="N1" s="15" t="s">
        <v>19</v>
      </c>
      <c r="O1" s="15" t="s">
        <v>20</v>
      </c>
      <c r="P1" s="15" t="s">
        <v>21</v>
      </c>
      <c r="Q1" s="15" t="s">
        <v>22</v>
      </c>
      <c r="R1" s="15" t="s">
        <v>23</v>
      </c>
      <c r="S1" s="15" t="s">
        <v>24</v>
      </c>
    </row>
    <row r="2" customHeight="1" spans="1:19">
      <c r="A2" s="15" t="s">
        <v>25</v>
      </c>
      <c r="B2" s="15" t="s">
        <v>26</v>
      </c>
      <c r="C2" s="15" t="s">
        <v>27</v>
      </c>
      <c r="D2" s="15" t="s">
        <v>28</v>
      </c>
      <c r="E2" s="15" t="s">
        <v>29</v>
      </c>
      <c r="F2" s="15" t="s">
        <v>30</v>
      </c>
      <c r="G2" s="15" t="s">
        <v>29</v>
      </c>
      <c r="H2" s="15" t="s">
        <v>31</v>
      </c>
      <c r="I2" s="17" t="s">
        <v>32</v>
      </c>
      <c r="J2" s="15" t="s">
        <v>33</v>
      </c>
      <c r="K2" s="15">
        <v>50000</v>
      </c>
      <c r="L2" s="17" t="s">
        <v>32</v>
      </c>
      <c r="M2" s="15" t="s">
        <v>34</v>
      </c>
      <c r="N2" s="15" t="s">
        <v>35</v>
      </c>
      <c r="O2" s="15" t="s">
        <v>36</v>
      </c>
      <c r="P2" s="15" t="s">
        <v>37</v>
      </c>
      <c r="Q2" s="15" t="s">
        <v>38</v>
      </c>
      <c r="R2" s="15" t="b">
        <v>0</v>
      </c>
      <c r="S2" s="15" t="b">
        <v>1</v>
      </c>
    </row>
    <row r="3" customHeight="1" spans="1:19">
      <c r="A3" s="15" t="s">
        <v>39</v>
      </c>
      <c r="B3" s="15" t="s">
        <v>40</v>
      </c>
      <c r="C3" s="15" t="s">
        <v>41</v>
      </c>
      <c r="D3" s="15" t="s">
        <v>42</v>
      </c>
      <c r="E3" s="15" t="s">
        <v>43</v>
      </c>
      <c r="F3" s="15" t="s">
        <v>43</v>
      </c>
      <c r="G3" s="15" t="s">
        <v>44</v>
      </c>
      <c r="H3" s="20" t="s">
        <v>45</v>
      </c>
      <c r="I3" s="17" t="s">
        <v>46</v>
      </c>
      <c r="J3" s="15" t="s">
        <v>47</v>
      </c>
      <c r="K3" s="16">
        <v>5</v>
      </c>
      <c r="L3" s="17" t="s">
        <v>46</v>
      </c>
      <c r="M3" s="15" t="s">
        <v>48</v>
      </c>
      <c r="N3" s="15" t="s">
        <v>49</v>
      </c>
      <c r="O3" s="15" t="s">
        <v>50</v>
      </c>
      <c r="P3" s="15" t="s">
        <v>51</v>
      </c>
      <c r="Q3" s="15" t="s">
        <v>52</v>
      </c>
      <c r="R3" s="15" t="b">
        <v>1</v>
      </c>
      <c r="S3" s="15" t="b">
        <v>0</v>
      </c>
    </row>
    <row r="4" customHeight="1" spans="1:19">
      <c r="A4" s="15" t="s">
        <v>25</v>
      </c>
      <c r="B4" s="15" t="s">
        <v>40</v>
      </c>
      <c r="C4" s="15" t="s">
        <v>41</v>
      </c>
      <c r="D4" s="15" t="s">
        <v>42</v>
      </c>
      <c r="E4" s="15" t="s">
        <v>43</v>
      </c>
      <c r="F4" s="15" t="s">
        <v>43</v>
      </c>
      <c r="G4" s="15" t="s">
        <v>44</v>
      </c>
      <c r="H4" s="15" t="s">
        <v>45</v>
      </c>
      <c r="I4" s="17" t="s">
        <v>46</v>
      </c>
      <c r="J4" s="15" t="s">
        <v>47</v>
      </c>
      <c r="K4" s="16">
        <v>5</v>
      </c>
      <c r="L4" s="17" t="s">
        <v>46</v>
      </c>
      <c r="M4" s="15" t="s">
        <v>48</v>
      </c>
      <c r="N4" s="15" t="s">
        <v>49</v>
      </c>
      <c r="O4" s="15" t="s">
        <v>50</v>
      </c>
      <c r="P4" s="15" t="s">
        <v>51</v>
      </c>
      <c r="Q4" s="15" t="s">
        <v>52</v>
      </c>
      <c r="R4" s="15" t="b">
        <v>1</v>
      </c>
      <c r="S4" s="15" t="b">
        <v>0</v>
      </c>
    </row>
    <row r="6" customHeight="1" spans="9:9">
      <c r="I6" s="18"/>
    </row>
    <row r="7" customHeight="1" spans="9:12">
      <c r="I7" s="18"/>
      <c r="L7" s="18"/>
    </row>
    <row r="8" customHeight="1" spans="9:12">
      <c r="I8" s="18"/>
      <c r="L8" s="18"/>
    </row>
    <row r="9" customHeight="1" spans="12:12">
      <c r="L9" s="18"/>
    </row>
  </sheetData>
  <pageMargins left="0.75" right="0.75" top="1" bottom="1" header="0.5" footer="0.5"/>
  <headerFooter/>
  <ignoredErrors>
    <ignoredError sqref="H3:H4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4"/>
  <sheetViews>
    <sheetView zoomScale="85" zoomScaleNormal="85" topLeftCell="A5" workbookViewId="0">
      <selection activeCell="F19" sqref="F19"/>
    </sheetView>
  </sheetViews>
  <sheetFormatPr defaultColWidth="9.14285714285714" defaultRowHeight="15"/>
  <cols>
    <col min="1" max="1" width="53.7809523809524" customWidth="1"/>
    <col min="2" max="6" width="19.2857142857143" customWidth="1"/>
    <col min="7" max="7" width="22.4285714285714" customWidth="1"/>
    <col min="11" max="11" width="22.3428571428571" customWidth="1"/>
    <col min="15" max="16" width="13.7714285714286" customWidth="1"/>
    <col min="20" max="33" width="19.5714285714286" customWidth="1"/>
  </cols>
  <sheetData>
    <row r="1" spans="1:33">
      <c r="A1" t="s">
        <v>260</v>
      </c>
      <c r="B1" t="s">
        <v>261</v>
      </c>
      <c r="C1" t="s">
        <v>78</v>
      </c>
      <c r="D1" t="s">
        <v>234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80</v>
      </c>
      <c r="R1" t="s">
        <v>81</v>
      </c>
      <c r="S1" t="s">
        <v>82</v>
      </c>
      <c r="T1" t="s">
        <v>274</v>
      </c>
      <c r="U1" t="s">
        <v>275</v>
      </c>
      <c r="V1" t="s">
        <v>79</v>
      </c>
      <c r="W1" t="s">
        <v>235</v>
      </c>
      <c r="X1" t="s">
        <v>276</v>
      </c>
      <c r="Y1" t="s">
        <v>277</v>
      </c>
      <c r="Z1" t="s">
        <v>278</v>
      </c>
      <c r="AA1" t="s">
        <v>279</v>
      </c>
      <c r="AB1" t="s">
        <v>280</v>
      </c>
      <c r="AC1" t="s">
        <v>281</v>
      </c>
      <c r="AD1" t="s">
        <v>282</v>
      </c>
      <c r="AE1" t="s">
        <v>283</v>
      </c>
      <c r="AF1" t="s">
        <v>284</v>
      </c>
      <c r="AG1" t="s">
        <v>285</v>
      </c>
    </row>
    <row r="2" spans="1:19">
      <c r="A2" t="s">
        <v>251</v>
      </c>
      <c r="B2" t="s">
        <v>286</v>
      </c>
      <c r="C2" t="s">
        <v>83</v>
      </c>
      <c r="D2" t="s">
        <v>241</v>
      </c>
      <c r="E2" t="s">
        <v>287</v>
      </c>
      <c r="F2">
        <v>0</v>
      </c>
      <c r="G2" s="21" t="s">
        <v>288</v>
      </c>
      <c r="H2">
        <v>35</v>
      </c>
      <c r="I2">
        <v>1</v>
      </c>
      <c r="J2" t="s">
        <v>289</v>
      </c>
      <c r="L2" t="b">
        <v>0</v>
      </c>
      <c r="M2" t="b">
        <v>0</v>
      </c>
      <c r="N2" t="b">
        <v>0</v>
      </c>
      <c r="Q2" t="b">
        <v>1</v>
      </c>
      <c r="R2" t="b">
        <v>0</v>
      </c>
      <c r="S2" t="b">
        <v>0</v>
      </c>
    </row>
    <row r="3" spans="1:19">
      <c r="A3" t="s">
        <v>290</v>
      </c>
      <c r="B3" t="s">
        <v>286</v>
      </c>
      <c r="C3" t="s">
        <v>83</v>
      </c>
      <c r="D3" t="s">
        <v>240</v>
      </c>
      <c r="E3" t="s">
        <v>287</v>
      </c>
      <c r="F3">
        <v>0</v>
      </c>
      <c r="G3" s="21" t="s">
        <v>291</v>
      </c>
      <c r="H3">
        <v>76</v>
      </c>
      <c r="I3">
        <v>1</v>
      </c>
      <c r="J3" t="s">
        <v>289</v>
      </c>
      <c r="L3" t="b">
        <v>0</v>
      </c>
      <c r="M3" t="b">
        <v>0</v>
      </c>
      <c r="N3" t="b">
        <v>0</v>
      </c>
      <c r="Q3" t="b">
        <v>0</v>
      </c>
      <c r="R3" t="b">
        <v>1</v>
      </c>
      <c r="S3" t="b">
        <v>1</v>
      </c>
    </row>
    <row r="4" spans="1:33">
      <c r="A4" t="s">
        <v>292</v>
      </c>
      <c r="B4" t="s">
        <v>286</v>
      </c>
      <c r="C4" t="s">
        <v>84</v>
      </c>
      <c r="D4" t="s">
        <v>245</v>
      </c>
      <c r="E4" t="s">
        <v>287</v>
      </c>
      <c r="F4">
        <v>0</v>
      </c>
      <c r="G4" s="21" t="s">
        <v>293</v>
      </c>
      <c r="H4">
        <v>63</v>
      </c>
      <c r="I4">
        <v>1</v>
      </c>
      <c r="J4" t="s">
        <v>289</v>
      </c>
      <c r="L4" t="b">
        <v>0</v>
      </c>
      <c r="M4" t="b">
        <v>0</v>
      </c>
      <c r="N4" t="b">
        <v>0</v>
      </c>
      <c r="Q4" t="b">
        <v>0</v>
      </c>
      <c r="R4" t="b">
        <v>0</v>
      </c>
      <c r="S4" t="b">
        <v>0</v>
      </c>
      <c r="T4" t="s">
        <v>294</v>
      </c>
      <c r="U4" t="s">
        <v>286</v>
      </c>
      <c r="V4" t="s">
        <v>85</v>
      </c>
      <c r="W4" t="s">
        <v>247</v>
      </c>
      <c r="X4" t="s">
        <v>287</v>
      </c>
      <c r="Y4">
        <v>0</v>
      </c>
      <c r="Z4" s="21" t="s">
        <v>293</v>
      </c>
      <c r="AA4">
        <v>80</v>
      </c>
      <c r="AB4">
        <v>1</v>
      </c>
      <c r="AC4" t="s">
        <v>289</v>
      </c>
      <c r="AE4" t="b">
        <v>1</v>
      </c>
      <c r="AF4" t="b">
        <v>0</v>
      </c>
      <c r="AG4" t="b">
        <v>0</v>
      </c>
    </row>
    <row r="5" spans="1:19">
      <c r="A5" t="s">
        <v>295</v>
      </c>
      <c r="B5" t="s">
        <v>286</v>
      </c>
      <c r="C5" t="s">
        <v>85</v>
      </c>
      <c r="D5" t="s">
        <v>247</v>
      </c>
      <c r="E5" t="s">
        <v>287</v>
      </c>
      <c r="F5">
        <v>0</v>
      </c>
      <c r="G5" s="21" t="s">
        <v>296</v>
      </c>
      <c r="H5">
        <v>48</v>
      </c>
      <c r="I5">
        <v>1</v>
      </c>
      <c r="J5" t="s">
        <v>289</v>
      </c>
      <c r="L5" t="b">
        <v>0</v>
      </c>
      <c r="M5" t="b">
        <v>0</v>
      </c>
      <c r="N5" t="b">
        <v>0</v>
      </c>
      <c r="Q5" t="b">
        <v>0</v>
      </c>
      <c r="R5" t="b">
        <v>0</v>
      </c>
      <c r="S5" t="b">
        <v>0</v>
      </c>
    </row>
    <row r="6" spans="1:19">
      <c r="A6" t="s">
        <v>297</v>
      </c>
      <c r="B6" t="s">
        <v>286</v>
      </c>
      <c r="C6" t="s">
        <v>83</v>
      </c>
      <c r="D6" t="s">
        <v>240</v>
      </c>
      <c r="E6" t="s">
        <v>287</v>
      </c>
      <c r="F6">
        <v>0</v>
      </c>
      <c r="G6" s="21" t="s">
        <v>298</v>
      </c>
      <c r="H6">
        <v>449</v>
      </c>
      <c r="I6">
        <v>6</v>
      </c>
      <c r="J6" t="s">
        <v>289</v>
      </c>
      <c r="L6" t="b">
        <v>0</v>
      </c>
      <c r="M6" t="b">
        <v>0</v>
      </c>
      <c r="N6" t="b">
        <v>0</v>
      </c>
      <c r="Q6" t="b">
        <v>0</v>
      </c>
      <c r="R6" t="b">
        <v>0</v>
      </c>
      <c r="S6" t="b">
        <v>0</v>
      </c>
    </row>
    <row r="7" spans="1:19">
      <c r="A7" t="s">
        <v>299</v>
      </c>
      <c r="B7" t="s">
        <v>286</v>
      </c>
      <c r="C7" t="s">
        <v>84</v>
      </c>
      <c r="D7" t="s">
        <v>244</v>
      </c>
      <c r="E7" t="s">
        <v>287</v>
      </c>
      <c r="F7">
        <v>0</v>
      </c>
      <c r="G7" s="21" t="s">
        <v>300</v>
      </c>
      <c r="H7">
        <v>50</v>
      </c>
      <c r="I7">
        <v>1</v>
      </c>
      <c r="J7" t="s">
        <v>289</v>
      </c>
      <c r="L7" t="b">
        <v>0</v>
      </c>
      <c r="M7" t="b">
        <v>0</v>
      </c>
      <c r="N7" t="b">
        <v>0</v>
      </c>
      <c r="Q7" t="b">
        <v>0</v>
      </c>
      <c r="R7" t="b">
        <v>0</v>
      </c>
      <c r="S7" t="b">
        <v>0</v>
      </c>
    </row>
    <row r="8" spans="1:19">
      <c r="A8" t="s">
        <v>301</v>
      </c>
      <c r="B8" t="s">
        <v>286</v>
      </c>
      <c r="C8" t="s">
        <v>83</v>
      </c>
      <c r="D8" t="s">
        <v>88</v>
      </c>
      <c r="E8" t="s">
        <v>287</v>
      </c>
      <c r="F8">
        <v>0</v>
      </c>
      <c r="G8" s="21" t="s">
        <v>302</v>
      </c>
      <c r="H8">
        <v>30</v>
      </c>
      <c r="I8">
        <v>1</v>
      </c>
      <c r="J8" t="s">
        <v>289</v>
      </c>
      <c r="L8" t="b">
        <v>0</v>
      </c>
      <c r="M8" t="b">
        <v>0</v>
      </c>
      <c r="N8" t="b">
        <v>0</v>
      </c>
      <c r="Q8" t="b">
        <v>0</v>
      </c>
      <c r="R8" t="b">
        <v>0</v>
      </c>
      <c r="S8" t="b">
        <v>0</v>
      </c>
    </row>
    <row r="9" spans="1:19">
      <c r="A9" s="12" t="s">
        <v>303</v>
      </c>
      <c r="B9" t="s">
        <v>286</v>
      </c>
      <c r="C9" t="s">
        <v>83</v>
      </c>
      <c r="D9" t="s">
        <v>88</v>
      </c>
      <c r="E9" t="s">
        <v>287</v>
      </c>
      <c r="F9">
        <v>0</v>
      </c>
      <c r="G9" s="21" t="s">
        <v>304</v>
      </c>
      <c r="H9">
        <v>40</v>
      </c>
      <c r="I9">
        <v>1</v>
      </c>
      <c r="J9" t="s">
        <v>289</v>
      </c>
      <c r="L9" t="b">
        <v>0</v>
      </c>
      <c r="M9" t="b">
        <v>0</v>
      </c>
      <c r="N9" t="b">
        <v>0</v>
      </c>
      <c r="Q9" t="b">
        <v>0</v>
      </c>
      <c r="R9" t="b">
        <v>0</v>
      </c>
      <c r="S9" t="b">
        <v>0</v>
      </c>
    </row>
    <row r="10" spans="1:19">
      <c r="A10" t="s">
        <v>305</v>
      </c>
      <c r="B10" t="s">
        <v>286</v>
      </c>
      <c r="C10" t="s">
        <v>83</v>
      </c>
      <c r="D10" t="s">
        <v>88</v>
      </c>
      <c r="E10" t="s">
        <v>287</v>
      </c>
      <c r="F10">
        <v>0</v>
      </c>
      <c r="G10" s="21" t="s">
        <v>306</v>
      </c>
      <c r="H10">
        <v>32</v>
      </c>
      <c r="I10">
        <v>1</v>
      </c>
      <c r="J10" t="s">
        <v>289</v>
      </c>
      <c r="L10" t="b">
        <v>0</v>
      </c>
      <c r="M10" t="b">
        <v>0</v>
      </c>
      <c r="N10" t="b">
        <v>0</v>
      </c>
      <c r="Q10" t="b">
        <v>0</v>
      </c>
      <c r="R10" t="b">
        <v>0</v>
      </c>
      <c r="S10" t="b">
        <v>0</v>
      </c>
    </row>
    <row r="11" spans="1:19">
      <c r="A11" t="s">
        <v>307</v>
      </c>
      <c r="B11" t="s">
        <v>286</v>
      </c>
      <c r="C11" t="s">
        <v>84</v>
      </c>
      <c r="D11" t="s">
        <v>245</v>
      </c>
      <c r="E11" t="s">
        <v>287</v>
      </c>
      <c r="F11">
        <v>0</v>
      </c>
      <c r="G11" s="21" t="s">
        <v>308</v>
      </c>
      <c r="H11">
        <v>26</v>
      </c>
      <c r="I11">
        <v>1</v>
      </c>
      <c r="J11" t="s">
        <v>289</v>
      </c>
      <c r="L11" t="b">
        <v>0</v>
      </c>
      <c r="M11" t="b">
        <v>0</v>
      </c>
      <c r="N11" t="b">
        <v>0</v>
      </c>
      <c r="Q11" t="b">
        <v>0</v>
      </c>
      <c r="R11" t="b">
        <v>0</v>
      </c>
      <c r="S11" t="b">
        <v>0</v>
      </c>
    </row>
    <row r="12" spans="1:19">
      <c r="A12" t="s">
        <v>309</v>
      </c>
      <c r="B12" t="s">
        <v>286</v>
      </c>
      <c r="C12" t="s">
        <v>85</v>
      </c>
      <c r="D12" t="s">
        <v>258</v>
      </c>
      <c r="E12" t="s">
        <v>287</v>
      </c>
      <c r="F12">
        <v>0</v>
      </c>
      <c r="G12" s="21" t="s">
        <v>310</v>
      </c>
      <c r="H12">
        <v>37</v>
      </c>
      <c r="I12">
        <v>1</v>
      </c>
      <c r="J12" t="s">
        <v>289</v>
      </c>
      <c r="L12" t="b">
        <v>1</v>
      </c>
      <c r="M12" t="b">
        <v>0</v>
      </c>
      <c r="N12" t="b">
        <v>0</v>
      </c>
      <c r="Q12" t="b">
        <v>0</v>
      </c>
      <c r="R12" t="b">
        <v>0</v>
      </c>
      <c r="S12" t="b">
        <v>0</v>
      </c>
    </row>
    <row r="13" spans="1:19">
      <c r="A13" t="s">
        <v>311</v>
      </c>
      <c r="B13" t="s">
        <v>286</v>
      </c>
      <c r="C13" t="s">
        <v>85</v>
      </c>
      <c r="D13" t="s">
        <v>258</v>
      </c>
      <c r="E13" t="s">
        <v>287</v>
      </c>
      <c r="F13">
        <v>0</v>
      </c>
      <c r="G13" s="21" t="s">
        <v>312</v>
      </c>
      <c r="H13">
        <v>37</v>
      </c>
      <c r="I13">
        <v>1</v>
      </c>
      <c r="J13" t="s">
        <v>289</v>
      </c>
      <c r="L13" t="b">
        <v>0</v>
      </c>
      <c r="M13" t="b">
        <v>0</v>
      </c>
      <c r="N13" t="b">
        <v>0</v>
      </c>
      <c r="Q13" t="b">
        <v>0</v>
      </c>
      <c r="R13" t="b">
        <v>0</v>
      </c>
      <c r="S13" t="b">
        <v>0</v>
      </c>
    </row>
    <row r="14" spans="1:19">
      <c r="A14" t="s">
        <v>313</v>
      </c>
      <c r="B14" t="s">
        <v>286</v>
      </c>
      <c r="C14" t="s">
        <v>85</v>
      </c>
      <c r="D14" t="s">
        <v>258</v>
      </c>
      <c r="E14" t="s">
        <v>287</v>
      </c>
      <c r="F14">
        <v>0</v>
      </c>
      <c r="G14" s="21" t="s">
        <v>314</v>
      </c>
      <c r="H14">
        <v>37</v>
      </c>
      <c r="I14">
        <v>1</v>
      </c>
      <c r="J14" t="s">
        <v>289</v>
      </c>
      <c r="L14" t="b">
        <v>0</v>
      </c>
      <c r="M14" t="b">
        <v>0</v>
      </c>
      <c r="N14" t="b">
        <v>0</v>
      </c>
      <c r="Q14" t="b">
        <v>0</v>
      </c>
      <c r="R14" t="b">
        <v>0</v>
      </c>
      <c r="S14" t="b">
        <v>0</v>
      </c>
    </row>
    <row r="15" spans="1:19">
      <c r="A15" t="s">
        <v>315</v>
      </c>
      <c r="B15" t="s">
        <v>286</v>
      </c>
      <c r="C15" t="s">
        <v>85</v>
      </c>
      <c r="D15" t="s">
        <v>85</v>
      </c>
      <c r="E15" t="s">
        <v>287</v>
      </c>
      <c r="F15">
        <v>0</v>
      </c>
      <c r="G15" s="21" t="s">
        <v>316</v>
      </c>
      <c r="H15">
        <v>55</v>
      </c>
      <c r="I15">
        <v>1</v>
      </c>
      <c r="J15" t="s">
        <v>289</v>
      </c>
      <c r="L15" t="b">
        <v>0</v>
      </c>
      <c r="M15" t="b">
        <v>0</v>
      </c>
      <c r="N15" t="b">
        <v>0</v>
      </c>
      <c r="Q15" t="b">
        <v>0</v>
      </c>
      <c r="R15" t="b">
        <v>0</v>
      </c>
      <c r="S15" t="b">
        <v>0</v>
      </c>
    </row>
    <row r="16" spans="1:19">
      <c r="A16" t="s">
        <v>317</v>
      </c>
      <c r="B16" t="s">
        <v>286</v>
      </c>
      <c r="C16" t="s">
        <v>85</v>
      </c>
      <c r="D16" t="s">
        <v>85</v>
      </c>
      <c r="E16" t="s">
        <v>287</v>
      </c>
      <c r="F16">
        <v>0</v>
      </c>
      <c r="G16" s="21" t="s">
        <v>318</v>
      </c>
      <c r="H16">
        <v>55</v>
      </c>
      <c r="I16">
        <v>1</v>
      </c>
      <c r="J16" t="s">
        <v>289</v>
      </c>
      <c r="L16" t="b">
        <v>0</v>
      </c>
      <c r="M16" t="b">
        <v>0</v>
      </c>
      <c r="N16" t="b">
        <v>0</v>
      </c>
      <c r="Q16" t="b">
        <v>0</v>
      </c>
      <c r="R16" t="b">
        <v>0</v>
      </c>
      <c r="S16" t="b">
        <v>0</v>
      </c>
    </row>
    <row r="17" spans="1:19">
      <c r="A17" t="s">
        <v>319</v>
      </c>
      <c r="B17" t="s">
        <v>286</v>
      </c>
      <c r="C17" t="s">
        <v>83</v>
      </c>
      <c r="D17" t="s">
        <v>242</v>
      </c>
      <c r="E17" t="s">
        <v>287</v>
      </c>
      <c r="F17">
        <v>0</v>
      </c>
      <c r="G17" s="21" t="s">
        <v>320</v>
      </c>
      <c r="H17">
        <v>50</v>
      </c>
      <c r="I17">
        <v>1</v>
      </c>
      <c r="J17" t="s">
        <v>289</v>
      </c>
      <c r="L17" t="b">
        <v>0</v>
      </c>
      <c r="M17" t="b">
        <v>0</v>
      </c>
      <c r="N17" t="b">
        <v>0</v>
      </c>
      <c r="Q17" t="b">
        <v>0</v>
      </c>
      <c r="R17" t="b">
        <v>0</v>
      </c>
      <c r="S17" t="b">
        <v>0</v>
      </c>
    </row>
    <row r="18" spans="1:19">
      <c r="A18" t="s">
        <v>321</v>
      </c>
      <c r="B18" t="s">
        <v>286</v>
      </c>
      <c r="C18" t="s">
        <v>83</v>
      </c>
      <c r="D18" t="s">
        <v>250</v>
      </c>
      <c r="E18" t="s">
        <v>287</v>
      </c>
      <c r="F18">
        <v>0</v>
      </c>
      <c r="G18" s="21" t="s">
        <v>322</v>
      </c>
      <c r="H18">
        <v>599</v>
      </c>
      <c r="I18">
        <v>6</v>
      </c>
      <c r="J18" t="s">
        <v>289</v>
      </c>
      <c r="K18" t="s">
        <v>323</v>
      </c>
      <c r="L18" t="b">
        <v>0</v>
      </c>
      <c r="M18" t="b">
        <v>0</v>
      </c>
      <c r="N18" t="b">
        <v>1</v>
      </c>
      <c r="Q18" t="b">
        <v>0</v>
      </c>
      <c r="R18" t="b">
        <v>0</v>
      </c>
      <c r="S18" t="b">
        <v>0</v>
      </c>
    </row>
    <row r="19" spans="1:19">
      <c r="A19" t="s">
        <v>324</v>
      </c>
      <c r="B19" t="s">
        <v>286</v>
      </c>
      <c r="C19" t="s">
        <v>83</v>
      </c>
      <c r="D19" t="s">
        <v>250</v>
      </c>
      <c r="E19" t="s">
        <v>287</v>
      </c>
      <c r="F19">
        <v>0</v>
      </c>
      <c r="G19" s="21" t="s">
        <v>325</v>
      </c>
      <c r="H19">
        <v>799</v>
      </c>
      <c r="I19">
        <v>8</v>
      </c>
      <c r="J19" t="s">
        <v>289</v>
      </c>
      <c r="K19" t="s">
        <v>326</v>
      </c>
      <c r="L19" t="b">
        <v>0</v>
      </c>
      <c r="M19" t="b">
        <v>0</v>
      </c>
      <c r="N19" t="b">
        <v>1</v>
      </c>
      <c r="Q19" t="b">
        <v>0</v>
      </c>
      <c r="R19" t="b">
        <v>0</v>
      </c>
      <c r="S19" t="b">
        <v>0</v>
      </c>
    </row>
    <row r="20" spans="1:19">
      <c r="A20" t="s">
        <v>327</v>
      </c>
      <c r="B20" t="s">
        <v>286</v>
      </c>
      <c r="C20" t="s">
        <v>83</v>
      </c>
      <c r="D20" t="s">
        <v>250</v>
      </c>
      <c r="E20" t="s">
        <v>287</v>
      </c>
      <c r="F20">
        <v>0</v>
      </c>
      <c r="G20" s="21" t="s">
        <v>328</v>
      </c>
      <c r="H20">
        <v>599</v>
      </c>
      <c r="I20">
        <v>6</v>
      </c>
      <c r="J20" t="s">
        <v>289</v>
      </c>
      <c r="K20" t="s">
        <v>329</v>
      </c>
      <c r="L20" t="b">
        <v>0</v>
      </c>
      <c r="M20" t="b">
        <v>0</v>
      </c>
      <c r="N20" t="b">
        <v>1</v>
      </c>
      <c r="Q20" t="b">
        <v>0</v>
      </c>
      <c r="R20" t="b">
        <v>0</v>
      </c>
      <c r="S20" t="b">
        <v>0</v>
      </c>
    </row>
    <row r="21" spans="1:19">
      <c r="A21" t="s">
        <v>330</v>
      </c>
      <c r="B21" t="s">
        <v>286</v>
      </c>
      <c r="C21" t="s">
        <v>83</v>
      </c>
      <c r="D21" t="s">
        <v>250</v>
      </c>
      <c r="E21" t="s">
        <v>287</v>
      </c>
      <c r="F21">
        <v>0</v>
      </c>
      <c r="G21" s="21" t="s">
        <v>331</v>
      </c>
      <c r="H21">
        <v>799</v>
      </c>
      <c r="I21">
        <v>8</v>
      </c>
      <c r="J21" t="s">
        <v>289</v>
      </c>
      <c r="K21" t="s">
        <v>332</v>
      </c>
      <c r="L21" t="b">
        <v>0</v>
      </c>
      <c r="M21" t="b">
        <v>0</v>
      </c>
      <c r="N21" t="b">
        <v>1</v>
      </c>
      <c r="Q21" t="b">
        <v>0</v>
      </c>
      <c r="R21" t="b">
        <v>0</v>
      </c>
      <c r="S21" t="b">
        <v>0</v>
      </c>
    </row>
    <row r="22" spans="1:19">
      <c r="A22" t="s">
        <v>333</v>
      </c>
      <c r="B22" t="s">
        <v>286</v>
      </c>
      <c r="C22" t="s">
        <v>83</v>
      </c>
      <c r="D22" t="s">
        <v>240</v>
      </c>
      <c r="E22" t="s">
        <v>287</v>
      </c>
      <c r="F22">
        <v>0</v>
      </c>
      <c r="G22" s="21" t="s">
        <v>334</v>
      </c>
      <c r="H22">
        <v>50</v>
      </c>
      <c r="I22">
        <v>1</v>
      </c>
      <c r="J22" t="s">
        <v>289</v>
      </c>
      <c r="L22" t="b">
        <v>0</v>
      </c>
      <c r="M22" t="b">
        <v>0</v>
      </c>
      <c r="N22" t="b">
        <v>0</v>
      </c>
      <c r="Q22" t="b">
        <v>0</v>
      </c>
      <c r="R22" t="b">
        <v>0</v>
      </c>
      <c r="S22" t="b">
        <v>0</v>
      </c>
    </row>
    <row r="23" spans="1:19">
      <c r="A23" t="s">
        <v>335</v>
      </c>
      <c r="B23" t="s">
        <v>286</v>
      </c>
      <c r="C23" t="s">
        <v>83</v>
      </c>
      <c r="D23" t="s">
        <v>240</v>
      </c>
      <c r="E23" t="s">
        <v>287</v>
      </c>
      <c r="F23">
        <v>0</v>
      </c>
      <c r="G23" s="21" t="s">
        <v>336</v>
      </c>
      <c r="H23">
        <v>51</v>
      </c>
      <c r="I23">
        <v>2</v>
      </c>
      <c r="J23" t="s">
        <v>289</v>
      </c>
      <c r="L23" t="b">
        <v>0</v>
      </c>
      <c r="M23" t="b">
        <v>0</v>
      </c>
      <c r="N23" t="b">
        <v>0</v>
      </c>
      <c r="Q23" t="b">
        <v>0</v>
      </c>
      <c r="R23" t="b">
        <v>0</v>
      </c>
      <c r="S23" t="b">
        <v>0</v>
      </c>
    </row>
    <row r="24" spans="1:19">
      <c r="A24" t="s">
        <v>90</v>
      </c>
      <c r="B24" t="s">
        <v>286</v>
      </c>
      <c r="C24" t="s">
        <v>83</v>
      </c>
      <c r="D24" t="s">
        <v>240</v>
      </c>
      <c r="E24" t="s">
        <v>287</v>
      </c>
      <c r="F24">
        <v>0</v>
      </c>
      <c r="G24" s="21" t="s">
        <v>337</v>
      </c>
      <c r="H24">
        <v>53</v>
      </c>
      <c r="I24">
        <v>4</v>
      </c>
      <c r="J24" t="s">
        <v>289</v>
      </c>
      <c r="L24" t="b">
        <v>0</v>
      </c>
      <c r="M24" t="b">
        <v>0</v>
      </c>
      <c r="N24" t="b">
        <v>0</v>
      </c>
      <c r="Q24" t="b">
        <v>0</v>
      </c>
      <c r="R24" t="b">
        <v>0</v>
      </c>
      <c r="S24" t="b">
        <v>0</v>
      </c>
    </row>
    <row r="25" spans="1:19">
      <c r="A25" t="s">
        <v>91</v>
      </c>
      <c r="B25" t="s">
        <v>286</v>
      </c>
      <c r="C25" t="s">
        <v>83</v>
      </c>
      <c r="D25" t="s">
        <v>240</v>
      </c>
      <c r="E25" t="s">
        <v>338</v>
      </c>
      <c r="F25">
        <v>0</v>
      </c>
      <c r="G25" t="s">
        <v>338</v>
      </c>
      <c r="H25">
        <v>52</v>
      </c>
      <c r="I25">
        <v>3</v>
      </c>
      <c r="J25" t="s">
        <v>289</v>
      </c>
      <c r="L25" t="b">
        <v>0</v>
      </c>
      <c r="M25" t="b">
        <v>0</v>
      </c>
      <c r="N25" t="b">
        <v>0</v>
      </c>
      <c r="Q25" t="b">
        <v>0</v>
      </c>
      <c r="R25" t="b">
        <v>0</v>
      </c>
      <c r="S25" t="b">
        <v>0</v>
      </c>
    </row>
    <row r="26" spans="1:19">
      <c r="A26" t="s">
        <v>339</v>
      </c>
      <c r="B26" t="s">
        <v>286</v>
      </c>
      <c r="C26" t="s">
        <v>83</v>
      </c>
      <c r="D26" t="s">
        <v>340</v>
      </c>
      <c r="E26" t="s">
        <v>287</v>
      </c>
      <c r="F26">
        <v>0</v>
      </c>
      <c r="G26" s="21" t="s">
        <v>341</v>
      </c>
      <c r="H26">
        <v>99</v>
      </c>
      <c r="I26">
        <v>1</v>
      </c>
      <c r="J26" t="s">
        <v>289</v>
      </c>
      <c r="L26" t="b">
        <v>0</v>
      </c>
      <c r="M26" t="b">
        <v>0</v>
      </c>
      <c r="N26" t="b">
        <v>0</v>
      </c>
      <c r="Q26" t="b">
        <v>0</v>
      </c>
      <c r="R26" t="b">
        <v>0</v>
      </c>
      <c r="S26" t="b">
        <v>0</v>
      </c>
    </row>
    <row r="27" spans="1:19">
      <c r="A27" t="s">
        <v>342</v>
      </c>
      <c r="B27" t="s">
        <v>286</v>
      </c>
      <c r="C27" t="s">
        <v>83</v>
      </c>
      <c r="D27" t="s">
        <v>340</v>
      </c>
      <c r="E27" t="s">
        <v>287</v>
      </c>
      <c r="F27">
        <v>0</v>
      </c>
      <c r="G27" s="21" t="s">
        <v>343</v>
      </c>
      <c r="H27">
        <v>99</v>
      </c>
      <c r="I27">
        <v>1</v>
      </c>
      <c r="J27" t="s">
        <v>289</v>
      </c>
      <c r="L27" t="b">
        <v>0</v>
      </c>
      <c r="M27" t="b">
        <v>0</v>
      </c>
      <c r="N27" t="b">
        <v>0</v>
      </c>
      <c r="Q27" t="b">
        <v>0</v>
      </c>
      <c r="R27" t="b">
        <v>0</v>
      </c>
      <c r="S27" t="b">
        <v>0</v>
      </c>
    </row>
    <row r="28" spans="1:19">
      <c r="A28" t="s">
        <v>344</v>
      </c>
      <c r="B28" t="s">
        <v>286</v>
      </c>
      <c r="C28" t="s">
        <v>83</v>
      </c>
      <c r="D28" t="s">
        <v>257</v>
      </c>
      <c r="E28" t="s">
        <v>287</v>
      </c>
      <c r="F28">
        <v>0</v>
      </c>
      <c r="G28" s="21" t="s">
        <v>345</v>
      </c>
      <c r="H28">
        <v>60</v>
      </c>
      <c r="I28">
        <v>1</v>
      </c>
      <c r="J28" t="s">
        <v>289</v>
      </c>
      <c r="L28" t="b">
        <v>0</v>
      </c>
      <c r="M28" t="b">
        <v>0</v>
      </c>
      <c r="N28" t="b">
        <v>0</v>
      </c>
      <c r="Q28" t="b">
        <v>0</v>
      </c>
      <c r="R28" t="b">
        <v>0</v>
      </c>
      <c r="S28" t="b">
        <v>0</v>
      </c>
    </row>
    <row r="29" spans="1:19">
      <c r="A29" t="s">
        <v>346</v>
      </c>
      <c r="B29" t="s">
        <v>286</v>
      </c>
      <c r="C29" t="s">
        <v>83</v>
      </c>
      <c r="D29" t="s">
        <v>257</v>
      </c>
      <c r="E29" t="s">
        <v>287</v>
      </c>
      <c r="F29">
        <v>0</v>
      </c>
      <c r="G29" s="21" t="s">
        <v>347</v>
      </c>
      <c r="H29">
        <v>60</v>
      </c>
      <c r="I29">
        <v>1</v>
      </c>
      <c r="J29" t="s">
        <v>289</v>
      </c>
      <c r="L29" t="b">
        <v>0</v>
      </c>
      <c r="M29" t="b">
        <v>0</v>
      </c>
      <c r="N29" t="b">
        <v>0</v>
      </c>
      <c r="Q29" t="b">
        <v>0</v>
      </c>
      <c r="R29" t="b">
        <v>0</v>
      </c>
      <c r="S29" t="b">
        <v>0</v>
      </c>
    </row>
    <row r="30" spans="1:19">
      <c r="A30" t="s">
        <v>348</v>
      </c>
      <c r="B30" t="s">
        <v>286</v>
      </c>
      <c r="C30" t="s">
        <v>83</v>
      </c>
      <c r="D30" t="s">
        <v>257</v>
      </c>
      <c r="E30" t="s">
        <v>287</v>
      </c>
      <c r="F30">
        <v>0</v>
      </c>
      <c r="G30" s="21" t="s">
        <v>349</v>
      </c>
      <c r="H30">
        <v>90</v>
      </c>
      <c r="I30">
        <v>1</v>
      </c>
      <c r="J30" t="s">
        <v>289</v>
      </c>
      <c r="L30" t="b">
        <v>0</v>
      </c>
      <c r="M30" t="b">
        <v>0</v>
      </c>
      <c r="N30" t="b">
        <v>0</v>
      </c>
      <c r="Q30" t="b">
        <v>0</v>
      </c>
      <c r="R30" t="b">
        <v>0</v>
      </c>
      <c r="S30" t="b">
        <v>0</v>
      </c>
    </row>
    <row r="31" spans="1:19">
      <c r="A31" s="13" t="s">
        <v>350</v>
      </c>
      <c r="B31" t="s">
        <v>286</v>
      </c>
      <c r="C31" t="s">
        <v>83</v>
      </c>
      <c r="D31" t="s">
        <v>253</v>
      </c>
      <c r="E31" t="s">
        <v>287</v>
      </c>
      <c r="F31">
        <v>0</v>
      </c>
      <c r="G31" s="21" t="s">
        <v>351</v>
      </c>
      <c r="H31">
        <v>50</v>
      </c>
      <c r="I31">
        <v>1</v>
      </c>
      <c r="J31" t="s">
        <v>289</v>
      </c>
      <c r="L31" t="b">
        <v>0</v>
      </c>
      <c r="M31" t="b">
        <v>0</v>
      </c>
      <c r="N31" t="b">
        <v>0</v>
      </c>
      <c r="Q31" t="b">
        <v>0</v>
      </c>
      <c r="R31" t="b">
        <v>0</v>
      </c>
      <c r="S31" t="b">
        <v>0</v>
      </c>
    </row>
    <row r="32" spans="1:19">
      <c r="A32" t="s">
        <v>352</v>
      </c>
      <c r="B32" t="s">
        <v>286</v>
      </c>
      <c r="C32" t="s">
        <v>83</v>
      </c>
      <c r="D32" t="s">
        <v>252</v>
      </c>
      <c r="E32" t="s">
        <v>287</v>
      </c>
      <c r="F32">
        <v>0</v>
      </c>
      <c r="G32" s="21" t="s">
        <v>353</v>
      </c>
      <c r="H32">
        <v>87</v>
      </c>
      <c r="I32">
        <v>1</v>
      </c>
      <c r="J32" t="s">
        <v>289</v>
      </c>
      <c r="L32" t="b">
        <v>0</v>
      </c>
      <c r="M32" t="b">
        <v>0</v>
      </c>
      <c r="N32" t="b">
        <v>0</v>
      </c>
      <c r="Q32" t="b">
        <v>0</v>
      </c>
      <c r="R32" t="b">
        <v>0</v>
      </c>
      <c r="S32" t="b">
        <v>0</v>
      </c>
    </row>
    <row r="33" spans="1:19">
      <c r="A33" t="s">
        <v>354</v>
      </c>
      <c r="B33" t="s">
        <v>286</v>
      </c>
      <c r="C33" t="s">
        <v>83</v>
      </c>
      <c r="D33" t="s">
        <v>251</v>
      </c>
      <c r="E33" t="s">
        <v>287</v>
      </c>
      <c r="F33">
        <v>0</v>
      </c>
      <c r="G33" s="21" t="s">
        <v>355</v>
      </c>
      <c r="H33">
        <v>135</v>
      </c>
      <c r="I33">
        <v>1</v>
      </c>
      <c r="J33" t="s">
        <v>289</v>
      </c>
      <c r="L33" t="b">
        <v>0</v>
      </c>
      <c r="M33" t="b">
        <v>0</v>
      </c>
      <c r="N33" t="b">
        <v>0</v>
      </c>
      <c r="Q33" t="b">
        <v>0</v>
      </c>
      <c r="R33" t="b">
        <v>0</v>
      </c>
      <c r="S33" t="b">
        <v>0</v>
      </c>
    </row>
    <row r="34" spans="1:19">
      <c r="A34" s="12" t="s">
        <v>356</v>
      </c>
      <c r="B34" t="s">
        <v>286</v>
      </c>
      <c r="C34" t="s">
        <v>83</v>
      </c>
      <c r="D34" t="s">
        <v>253</v>
      </c>
      <c r="E34" t="s">
        <v>287</v>
      </c>
      <c r="F34">
        <v>0</v>
      </c>
      <c r="G34" s="21" t="s">
        <v>357</v>
      </c>
      <c r="H34">
        <v>47</v>
      </c>
      <c r="I34">
        <v>1</v>
      </c>
      <c r="J34" t="s">
        <v>289</v>
      </c>
      <c r="L34" t="b">
        <v>0</v>
      </c>
      <c r="M34" t="b">
        <v>0</v>
      </c>
      <c r="N34" t="b">
        <v>0</v>
      </c>
      <c r="Q34" t="b">
        <v>0</v>
      </c>
      <c r="R34" t="b">
        <v>0</v>
      </c>
      <c r="S34" t="b">
        <v>0</v>
      </c>
    </row>
    <row r="35" spans="1:19">
      <c r="A35" t="s">
        <v>358</v>
      </c>
      <c r="B35" t="s">
        <v>286</v>
      </c>
      <c r="C35" t="s">
        <v>83</v>
      </c>
      <c r="D35" t="s">
        <v>251</v>
      </c>
      <c r="E35" t="s">
        <v>287</v>
      </c>
      <c r="F35">
        <v>0</v>
      </c>
      <c r="G35" s="21" t="s">
        <v>359</v>
      </c>
      <c r="H35">
        <v>49</v>
      </c>
      <c r="I35">
        <v>1</v>
      </c>
      <c r="J35" t="s">
        <v>289</v>
      </c>
      <c r="L35" t="b">
        <v>0</v>
      </c>
      <c r="M35" t="b">
        <v>0</v>
      </c>
      <c r="N35" t="b">
        <v>0</v>
      </c>
      <c r="Q35" t="b">
        <v>0</v>
      </c>
      <c r="R35" t="b">
        <v>0</v>
      </c>
      <c r="S35" t="b">
        <v>0</v>
      </c>
    </row>
    <row r="36" spans="1:19">
      <c r="A36" t="s">
        <v>360</v>
      </c>
      <c r="B36" t="s">
        <v>286</v>
      </c>
      <c r="C36" t="s">
        <v>83</v>
      </c>
      <c r="D36" t="s">
        <v>252</v>
      </c>
      <c r="E36" t="s">
        <v>287</v>
      </c>
      <c r="F36">
        <v>0</v>
      </c>
      <c r="G36" s="21" t="s">
        <v>361</v>
      </c>
      <c r="H36">
        <v>109</v>
      </c>
      <c r="I36">
        <v>1</v>
      </c>
      <c r="J36" t="s">
        <v>289</v>
      </c>
      <c r="L36" t="b">
        <v>0</v>
      </c>
      <c r="M36" t="b">
        <v>0</v>
      </c>
      <c r="N36" t="b">
        <v>0</v>
      </c>
      <c r="Q36" t="b">
        <v>0</v>
      </c>
      <c r="R36" t="b">
        <v>0</v>
      </c>
      <c r="S36" t="b">
        <v>0</v>
      </c>
    </row>
    <row r="37" spans="1:19">
      <c r="A37" t="s">
        <v>362</v>
      </c>
      <c r="B37" t="s">
        <v>286</v>
      </c>
      <c r="C37" t="s">
        <v>83</v>
      </c>
      <c r="D37" t="s">
        <v>249</v>
      </c>
      <c r="E37" t="s">
        <v>287</v>
      </c>
      <c r="F37">
        <v>0</v>
      </c>
      <c r="G37" s="21" t="s">
        <v>363</v>
      </c>
      <c r="H37">
        <v>150</v>
      </c>
      <c r="I37">
        <v>1</v>
      </c>
      <c r="J37" t="s">
        <v>289</v>
      </c>
      <c r="L37" t="b">
        <v>0</v>
      </c>
      <c r="M37" t="b">
        <v>0</v>
      </c>
      <c r="N37" t="b">
        <v>0</v>
      </c>
      <c r="Q37" t="b">
        <v>0</v>
      </c>
      <c r="R37" t="b">
        <v>0</v>
      </c>
      <c r="S37" t="b">
        <v>0</v>
      </c>
    </row>
    <row r="38" spans="1:19">
      <c r="A38" t="s">
        <v>364</v>
      </c>
      <c r="B38" t="s">
        <v>286</v>
      </c>
      <c r="C38" t="s">
        <v>83</v>
      </c>
      <c r="D38" t="s">
        <v>240</v>
      </c>
      <c r="E38" t="s">
        <v>287</v>
      </c>
      <c r="F38">
        <v>0</v>
      </c>
      <c r="G38" s="21" t="s">
        <v>365</v>
      </c>
      <c r="H38">
        <v>399</v>
      </c>
      <c r="I38">
        <v>1</v>
      </c>
      <c r="J38" t="s">
        <v>289</v>
      </c>
      <c r="K38" t="s">
        <v>366</v>
      </c>
      <c r="L38" t="b">
        <v>0</v>
      </c>
      <c r="M38" t="b">
        <v>0</v>
      </c>
      <c r="N38" t="b">
        <v>0</v>
      </c>
      <c r="Q38" t="b">
        <v>0</v>
      </c>
      <c r="R38" t="b">
        <v>0</v>
      </c>
      <c r="S38" t="b">
        <v>0</v>
      </c>
    </row>
    <row r="39" spans="1:19">
      <c r="A39" t="s">
        <v>367</v>
      </c>
      <c r="B39" t="s">
        <v>286</v>
      </c>
      <c r="C39" t="s">
        <v>83</v>
      </c>
      <c r="D39" t="s">
        <v>240</v>
      </c>
      <c r="E39" t="s">
        <v>287</v>
      </c>
      <c r="F39">
        <v>0</v>
      </c>
      <c r="G39" s="21" t="s">
        <v>368</v>
      </c>
      <c r="H39">
        <v>499</v>
      </c>
      <c r="I39">
        <v>1</v>
      </c>
      <c r="J39" t="s">
        <v>289</v>
      </c>
      <c r="K39" t="s">
        <v>369</v>
      </c>
      <c r="L39" t="b">
        <v>0</v>
      </c>
      <c r="M39" t="b">
        <v>0</v>
      </c>
      <c r="N39" t="b">
        <v>0</v>
      </c>
      <c r="Q39" t="b">
        <v>0</v>
      </c>
      <c r="R39" t="b">
        <v>0</v>
      </c>
      <c r="S39" t="b">
        <v>0</v>
      </c>
    </row>
    <row r="40" spans="1:19">
      <c r="A40" t="s">
        <v>370</v>
      </c>
      <c r="B40" t="s">
        <v>286</v>
      </c>
      <c r="C40" t="s">
        <v>83</v>
      </c>
      <c r="D40" t="s">
        <v>240</v>
      </c>
      <c r="E40" t="s">
        <v>287</v>
      </c>
      <c r="F40">
        <v>0</v>
      </c>
      <c r="G40" s="21" t="s">
        <v>371</v>
      </c>
      <c r="H40">
        <v>175</v>
      </c>
      <c r="I40">
        <v>1</v>
      </c>
      <c r="J40" t="s">
        <v>289</v>
      </c>
      <c r="L40" t="b">
        <v>0</v>
      </c>
      <c r="M40" t="b">
        <v>0</v>
      </c>
      <c r="N40" t="b">
        <v>0</v>
      </c>
      <c r="Q40" t="b">
        <v>0</v>
      </c>
      <c r="R40" t="b">
        <v>0</v>
      </c>
      <c r="S40" t="b">
        <v>0</v>
      </c>
    </row>
    <row r="41" spans="1:19">
      <c r="A41" t="s">
        <v>372</v>
      </c>
      <c r="B41" t="s">
        <v>286</v>
      </c>
      <c r="C41" t="s">
        <v>83</v>
      </c>
      <c r="D41" t="s">
        <v>240</v>
      </c>
      <c r="E41" t="s">
        <v>287</v>
      </c>
      <c r="F41">
        <v>0</v>
      </c>
      <c r="G41" s="21" t="s">
        <v>373</v>
      </c>
      <c r="H41">
        <v>125</v>
      </c>
      <c r="I41">
        <v>1</v>
      </c>
      <c r="J41" t="s">
        <v>289</v>
      </c>
      <c r="L41" t="b">
        <v>0</v>
      </c>
      <c r="M41" t="b">
        <v>0</v>
      </c>
      <c r="N41" t="b">
        <v>0</v>
      </c>
      <c r="Q41" t="b">
        <v>0</v>
      </c>
      <c r="R41" t="b">
        <v>0</v>
      </c>
      <c r="S41" t="b">
        <v>0</v>
      </c>
    </row>
    <row r="42" spans="1:19">
      <c r="A42" t="s">
        <v>374</v>
      </c>
      <c r="B42" t="s">
        <v>286</v>
      </c>
      <c r="C42" t="s">
        <v>83</v>
      </c>
      <c r="D42" t="s">
        <v>253</v>
      </c>
      <c r="E42" t="s">
        <v>287</v>
      </c>
      <c r="F42">
        <v>0</v>
      </c>
      <c r="G42" s="21" t="s">
        <v>375</v>
      </c>
      <c r="H42">
        <v>120</v>
      </c>
      <c r="I42">
        <v>1</v>
      </c>
      <c r="J42" t="s">
        <v>289</v>
      </c>
      <c r="L42" t="b">
        <v>0</v>
      </c>
      <c r="M42" t="b">
        <v>0</v>
      </c>
      <c r="N42" t="b">
        <v>0</v>
      </c>
      <c r="Q42" t="b">
        <v>0</v>
      </c>
      <c r="R42" t="b">
        <v>0</v>
      </c>
      <c r="S42" t="b">
        <v>0</v>
      </c>
    </row>
    <row r="43" spans="1:19">
      <c r="A43" t="s">
        <v>376</v>
      </c>
      <c r="B43" t="s">
        <v>286</v>
      </c>
      <c r="C43" t="s">
        <v>84</v>
      </c>
      <c r="D43" t="s">
        <v>259</v>
      </c>
      <c r="E43" t="s">
        <v>287</v>
      </c>
      <c r="F43">
        <v>0</v>
      </c>
      <c r="G43" s="21" t="s">
        <v>377</v>
      </c>
      <c r="H43">
        <v>42</v>
      </c>
      <c r="I43">
        <v>1</v>
      </c>
      <c r="J43" t="s">
        <v>289</v>
      </c>
      <c r="L43" t="b">
        <v>0</v>
      </c>
      <c r="M43" t="b">
        <v>0</v>
      </c>
      <c r="N43" t="b">
        <v>0</v>
      </c>
      <c r="Q43" t="b">
        <v>0</v>
      </c>
      <c r="R43" t="b">
        <v>0</v>
      </c>
      <c r="S43" t="b">
        <v>0</v>
      </c>
    </row>
    <row r="44" spans="1:19">
      <c r="A44" t="s">
        <v>378</v>
      </c>
      <c r="B44" t="s">
        <v>286</v>
      </c>
      <c r="C44" t="s">
        <v>83</v>
      </c>
      <c r="D44" t="s">
        <v>255</v>
      </c>
      <c r="E44" t="s">
        <v>287</v>
      </c>
      <c r="F44">
        <v>0</v>
      </c>
      <c r="G44" s="21" t="s">
        <v>379</v>
      </c>
      <c r="H44">
        <v>320</v>
      </c>
      <c r="I44">
        <v>1</v>
      </c>
      <c r="J44" t="s">
        <v>289</v>
      </c>
      <c r="L44" t="b">
        <v>0</v>
      </c>
      <c r="M44" t="b">
        <v>0</v>
      </c>
      <c r="N44" t="b">
        <v>0</v>
      </c>
      <c r="Q44" t="b">
        <v>0</v>
      </c>
      <c r="R44" t="b">
        <v>0</v>
      </c>
      <c r="S44" t="b">
        <v>0</v>
      </c>
    </row>
    <row r="45" spans="1:19">
      <c r="A45" t="s">
        <v>380</v>
      </c>
      <c r="B45" t="s">
        <v>286</v>
      </c>
      <c r="C45" t="s">
        <v>84</v>
      </c>
      <c r="D45" t="s">
        <v>259</v>
      </c>
      <c r="E45" t="s">
        <v>287</v>
      </c>
      <c r="F45">
        <v>0</v>
      </c>
      <c r="G45" s="21" t="s">
        <v>381</v>
      </c>
      <c r="H45">
        <v>30</v>
      </c>
      <c r="I45">
        <v>1</v>
      </c>
      <c r="J45" t="s">
        <v>289</v>
      </c>
      <c r="L45" t="b">
        <v>0</v>
      </c>
      <c r="M45" t="b">
        <v>0</v>
      </c>
      <c r="N45" t="b">
        <v>0</v>
      </c>
      <c r="Q45" t="b">
        <v>0</v>
      </c>
      <c r="R45" t="b">
        <v>0</v>
      </c>
      <c r="S45" t="b">
        <v>0</v>
      </c>
    </row>
    <row r="46" spans="1:19">
      <c r="A46" t="s">
        <v>382</v>
      </c>
      <c r="B46" t="s">
        <v>286</v>
      </c>
      <c r="C46" t="s">
        <v>83</v>
      </c>
      <c r="D46" t="s">
        <v>257</v>
      </c>
      <c r="E46" t="s">
        <v>287</v>
      </c>
      <c r="F46">
        <v>0</v>
      </c>
      <c r="G46" s="21" t="s">
        <v>383</v>
      </c>
      <c r="H46">
        <v>49</v>
      </c>
      <c r="I46">
        <v>1</v>
      </c>
      <c r="J46" t="s">
        <v>289</v>
      </c>
      <c r="L46" t="b">
        <v>0</v>
      </c>
      <c r="M46" t="b">
        <v>0</v>
      </c>
      <c r="N46" t="b">
        <v>0</v>
      </c>
      <c r="Q46" t="b">
        <v>0</v>
      </c>
      <c r="R46" t="b">
        <v>0</v>
      </c>
      <c r="S46" t="b">
        <v>0</v>
      </c>
    </row>
    <row r="47" spans="1:19">
      <c r="A47" t="s">
        <v>384</v>
      </c>
      <c r="B47" t="s">
        <v>286</v>
      </c>
      <c r="C47" t="s">
        <v>85</v>
      </c>
      <c r="D47" t="s">
        <v>85</v>
      </c>
      <c r="E47" t="s">
        <v>287</v>
      </c>
      <c r="F47">
        <v>0</v>
      </c>
      <c r="G47" s="21" t="s">
        <v>385</v>
      </c>
      <c r="H47">
        <v>50</v>
      </c>
      <c r="I47">
        <v>1</v>
      </c>
      <c r="J47" t="s">
        <v>289</v>
      </c>
      <c r="L47" t="b">
        <v>0</v>
      </c>
      <c r="M47" t="b">
        <v>0</v>
      </c>
      <c r="N47" t="b">
        <v>0</v>
      </c>
      <c r="Q47" t="b">
        <v>0</v>
      </c>
      <c r="R47" t="b">
        <v>0</v>
      </c>
      <c r="S47" t="b">
        <v>0</v>
      </c>
    </row>
    <row r="48" spans="1:19">
      <c r="A48" t="s">
        <v>386</v>
      </c>
      <c r="B48" t="s">
        <v>286</v>
      </c>
      <c r="C48" t="s">
        <v>83</v>
      </c>
      <c r="D48" t="s">
        <v>340</v>
      </c>
      <c r="E48" t="s">
        <v>287</v>
      </c>
      <c r="F48">
        <v>0</v>
      </c>
      <c r="G48" s="21" t="s">
        <v>387</v>
      </c>
      <c r="H48">
        <v>99</v>
      </c>
      <c r="I48">
        <v>1</v>
      </c>
      <c r="J48" t="s">
        <v>289</v>
      </c>
      <c r="L48" t="b">
        <v>0</v>
      </c>
      <c r="M48" t="b">
        <v>0</v>
      </c>
      <c r="N48" t="b">
        <v>0</v>
      </c>
      <c r="Q48" t="b">
        <v>0</v>
      </c>
      <c r="R48" t="b">
        <v>0</v>
      </c>
      <c r="S48" t="b">
        <v>0</v>
      </c>
    </row>
    <row r="49" spans="1:19">
      <c r="A49" t="s">
        <v>372</v>
      </c>
      <c r="B49" t="s">
        <v>286</v>
      </c>
      <c r="C49" t="s">
        <v>83</v>
      </c>
      <c r="D49" t="s">
        <v>340</v>
      </c>
      <c r="E49" t="s">
        <v>287</v>
      </c>
      <c r="F49">
        <v>0</v>
      </c>
      <c r="G49" s="21" t="s">
        <v>388</v>
      </c>
      <c r="H49">
        <v>125</v>
      </c>
      <c r="I49">
        <v>1</v>
      </c>
      <c r="J49" t="s">
        <v>289</v>
      </c>
      <c r="L49" t="b">
        <v>0</v>
      </c>
      <c r="M49" t="b">
        <v>0</v>
      </c>
      <c r="N49" t="b">
        <v>0</v>
      </c>
      <c r="Q49" t="b">
        <v>0</v>
      </c>
      <c r="R49" t="b">
        <v>0</v>
      </c>
      <c r="S49" t="b">
        <v>0</v>
      </c>
    </row>
    <row r="50" spans="1:19">
      <c r="A50" t="s">
        <v>389</v>
      </c>
      <c r="B50" t="s">
        <v>286</v>
      </c>
      <c r="C50" t="s">
        <v>83</v>
      </c>
      <c r="D50" t="s">
        <v>240</v>
      </c>
      <c r="E50" t="s">
        <v>287</v>
      </c>
      <c r="F50">
        <v>0</v>
      </c>
      <c r="G50" s="21" t="s">
        <v>390</v>
      </c>
      <c r="H50">
        <v>152</v>
      </c>
      <c r="I50">
        <v>1</v>
      </c>
      <c r="J50" t="s">
        <v>289</v>
      </c>
      <c r="L50" t="b">
        <v>0</v>
      </c>
      <c r="M50" t="b">
        <v>0</v>
      </c>
      <c r="N50" t="b">
        <v>0</v>
      </c>
      <c r="Q50" t="b">
        <v>0</v>
      </c>
      <c r="R50" t="b">
        <v>0</v>
      </c>
      <c r="S50" t="b">
        <v>0</v>
      </c>
    </row>
    <row r="51" spans="1:19">
      <c r="A51" t="s">
        <v>391</v>
      </c>
      <c r="B51" t="s">
        <v>286</v>
      </c>
      <c r="C51" t="s">
        <v>83</v>
      </c>
      <c r="D51" t="s">
        <v>240</v>
      </c>
      <c r="E51" t="s">
        <v>287</v>
      </c>
      <c r="F51">
        <v>0</v>
      </c>
      <c r="G51" s="21" t="s">
        <v>392</v>
      </c>
      <c r="H51">
        <v>105</v>
      </c>
      <c r="I51">
        <v>1</v>
      </c>
      <c r="J51" t="s">
        <v>289</v>
      </c>
      <c r="L51" t="b">
        <v>0</v>
      </c>
      <c r="M51" t="b">
        <v>0</v>
      </c>
      <c r="N51" t="b">
        <v>0</v>
      </c>
      <c r="Q51" t="b">
        <v>0</v>
      </c>
      <c r="R51" t="b">
        <v>0</v>
      </c>
      <c r="S51" t="b">
        <v>0</v>
      </c>
    </row>
    <row r="52" spans="1:19">
      <c r="A52" t="s">
        <v>393</v>
      </c>
      <c r="B52" t="s">
        <v>286</v>
      </c>
      <c r="C52" t="s">
        <v>83</v>
      </c>
      <c r="D52" t="s">
        <v>240</v>
      </c>
      <c r="E52" t="s">
        <v>287</v>
      </c>
      <c r="F52">
        <v>0</v>
      </c>
      <c r="G52" s="21" t="s">
        <v>394</v>
      </c>
      <c r="H52">
        <v>125</v>
      </c>
      <c r="I52">
        <v>1</v>
      </c>
      <c r="J52" t="s">
        <v>289</v>
      </c>
      <c r="L52" t="b">
        <v>0</v>
      </c>
      <c r="M52" t="b">
        <v>0</v>
      </c>
      <c r="N52" t="b">
        <v>0</v>
      </c>
      <c r="Q52" t="b">
        <v>0</v>
      </c>
      <c r="R52" t="b">
        <v>0</v>
      </c>
      <c r="S52" t="b">
        <v>0</v>
      </c>
    </row>
    <row r="53" spans="1:19">
      <c r="A53" t="s">
        <v>395</v>
      </c>
      <c r="B53" t="s">
        <v>286</v>
      </c>
      <c r="C53" t="s">
        <v>83</v>
      </c>
      <c r="D53" t="s">
        <v>256</v>
      </c>
      <c r="E53" t="s">
        <v>287</v>
      </c>
      <c r="F53">
        <v>0</v>
      </c>
      <c r="G53" s="21" t="s">
        <v>396</v>
      </c>
      <c r="H53">
        <v>95</v>
      </c>
      <c r="I53">
        <v>1</v>
      </c>
      <c r="J53" t="s">
        <v>289</v>
      </c>
      <c r="L53" t="b">
        <v>0</v>
      </c>
      <c r="M53" t="b">
        <v>0</v>
      </c>
      <c r="N53" t="b">
        <v>0</v>
      </c>
      <c r="Q53" t="b">
        <v>0</v>
      </c>
      <c r="R53" t="b">
        <v>0</v>
      </c>
      <c r="S53" t="b">
        <v>0</v>
      </c>
    </row>
    <row r="54" spans="1:14">
      <c r="A54" t="s">
        <v>397</v>
      </c>
      <c r="B54" t="s">
        <v>286</v>
      </c>
      <c r="C54" t="s">
        <v>83</v>
      </c>
      <c r="D54" t="s">
        <v>240</v>
      </c>
      <c r="E54" t="s">
        <v>287</v>
      </c>
      <c r="F54">
        <v>0</v>
      </c>
      <c r="G54" s="21" t="s">
        <v>398</v>
      </c>
      <c r="H54">
        <v>76</v>
      </c>
      <c r="I54">
        <v>1</v>
      </c>
      <c r="J54" t="s">
        <v>289</v>
      </c>
      <c r="L54" t="b">
        <v>0</v>
      </c>
      <c r="M54" t="b">
        <v>0</v>
      </c>
      <c r="N54" t="b">
        <v>0</v>
      </c>
    </row>
  </sheetData>
  <pageMargins left="0.75" right="0.75" top="1" bottom="1" header="0.5" footer="0.5"/>
  <headerFooter/>
  <ignoredErrors>
    <ignoredError sqref="Z4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2" sqref="B12"/>
    </sheetView>
  </sheetViews>
  <sheetFormatPr defaultColWidth="9.14285714285714" defaultRowHeight="15" outlineLevelCol="3"/>
  <cols>
    <col min="1" max="1" width="27" customWidth="1"/>
    <col min="2" max="2" width="39" customWidth="1"/>
    <col min="3" max="3" width="17.8571428571429" customWidth="1"/>
    <col min="4" max="4" width="41" customWidth="1"/>
  </cols>
  <sheetData>
    <row r="1" spans="1:4">
      <c r="A1" t="s">
        <v>127</v>
      </c>
      <c r="B1" t="s">
        <v>93</v>
      </c>
      <c r="C1" t="s">
        <v>94</v>
      </c>
      <c r="D1" t="s">
        <v>96</v>
      </c>
    </row>
    <row r="2" spans="1:4">
      <c r="A2" t="s">
        <v>128</v>
      </c>
      <c r="B2" t="s">
        <v>129</v>
      </c>
      <c r="C2" t="s">
        <v>125</v>
      </c>
      <c r="D2" t="s">
        <v>130</v>
      </c>
    </row>
    <row r="3" spans="1:4">
      <c r="A3" t="s">
        <v>131</v>
      </c>
      <c r="B3" t="s">
        <v>132</v>
      </c>
      <c r="C3" t="s">
        <v>125</v>
      </c>
      <c r="D3" t="s">
        <v>133</v>
      </c>
    </row>
    <row r="4" spans="1:4">
      <c r="A4" t="s">
        <v>134</v>
      </c>
      <c r="B4" t="s">
        <v>135</v>
      </c>
      <c r="C4" t="s">
        <v>125</v>
      </c>
      <c r="D4" t="s">
        <v>136</v>
      </c>
    </row>
    <row r="5" spans="1:4">
      <c r="A5" t="s">
        <v>137</v>
      </c>
      <c r="B5" t="s">
        <v>138</v>
      </c>
      <c r="C5" t="s">
        <v>125</v>
      </c>
      <c r="D5" t="s">
        <v>139</v>
      </c>
    </row>
    <row r="6" spans="1:4">
      <c r="A6" t="s">
        <v>140</v>
      </c>
      <c r="B6" t="s">
        <v>141</v>
      </c>
      <c r="C6" t="s">
        <v>125</v>
      </c>
      <c r="D6" t="s">
        <v>142</v>
      </c>
    </row>
    <row r="7" spans="1:4">
      <c r="A7" t="s">
        <v>143</v>
      </c>
      <c r="B7" t="s">
        <v>144</v>
      </c>
      <c r="C7" t="s">
        <v>125</v>
      </c>
      <c r="D7" t="s">
        <v>145</v>
      </c>
    </row>
    <row r="8" spans="1:4">
      <c r="A8" t="s">
        <v>146</v>
      </c>
      <c r="B8" t="s">
        <v>147</v>
      </c>
      <c r="C8" t="s">
        <v>125</v>
      </c>
      <c r="D8" t="s">
        <v>148</v>
      </c>
    </row>
    <row r="9" spans="1:4">
      <c r="A9" t="s">
        <v>149</v>
      </c>
      <c r="B9" t="s">
        <v>150</v>
      </c>
      <c r="C9" t="s">
        <v>151</v>
      </c>
      <c r="D9" t="s">
        <v>152</v>
      </c>
    </row>
    <row r="10" spans="1:4">
      <c r="A10" t="s">
        <v>153</v>
      </c>
      <c r="B10" t="s">
        <v>154</v>
      </c>
      <c r="C10" t="s">
        <v>151</v>
      </c>
      <c r="D10" t="s">
        <v>152</v>
      </c>
    </row>
    <row r="11" spans="1:4">
      <c r="A11" t="s">
        <v>155</v>
      </c>
      <c r="B11" t="s">
        <v>399</v>
      </c>
      <c r="C11" t="s">
        <v>125</v>
      </c>
      <c r="D11" t="s">
        <v>157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H12" sqref="$A1:$XFD1048576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104</v>
      </c>
      <c r="B4" t="s">
        <v>105</v>
      </c>
      <c r="E4" t="s">
        <v>402</v>
      </c>
    </row>
    <row r="5" spans="1:5">
      <c r="A5" t="s">
        <v>97</v>
      </c>
      <c r="B5" t="s">
        <v>105</v>
      </c>
      <c r="E5" t="s">
        <v>403</v>
      </c>
    </row>
    <row r="6" spans="1:5">
      <c r="A6" t="s">
        <v>101</v>
      </c>
      <c r="B6" t="s">
        <v>105</v>
      </c>
      <c r="E6" t="s">
        <v>404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L9" sqref="L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111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8" sqref="A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112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7" sqref="A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113</v>
      </c>
      <c r="B4" t="s">
        <v>105</v>
      </c>
      <c r="E4" t="s">
        <v>116</v>
      </c>
    </row>
    <row r="5" spans="1:5">
      <c r="A5" t="s">
        <v>97</v>
      </c>
      <c r="B5" t="s">
        <v>105</v>
      </c>
      <c r="E5" t="s">
        <v>122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2" sqref="B2"/>
    </sheetView>
  </sheetViews>
  <sheetFormatPr defaultColWidth="9.14285714285714" defaultRowHeight="15" outlineLevelRow="5" outlineLevelCol="3"/>
  <cols>
    <col min="1" max="1" width="32.5714285714286" customWidth="1"/>
    <col min="2" max="2" width="19.4285714285714" customWidth="1"/>
    <col min="3" max="4" width="14.8571428571429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405</v>
      </c>
    </row>
    <row r="3" spans="1:4">
      <c r="A3" t="s">
        <v>101</v>
      </c>
      <c r="B3" t="s">
        <v>98</v>
      </c>
      <c r="C3" t="s">
        <v>102</v>
      </c>
      <c r="D3" t="s">
        <v>406</v>
      </c>
    </row>
    <row r="4" spans="1:4">
      <c r="A4" t="s">
        <v>114</v>
      </c>
      <c r="B4" t="s">
        <v>105</v>
      </c>
      <c r="D4" t="s">
        <v>116</v>
      </c>
    </row>
    <row r="5" spans="1:4">
      <c r="A5" t="s">
        <v>97</v>
      </c>
      <c r="B5" t="s">
        <v>105</v>
      </c>
      <c r="D5" t="s">
        <v>122</v>
      </c>
    </row>
    <row r="6" spans="1:4">
      <c r="A6" t="s">
        <v>101</v>
      </c>
      <c r="B6" t="s">
        <v>105</v>
      </c>
      <c r="D6" t="s">
        <v>108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115</v>
      </c>
      <c r="B4" t="s">
        <v>105</v>
      </c>
      <c r="E4" t="s">
        <v>116</v>
      </c>
    </row>
    <row r="5" spans="1:5">
      <c r="A5" t="s">
        <v>117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A4" sqref="A4:A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120</v>
      </c>
      <c r="B4" t="s">
        <v>105</v>
      </c>
      <c r="E4" t="s">
        <v>116</v>
      </c>
    </row>
    <row r="5" spans="1:5">
      <c r="A5" t="s">
        <v>121</v>
      </c>
      <c r="B5" t="s">
        <v>105</v>
      </c>
      <c r="E5" t="s">
        <v>118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85" zoomScaleNormal="85" workbookViewId="0">
      <selection activeCell="F15" sqref="F15"/>
    </sheetView>
  </sheetViews>
  <sheetFormatPr defaultColWidth="9.14285714285714" defaultRowHeight="15" outlineLevelRow="6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400</v>
      </c>
    </row>
    <row r="3" spans="1:5">
      <c r="A3" t="s">
        <v>101</v>
      </c>
      <c r="B3" t="s">
        <v>98</v>
      </c>
      <c r="D3" t="s">
        <v>102</v>
      </c>
      <c r="E3" t="s">
        <v>407</v>
      </c>
    </row>
    <row r="4" spans="1:5">
      <c r="A4" t="s">
        <v>123</v>
      </c>
      <c r="B4" t="s">
        <v>105</v>
      </c>
      <c r="E4" t="s">
        <v>116</v>
      </c>
    </row>
    <row r="5" spans="1:5">
      <c r="A5" t="s">
        <v>124</v>
      </c>
      <c r="B5" t="s">
        <v>125</v>
      </c>
      <c r="E5" t="s">
        <v>408</v>
      </c>
    </row>
    <row r="6" spans="1:5">
      <c r="A6" t="s">
        <v>97</v>
      </c>
      <c r="B6" t="s">
        <v>105</v>
      </c>
      <c r="E6" t="s">
        <v>119</v>
      </c>
    </row>
    <row r="7" spans="1:5">
      <c r="A7" t="s">
        <v>101</v>
      </c>
      <c r="B7" t="s">
        <v>105</v>
      </c>
      <c r="E7" t="s">
        <v>108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"/>
  <sheetViews>
    <sheetView zoomScale="85" zoomScaleNormal="85" workbookViewId="0">
      <selection activeCell="D10" sqref="D10"/>
    </sheetView>
  </sheetViews>
  <sheetFormatPr defaultColWidth="12.6285714285714" defaultRowHeight="15.75" customHeight="1" outlineLevelRow="2"/>
  <cols>
    <col min="1" max="16384" width="12.6285714285714" style="14"/>
  </cols>
  <sheetData>
    <row r="1" customHeight="1" spans="1:15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57</v>
      </c>
      <c r="F1" s="15" t="s">
        <v>58</v>
      </c>
      <c r="G1" s="15" t="s">
        <v>59</v>
      </c>
      <c r="H1" s="15" t="s">
        <v>60</v>
      </c>
      <c r="I1" s="15" t="s">
        <v>61</v>
      </c>
      <c r="J1" s="15" t="s">
        <v>62</v>
      </c>
      <c r="K1" s="15" t="s">
        <v>63</v>
      </c>
      <c r="L1" s="15" t="s">
        <v>64</v>
      </c>
      <c r="M1" s="15" t="s">
        <v>65</v>
      </c>
      <c r="N1" s="15" t="s">
        <v>23</v>
      </c>
      <c r="O1" s="15" t="s">
        <v>24</v>
      </c>
    </row>
    <row r="2" customHeight="1" spans="1:15">
      <c r="A2" s="15" t="s">
        <v>26</v>
      </c>
      <c r="B2" s="15" t="s">
        <v>26</v>
      </c>
      <c r="C2" s="15" t="s">
        <v>26</v>
      </c>
      <c r="D2" s="15" t="s">
        <v>26</v>
      </c>
      <c r="E2" s="15" t="s">
        <v>28</v>
      </c>
      <c r="F2" s="15" t="s">
        <v>25</v>
      </c>
      <c r="G2" s="15" t="s">
        <v>27</v>
      </c>
      <c r="H2" s="15" t="s">
        <v>27</v>
      </c>
      <c r="I2" s="15" t="s">
        <v>27</v>
      </c>
      <c r="J2" s="15" t="s">
        <v>66</v>
      </c>
      <c r="K2" s="15">
        <v>5e+63</v>
      </c>
      <c r="L2" s="15" t="s">
        <v>67</v>
      </c>
      <c r="M2" s="15"/>
      <c r="N2" s="15" t="b">
        <v>0</v>
      </c>
      <c r="O2" s="15" t="b">
        <v>1</v>
      </c>
    </row>
    <row r="3" customHeight="1" spans="1:15">
      <c r="A3" s="15" t="s">
        <v>68</v>
      </c>
      <c r="B3" s="15" t="s">
        <v>69</v>
      </c>
      <c r="C3" s="15" t="s">
        <v>70</v>
      </c>
      <c r="D3" s="15" t="s">
        <v>71</v>
      </c>
      <c r="E3" s="15" t="s">
        <v>72</v>
      </c>
      <c r="F3" s="15" t="s">
        <v>39</v>
      </c>
      <c r="G3" s="15" t="s">
        <v>73</v>
      </c>
      <c r="H3" s="15" t="s">
        <v>74</v>
      </c>
      <c r="I3" s="15" t="s">
        <v>70</v>
      </c>
      <c r="J3" s="15" t="s">
        <v>75</v>
      </c>
      <c r="K3" s="20" t="s">
        <v>76</v>
      </c>
      <c r="L3" s="15" t="s">
        <v>77</v>
      </c>
      <c r="M3" s="16">
        <v>1</v>
      </c>
      <c r="N3" s="15" t="b">
        <v>1</v>
      </c>
      <c r="O3" s="15" t="b">
        <v>0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zoomScale="80" zoomScaleNormal="80" workbookViewId="0">
      <selection activeCell="L21" sqref="L21"/>
    </sheetView>
  </sheetViews>
  <sheetFormatPr defaultColWidth="9.14285714285714" defaultRowHeight="15"/>
  <sheetData>
    <row r="1" spans="1:1">
      <c r="A1" t="s">
        <v>409</v>
      </c>
    </row>
    <row r="2" spans="1:1">
      <c r="A2" t="s">
        <v>410</v>
      </c>
    </row>
    <row r="3" spans="1:1">
      <c r="A3" t="s">
        <v>89</v>
      </c>
    </row>
    <row r="4" spans="1:1">
      <c r="A4" t="s">
        <v>411</v>
      </c>
    </row>
    <row r="5" spans="1:1">
      <c r="A5" t="s">
        <v>412</v>
      </c>
    </row>
    <row r="6" spans="1:1">
      <c r="A6" s="11" t="s">
        <v>413</v>
      </c>
    </row>
    <row r="7" spans="1:1">
      <c r="A7" t="s">
        <v>414</v>
      </c>
    </row>
    <row r="8" spans="1:1">
      <c r="A8" t="s">
        <v>415</v>
      </c>
    </row>
    <row r="9" spans="1:1">
      <c r="A9" t="s">
        <v>416</v>
      </c>
    </row>
    <row r="10" spans="1:1">
      <c r="A10" t="s">
        <v>417</v>
      </c>
    </row>
    <row r="11" spans="1:1">
      <c r="A11" t="s">
        <v>413</v>
      </c>
    </row>
    <row r="12" spans="1:1">
      <c r="A12" t="s">
        <v>418</v>
      </c>
    </row>
    <row r="13" spans="1:1">
      <c r="A13" s="11" t="s">
        <v>92</v>
      </c>
    </row>
    <row r="14" spans="1:1">
      <c r="A14" s="11" t="s">
        <v>91</v>
      </c>
    </row>
    <row r="15" spans="1:1">
      <c r="A15" t="s">
        <v>419</v>
      </c>
    </row>
    <row r="16" spans="1:1">
      <c r="A16" t="s">
        <v>420</v>
      </c>
    </row>
    <row r="17" spans="1:1">
      <c r="A17" t="s">
        <v>421</v>
      </c>
    </row>
    <row r="18" spans="1:1">
      <c r="A18" t="s">
        <v>422</v>
      </c>
    </row>
    <row r="19" spans="1:1">
      <c r="A19" t="s">
        <v>423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7" sqref="B7"/>
    </sheetView>
  </sheetViews>
  <sheetFormatPr defaultColWidth="9.14285714285714" defaultRowHeight="15" outlineLevelRow="2" outlineLevelCol="4"/>
  <cols>
    <col min="1" max="1" width="18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186</v>
      </c>
      <c r="B2" t="s">
        <v>98</v>
      </c>
      <c r="D2" t="s">
        <v>39</v>
      </c>
      <c r="E2" t="s">
        <v>100</v>
      </c>
    </row>
    <row r="3" spans="1:5">
      <c r="A3" t="s">
        <v>424</v>
      </c>
      <c r="B3" t="s">
        <v>98</v>
      </c>
      <c r="D3" t="s">
        <v>25</v>
      </c>
      <c r="E3" t="s">
        <v>103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2" sqref="$A2:$XFD2"/>
    </sheetView>
  </sheetViews>
  <sheetFormatPr defaultColWidth="9.14285714285714" defaultRowHeight="15" outlineLevelCol="7"/>
  <cols>
    <col min="1" max="1" width="13.8571428571429" customWidth="1"/>
  </cols>
  <sheetData>
    <row r="1" spans="1:8">
      <c r="A1" t="s">
        <v>425</v>
      </c>
      <c r="B1" t="s">
        <v>426</v>
      </c>
      <c r="F1" t="s">
        <v>81</v>
      </c>
      <c r="G1" t="s">
        <v>80</v>
      </c>
      <c r="H1" t="s">
        <v>82</v>
      </c>
    </row>
    <row r="2" spans="1:8">
      <c r="A2" t="s">
        <v>427</v>
      </c>
      <c r="F2" t="b">
        <v>0</v>
      </c>
      <c r="G2" t="b">
        <v>1</v>
      </c>
      <c r="H2" t="b">
        <v>0</v>
      </c>
    </row>
    <row r="3" spans="1:8">
      <c r="A3" t="s">
        <v>428</v>
      </c>
      <c r="F3" t="b">
        <v>0</v>
      </c>
      <c r="G3" t="b">
        <v>0</v>
      </c>
      <c r="H3" t="b">
        <v>0</v>
      </c>
    </row>
    <row r="4" spans="1:8">
      <c r="A4" t="s">
        <v>429</v>
      </c>
      <c r="F4" t="b">
        <v>0</v>
      </c>
      <c r="G4" t="b">
        <v>0</v>
      </c>
      <c r="H4" t="b">
        <v>0</v>
      </c>
    </row>
    <row r="5" spans="1:8">
      <c r="A5" t="s">
        <v>430</v>
      </c>
      <c r="F5" t="b">
        <v>0</v>
      </c>
      <c r="G5" t="b">
        <v>0</v>
      </c>
      <c r="H5" t="b">
        <v>0</v>
      </c>
    </row>
    <row r="6" spans="1:8">
      <c r="A6" t="s">
        <v>431</v>
      </c>
      <c r="B6" t="s">
        <v>432</v>
      </c>
      <c r="F6" t="b">
        <v>0</v>
      </c>
      <c r="G6" t="b">
        <v>0</v>
      </c>
      <c r="H6" t="b">
        <v>0</v>
      </c>
    </row>
    <row r="7" spans="1:8">
      <c r="A7" t="s">
        <v>433</v>
      </c>
      <c r="F7" t="b">
        <v>1</v>
      </c>
      <c r="G7" t="b">
        <v>0</v>
      </c>
      <c r="H7" t="b">
        <v>1</v>
      </c>
    </row>
    <row r="8" spans="1:8">
      <c r="A8" t="s">
        <v>434</v>
      </c>
      <c r="F8" t="b">
        <v>0</v>
      </c>
      <c r="G8" t="b">
        <v>0</v>
      </c>
      <c r="H8" t="b">
        <v>0</v>
      </c>
    </row>
    <row r="9" spans="1:8">
      <c r="A9" t="s">
        <v>90</v>
      </c>
      <c r="F9" t="b">
        <v>0</v>
      </c>
      <c r="G9" t="b">
        <v>0</v>
      </c>
      <c r="H9" t="b">
        <v>0</v>
      </c>
    </row>
    <row r="10" spans="1:8">
      <c r="A10" t="s">
        <v>89</v>
      </c>
      <c r="F10" t="b">
        <v>0</v>
      </c>
      <c r="G10" t="b">
        <v>0</v>
      </c>
      <c r="H10" t="b">
        <v>0</v>
      </c>
    </row>
    <row r="11" spans="1:8">
      <c r="A11" t="s">
        <v>91</v>
      </c>
      <c r="F11" t="b">
        <v>0</v>
      </c>
      <c r="G11" t="b">
        <v>0</v>
      </c>
      <c r="H11" t="b">
        <v>0</v>
      </c>
    </row>
    <row r="12" spans="1:8">
      <c r="A12" t="s">
        <v>92</v>
      </c>
      <c r="F12" t="b">
        <v>0</v>
      </c>
      <c r="G12" t="b">
        <v>0</v>
      </c>
      <c r="H12" t="b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E15" sqref="E15"/>
    </sheetView>
  </sheetViews>
  <sheetFormatPr defaultColWidth="9.14285714285714" defaultRowHeight="15" outlineLevelCol="3"/>
  <cols>
    <col min="1" max="1" width="13.8571428571429" customWidth="1"/>
  </cols>
  <sheetData>
    <row r="1" spans="1:4">
      <c r="A1" t="s">
        <v>435</v>
      </c>
      <c r="B1" t="s">
        <v>436</v>
      </c>
      <c r="D1" t="s">
        <v>81</v>
      </c>
    </row>
    <row r="2" spans="1:4">
      <c r="A2" t="s">
        <v>437</v>
      </c>
      <c r="D2" t="b">
        <v>0</v>
      </c>
    </row>
    <row r="3" spans="1:4">
      <c r="A3" t="s">
        <v>438</v>
      </c>
      <c r="D3" t="b">
        <v>0</v>
      </c>
    </row>
    <row r="4" spans="1:4">
      <c r="A4" t="s">
        <v>439</v>
      </c>
      <c r="D4" t="b">
        <v>0</v>
      </c>
    </row>
    <row r="5" spans="1:4">
      <c r="A5" t="s">
        <v>427</v>
      </c>
      <c r="D5" t="b">
        <v>0</v>
      </c>
    </row>
    <row r="6" spans="1:4">
      <c r="A6" t="s">
        <v>428</v>
      </c>
      <c r="D6" t="b">
        <v>0</v>
      </c>
    </row>
    <row r="7" spans="1:4">
      <c r="A7" t="s">
        <v>429</v>
      </c>
      <c r="D7" t="b">
        <v>0</v>
      </c>
    </row>
    <row r="8" spans="1:4">
      <c r="A8" t="s">
        <v>430</v>
      </c>
      <c r="D8" t="b">
        <v>0</v>
      </c>
    </row>
    <row r="9" spans="1:4">
      <c r="A9" t="s">
        <v>431</v>
      </c>
      <c r="B9" t="s">
        <v>432</v>
      </c>
      <c r="D9" t="b">
        <v>0</v>
      </c>
    </row>
    <row r="10" spans="1:4">
      <c r="A10" t="s">
        <v>433</v>
      </c>
      <c r="D10" t="b">
        <v>1</v>
      </c>
    </row>
    <row r="11" spans="1:4">
      <c r="A11" t="s">
        <v>434</v>
      </c>
      <c r="D11" t="b">
        <v>0</v>
      </c>
    </row>
    <row r="12" spans="1:4">
      <c r="A12" t="s">
        <v>90</v>
      </c>
      <c r="D12" t="b">
        <v>0</v>
      </c>
    </row>
    <row r="13" spans="1:4">
      <c r="A13" t="s">
        <v>89</v>
      </c>
      <c r="D13" t="b">
        <v>0</v>
      </c>
    </row>
    <row r="14" spans="1:4">
      <c r="A14" t="s">
        <v>91</v>
      </c>
      <c r="D14" t="b">
        <v>0</v>
      </c>
    </row>
    <row r="15" spans="1:4">
      <c r="A15" t="s">
        <v>412</v>
      </c>
      <c r="D15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C1" sqref="C1:E15"/>
    </sheetView>
  </sheetViews>
  <sheetFormatPr defaultColWidth="9.14285714285714" defaultRowHeight="15" outlineLevelCol="5"/>
  <cols>
    <col min="1" max="1" width="54.4285714285714" customWidth="1"/>
    <col min="2" max="2" width="12.4285714285714" customWidth="1"/>
    <col min="3" max="3" width="22.1428571428571" customWidth="1"/>
    <col min="4" max="5" width="17.4285714285714" customWidth="1"/>
  </cols>
  <sheetData>
    <row r="1" spans="1:5">
      <c r="A1" t="s">
        <v>440</v>
      </c>
      <c r="B1" t="s">
        <v>441</v>
      </c>
      <c r="C1" t="s">
        <v>80</v>
      </c>
      <c r="D1" t="s">
        <v>82</v>
      </c>
      <c r="E1" t="s">
        <v>81</v>
      </c>
    </row>
    <row r="2" spans="1:6">
      <c r="A2" t="s">
        <v>442</v>
      </c>
      <c r="C2" t="b">
        <v>1</v>
      </c>
      <c r="D2" t="b">
        <v>0</v>
      </c>
      <c r="E2" t="b">
        <v>0</v>
      </c>
      <c r="F2" s="6"/>
    </row>
    <row r="3" spans="1:6">
      <c r="A3" t="s">
        <v>443</v>
      </c>
      <c r="C3" t="b">
        <v>0</v>
      </c>
      <c r="D3" t="b">
        <v>0</v>
      </c>
      <c r="E3" t="b">
        <v>0</v>
      </c>
      <c r="F3" s="6"/>
    </row>
    <row r="4" spans="1:6">
      <c r="A4" t="s">
        <v>444</v>
      </c>
      <c r="C4" t="b">
        <v>0</v>
      </c>
      <c r="D4" t="b">
        <v>0</v>
      </c>
      <c r="E4" t="b">
        <v>0</v>
      </c>
      <c r="F4" s="6"/>
    </row>
    <row r="5" spans="1:6">
      <c r="A5" t="s">
        <v>445</v>
      </c>
      <c r="C5" t="b">
        <v>0</v>
      </c>
      <c r="D5" t="b">
        <v>0</v>
      </c>
      <c r="E5" t="b">
        <v>0</v>
      </c>
      <c r="F5" s="10"/>
    </row>
    <row r="6" spans="1:6">
      <c r="A6" t="s">
        <v>446</v>
      </c>
      <c r="C6" t="b">
        <v>0</v>
      </c>
      <c r="D6" t="b">
        <v>0</v>
      </c>
      <c r="E6" t="b">
        <v>0</v>
      </c>
      <c r="F6" s="10"/>
    </row>
    <row r="7" spans="1:6">
      <c r="A7" t="s">
        <v>447</v>
      </c>
      <c r="C7" t="b">
        <v>0</v>
      </c>
      <c r="D7" t="b">
        <v>0</v>
      </c>
      <c r="E7" t="b">
        <v>0</v>
      </c>
      <c r="F7" s="10"/>
    </row>
    <row r="8" spans="1:6">
      <c r="A8" t="s">
        <v>448</v>
      </c>
      <c r="C8" t="b">
        <v>0</v>
      </c>
      <c r="D8" t="b">
        <v>0</v>
      </c>
      <c r="E8" t="b">
        <v>0</v>
      </c>
      <c r="F8" s="10"/>
    </row>
    <row r="9" spans="1:6">
      <c r="A9" t="s">
        <v>449</v>
      </c>
      <c r="B9" t="s">
        <v>450</v>
      </c>
      <c r="C9" t="b">
        <v>0</v>
      </c>
      <c r="D9" t="b">
        <v>0</v>
      </c>
      <c r="E9" t="b">
        <v>0</v>
      </c>
      <c r="F9" s="10"/>
    </row>
    <row r="10" spans="1:5">
      <c r="A10" t="s">
        <v>451</v>
      </c>
      <c r="C10" t="b">
        <v>0</v>
      </c>
      <c r="D10" t="b">
        <v>1</v>
      </c>
      <c r="E10" t="b">
        <v>1</v>
      </c>
    </row>
    <row r="11" spans="1:5">
      <c r="A11" t="s">
        <v>452</v>
      </c>
      <c r="C11" t="b">
        <v>0</v>
      </c>
      <c r="D11" t="b">
        <v>0</v>
      </c>
      <c r="E11" t="b">
        <v>0</v>
      </c>
    </row>
    <row r="12" spans="1:5">
      <c r="A12" t="s">
        <v>90</v>
      </c>
      <c r="C12" t="b">
        <v>0</v>
      </c>
      <c r="D12" t="b">
        <v>0</v>
      </c>
      <c r="E12" t="b">
        <v>0</v>
      </c>
    </row>
    <row r="13" spans="1:5">
      <c r="A13" t="s">
        <v>89</v>
      </c>
      <c r="C13" t="b">
        <v>0</v>
      </c>
      <c r="D13" t="b">
        <v>0</v>
      </c>
      <c r="E13" t="b">
        <v>0</v>
      </c>
    </row>
    <row r="14" spans="1:5">
      <c r="A14" t="s">
        <v>91</v>
      </c>
      <c r="C14" t="b">
        <v>0</v>
      </c>
      <c r="D14" t="b">
        <v>0</v>
      </c>
      <c r="E14" t="b">
        <v>0</v>
      </c>
    </row>
    <row r="15" spans="1:5">
      <c r="A15" t="s">
        <v>412</v>
      </c>
      <c r="C15" t="b">
        <v>0</v>
      </c>
      <c r="D15" t="b">
        <v>0</v>
      </c>
      <c r="E15" t="b">
        <v>0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A14" sqref="A14"/>
    </sheetView>
  </sheetViews>
  <sheetFormatPr defaultColWidth="9.14285714285714" defaultRowHeight="15" outlineLevelCol="3"/>
  <cols>
    <col min="1" max="1" width="54.4285714285714" customWidth="1"/>
    <col min="2" max="2" width="39.1428571428571" customWidth="1"/>
    <col min="3" max="3" width="22.1428571428571" customWidth="1"/>
    <col min="4" max="4" width="17.4285714285714" customWidth="1"/>
  </cols>
  <sheetData>
    <row r="1" spans="1:4">
      <c r="A1" t="s">
        <v>453</v>
      </c>
      <c r="B1" t="s">
        <v>454</v>
      </c>
      <c r="C1" t="s">
        <v>455</v>
      </c>
      <c r="D1" t="s">
        <v>81</v>
      </c>
    </row>
    <row r="2" spans="1:4">
      <c r="A2" t="s">
        <v>456</v>
      </c>
      <c r="C2" t="b">
        <v>1</v>
      </c>
      <c r="D2" t="b">
        <v>0</v>
      </c>
    </row>
    <row r="3" spans="1:4">
      <c r="A3" t="s">
        <v>457</v>
      </c>
      <c r="C3" t="b">
        <v>0</v>
      </c>
      <c r="D3" t="b">
        <v>0</v>
      </c>
    </row>
    <row r="4" spans="1:4">
      <c r="A4" t="s">
        <v>458</v>
      </c>
      <c r="C4" t="b">
        <v>0</v>
      </c>
      <c r="D4" t="b">
        <v>0</v>
      </c>
    </row>
    <row r="5" spans="1:4">
      <c r="A5" t="s">
        <v>459</v>
      </c>
      <c r="C5" t="b">
        <v>0</v>
      </c>
      <c r="D5" t="b">
        <v>0</v>
      </c>
    </row>
    <row r="6" spans="1:4">
      <c r="A6" t="s">
        <v>460</v>
      </c>
      <c r="C6" t="b">
        <v>0</v>
      </c>
      <c r="D6" t="b">
        <v>0</v>
      </c>
    </row>
    <row r="7" spans="1:4">
      <c r="A7" t="s">
        <v>461</v>
      </c>
      <c r="C7" t="b">
        <v>0</v>
      </c>
      <c r="D7" t="b">
        <v>0</v>
      </c>
    </row>
    <row r="8" spans="1:4">
      <c r="A8" t="s">
        <v>462</v>
      </c>
      <c r="C8" t="b">
        <v>0</v>
      </c>
      <c r="D8" t="b">
        <v>0</v>
      </c>
    </row>
    <row r="9" spans="1:4">
      <c r="A9" t="s">
        <v>463</v>
      </c>
      <c r="B9" t="s">
        <v>464</v>
      </c>
      <c r="C9" t="b">
        <v>0</v>
      </c>
      <c r="D9" t="b">
        <v>0</v>
      </c>
    </row>
    <row r="10" spans="1:4">
      <c r="A10" t="s">
        <v>465</v>
      </c>
      <c r="C10" t="b">
        <v>0</v>
      </c>
      <c r="D10" t="b">
        <v>1</v>
      </c>
    </row>
    <row r="11" spans="1:4">
      <c r="A11" t="s">
        <v>466</v>
      </c>
      <c r="C11" t="b">
        <v>0</v>
      </c>
      <c r="D11" t="b">
        <v>0</v>
      </c>
    </row>
    <row r="12" spans="1:4">
      <c r="A12" t="s">
        <v>90</v>
      </c>
      <c r="C12" t="b">
        <v>0</v>
      </c>
      <c r="D12" t="b">
        <v>0</v>
      </c>
    </row>
    <row r="13" spans="1:4">
      <c r="A13" t="s">
        <v>89</v>
      </c>
      <c r="C13" t="b">
        <v>0</v>
      </c>
      <c r="D13" t="b">
        <v>0</v>
      </c>
    </row>
    <row r="14" spans="1:4">
      <c r="A14" t="s">
        <v>91</v>
      </c>
      <c r="C14" t="b">
        <v>0</v>
      </c>
      <c r="D14" t="b">
        <v>0</v>
      </c>
    </row>
    <row r="15" spans="1:4">
      <c r="A15" t="s">
        <v>412</v>
      </c>
      <c r="C15" t="b">
        <v>0</v>
      </c>
      <c r="D15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G10" sqref="G10"/>
    </sheetView>
  </sheetViews>
  <sheetFormatPr defaultColWidth="9.14285714285714" defaultRowHeight="15" outlineLevelCol="6"/>
  <cols>
    <col min="1" max="1" width="54.4285714285714" customWidth="1"/>
    <col min="2" max="2" width="39.1428571428571" customWidth="1"/>
    <col min="3" max="3" width="15.5714285714286" customWidth="1"/>
    <col min="4" max="5" width="22.1428571428571" customWidth="1"/>
    <col min="6" max="6" width="17.4285714285714" customWidth="1"/>
    <col min="7" max="7" width="15.7142857142857" customWidth="1"/>
  </cols>
  <sheetData>
    <row r="1" spans="1:7">
      <c r="A1" t="s">
        <v>467</v>
      </c>
      <c r="B1" t="s">
        <v>234</v>
      </c>
      <c r="C1" t="s">
        <v>468</v>
      </c>
      <c r="D1" t="s">
        <v>235</v>
      </c>
      <c r="E1" t="s">
        <v>80</v>
      </c>
      <c r="F1" t="s">
        <v>81</v>
      </c>
      <c r="G1" t="s">
        <v>82</v>
      </c>
    </row>
    <row r="2" spans="1:7">
      <c r="A2" t="s">
        <v>469</v>
      </c>
      <c r="B2" t="s">
        <v>240</v>
      </c>
      <c r="E2" t="b">
        <v>1</v>
      </c>
      <c r="F2" t="b">
        <v>0</v>
      </c>
      <c r="G2" t="b">
        <v>0</v>
      </c>
    </row>
    <row r="3" spans="1:7">
      <c r="A3" t="s">
        <v>470</v>
      </c>
      <c r="B3" t="s">
        <v>242</v>
      </c>
      <c r="E3" t="b">
        <v>0</v>
      </c>
      <c r="F3" t="b">
        <v>0</v>
      </c>
      <c r="G3" t="b">
        <v>0</v>
      </c>
    </row>
    <row r="4" spans="1:7">
      <c r="A4" t="s">
        <v>471</v>
      </c>
      <c r="B4" t="s">
        <v>240</v>
      </c>
      <c r="E4" t="b">
        <v>0</v>
      </c>
      <c r="F4" t="b">
        <v>0</v>
      </c>
      <c r="G4" t="b">
        <v>0</v>
      </c>
    </row>
    <row r="5" spans="1:7">
      <c r="A5" t="s">
        <v>472</v>
      </c>
      <c r="B5" t="s">
        <v>241</v>
      </c>
      <c r="E5" t="b">
        <v>0</v>
      </c>
      <c r="F5" t="b">
        <v>0</v>
      </c>
      <c r="G5" t="b">
        <v>0</v>
      </c>
    </row>
    <row r="6" spans="1:7">
      <c r="A6" t="s">
        <v>301</v>
      </c>
      <c r="B6" t="s">
        <v>243</v>
      </c>
      <c r="E6" t="b">
        <v>0</v>
      </c>
      <c r="F6" t="b">
        <v>0</v>
      </c>
      <c r="G6" t="b">
        <v>0</v>
      </c>
    </row>
    <row r="7" spans="1:7">
      <c r="A7" t="s">
        <v>473</v>
      </c>
      <c r="B7" t="s">
        <v>246</v>
      </c>
      <c r="E7" t="b">
        <v>0</v>
      </c>
      <c r="F7" t="b">
        <v>0</v>
      </c>
      <c r="G7" t="b">
        <v>0</v>
      </c>
    </row>
    <row r="8" spans="1:7">
      <c r="A8" t="s">
        <v>474</v>
      </c>
      <c r="B8" t="s">
        <v>246</v>
      </c>
      <c r="E8" t="b">
        <v>0</v>
      </c>
      <c r="F8" t="b">
        <v>0</v>
      </c>
      <c r="G8" t="b">
        <v>0</v>
      </c>
    </row>
    <row r="9" spans="1:7">
      <c r="A9" t="s">
        <v>475</v>
      </c>
      <c r="B9" t="s">
        <v>243</v>
      </c>
      <c r="C9" t="s">
        <v>476</v>
      </c>
      <c r="D9" t="s">
        <v>246</v>
      </c>
      <c r="E9" t="b">
        <v>0</v>
      </c>
      <c r="F9" t="b">
        <v>0</v>
      </c>
      <c r="G9" t="b">
        <v>0</v>
      </c>
    </row>
    <row r="10" spans="1:7">
      <c r="A10" t="s">
        <v>477</v>
      </c>
      <c r="B10" t="s">
        <v>241</v>
      </c>
      <c r="E10" t="b">
        <v>0</v>
      </c>
      <c r="F10" t="b">
        <v>1</v>
      </c>
      <c r="G10" t="b">
        <v>1</v>
      </c>
    </row>
    <row r="11" spans="1:7">
      <c r="A11" t="s">
        <v>478</v>
      </c>
      <c r="B11" s="9" t="s">
        <v>243</v>
      </c>
      <c r="E11" t="b">
        <v>0</v>
      </c>
      <c r="F11" t="b">
        <v>0</v>
      </c>
      <c r="G11" t="b">
        <v>0</v>
      </c>
    </row>
    <row r="12" spans="1:7">
      <c r="A12" t="s">
        <v>90</v>
      </c>
      <c r="B12" s="9" t="s">
        <v>243</v>
      </c>
      <c r="E12" t="b">
        <v>0</v>
      </c>
      <c r="F12" t="b">
        <v>0</v>
      </c>
      <c r="G12" t="b">
        <v>0</v>
      </c>
    </row>
    <row r="13" spans="1:7">
      <c r="A13" t="s">
        <v>89</v>
      </c>
      <c r="B13" s="9" t="s">
        <v>243</v>
      </c>
      <c r="E13" t="b">
        <v>0</v>
      </c>
      <c r="F13" t="b">
        <v>0</v>
      </c>
      <c r="G13" t="b">
        <v>0</v>
      </c>
    </row>
    <row r="14" spans="1:7">
      <c r="A14" t="s">
        <v>91</v>
      </c>
      <c r="B14" s="9" t="s">
        <v>243</v>
      </c>
      <c r="E14" t="b">
        <v>0</v>
      </c>
      <c r="F14" t="b">
        <v>0</v>
      </c>
      <c r="G14" t="b">
        <v>0</v>
      </c>
    </row>
    <row r="15" spans="1:7">
      <c r="A15" t="s">
        <v>412</v>
      </c>
      <c r="B15" s="9" t="s">
        <v>243</v>
      </c>
      <c r="E15" t="b">
        <v>0</v>
      </c>
      <c r="F15" t="b">
        <v>0</v>
      </c>
      <c r="G15" t="b">
        <v>0</v>
      </c>
    </row>
    <row r="17" spans="2:2">
      <c r="B17" s="8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9"/>
    </row>
    <row r="27" spans="2:2">
      <c r="B27" s="9"/>
    </row>
    <row r="28" spans="2:2">
      <c r="B28" s="9"/>
    </row>
    <row r="29" spans="2:2">
      <c r="B29" s="8"/>
    </row>
    <row r="30" spans="2:2">
      <c r="B30" s="8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E18" sqref="E18"/>
    </sheetView>
  </sheetViews>
  <sheetFormatPr defaultColWidth="9.14285714285714" defaultRowHeight="15" outlineLevelCol="6"/>
  <cols>
    <col min="1" max="1" width="54.4285714285714" customWidth="1"/>
    <col min="2" max="2" width="13.5714285714286" customWidth="1"/>
    <col min="3" max="3" width="15.5714285714286" customWidth="1"/>
    <col min="4" max="5" width="22.1428571428571" customWidth="1"/>
    <col min="6" max="7" width="17.4285714285714" customWidth="1"/>
  </cols>
  <sheetData>
    <row r="1" spans="1:7">
      <c r="A1" t="s">
        <v>479</v>
      </c>
      <c r="B1" t="s">
        <v>480</v>
      </c>
      <c r="C1" t="s">
        <v>481</v>
      </c>
      <c r="D1" t="s">
        <v>482</v>
      </c>
      <c r="E1" t="s">
        <v>80</v>
      </c>
      <c r="F1" t="s">
        <v>82</v>
      </c>
      <c r="G1" t="s">
        <v>81</v>
      </c>
    </row>
    <row r="2" spans="1:7">
      <c r="A2" t="s">
        <v>483</v>
      </c>
      <c r="B2" t="s">
        <v>484</v>
      </c>
      <c r="E2" t="b">
        <v>1</v>
      </c>
      <c r="F2" t="b">
        <v>0</v>
      </c>
      <c r="G2" t="b">
        <v>0</v>
      </c>
    </row>
    <row r="3" spans="1:7">
      <c r="A3" t="s">
        <v>485</v>
      </c>
      <c r="B3" t="s">
        <v>486</v>
      </c>
      <c r="E3" t="b">
        <v>0</v>
      </c>
      <c r="F3" t="b">
        <v>0</v>
      </c>
      <c r="G3" t="b">
        <v>0</v>
      </c>
    </row>
    <row r="4" spans="1:7">
      <c r="A4" t="s">
        <v>487</v>
      </c>
      <c r="B4" t="s">
        <v>486</v>
      </c>
      <c r="C4" t="s">
        <v>488</v>
      </c>
      <c r="D4" t="s">
        <v>486</v>
      </c>
      <c r="E4" t="b">
        <v>0</v>
      </c>
      <c r="F4" t="b">
        <v>0</v>
      </c>
      <c r="G4" t="b">
        <v>0</v>
      </c>
    </row>
    <row r="5" spans="1:7">
      <c r="A5" t="s">
        <v>489</v>
      </c>
      <c r="B5" t="s">
        <v>486</v>
      </c>
      <c r="E5" t="b">
        <v>0</v>
      </c>
      <c r="F5" t="b">
        <v>1</v>
      </c>
      <c r="G5" t="b">
        <v>1</v>
      </c>
    </row>
    <row r="6" spans="1:7">
      <c r="A6" t="s">
        <v>490</v>
      </c>
      <c r="B6" t="s">
        <v>484</v>
      </c>
      <c r="E6" t="b">
        <v>0</v>
      </c>
      <c r="F6" t="b">
        <v>0</v>
      </c>
      <c r="G6" t="b">
        <v>0</v>
      </c>
    </row>
    <row r="7" spans="1:7">
      <c r="A7" t="s">
        <v>90</v>
      </c>
      <c r="B7" t="s">
        <v>484</v>
      </c>
      <c r="E7" t="b">
        <v>0</v>
      </c>
      <c r="F7" t="b">
        <v>0</v>
      </c>
      <c r="G7" t="b">
        <v>0</v>
      </c>
    </row>
    <row r="8" spans="1:7">
      <c r="A8" t="s">
        <v>89</v>
      </c>
      <c r="B8" t="s">
        <v>484</v>
      </c>
      <c r="E8" t="b">
        <v>0</v>
      </c>
      <c r="F8" t="b">
        <v>0</v>
      </c>
      <c r="G8" t="b">
        <v>0</v>
      </c>
    </row>
    <row r="9" spans="1:7">
      <c r="A9" t="s">
        <v>91</v>
      </c>
      <c r="B9" t="s">
        <v>484</v>
      </c>
      <c r="E9" t="b">
        <v>0</v>
      </c>
      <c r="F9" t="b">
        <v>0</v>
      </c>
      <c r="G9" t="b">
        <v>0</v>
      </c>
    </row>
    <row r="10" spans="1:7">
      <c r="A10" t="s">
        <v>412</v>
      </c>
      <c r="B10" t="s">
        <v>484</v>
      </c>
      <c r="E10" t="b">
        <v>0</v>
      </c>
      <c r="F10" t="b">
        <v>0</v>
      </c>
      <c r="G10" t="b">
        <v>0</v>
      </c>
    </row>
    <row r="12" spans="2:2">
      <c r="B12" s="8"/>
    </row>
    <row r="15" spans="2:2">
      <c r="B15" s="9"/>
    </row>
    <row r="16" spans="2:2">
      <c r="B16" s="9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8"/>
    </row>
    <row r="25" spans="2:2">
      <c r="B25" s="8"/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zoomScale="85" zoomScaleNormal="85" workbookViewId="0">
      <selection activeCell="I2" sqref="I2"/>
    </sheetView>
  </sheetViews>
  <sheetFormatPr defaultColWidth="9.14285714285714" defaultRowHeight="15"/>
  <cols>
    <col min="1" max="20" width="21.8571428571429" customWidth="1"/>
  </cols>
  <sheetData>
    <row r="1" spans="1:1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29</v>
      </c>
      <c r="H2" t="s">
        <v>31</v>
      </c>
      <c r="I2" s="7" t="s">
        <v>32</v>
      </c>
      <c r="J2" t="s">
        <v>33</v>
      </c>
      <c r="K2" s="7" t="s">
        <v>491</v>
      </c>
      <c r="L2" s="7" t="s">
        <v>32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b">
        <v>0</v>
      </c>
      <c r="S2" t="b">
        <v>1</v>
      </c>
    </row>
    <row r="3" customFormat="1" spans="1:19">
      <c r="A3" t="s">
        <v>39</v>
      </c>
      <c r="B3" t="s">
        <v>492</v>
      </c>
      <c r="C3" t="s">
        <v>41</v>
      </c>
      <c r="D3" t="s">
        <v>42</v>
      </c>
      <c r="E3" t="s">
        <v>43</v>
      </c>
      <c r="F3" t="s">
        <v>43</v>
      </c>
      <c r="G3" t="s">
        <v>44</v>
      </c>
      <c r="H3" s="7" t="s">
        <v>45</v>
      </c>
      <c r="I3" s="7" t="s">
        <v>46</v>
      </c>
      <c r="J3" t="s">
        <v>47</v>
      </c>
      <c r="K3" s="7">
        <v>5</v>
      </c>
      <c r="L3" s="7" t="s">
        <v>46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b">
        <v>1</v>
      </c>
      <c r="S3" t="b">
        <v>0</v>
      </c>
    </row>
    <row r="4" spans="1:19">
      <c r="A4" t="s">
        <v>25</v>
      </c>
      <c r="B4" t="s">
        <v>492</v>
      </c>
      <c r="C4" t="s">
        <v>41</v>
      </c>
      <c r="D4" t="s">
        <v>42</v>
      </c>
      <c r="E4" t="s">
        <v>43</v>
      </c>
      <c r="F4" t="s">
        <v>43</v>
      </c>
      <c r="G4" t="s">
        <v>44</v>
      </c>
      <c r="H4" s="7" t="s">
        <v>45</v>
      </c>
      <c r="I4" s="7" t="s">
        <v>46</v>
      </c>
      <c r="J4" t="s">
        <v>47</v>
      </c>
      <c r="K4" s="7">
        <v>5</v>
      </c>
      <c r="L4" s="7" t="s">
        <v>46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b">
        <v>1</v>
      </c>
      <c r="S4" t="b">
        <v>0</v>
      </c>
    </row>
    <row r="14" spans="2:2">
      <c r="B14" s="8"/>
    </row>
    <row r="17" spans="2:2">
      <c r="B17" s="9"/>
    </row>
    <row r="18" spans="2:2">
      <c r="B18" s="9"/>
    </row>
    <row r="19" spans="2:2">
      <c r="B19" s="9"/>
    </row>
    <row r="20" spans="2:2">
      <c r="B20" s="9"/>
    </row>
    <row r="21" spans="2:2">
      <c r="B21" s="9"/>
    </row>
    <row r="22" spans="2:2">
      <c r="B22" s="9"/>
    </row>
    <row r="23" spans="2:2">
      <c r="B23" s="9"/>
    </row>
    <row r="24" spans="2:2">
      <c r="B24" s="9"/>
    </row>
    <row r="25" spans="2:2">
      <c r="B25" s="9"/>
    </row>
    <row r="26" spans="2:2">
      <c r="B26" s="8"/>
    </row>
    <row r="27" spans="2:2">
      <c r="B27" s="8"/>
    </row>
  </sheetData>
  <pageMargins left="0.75" right="0.75" top="1" bottom="1" header="0.5" footer="0.5"/>
  <headerFooter/>
  <ignoredErrors>
    <ignoredError sqref="H3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2" sqref="B12"/>
    </sheetView>
  </sheetViews>
  <sheetFormatPr defaultColWidth="9.14285714285714" defaultRowHeight="15" outlineLevelRow="1" outlineLevelCol="1"/>
  <cols>
    <col min="1" max="1" width="54.4285714285714" customWidth="1"/>
    <col min="2" max="2" width="15.5714285714286" customWidth="1"/>
    <col min="3" max="3" width="22.1428571428571" customWidth="1"/>
    <col min="4" max="5" width="17.4285714285714" customWidth="1"/>
  </cols>
  <sheetData>
    <row r="1" spans="1:2">
      <c r="A1" t="s">
        <v>493</v>
      </c>
      <c r="B1" t="s">
        <v>494</v>
      </c>
    </row>
    <row r="2" spans="1:1">
      <c r="A2" s="7" t="s">
        <v>495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zoomScale="90" zoomScaleNormal="90" workbookViewId="0">
      <selection activeCell="C1" sqref="C1:E1"/>
    </sheetView>
  </sheetViews>
  <sheetFormatPr defaultColWidth="9" defaultRowHeight="15" outlineLevelCol="4"/>
  <cols>
    <col min="1" max="1" width="69.7142857142857" customWidth="1"/>
    <col min="2" max="2" width="20.2857142857143" customWidth="1"/>
    <col min="3" max="3" width="25.1428571428571" customWidth="1"/>
    <col min="4" max="6" width="20.2857142857143" customWidth="1"/>
  </cols>
  <sheetData>
    <row r="1" spans="1:5">
      <c r="A1" t="s">
        <v>78</v>
      </c>
      <c r="B1" t="s">
        <v>79</v>
      </c>
      <c r="C1" t="s">
        <v>80</v>
      </c>
      <c r="D1" t="s">
        <v>81</v>
      </c>
      <c r="E1" t="s">
        <v>82</v>
      </c>
    </row>
    <row r="2" spans="1:5">
      <c r="A2" t="s">
        <v>83</v>
      </c>
      <c r="C2" t="b">
        <v>1</v>
      </c>
      <c r="D2" t="b">
        <v>0</v>
      </c>
      <c r="E2" t="b">
        <v>0</v>
      </c>
    </row>
    <row r="3" spans="1:5">
      <c r="A3" t="s">
        <v>84</v>
      </c>
      <c r="C3" t="b">
        <v>0</v>
      </c>
      <c r="D3" t="b">
        <v>0</v>
      </c>
      <c r="E3" t="b">
        <v>0</v>
      </c>
    </row>
    <row r="4" spans="1:5">
      <c r="A4" t="s">
        <v>85</v>
      </c>
      <c r="C4" t="b">
        <v>0</v>
      </c>
      <c r="D4" t="b">
        <v>0</v>
      </c>
      <c r="E4" t="b">
        <v>0</v>
      </c>
    </row>
    <row r="5" spans="1:5">
      <c r="A5" t="s">
        <v>86</v>
      </c>
      <c r="C5" t="b">
        <v>0</v>
      </c>
      <c r="D5" t="b">
        <v>0</v>
      </c>
      <c r="E5" t="b">
        <v>0</v>
      </c>
    </row>
    <row r="6" spans="1:5">
      <c r="A6" t="s">
        <v>87</v>
      </c>
      <c r="B6" t="s">
        <v>88</v>
      </c>
      <c r="C6" t="b">
        <v>0</v>
      </c>
      <c r="D6" t="b">
        <v>1</v>
      </c>
      <c r="E6" t="b">
        <v>1</v>
      </c>
    </row>
    <row r="7" spans="1:5">
      <c r="A7" t="s">
        <v>89</v>
      </c>
      <c r="C7" t="b">
        <v>0</v>
      </c>
      <c r="D7" t="b">
        <v>0</v>
      </c>
      <c r="E7" t="b">
        <v>0</v>
      </c>
    </row>
    <row r="8" spans="1:5">
      <c r="A8" t="s">
        <v>90</v>
      </c>
      <c r="C8" t="b">
        <v>0</v>
      </c>
      <c r="D8" t="b">
        <v>0</v>
      </c>
      <c r="E8" t="b">
        <v>0</v>
      </c>
    </row>
    <row r="9" spans="1:5">
      <c r="A9" t="s">
        <v>91</v>
      </c>
      <c r="C9" t="b">
        <v>0</v>
      </c>
      <c r="D9" t="b">
        <v>0</v>
      </c>
      <c r="E9" t="b">
        <v>0</v>
      </c>
    </row>
    <row r="10" spans="1:5">
      <c r="A10" t="s">
        <v>92</v>
      </c>
      <c r="C10" t="b">
        <v>0</v>
      </c>
      <c r="D10" t="b">
        <v>0</v>
      </c>
      <c r="E10" t="b">
        <v>0</v>
      </c>
    </row>
  </sheetData>
  <pageMargins left="0.7" right="0.7" top="0.75" bottom="0.75" header="0.3" footer="0.3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workbookViewId="0">
      <selection activeCell="E18" sqref="E18"/>
    </sheetView>
  </sheetViews>
  <sheetFormatPr defaultColWidth="9.14285714285714" defaultRowHeight="15" outlineLevelRow="2"/>
  <sheetData>
    <row r="1" spans="1:1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23</v>
      </c>
      <c r="O1" t="s">
        <v>24</v>
      </c>
    </row>
    <row r="2" spans="1:15">
      <c r="A2" t="s">
        <v>26</v>
      </c>
      <c r="B2" t="s">
        <v>26</v>
      </c>
      <c r="C2" t="s">
        <v>26</v>
      </c>
      <c r="D2" t="s">
        <v>26</v>
      </c>
      <c r="E2" t="s">
        <v>28</v>
      </c>
      <c r="F2" t="s">
        <v>25</v>
      </c>
      <c r="G2" t="s">
        <v>27</v>
      </c>
      <c r="H2" t="s">
        <v>27</v>
      </c>
      <c r="I2" t="s">
        <v>27</v>
      </c>
      <c r="J2" t="s">
        <v>66</v>
      </c>
      <c r="K2" s="21" t="s">
        <v>496</v>
      </c>
      <c r="L2" t="s">
        <v>67</v>
      </c>
      <c r="N2" t="b">
        <v>0</v>
      </c>
      <c r="O2" t="b">
        <v>1</v>
      </c>
    </row>
    <row r="3" spans="1:15">
      <c r="A3" t="s">
        <v>497</v>
      </c>
      <c r="B3" t="s">
        <v>69</v>
      </c>
      <c r="C3" t="s">
        <v>26</v>
      </c>
      <c r="D3" t="s">
        <v>498</v>
      </c>
      <c r="E3" t="s">
        <v>72</v>
      </c>
      <c r="F3" t="s">
        <v>25</v>
      </c>
      <c r="G3" t="s">
        <v>499</v>
      </c>
      <c r="H3" t="s">
        <v>500</v>
      </c>
      <c r="J3" t="s">
        <v>75</v>
      </c>
      <c r="K3" s="21" t="s">
        <v>76</v>
      </c>
      <c r="L3" t="s">
        <v>77</v>
      </c>
      <c r="N3" t="b">
        <v>1</v>
      </c>
      <c r="O3" t="b">
        <v>0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15" sqref="A15"/>
    </sheetView>
  </sheetViews>
  <sheetFormatPr defaultColWidth="9.14285714285714" defaultRowHeight="15" outlineLevelCol="3"/>
  <cols>
    <col min="1" max="1" width="32.5714285714286" customWidth="1"/>
    <col min="3" max="4" width="14.8571428571429" customWidth="1"/>
  </cols>
  <sheetData>
    <row r="1" spans="1:4">
      <c r="A1" t="s">
        <v>93</v>
      </c>
      <c r="B1" t="s">
        <v>94</v>
      </c>
      <c r="C1" t="s">
        <v>95</v>
      </c>
      <c r="D1" t="s">
        <v>96</v>
      </c>
    </row>
    <row r="2" spans="1:4">
      <c r="A2" t="s">
        <v>97</v>
      </c>
      <c r="B2" t="s">
        <v>98</v>
      </c>
      <c r="C2" t="s">
        <v>99</v>
      </c>
      <c r="D2" t="s">
        <v>405</v>
      </c>
    </row>
    <row r="3" spans="1:4">
      <c r="A3" t="s">
        <v>101</v>
      </c>
      <c r="B3" t="s">
        <v>98</v>
      </c>
      <c r="C3" t="s">
        <v>102</v>
      </c>
      <c r="D3" t="s">
        <v>406</v>
      </c>
    </row>
    <row r="4" spans="1:4">
      <c r="A4" t="s">
        <v>501</v>
      </c>
      <c r="B4" t="s">
        <v>105</v>
      </c>
      <c r="D4" t="s">
        <v>502</v>
      </c>
    </row>
    <row r="5" spans="1:4">
      <c r="A5" t="s">
        <v>503</v>
      </c>
      <c r="B5" t="s">
        <v>105</v>
      </c>
      <c r="D5" t="s">
        <v>504</v>
      </c>
    </row>
    <row r="6" spans="1:4">
      <c r="A6" t="s">
        <v>505</v>
      </c>
      <c r="B6" t="s">
        <v>105</v>
      </c>
      <c r="D6" t="s">
        <v>506</v>
      </c>
    </row>
    <row r="7" spans="1:4">
      <c r="A7" t="s">
        <v>117</v>
      </c>
      <c r="B7" t="s">
        <v>105</v>
      </c>
      <c r="D7" t="s">
        <v>507</v>
      </c>
    </row>
    <row r="8" spans="1:4">
      <c r="A8" t="s">
        <v>508</v>
      </c>
      <c r="B8" t="s">
        <v>105</v>
      </c>
      <c r="D8" t="s">
        <v>509</v>
      </c>
    </row>
    <row r="9" spans="1:4">
      <c r="A9" t="s">
        <v>510</v>
      </c>
      <c r="B9" t="s">
        <v>105</v>
      </c>
      <c r="D9" t="s">
        <v>511</v>
      </c>
    </row>
    <row r="10" spans="1:4">
      <c r="A10" t="s">
        <v>512</v>
      </c>
      <c r="B10" t="s">
        <v>105</v>
      </c>
      <c r="D10" t="s">
        <v>513</v>
      </c>
    </row>
    <row r="11" spans="1:4">
      <c r="A11" t="s">
        <v>514</v>
      </c>
      <c r="B11" t="s">
        <v>105</v>
      </c>
      <c r="D11" t="s">
        <v>515</v>
      </c>
    </row>
    <row r="12" spans="1:4">
      <c r="A12" t="s">
        <v>516</v>
      </c>
      <c r="B12" t="s">
        <v>105</v>
      </c>
      <c r="D12" t="s">
        <v>517</v>
      </c>
    </row>
    <row r="13" spans="1:4">
      <c r="A13" t="s">
        <v>518</v>
      </c>
      <c r="B13" t="s">
        <v>105</v>
      </c>
      <c r="D13" t="s">
        <v>519</v>
      </c>
    </row>
    <row r="14" spans="1:4">
      <c r="A14" t="s">
        <v>520</v>
      </c>
      <c r="B14" t="s">
        <v>105</v>
      </c>
      <c r="D14" t="s">
        <v>521</v>
      </c>
    </row>
    <row r="15" spans="1:4">
      <c r="A15" t="s">
        <v>522</v>
      </c>
      <c r="B15" t="s">
        <v>105</v>
      </c>
      <c r="D15" t="s">
        <v>523</v>
      </c>
    </row>
    <row r="16" spans="1:4">
      <c r="A16" t="s">
        <v>524</v>
      </c>
      <c r="B16" t="s">
        <v>105</v>
      </c>
      <c r="D16" t="s">
        <v>525</v>
      </c>
    </row>
    <row r="17" spans="1:4">
      <c r="A17" t="s">
        <v>526</v>
      </c>
      <c r="B17" t="s">
        <v>105</v>
      </c>
      <c r="D17" t="s">
        <v>527</v>
      </c>
    </row>
    <row r="18" spans="1:4">
      <c r="A18" t="s">
        <v>97</v>
      </c>
      <c r="B18" t="s">
        <v>105</v>
      </c>
      <c r="D18" t="s">
        <v>122</v>
      </c>
    </row>
    <row r="19" spans="1:4">
      <c r="A19" t="s">
        <v>101</v>
      </c>
      <c r="B19" t="s">
        <v>105</v>
      </c>
      <c r="D19" t="s">
        <v>108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F20" sqref="F2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528</v>
      </c>
    </row>
    <row r="3" spans="1:5">
      <c r="A3" t="s">
        <v>101</v>
      </c>
      <c r="B3" t="s">
        <v>98</v>
      </c>
      <c r="D3" t="s">
        <v>102</v>
      </c>
      <c r="E3" t="s">
        <v>406</v>
      </c>
    </row>
    <row r="4" spans="1:5">
      <c r="A4" t="s">
        <v>501</v>
      </c>
      <c r="B4" t="s">
        <v>105</v>
      </c>
      <c r="E4" t="s">
        <v>529</v>
      </c>
    </row>
    <row r="5" spans="1:5">
      <c r="A5" t="s">
        <v>503</v>
      </c>
      <c r="B5" t="s">
        <v>105</v>
      </c>
      <c r="E5" t="s">
        <v>530</v>
      </c>
    </row>
    <row r="6" spans="1:5">
      <c r="A6" t="s">
        <v>505</v>
      </c>
      <c r="B6" t="s">
        <v>105</v>
      </c>
      <c r="E6" t="s">
        <v>531</v>
      </c>
    </row>
    <row r="7" spans="1:5">
      <c r="A7" t="s">
        <v>117</v>
      </c>
      <c r="B7" t="s">
        <v>105</v>
      </c>
      <c r="E7" t="s">
        <v>532</v>
      </c>
    </row>
    <row r="8" spans="1:5">
      <c r="A8" t="s">
        <v>508</v>
      </c>
      <c r="B8" t="s">
        <v>105</v>
      </c>
      <c r="E8" t="s">
        <v>533</v>
      </c>
    </row>
    <row r="9" spans="1:5">
      <c r="A9" t="s">
        <v>510</v>
      </c>
      <c r="B9" t="s">
        <v>105</v>
      </c>
      <c r="E9" t="s">
        <v>534</v>
      </c>
    </row>
    <row r="10" spans="1:5">
      <c r="A10" t="s">
        <v>512</v>
      </c>
      <c r="B10" t="s">
        <v>105</v>
      </c>
      <c r="E10" t="s">
        <v>535</v>
      </c>
    </row>
    <row r="11" spans="1:5">
      <c r="A11" t="s">
        <v>514</v>
      </c>
      <c r="B11" t="s">
        <v>105</v>
      </c>
      <c r="E11" t="s">
        <v>536</v>
      </c>
    </row>
    <row r="12" spans="1:5">
      <c r="A12" t="s">
        <v>516</v>
      </c>
      <c r="B12" t="s">
        <v>105</v>
      </c>
      <c r="E12" t="s">
        <v>537</v>
      </c>
    </row>
    <row r="13" spans="1:5">
      <c r="A13" t="s">
        <v>520</v>
      </c>
      <c r="B13" t="s">
        <v>105</v>
      </c>
      <c r="E13" t="s">
        <v>538</v>
      </c>
    </row>
    <row r="14" spans="1:5">
      <c r="A14" t="s">
        <v>522</v>
      </c>
      <c r="B14" t="s">
        <v>105</v>
      </c>
      <c r="E14" t="s">
        <v>539</v>
      </c>
    </row>
    <row r="15" spans="1:5">
      <c r="A15" t="s">
        <v>524</v>
      </c>
      <c r="B15" t="s">
        <v>105</v>
      </c>
      <c r="E15" t="s">
        <v>540</v>
      </c>
    </row>
    <row r="16" spans="1:5">
      <c r="A16" t="s">
        <v>526</v>
      </c>
      <c r="B16" t="s">
        <v>105</v>
      </c>
      <c r="E16" t="s">
        <v>541</v>
      </c>
    </row>
    <row r="17" spans="1:5">
      <c r="A17" t="s">
        <v>97</v>
      </c>
      <c r="B17" t="s">
        <v>105</v>
      </c>
      <c r="E17" t="s">
        <v>542</v>
      </c>
    </row>
    <row r="18" spans="1:5">
      <c r="A18" t="s">
        <v>101</v>
      </c>
      <c r="B18" t="s">
        <v>105</v>
      </c>
      <c r="E18" t="s">
        <v>108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I8" sqref="I8"/>
    </sheetView>
  </sheetViews>
  <sheetFormatPr defaultColWidth="9.14285714285714" defaultRowHeight="15" outlineLevelCol="6"/>
  <cols>
    <col min="1" max="1" width="20.1428571428571" customWidth="1"/>
  </cols>
  <sheetData>
    <row r="1" spans="1:7">
      <c r="A1" t="s">
        <v>268</v>
      </c>
      <c r="B1" t="s">
        <v>543</v>
      </c>
      <c r="C1" t="s">
        <v>544</v>
      </c>
      <c r="D1" t="s">
        <v>545</v>
      </c>
      <c r="E1" t="s">
        <v>81</v>
      </c>
      <c r="F1" t="s">
        <v>80</v>
      </c>
      <c r="G1" t="s">
        <v>82</v>
      </c>
    </row>
    <row r="2" spans="1:7">
      <c r="A2" t="s">
        <v>366</v>
      </c>
      <c r="B2">
        <v>100</v>
      </c>
      <c r="E2" t="b">
        <v>0</v>
      </c>
      <c r="F2" t="b">
        <v>1</v>
      </c>
      <c r="G2" t="b">
        <v>0</v>
      </c>
    </row>
    <row r="3" spans="1:7">
      <c r="A3" t="s">
        <v>369</v>
      </c>
      <c r="B3">
        <v>200</v>
      </c>
      <c r="E3" t="b">
        <v>0</v>
      </c>
      <c r="F3" t="b">
        <v>0</v>
      </c>
      <c r="G3" t="b">
        <v>0</v>
      </c>
    </row>
    <row r="4" spans="1:7">
      <c r="A4" t="s">
        <v>323</v>
      </c>
      <c r="B4">
        <v>100</v>
      </c>
      <c r="E4" t="b">
        <v>0</v>
      </c>
      <c r="F4" t="b">
        <v>0</v>
      </c>
      <c r="G4" t="b">
        <v>0</v>
      </c>
    </row>
    <row r="5" spans="1:7">
      <c r="A5" t="s">
        <v>326</v>
      </c>
      <c r="B5">
        <v>200</v>
      </c>
      <c r="E5" t="b">
        <v>0</v>
      </c>
      <c r="F5" t="b">
        <v>0</v>
      </c>
      <c r="G5" t="b">
        <v>0</v>
      </c>
    </row>
    <row r="6" spans="1:7">
      <c r="A6" t="s">
        <v>329</v>
      </c>
      <c r="B6">
        <v>100</v>
      </c>
      <c r="E6" t="b">
        <v>0</v>
      </c>
      <c r="F6" t="b">
        <v>0</v>
      </c>
      <c r="G6" t="b">
        <v>0</v>
      </c>
    </row>
    <row r="7" spans="1:7">
      <c r="A7" t="s">
        <v>332</v>
      </c>
      <c r="B7">
        <v>200</v>
      </c>
      <c r="E7" t="b">
        <v>0</v>
      </c>
      <c r="F7" t="b">
        <v>0</v>
      </c>
      <c r="G7" t="b">
        <v>0</v>
      </c>
    </row>
    <row r="8" spans="1:7">
      <c r="A8" t="s">
        <v>546</v>
      </c>
      <c r="B8">
        <v>500</v>
      </c>
      <c r="E8" t="b">
        <v>1</v>
      </c>
      <c r="F8" t="b">
        <v>0</v>
      </c>
      <c r="G8" t="b">
        <v>1</v>
      </c>
    </row>
    <row r="9" spans="1:7">
      <c r="A9" t="s">
        <v>547</v>
      </c>
      <c r="B9">
        <v>600</v>
      </c>
      <c r="E9" t="b">
        <v>0</v>
      </c>
      <c r="F9" t="b">
        <v>0</v>
      </c>
      <c r="G9" t="b">
        <v>0</v>
      </c>
    </row>
    <row r="10" spans="1:7">
      <c r="A10" t="s">
        <v>548</v>
      </c>
      <c r="B10">
        <v>1000</v>
      </c>
      <c r="C10" t="s">
        <v>549</v>
      </c>
      <c r="D10">
        <v>300</v>
      </c>
      <c r="E10" t="b">
        <v>0</v>
      </c>
      <c r="F10" t="b">
        <v>0</v>
      </c>
      <c r="G10" t="b">
        <v>1</v>
      </c>
    </row>
    <row r="11" spans="1:7">
      <c r="A11" t="s">
        <v>89</v>
      </c>
      <c r="B11">
        <v>501</v>
      </c>
      <c r="E11" t="b">
        <v>0</v>
      </c>
      <c r="F11" t="b">
        <v>0</v>
      </c>
      <c r="G11" t="b">
        <v>0</v>
      </c>
    </row>
    <row r="12" spans="1:7">
      <c r="A12" t="s">
        <v>92</v>
      </c>
      <c r="B12">
        <v>502</v>
      </c>
      <c r="E12" t="b">
        <v>0</v>
      </c>
      <c r="F12" t="b">
        <v>0</v>
      </c>
      <c r="G12" t="b">
        <v>0</v>
      </c>
    </row>
    <row r="13" spans="1:7">
      <c r="A13" t="s">
        <v>91</v>
      </c>
      <c r="B13">
        <v>503</v>
      </c>
      <c r="E13" t="b">
        <v>0</v>
      </c>
      <c r="F13" t="b">
        <v>0</v>
      </c>
      <c r="G13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zoomScale="85" zoomScaleNormal="85" workbookViewId="0">
      <selection activeCell="F6" sqref="F6"/>
    </sheetView>
  </sheetViews>
  <sheetFormatPr defaultColWidth="9.14285714285714" defaultRowHeight="15"/>
  <cols>
    <col min="1" max="1" width="58.5714285714286" customWidth="1"/>
    <col min="2" max="2" width="15" customWidth="1"/>
    <col min="3" max="3" width="15.7142857142857" customWidth="1"/>
    <col min="5" max="5" width="20.6666666666667" customWidth="1"/>
  </cols>
  <sheetData>
    <row r="1" customFormat="1" spans="1:21">
      <c r="A1" t="s">
        <v>550</v>
      </c>
      <c r="B1" t="s">
        <v>551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  <c r="H1" t="s">
        <v>557</v>
      </c>
      <c r="I1" t="s">
        <v>558</v>
      </c>
      <c r="J1" t="s">
        <v>559</v>
      </c>
      <c r="K1" t="s">
        <v>560</v>
      </c>
      <c r="L1" t="s">
        <v>561</v>
      </c>
      <c r="M1" t="s">
        <v>562</v>
      </c>
      <c r="N1" t="s">
        <v>563</v>
      </c>
      <c r="O1" t="s">
        <v>564</v>
      </c>
      <c r="P1" t="s">
        <v>565</v>
      </c>
      <c r="Q1" t="s">
        <v>566</v>
      </c>
      <c r="R1" t="s">
        <v>558</v>
      </c>
      <c r="S1" t="s">
        <v>81</v>
      </c>
      <c r="T1" t="s">
        <v>80</v>
      </c>
      <c r="U1" t="s">
        <v>82</v>
      </c>
    </row>
    <row r="2" customFormat="1" spans="1:21">
      <c r="A2" s="5" t="s">
        <v>567</v>
      </c>
      <c r="B2" s="5" t="s">
        <v>567</v>
      </c>
      <c r="C2" t="s">
        <v>568</v>
      </c>
      <c r="D2">
        <v>2</v>
      </c>
      <c r="E2" t="s">
        <v>25</v>
      </c>
      <c r="F2" t="s">
        <v>90</v>
      </c>
      <c r="G2" t="s">
        <v>25</v>
      </c>
      <c r="H2" t="s">
        <v>25</v>
      </c>
      <c r="I2" t="s">
        <v>39</v>
      </c>
      <c r="S2" t="b">
        <v>0</v>
      </c>
      <c r="T2" t="b">
        <v>1</v>
      </c>
      <c r="U2" t="b">
        <v>0</v>
      </c>
    </row>
    <row r="3" customFormat="1" spans="1:21">
      <c r="A3" s="6" t="s">
        <v>569</v>
      </c>
      <c r="B3" s="6" t="s">
        <v>569</v>
      </c>
      <c r="C3" t="s">
        <v>568</v>
      </c>
      <c r="D3">
        <v>2</v>
      </c>
      <c r="E3" t="s">
        <v>39</v>
      </c>
      <c r="F3" t="s">
        <v>25</v>
      </c>
      <c r="G3" t="s">
        <v>25</v>
      </c>
      <c r="H3" t="s">
        <v>25</v>
      </c>
      <c r="I3" t="s">
        <v>39</v>
      </c>
      <c r="S3" t="b">
        <v>0</v>
      </c>
      <c r="T3" t="b">
        <v>0</v>
      </c>
      <c r="U3" t="b">
        <v>0</v>
      </c>
    </row>
    <row r="4" customFormat="1" spans="1:21">
      <c r="A4" s="6" t="s">
        <v>570</v>
      </c>
      <c r="B4" s="6" t="s">
        <v>570</v>
      </c>
      <c r="C4" t="s">
        <v>568</v>
      </c>
      <c r="D4">
        <v>2</v>
      </c>
      <c r="E4" t="s">
        <v>39</v>
      </c>
      <c r="F4" t="s">
        <v>39</v>
      </c>
      <c r="G4" t="s">
        <v>25</v>
      </c>
      <c r="H4" t="s">
        <v>25</v>
      </c>
      <c r="I4" t="s">
        <v>39</v>
      </c>
      <c r="S4" t="b">
        <v>0</v>
      </c>
      <c r="T4" t="b">
        <v>0</v>
      </c>
      <c r="U4" t="b">
        <v>0</v>
      </c>
    </row>
    <row r="5" customFormat="1" spans="1:21">
      <c r="A5" s="6" t="s">
        <v>571</v>
      </c>
      <c r="B5" s="6" t="s">
        <v>571</v>
      </c>
      <c r="C5" t="s">
        <v>568</v>
      </c>
      <c r="D5">
        <v>2</v>
      </c>
      <c r="E5" t="s">
        <v>25</v>
      </c>
      <c r="F5" t="s">
        <v>90</v>
      </c>
      <c r="G5" t="s">
        <v>25</v>
      </c>
      <c r="H5" t="s">
        <v>25</v>
      </c>
      <c r="I5" t="s">
        <v>39</v>
      </c>
      <c r="S5" t="b">
        <v>0</v>
      </c>
      <c r="T5" t="b">
        <v>0</v>
      </c>
      <c r="U5" t="b">
        <v>0</v>
      </c>
    </row>
    <row r="6" customFormat="1" spans="1:21">
      <c r="A6" s="6" t="s">
        <v>572</v>
      </c>
      <c r="B6" s="6" t="s">
        <v>572</v>
      </c>
      <c r="C6" t="s">
        <v>568</v>
      </c>
      <c r="D6">
        <v>2</v>
      </c>
      <c r="E6" t="s">
        <v>25</v>
      </c>
      <c r="F6" t="s">
        <v>90</v>
      </c>
      <c r="G6" t="s">
        <v>25</v>
      </c>
      <c r="H6" t="s">
        <v>25</v>
      </c>
      <c r="I6" t="s">
        <v>39</v>
      </c>
      <c r="S6" t="b">
        <v>0</v>
      </c>
      <c r="T6" t="b">
        <v>0</v>
      </c>
      <c r="U6" t="b">
        <v>0</v>
      </c>
    </row>
    <row r="7" customFormat="1" spans="1:21">
      <c r="A7" t="s">
        <v>573</v>
      </c>
      <c r="B7" t="s">
        <v>573</v>
      </c>
      <c r="C7" t="s">
        <v>574</v>
      </c>
      <c r="D7">
        <v>5</v>
      </c>
      <c r="E7" t="s">
        <v>39</v>
      </c>
      <c r="F7" t="s">
        <v>39</v>
      </c>
      <c r="G7" t="s">
        <v>39</v>
      </c>
      <c r="H7" t="s">
        <v>39</v>
      </c>
      <c r="I7" t="s">
        <v>25</v>
      </c>
      <c r="S7" t="b">
        <v>1</v>
      </c>
      <c r="T7" t="b">
        <v>0</v>
      </c>
      <c r="U7" t="b">
        <v>1</v>
      </c>
    </row>
    <row r="8" customFormat="1" spans="1:21">
      <c r="A8" t="s">
        <v>575</v>
      </c>
      <c r="B8" t="s">
        <v>575</v>
      </c>
      <c r="C8" t="s">
        <v>568</v>
      </c>
      <c r="D8">
        <v>5</v>
      </c>
      <c r="E8" t="s">
        <v>39</v>
      </c>
      <c r="F8" t="s">
        <v>39</v>
      </c>
      <c r="G8" t="s">
        <v>39</v>
      </c>
      <c r="H8" t="s">
        <v>39</v>
      </c>
      <c r="I8" t="s">
        <v>25</v>
      </c>
      <c r="J8" t="s">
        <v>576</v>
      </c>
      <c r="K8" t="s">
        <v>576</v>
      </c>
      <c r="L8" t="s">
        <v>574</v>
      </c>
      <c r="M8">
        <v>5</v>
      </c>
      <c r="N8" t="s">
        <v>25</v>
      </c>
      <c r="O8" t="s">
        <v>90</v>
      </c>
      <c r="P8" t="s">
        <v>25</v>
      </c>
      <c r="Q8" t="s">
        <v>39</v>
      </c>
      <c r="R8" t="s">
        <v>39</v>
      </c>
      <c r="S8" t="b">
        <v>0</v>
      </c>
      <c r="T8" t="b">
        <v>0</v>
      </c>
      <c r="U8" t="b">
        <v>0</v>
      </c>
    </row>
    <row r="9" customFormat="1" spans="1:21">
      <c r="A9" t="s">
        <v>577</v>
      </c>
      <c r="B9" t="s">
        <v>577</v>
      </c>
      <c r="C9" t="s">
        <v>568</v>
      </c>
      <c r="D9">
        <v>1</v>
      </c>
      <c r="E9" t="s">
        <v>39</v>
      </c>
      <c r="F9" t="s">
        <v>39</v>
      </c>
      <c r="G9" t="s">
        <v>39</v>
      </c>
      <c r="H9" t="s">
        <v>39</v>
      </c>
      <c r="I9" t="s">
        <v>25</v>
      </c>
      <c r="S9" t="b">
        <v>0</v>
      </c>
      <c r="T9" t="b">
        <v>0</v>
      </c>
      <c r="U9" t="b">
        <v>0</v>
      </c>
    </row>
    <row r="10" customFormat="1" spans="1:21">
      <c r="A10" t="s">
        <v>578</v>
      </c>
      <c r="B10" t="s">
        <v>578</v>
      </c>
      <c r="C10" t="s">
        <v>568</v>
      </c>
      <c r="D10">
        <v>1</v>
      </c>
      <c r="E10" t="s">
        <v>39</v>
      </c>
      <c r="F10" t="s">
        <v>39</v>
      </c>
      <c r="G10" t="s">
        <v>39</v>
      </c>
      <c r="H10" t="s">
        <v>39</v>
      </c>
      <c r="I10" t="s">
        <v>25</v>
      </c>
      <c r="S10" t="b">
        <v>0</v>
      </c>
      <c r="T10" t="b">
        <v>0</v>
      </c>
      <c r="U10" t="b">
        <v>0</v>
      </c>
    </row>
    <row r="11" customFormat="1" spans="1:21">
      <c r="A11" t="s">
        <v>579</v>
      </c>
      <c r="B11" t="s">
        <v>579</v>
      </c>
      <c r="C11" t="s">
        <v>568</v>
      </c>
      <c r="D11">
        <v>5</v>
      </c>
      <c r="E11" t="s">
        <v>39</v>
      </c>
      <c r="F11" t="s">
        <v>39</v>
      </c>
      <c r="G11" t="s">
        <v>25</v>
      </c>
      <c r="H11" t="s">
        <v>39</v>
      </c>
      <c r="I11" t="s">
        <v>25</v>
      </c>
      <c r="S11" t="b">
        <v>0</v>
      </c>
      <c r="T11" t="b">
        <v>0</v>
      </c>
      <c r="U11" t="b">
        <v>0</v>
      </c>
    </row>
    <row r="12" customFormat="1" spans="1:21">
      <c r="A12" t="s">
        <v>89</v>
      </c>
      <c r="B12" t="s">
        <v>89</v>
      </c>
      <c r="C12" t="s">
        <v>574</v>
      </c>
      <c r="D12">
        <v>2</v>
      </c>
      <c r="E12" t="s">
        <v>25</v>
      </c>
      <c r="F12" t="s">
        <v>90</v>
      </c>
      <c r="G12" t="s">
        <v>25</v>
      </c>
      <c r="H12" t="s">
        <v>25</v>
      </c>
      <c r="I12" t="s">
        <v>39</v>
      </c>
      <c r="S12" t="b">
        <v>0</v>
      </c>
      <c r="T12" t="b">
        <v>0</v>
      </c>
      <c r="U12" t="b">
        <v>0</v>
      </c>
    </row>
    <row r="13" customFormat="1" spans="1:21">
      <c r="A13" t="s">
        <v>90</v>
      </c>
      <c r="B13" t="s">
        <v>90</v>
      </c>
      <c r="C13" t="s">
        <v>574</v>
      </c>
      <c r="D13">
        <v>2</v>
      </c>
      <c r="E13" t="s">
        <v>25</v>
      </c>
      <c r="F13" t="s">
        <v>90</v>
      </c>
      <c r="G13" t="s">
        <v>25</v>
      </c>
      <c r="H13" t="s">
        <v>39</v>
      </c>
      <c r="I13" t="s">
        <v>39</v>
      </c>
      <c r="S13" t="b">
        <v>0</v>
      </c>
      <c r="T13" t="b">
        <v>0</v>
      </c>
      <c r="U13" t="b">
        <v>0</v>
      </c>
    </row>
    <row r="14" customFormat="1" spans="1:21">
      <c r="A14" t="s">
        <v>91</v>
      </c>
      <c r="B14" t="s">
        <v>416</v>
      </c>
      <c r="C14" t="s">
        <v>574</v>
      </c>
      <c r="D14">
        <v>2</v>
      </c>
      <c r="E14" t="s">
        <v>25</v>
      </c>
      <c r="F14" t="s">
        <v>90</v>
      </c>
      <c r="G14" t="s">
        <v>25</v>
      </c>
      <c r="H14" t="s">
        <v>39</v>
      </c>
      <c r="I14" t="s">
        <v>39</v>
      </c>
      <c r="S14" t="b">
        <v>0</v>
      </c>
      <c r="T14" t="b">
        <v>0</v>
      </c>
      <c r="U14" t="b">
        <v>0</v>
      </c>
    </row>
    <row r="15" customFormat="1" spans="1:21">
      <c r="A15" s="7" t="s">
        <v>580</v>
      </c>
      <c r="B15" s="7" t="s">
        <v>580</v>
      </c>
      <c r="C15" t="s">
        <v>568</v>
      </c>
      <c r="D15">
        <v>1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  <c r="S15" t="b">
        <v>0</v>
      </c>
      <c r="T15" t="b">
        <v>0</v>
      </c>
      <c r="U15" t="b">
        <v>0</v>
      </c>
    </row>
    <row r="16" customFormat="1" spans="1:21">
      <c r="A16" s="7" t="s">
        <v>581</v>
      </c>
      <c r="B16" s="7" t="s">
        <v>581</v>
      </c>
      <c r="C16" t="s">
        <v>568</v>
      </c>
      <c r="D16">
        <v>2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S16" t="b">
        <v>0</v>
      </c>
      <c r="T16" t="b">
        <v>0</v>
      </c>
      <c r="U16" t="b">
        <v>0</v>
      </c>
    </row>
  </sheetData>
  <pageMargins left="0.75" right="0.75" top="1" bottom="1" header="0.5" footer="0.5"/>
  <headerFooter/>
  <ignoredErrors>
    <ignoredError sqref="B15:B16 A15:A16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J10" sqref="J10"/>
    </sheetView>
  </sheetViews>
  <sheetFormatPr defaultColWidth="9.14285714285714" defaultRowHeight="15"/>
  <sheetData>
    <row r="1" spans="1:9">
      <c r="A1" t="s">
        <v>582</v>
      </c>
      <c r="B1" t="s">
        <v>583</v>
      </c>
      <c r="C1" t="s">
        <v>584</v>
      </c>
      <c r="D1" t="s">
        <v>585</v>
      </c>
      <c r="F1" t="s">
        <v>586</v>
      </c>
      <c r="G1" t="s">
        <v>81</v>
      </c>
      <c r="H1" t="s">
        <v>80</v>
      </c>
      <c r="I1" t="s">
        <v>82</v>
      </c>
    </row>
    <row r="2" spans="1:9">
      <c r="A2" t="s">
        <v>587</v>
      </c>
      <c r="B2" t="s">
        <v>483</v>
      </c>
      <c r="F2" t="b">
        <v>1</v>
      </c>
      <c r="G2" t="b">
        <v>0</v>
      </c>
      <c r="H2" t="b">
        <v>1</v>
      </c>
      <c r="I2" t="b">
        <v>0</v>
      </c>
    </row>
    <row r="3" spans="1:9">
      <c r="A3" t="s">
        <v>588</v>
      </c>
      <c r="B3" t="s">
        <v>483</v>
      </c>
      <c r="F3" t="b">
        <v>0</v>
      </c>
      <c r="G3" t="b">
        <v>0</v>
      </c>
      <c r="H3" t="b">
        <v>0</v>
      </c>
      <c r="I3" t="b">
        <v>0</v>
      </c>
    </row>
    <row r="4" spans="1:9">
      <c r="A4" t="s">
        <v>589</v>
      </c>
      <c r="B4" t="s">
        <v>485</v>
      </c>
      <c r="F4" t="b">
        <v>1</v>
      </c>
      <c r="G4" t="b">
        <v>0</v>
      </c>
      <c r="H4" t="b">
        <v>0</v>
      </c>
      <c r="I4" t="b">
        <v>0</v>
      </c>
    </row>
    <row r="5" spans="1:9">
      <c r="A5" t="s">
        <v>590</v>
      </c>
      <c r="B5" t="s">
        <v>483</v>
      </c>
      <c r="C5" t="s">
        <v>591</v>
      </c>
      <c r="D5" t="s">
        <v>483</v>
      </c>
      <c r="F5" t="b">
        <v>0</v>
      </c>
      <c r="G5" t="b">
        <v>0</v>
      </c>
      <c r="H5" t="b">
        <v>0</v>
      </c>
      <c r="I5" t="b">
        <v>0</v>
      </c>
    </row>
    <row r="6" spans="1:9">
      <c r="A6" t="s">
        <v>592</v>
      </c>
      <c r="B6" t="s">
        <v>485</v>
      </c>
      <c r="F6" t="b">
        <v>0</v>
      </c>
      <c r="G6" t="b">
        <v>1</v>
      </c>
      <c r="H6" t="b">
        <v>0</v>
      </c>
      <c r="I6" t="b">
        <v>1</v>
      </c>
    </row>
    <row r="7" spans="1:9">
      <c r="A7" t="s">
        <v>89</v>
      </c>
      <c r="B7" t="s">
        <v>485</v>
      </c>
      <c r="F7" t="b">
        <v>0</v>
      </c>
      <c r="G7" t="b">
        <v>0</v>
      </c>
      <c r="H7" t="b">
        <v>0</v>
      </c>
      <c r="I7" t="b">
        <v>0</v>
      </c>
    </row>
    <row r="8" spans="1:9">
      <c r="A8" t="s">
        <v>90</v>
      </c>
      <c r="B8" t="s">
        <v>485</v>
      </c>
      <c r="F8" t="b">
        <v>0</v>
      </c>
      <c r="G8" t="b">
        <v>0</v>
      </c>
      <c r="H8" t="b">
        <v>0</v>
      </c>
      <c r="I8" t="b">
        <v>0</v>
      </c>
    </row>
    <row r="9" spans="1:9">
      <c r="A9" t="s">
        <v>416</v>
      </c>
      <c r="B9" t="s">
        <v>485</v>
      </c>
      <c r="F9" t="b">
        <v>0</v>
      </c>
      <c r="G9" t="b">
        <v>0</v>
      </c>
      <c r="H9" t="b">
        <v>0</v>
      </c>
      <c r="I9" t="b">
        <v>0</v>
      </c>
    </row>
    <row r="10" spans="1:9">
      <c r="A10" t="s">
        <v>593</v>
      </c>
      <c r="B10" t="s">
        <v>485</v>
      </c>
      <c r="F10" t="b">
        <v>0</v>
      </c>
      <c r="G10" t="b">
        <v>0</v>
      </c>
      <c r="H10" t="b">
        <v>0</v>
      </c>
      <c r="I10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4" workbookViewId="0">
      <selection activeCell="B12" sqref="B12"/>
    </sheetView>
  </sheetViews>
  <sheetFormatPr defaultColWidth="9.14285714285714" defaultRowHeight="15" outlineLevelCol="7"/>
  <cols>
    <col min="1" max="1" width="17.1428571428571" customWidth="1"/>
    <col min="2" max="2" width="17.5714285714286" customWidth="1"/>
    <col min="3" max="3" width="11.7142857142857" customWidth="1"/>
  </cols>
  <sheetData>
    <row r="1" spans="1:8">
      <c r="A1" t="s">
        <v>594</v>
      </c>
      <c r="B1" t="s">
        <v>595</v>
      </c>
      <c r="C1" t="s">
        <v>596</v>
      </c>
      <c r="D1" t="s">
        <v>23</v>
      </c>
      <c r="E1" t="s">
        <v>24</v>
      </c>
      <c r="F1" t="s">
        <v>597</v>
      </c>
      <c r="G1" t="s">
        <v>598</v>
      </c>
      <c r="H1" t="s">
        <v>599</v>
      </c>
    </row>
    <row r="2" spans="1:6">
      <c r="A2" s="1">
        <v>0</v>
      </c>
      <c r="B2" s="1">
        <v>0</v>
      </c>
      <c r="C2" s="1">
        <v>0</v>
      </c>
      <c r="D2" s="2" t="b">
        <v>1</v>
      </c>
      <c r="E2" s="2" t="b">
        <v>0</v>
      </c>
      <c r="F2" s="3"/>
    </row>
    <row r="3" spans="1:6">
      <c r="A3" s="1">
        <v>50</v>
      </c>
      <c r="B3" s="1">
        <v>50</v>
      </c>
      <c r="C3" s="1">
        <v>50</v>
      </c>
      <c r="D3" s="2" t="b">
        <v>1</v>
      </c>
      <c r="E3" s="2" t="b">
        <v>0</v>
      </c>
      <c r="F3" s="3"/>
    </row>
    <row r="4" spans="1:6">
      <c r="A4" s="1">
        <v>100</v>
      </c>
      <c r="B4" s="1">
        <v>100</v>
      </c>
      <c r="C4" s="1">
        <v>100</v>
      </c>
      <c r="D4" s="2" t="b">
        <v>1</v>
      </c>
      <c r="E4" s="2" t="b">
        <v>0</v>
      </c>
      <c r="F4" s="3"/>
    </row>
    <row r="5" spans="1:8">
      <c r="A5" s="1">
        <v>-10</v>
      </c>
      <c r="B5" s="1">
        <v>-10</v>
      </c>
      <c r="C5" s="1">
        <v>-10</v>
      </c>
      <c r="D5" s="2" t="b">
        <v>0</v>
      </c>
      <c r="E5" s="2" t="b">
        <v>1</v>
      </c>
      <c r="F5" s="4">
        <v>10</v>
      </c>
      <c r="G5">
        <v>10</v>
      </c>
      <c r="H5">
        <v>10</v>
      </c>
    </row>
    <row r="6" spans="1:8">
      <c r="A6" s="1">
        <v>150</v>
      </c>
      <c r="B6" s="1">
        <v>150</v>
      </c>
      <c r="C6" s="1">
        <v>150</v>
      </c>
      <c r="D6" s="2" t="b">
        <v>0</v>
      </c>
      <c r="E6" s="2" t="b">
        <v>1</v>
      </c>
      <c r="F6" s="4">
        <v>15</v>
      </c>
      <c r="G6">
        <v>15</v>
      </c>
      <c r="H6">
        <v>15</v>
      </c>
    </row>
    <row r="7" spans="1:8">
      <c r="A7" s="1">
        <v>1000</v>
      </c>
      <c r="B7" s="1">
        <v>1000</v>
      </c>
      <c r="C7" s="1">
        <v>1000</v>
      </c>
      <c r="D7" s="2" t="b">
        <v>0</v>
      </c>
      <c r="E7" s="2" t="b">
        <v>1</v>
      </c>
      <c r="F7" s="4">
        <v>100</v>
      </c>
      <c r="G7" s="4">
        <v>100</v>
      </c>
      <c r="H7" s="4">
        <v>100</v>
      </c>
    </row>
    <row r="8" spans="1:6">
      <c r="A8" s="3"/>
      <c r="B8" s="3"/>
      <c r="C8" s="3"/>
      <c r="D8" s="2"/>
      <c r="E8" s="2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6" sqref="D16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189</v>
      </c>
      <c r="E2" t="s">
        <v>600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601</v>
      </c>
      <c r="B4" t="s">
        <v>105</v>
      </c>
      <c r="E4" t="s">
        <v>602</v>
      </c>
    </row>
    <row r="5" spans="1:5">
      <c r="A5" t="s">
        <v>603</v>
      </c>
      <c r="B5" t="s">
        <v>105</v>
      </c>
      <c r="E5" t="s">
        <v>604</v>
      </c>
    </row>
    <row r="6" spans="1:5">
      <c r="A6" t="s">
        <v>605</v>
      </c>
      <c r="B6" t="s">
        <v>105</v>
      </c>
      <c r="E6" t="s">
        <v>606</v>
      </c>
    </row>
    <row r="7" spans="1:5">
      <c r="A7" t="s">
        <v>97</v>
      </c>
      <c r="B7" t="s">
        <v>105</v>
      </c>
      <c r="E7" t="s">
        <v>607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608</v>
      </c>
      <c r="B9" t="s">
        <v>98</v>
      </c>
      <c r="D9" t="s">
        <v>609</v>
      </c>
      <c r="E9" t="s">
        <v>610</v>
      </c>
    </row>
    <row r="10" spans="1:5">
      <c r="A10" t="s">
        <v>611</v>
      </c>
      <c r="B10" t="s">
        <v>98</v>
      </c>
      <c r="D10" t="s">
        <v>612</v>
      </c>
      <c r="E10" t="s">
        <v>613</v>
      </c>
    </row>
    <row r="11" spans="1:5">
      <c r="A11" t="s">
        <v>611</v>
      </c>
      <c r="B11" t="s">
        <v>98</v>
      </c>
      <c r="D11" t="s">
        <v>614</v>
      </c>
      <c r="E11" t="s">
        <v>615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5" sqref="A15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405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616</v>
      </c>
      <c r="B4" t="s">
        <v>105</v>
      </c>
      <c r="E4" t="s">
        <v>602</v>
      </c>
    </row>
    <row r="5" spans="1:5">
      <c r="A5" t="s">
        <v>617</v>
      </c>
      <c r="B5" t="s">
        <v>105</v>
      </c>
      <c r="E5" t="s">
        <v>604</v>
      </c>
    </row>
    <row r="6" spans="1:5">
      <c r="A6" t="s">
        <v>618</v>
      </c>
      <c r="B6" t="s">
        <v>105</v>
      </c>
      <c r="E6" t="s">
        <v>606</v>
      </c>
    </row>
    <row r="7" spans="1:5">
      <c r="A7" t="s">
        <v>97</v>
      </c>
      <c r="B7" t="s">
        <v>105</v>
      </c>
      <c r="E7" t="s">
        <v>607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619</v>
      </c>
      <c r="B9" t="s">
        <v>98</v>
      </c>
      <c r="D9" t="s">
        <v>620</v>
      </c>
      <c r="E9" t="s">
        <v>621</v>
      </c>
    </row>
    <row r="10" spans="1:5">
      <c r="A10" t="s">
        <v>622</v>
      </c>
      <c r="B10" t="s">
        <v>98</v>
      </c>
      <c r="D10" t="s">
        <v>623</v>
      </c>
      <c r="E10" t="s">
        <v>624</v>
      </c>
    </row>
    <row r="11" spans="1:5">
      <c r="A11" t="s">
        <v>625</v>
      </c>
      <c r="B11" t="s">
        <v>98</v>
      </c>
      <c r="D11" t="s">
        <v>626</v>
      </c>
      <c r="E11" t="s">
        <v>627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K10" sqref="K10"/>
    </sheetView>
  </sheetViews>
  <sheetFormatPr defaultColWidth="9.14285714285714" defaultRowHeight="1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401</v>
      </c>
    </row>
    <row r="4" spans="1:5">
      <c r="A4" t="s">
        <v>616</v>
      </c>
      <c r="B4" t="s">
        <v>105</v>
      </c>
      <c r="E4" t="s">
        <v>602</v>
      </c>
    </row>
    <row r="5" spans="1:5">
      <c r="A5" t="s">
        <v>617</v>
      </c>
      <c r="B5" t="s">
        <v>105</v>
      </c>
      <c r="E5" t="s">
        <v>604</v>
      </c>
    </row>
    <row r="6" spans="1:5">
      <c r="A6" t="s">
        <v>618</v>
      </c>
      <c r="B6" t="s">
        <v>105</v>
      </c>
      <c r="E6" t="s">
        <v>606</v>
      </c>
    </row>
    <row r="7" spans="1:5">
      <c r="A7" t="s">
        <v>97</v>
      </c>
      <c r="B7" t="s">
        <v>105</v>
      </c>
      <c r="E7" t="s">
        <v>607</v>
      </c>
    </row>
    <row r="8" spans="1:5">
      <c r="A8" t="s">
        <v>101</v>
      </c>
      <c r="B8" t="s">
        <v>105</v>
      </c>
      <c r="E8" t="s">
        <v>404</v>
      </c>
    </row>
    <row r="9" spans="1:5">
      <c r="A9" t="s">
        <v>619</v>
      </c>
      <c r="B9" t="s">
        <v>98</v>
      </c>
      <c r="D9" t="s">
        <v>620</v>
      </c>
      <c r="E9" t="s">
        <v>621</v>
      </c>
    </row>
    <row r="10" spans="1:5">
      <c r="A10" t="s">
        <v>622</v>
      </c>
      <c r="B10" t="s">
        <v>98</v>
      </c>
      <c r="D10" t="s">
        <v>623</v>
      </c>
      <c r="E10" t="s">
        <v>624</v>
      </c>
    </row>
    <row r="11" spans="1:5">
      <c r="A11" t="s">
        <v>625</v>
      </c>
      <c r="B11" t="s">
        <v>98</v>
      </c>
      <c r="D11" t="s">
        <v>626</v>
      </c>
      <c r="E11" t="s">
        <v>627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G9" sqref="G9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100</v>
      </c>
    </row>
    <row r="3" spans="1:5">
      <c r="A3" t="s">
        <v>101</v>
      </c>
      <c r="B3" t="s">
        <v>98</v>
      </c>
      <c r="D3" t="s">
        <v>102</v>
      </c>
      <c r="E3" t="s">
        <v>103</v>
      </c>
    </row>
    <row r="4" spans="1:5">
      <c r="A4" t="s">
        <v>104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D6" sqref="D6"/>
    </sheetView>
  </sheetViews>
  <sheetFormatPr defaultColWidth="9.14285714285714" defaultRowHeight="15" outlineLevelRow="3"/>
  <sheetData>
    <row r="1" spans="1:1">
      <c r="A1" t="s">
        <v>628</v>
      </c>
    </row>
    <row r="2" spans="1:1">
      <c r="A2" t="s">
        <v>83</v>
      </c>
    </row>
    <row r="3" spans="1:1">
      <c r="A3" t="s">
        <v>85</v>
      </c>
    </row>
    <row r="4" spans="1:1">
      <c r="A4" t="s">
        <v>84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P2" sqref="P2"/>
    </sheetView>
  </sheetViews>
  <sheetFormatPr defaultColWidth="9.14285714285714" defaultRowHeight="15" outlineLevelCol="3"/>
  <sheetData>
    <row r="1" spans="1:4">
      <c r="A1" t="s">
        <v>629</v>
      </c>
      <c r="B1" t="s">
        <v>630</v>
      </c>
      <c r="C1" t="s">
        <v>631</v>
      </c>
      <c r="D1" t="s">
        <v>632</v>
      </c>
    </row>
    <row r="2" spans="1:4">
      <c r="A2" t="s">
        <v>301</v>
      </c>
      <c r="B2" t="s">
        <v>301</v>
      </c>
      <c r="C2" t="s">
        <v>319</v>
      </c>
      <c r="D2" t="s">
        <v>319</v>
      </c>
    </row>
    <row r="3" spans="1:4">
      <c r="A3" t="s">
        <v>305</v>
      </c>
      <c r="B3" t="s">
        <v>305</v>
      </c>
      <c r="C3" t="s">
        <v>633</v>
      </c>
      <c r="D3" t="s">
        <v>301</v>
      </c>
    </row>
    <row r="4" spans="1:4">
      <c r="A4" t="s">
        <v>307</v>
      </c>
      <c r="B4" t="s">
        <v>307</v>
      </c>
      <c r="C4" t="s">
        <v>315</v>
      </c>
      <c r="D4" t="s">
        <v>634</v>
      </c>
    </row>
    <row r="5" spans="1:4">
      <c r="A5" t="s">
        <v>311</v>
      </c>
      <c r="B5" t="s">
        <v>309</v>
      </c>
      <c r="C5" t="s">
        <v>311</v>
      </c>
      <c r="D5" t="s">
        <v>309</v>
      </c>
    </row>
    <row r="6" spans="1:4">
      <c r="A6" t="s">
        <v>309</v>
      </c>
      <c r="B6" t="s">
        <v>311</v>
      </c>
      <c r="C6" t="s">
        <v>309</v>
      </c>
      <c r="D6" t="s">
        <v>311</v>
      </c>
    </row>
    <row r="7" spans="1:4">
      <c r="A7" t="s">
        <v>315</v>
      </c>
      <c r="C7" t="s">
        <v>634</v>
      </c>
      <c r="D7" t="s">
        <v>315</v>
      </c>
    </row>
    <row r="8" spans="1:2">
      <c r="A8" t="s">
        <v>634</v>
      </c>
      <c r="B8" t="s">
        <v>315</v>
      </c>
    </row>
    <row r="9" spans="2:2">
      <c r="B9" t="s">
        <v>634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I18" sqref="I18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111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7" sqref="B7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112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12" sqref="C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113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E12" sqref="E12"/>
    </sheetView>
  </sheetViews>
  <sheetFormatPr defaultColWidth="9.14285714285714" defaultRowHeight="15" outlineLevelRow="5" outlineLevelCol="4"/>
  <cols>
    <col min="1" max="1" width="32.5714285714286" customWidth="1"/>
    <col min="4" max="5" width="14.8571428571429" customWidth="1"/>
  </cols>
  <sheetData>
    <row r="1" spans="1:5">
      <c r="A1" t="s">
        <v>93</v>
      </c>
      <c r="B1" t="s">
        <v>94</v>
      </c>
      <c r="D1" t="s">
        <v>95</v>
      </c>
      <c r="E1" t="s">
        <v>96</v>
      </c>
    </row>
    <row r="2" spans="1:5">
      <c r="A2" t="s">
        <v>97</v>
      </c>
      <c r="B2" t="s">
        <v>98</v>
      </c>
      <c r="D2" t="s">
        <v>99</v>
      </c>
      <c r="E2" t="s">
        <v>109</v>
      </c>
    </row>
    <row r="3" spans="1:5">
      <c r="A3" t="s">
        <v>101</v>
      </c>
      <c r="B3" t="s">
        <v>98</v>
      </c>
      <c r="D3" t="s">
        <v>102</v>
      </c>
      <c r="E3" t="s">
        <v>110</v>
      </c>
    </row>
    <row r="4" spans="1:5">
      <c r="A4" t="s">
        <v>114</v>
      </c>
      <c r="B4" t="s">
        <v>105</v>
      </c>
      <c r="E4" t="s">
        <v>106</v>
      </c>
    </row>
    <row r="5" spans="1:5">
      <c r="A5" t="s">
        <v>97</v>
      </c>
      <c r="B5" t="s">
        <v>105</v>
      </c>
      <c r="E5" t="s">
        <v>107</v>
      </c>
    </row>
    <row r="6" spans="1:5">
      <c r="A6" t="s">
        <v>101</v>
      </c>
      <c r="B6" t="s">
        <v>105</v>
      </c>
      <c r="E6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51</vt:i4>
      </vt:variant>
    </vt:vector>
  </HeadingPairs>
  <TitlesOfParts>
    <vt:vector size="51" baseType="lpstr">
      <vt:lpstr>ordering-scenarios</vt:lpstr>
      <vt:lpstr>master-footer-data</vt:lpstr>
      <vt:lpstr>master-header-data</vt:lpstr>
      <vt:lpstr>master-itemclass-data</vt:lpstr>
      <vt:lpstr>itemclass-edit-el</vt:lpstr>
      <vt:lpstr>cardtype-edit-el</vt:lpstr>
      <vt:lpstr>paymenttype-edit-el</vt:lpstr>
      <vt:lpstr>freereasons-edit-el</vt:lpstr>
      <vt:lpstr>voidreasons-edit-el</vt:lpstr>
      <vt:lpstr>itemsubclass-edit-el</vt:lpstr>
      <vt:lpstr>ordertype-edit-el</vt:lpstr>
      <vt:lpstr>specialreq-edit-el</vt:lpstr>
      <vt:lpstr>itemclass-selector-assert</vt:lpstr>
      <vt:lpstr>module-selector-assert</vt:lpstr>
      <vt:lpstr>item-selector-assert</vt:lpstr>
      <vt:lpstr>header-selector-assert</vt:lpstr>
      <vt:lpstr>systemparam-selector-assert</vt:lpstr>
      <vt:lpstr>ordertype-selector-assert</vt:lpstr>
      <vt:lpstr>master-itemsubclass-data</vt:lpstr>
      <vt:lpstr>master-item-data</vt:lpstr>
      <vt:lpstr>itemsubclass-selector-assert</vt:lpstr>
      <vt:lpstr>itemclass-add-el</vt:lpstr>
      <vt:lpstr>cardtype-add-el</vt:lpstr>
      <vt:lpstr>paymenttype-add-el</vt:lpstr>
      <vt:lpstr>freereasons-add-el</vt:lpstr>
      <vt:lpstr>voidreasons-add-el</vt:lpstr>
      <vt:lpstr>itemsubclass-add-el</vt:lpstr>
      <vt:lpstr>ordertype-add-el</vt:lpstr>
      <vt:lpstr>specialreq-add-el</vt:lpstr>
      <vt:lpstr>data-to-delete</vt:lpstr>
      <vt:lpstr>delete-confirm-el</vt:lpstr>
      <vt:lpstr>master-cardtype-data</vt:lpstr>
      <vt:lpstr>master-paymenttype-data</vt:lpstr>
      <vt:lpstr>master-freereasons-data</vt:lpstr>
      <vt:lpstr>master-voidreasons-data</vt:lpstr>
      <vt:lpstr>master-specialreq-data</vt:lpstr>
      <vt:lpstr>master-ordertype-data</vt:lpstr>
      <vt:lpstr>master-footer-data(old)</vt:lpstr>
      <vt:lpstr>master-systemparam-data</vt:lpstr>
      <vt:lpstr>master-header-data(old)</vt:lpstr>
      <vt:lpstr>item-add-el</vt:lpstr>
      <vt:lpstr>item-edit-el</vt:lpstr>
      <vt:lpstr>master-memc-data</vt:lpstr>
      <vt:lpstr>master-discount-data</vt:lpstr>
      <vt:lpstr>master-pricelist-data</vt:lpstr>
      <vt:lpstr>master-othercharge-data</vt:lpstr>
      <vt:lpstr>othercharge-el</vt:lpstr>
      <vt:lpstr>discount-add-el</vt:lpstr>
      <vt:lpstr>discount-edit-el</vt:lpstr>
      <vt:lpstr>class-dropdown-values</vt:lpstr>
      <vt:lpstr>item-combomeal-data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Cristel Millan</dc:creator>
  <cp:lastModifiedBy>Cristel</cp:lastModifiedBy>
  <dcterms:created xsi:type="dcterms:W3CDTF">2024-04-17T06:18:00Z</dcterms:created>
  <dcterms:modified xsi:type="dcterms:W3CDTF">2024-07-15T07:36:26Z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C1E8D23E16734CA784F6432565CFF39F_12</vt:lpwstr>
  </property>
  <property fmtid="{D5CDD505-2E9C-101B-9397-08002B2CF9AE}" pid="3" name="KSOProductBuildVer">
    <vt:lpwstr>1033-12.2.0.17153</vt:lpwstr>
  </property>
</Properties>
</file>