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mc:AlternateContent xmlns:mc="http://schemas.openxmlformats.org/markup-compatibility/2006">
    <mc:Choice Requires="x15">
      <x15ac:absPath xmlns:x15ac="http://schemas.microsoft.com/office/spreadsheetml/2010/11/ac" url="/Users/bitmain/Desktop/算能/GDMA/"/>
    </mc:Choice>
  </mc:AlternateContent>
  <xr:revisionPtr revIDLastSave="0" documentId="13_ncr:1_{71E0D3A6-BEB9-FA45-8D3E-99F51829A749}" xr6:coauthVersionLast="44" xr6:coauthVersionMax="44" xr10:uidLastSave="{00000000-0000-0000-0000-000000000000}"/>
  <bookViews>
    <workbookView xWindow="40960" yWindow="-5260" windowWidth="51200" windowHeight="28300" tabRatio="895" activeTab="2" xr2:uid="{00000000-000D-0000-FFFF-FFFF00000000}"/>
  </bookViews>
  <sheets>
    <sheet name="Rev" sheetId="7" r:id="rId1"/>
    <sheet name="template" sheetId="17" r:id="rId2"/>
    <sheet name="CSR（0x100）" sheetId="18" r:id="rId3"/>
    <sheet name="DMA_tensor（0x000）" sheetId="9" r:id="rId4"/>
    <sheet name="DMA_matrix" sheetId="10" r:id="rId5"/>
    <sheet name="sDMA_matrix" sheetId="30" r:id="rId6"/>
    <sheet name="DMA_masked_select" sheetId="15" r:id="rId7"/>
    <sheet name="sDMA_masked_select " sheetId="33" r:id="rId8"/>
    <sheet name="DMA_general" sheetId="12" r:id="rId9"/>
    <sheet name="sDMA_general" sheetId="34" r:id="rId10"/>
    <sheet name="DMA_cw_transpose" sheetId="14" r:id="rId11"/>
    <sheet name="DMA_nonzero" sheetId="19" r:id="rId12"/>
    <sheet name="sDMA_nonzero" sheetId="40" r:id="rId13"/>
    <sheet name="sDMA_sys" sheetId="47" r:id="rId14"/>
    <sheet name="DMA_gather" sheetId="22" r:id="rId15"/>
    <sheet name="des_v1.0" sheetId="8" state="hidden" r:id="rId16"/>
    <sheet name="DMA_scatter" sheetId="52" r:id="rId17"/>
    <sheet name="src_dst_mem_type" sheetId="24" r:id="rId18"/>
    <sheet name="典型带宽(待分析)" sheetId="25" r:id="rId1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52" l="1"/>
  <c r="E2" i="52" s="1"/>
  <c r="I44" i="19"/>
  <c r="I40" i="9"/>
  <c r="I8" i="14"/>
  <c r="I43" i="9"/>
  <c r="I6" i="9"/>
  <c r="I42" i="52"/>
  <c r="I8" i="40"/>
  <c r="I7" i="19"/>
  <c r="I2" i="40"/>
  <c r="I3" i="47"/>
  <c r="I2" i="19"/>
  <c r="I2" i="22"/>
  <c r="I8" i="15"/>
  <c r="I6" i="52"/>
  <c r="I6" i="30"/>
  <c r="I18" i="40"/>
  <c r="I8" i="33"/>
  <c r="I7" i="10"/>
  <c r="I43" i="14"/>
  <c r="I5" i="47"/>
  <c r="I7" i="22"/>
  <c r="I8" i="22"/>
  <c r="I7" i="52"/>
  <c r="I6" i="33"/>
  <c r="I19" i="52"/>
  <c r="I6" i="34"/>
  <c r="I5" i="15"/>
  <c r="I5" i="34"/>
  <c r="I4" i="52"/>
  <c r="I44" i="15"/>
  <c r="I3" i="14"/>
  <c r="I25" i="52"/>
  <c r="I41" i="10"/>
  <c r="I40" i="14"/>
  <c r="I9" i="10"/>
  <c r="I33" i="33"/>
  <c r="I43" i="10"/>
  <c r="I11" i="33"/>
  <c r="I9" i="30"/>
  <c r="I42" i="9"/>
  <c r="I7" i="47"/>
  <c r="I38" i="52"/>
  <c r="I2" i="15"/>
  <c r="I28" i="40"/>
  <c r="I9" i="40"/>
  <c r="I18" i="52"/>
  <c r="I2" i="14"/>
  <c r="I9" i="15"/>
  <c r="I5" i="19"/>
  <c r="I41" i="14"/>
  <c r="I15" i="52"/>
  <c r="I4" i="10"/>
  <c r="I6" i="40"/>
  <c r="I42" i="12"/>
  <c r="I9" i="14"/>
  <c r="I9" i="12"/>
  <c r="I9" i="9"/>
  <c r="I4" i="14"/>
  <c r="I8" i="52"/>
  <c r="I34" i="52"/>
  <c r="I18" i="34"/>
  <c r="I29" i="40"/>
  <c r="I2" i="33"/>
  <c r="I6" i="15"/>
  <c r="I43" i="15"/>
  <c r="I14" i="40"/>
  <c r="I5" i="10"/>
  <c r="I2" i="30"/>
  <c r="I34" i="30"/>
  <c r="I7" i="34"/>
  <c r="I4" i="33"/>
  <c r="I5" i="30"/>
  <c r="I43" i="22"/>
  <c r="I17" i="52"/>
  <c r="I4" i="9"/>
  <c r="I6" i="22"/>
  <c r="I2" i="10"/>
  <c r="I7" i="9"/>
  <c r="I8" i="12"/>
  <c r="I9" i="52"/>
  <c r="I21" i="52"/>
  <c r="I3" i="34"/>
  <c r="I11" i="40"/>
  <c r="I9" i="33"/>
  <c r="I6" i="14"/>
  <c r="I8" i="19"/>
  <c r="I3" i="10"/>
  <c r="I33" i="30"/>
  <c r="I4" i="22"/>
  <c r="I40" i="10"/>
  <c r="I7" i="14"/>
  <c r="I3" i="33"/>
  <c r="I43" i="52"/>
  <c r="I7" i="30"/>
  <c r="I8" i="47"/>
  <c r="I11" i="34"/>
  <c r="I30" i="52"/>
  <c r="I3" i="9"/>
  <c r="I14" i="52"/>
  <c r="I10" i="52"/>
  <c r="I3" i="30"/>
  <c r="I13" i="19"/>
  <c r="I8" i="9"/>
  <c r="I26" i="52"/>
  <c r="I42" i="14"/>
  <c r="I5" i="9"/>
  <c r="I16" i="52"/>
  <c r="I4" i="34"/>
  <c r="I12" i="40"/>
  <c r="I43" i="19"/>
  <c r="I7" i="15"/>
  <c r="I3" i="52"/>
  <c r="I33" i="52"/>
  <c r="I8" i="30"/>
  <c r="I5" i="40"/>
  <c r="I3" i="40"/>
  <c r="I8" i="10"/>
  <c r="I6" i="10"/>
  <c r="I6" i="12"/>
  <c r="I2" i="34"/>
  <c r="I4" i="15"/>
  <c r="I3" i="12"/>
  <c r="I42" i="10"/>
  <c r="I41" i="19"/>
  <c r="I20" i="52"/>
  <c r="I5" i="14"/>
  <c r="I4" i="47"/>
  <c r="I5" i="52"/>
  <c r="I29" i="52"/>
  <c r="I5" i="12"/>
  <c r="I4" i="40"/>
  <c r="I2" i="52"/>
  <c r="I7" i="12"/>
  <c r="I9" i="47"/>
  <c r="I41" i="12"/>
  <c r="I27" i="34"/>
  <c r="I4" i="30"/>
  <c r="I6" i="19"/>
  <c r="I23" i="15"/>
  <c r="I9" i="22"/>
  <c r="I37" i="52"/>
  <c r="I40" i="12"/>
  <c r="I14" i="33"/>
  <c r="I4" i="19"/>
  <c r="I9" i="19"/>
  <c r="I24" i="15"/>
  <c r="I3" i="22"/>
  <c r="I11" i="30"/>
  <c r="I32" i="33"/>
  <c r="I3" i="19"/>
  <c r="I8" i="34"/>
  <c r="I28" i="52"/>
  <c r="I13" i="52"/>
  <c r="I2" i="47"/>
  <c r="I3" i="15"/>
  <c r="I4" i="12"/>
  <c r="I42" i="22"/>
  <c r="I43" i="12"/>
  <c r="I27" i="52"/>
  <c r="I9" i="34"/>
  <c r="I35" i="52"/>
  <c r="I7" i="40"/>
  <c r="I12" i="33"/>
  <c r="I12" i="34"/>
  <c r="I36" i="52"/>
  <c r="I42" i="19"/>
  <c r="I6" i="47"/>
  <c r="I12" i="30"/>
  <c r="I7" i="33"/>
  <c r="I28" i="34"/>
  <c r="I2" i="12"/>
  <c r="I5" i="22"/>
  <c r="I5" i="33"/>
  <c r="I41" i="9"/>
  <c r="G2" i="52" l="1"/>
  <c r="F2" i="52"/>
  <c r="D3" i="52"/>
  <c r="I33" i="22"/>
  <c r="I36" i="22"/>
  <c r="I34" i="22"/>
  <c r="I38" i="22"/>
  <c r="I35" i="22"/>
  <c r="I37" i="22"/>
  <c r="C3" i="52" l="1"/>
  <c r="D4" i="52"/>
  <c r="C4" i="52" l="1"/>
  <c r="E3" i="52"/>
  <c r="G3" i="52" s="1"/>
  <c r="D5" i="52"/>
  <c r="C5" i="52" l="1"/>
  <c r="F3" i="52"/>
  <c r="E4" i="52"/>
  <c r="G4" i="52" s="1"/>
  <c r="D6" i="52"/>
  <c r="C6" i="52" l="1"/>
  <c r="F4" i="52"/>
  <c r="E5" i="52"/>
  <c r="G5" i="52" s="1"/>
  <c r="D7" i="52"/>
  <c r="C7" i="52" l="1"/>
  <c r="F5" i="52"/>
  <c r="E6" i="52"/>
  <c r="G6" i="52" s="1"/>
  <c r="E7" i="52" l="1"/>
  <c r="G7" i="52" s="1"/>
  <c r="F6" i="52"/>
  <c r="D8" i="52"/>
  <c r="C8" i="52" l="1"/>
  <c r="F7" i="52"/>
  <c r="D9" i="52"/>
  <c r="C9" i="52" l="1"/>
  <c r="E8" i="52"/>
  <c r="G8" i="52" s="1"/>
  <c r="D10" i="52"/>
  <c r="F8" i="52" l="1"/>
  <c r="C10" i="52"/>
  <c r="E9" i="52"/>
  <c r="D11" i="52"/>
  <c r="C11" i="52" l="1"/>
  <c r="G9" i="52"/>
  <c r="F9" i="52"/>
  <c r="E10" i="52"/>
  <c r="D12" i="52"/>
  <c r="C12" i="52" l="1"/>
  <c r="G10" i="52"/>
  <c r="F10" i="52"/>
  <c r="E11" i="52"/>
  <c r="D13" i="52"/>
  <c r="C13" i="52" l="1"/>
  <c r="G11" i="52"/>
  <c r="F11" i="52"/>
  <c r="E12" i="52"/>
  <c r="D14" i="52"/>
  <c r="C14" i="52" l="1"/>
  <c r="G12" i="52"/>
  <c r="F12" i="52"/>
  <c r="E13" i="52"/>
  <c r="D15" i="52"/>
  <c r="C15" i="52" l="1"/>
  <c r="G13" i="52"/>
  <c r="F13" i="52"/>
  <c r="E14" i="52"/>
  <c r="D16" i="52"/>
  <c r="C16" i="52" l="1"/>
  <c r="G14" i="52"/>
  <c r="F14" i="52"/>
  <c r="E15" i="52"/>
  <c r="D17" i="52"/>
  <c r="C17" i="52" l="1"/>
  <c r="G15" i="52"/>
  <c r="F15" i="52"/>
  <c r="E16" i="52"/>
  <c r="D18" i="52"/>
  <c r="C18" i="52" l="1"/>
  <c r="G16" i="52"/>
  <c r="F16" i="52"/>
  <c r="E17" i="52"/>
  <c r="D19" i="52"/>
  <c r="C19" i="52" l="1"/>
  <c r="E19" i="52" s="1"/>
  <c r="G19" i="52" s="1"/>
  <c r="G17" i="52"/>
  <c r="F17" i="52"/>
  <c r="E18" i="52"/>
  <c r="D20" i="52"/>
  <c r="F19" i="52" l="1"/>
  <c r="G18" i="52"/>
  <c r="F18" i="52"/>
  <c r="C20" i="52"/>
  <c r="E20" i="52" s="1"/>
  <c r="G20" i="52" s="1"/>
  <c r="D21" i="52"/>
  <c r="C21" i="52" l="1"/>
  <c r="E21" i="52" s="1"/>
  <c r="G21" i="52" s="1"/>
  <c r="F20" i="52"/>
  <c r="F21" i="52" l="1"/>
  <c r="D22" i="52"/>
  <c r="C22" i="52" l="1"/>
  <c r="E22" i="52" s="1"/>
  <c r="G22" i="52" s="1"/>
  <c r="D23" i="52"/>
  <c r="C23" i="52" l="1"/>
  <c r="F22" i="52"/>
  <c r="D24" i="52"/>
  <c r="C24" i="52" l="1"/>
  <c r="E23" i="52"/>
  <c r="G23" i="52" s="1"/>
  <c r="F23" i="52" l="1"/>
  <c r="E24" i="52"/>
  <c r="G24" i="52" s="1"/>
  <c r="D25" i="52"/>
  <c r="C25" i="52" l="1"/>
  <c r="F24" i="52"/>
  <c r="D26" i="52"/>
  <c r="C26" i="52" l="1"/>
  <c r="E25" i="52"/>
  <c r="G25" i="52" s="1"/>
  <c r="D27" i="52"/>
  <c r="F25" i="52" l="1"/>
  <c r="C27" i="52"/>
  <c r="E26" i="52"/>
  <c r="G26" i="52" s="1"/>
  <c r="D28" i="52"/>
  <c r="F26" i="52" l="1"/>
  <c r="C28" i="52"/>
  <c r="E27" i="52"/>
  <c r="G27" i="52" s="1"/>
  <c r="D29" i="52"/>
  <c r="F27" i="52" l="1"/>
  <c r="C29" i="52"/>
  <c r="E28" i="52"/>
  <c r="G28" i="52" s="1"/>
  <c r="F28" i="52" l="1"/>
  <c r="E29" i="52"/>
  <c r="G29" i="52" s="1"/>
  <c r="D30" i="52"/>
  <c r="C30" i="52" l="1"/>
  <c r="E30" i="52" s="1"/>
  <c r="G30" i="52" s="1"/>
  <c r="F29" i="52"/>
  <c r="F30" i="52" l="1"/>
  <c r="D31" i="52"/>
  <c r="C31" i="52" l="1"/>
  <c r="D32" i="52"/>
  <c r="C32" i="52" l="1"/>
  <c r="E31" i="52"/>
  <c r="D33" i="52"/>
  <c r="C33" i="52" l="1"/>
  <c r="G31" i="52"/>
  <c r="F31" i="52"/>
  <c r="E32" i="52"/>
  <c r="D34" i="52"/>
  <c r="C34" i="52" l="1"/>
  <c r="G32" i="52"/>
  <c r="F32" i="52"/>
  <c r="E33" i="52"/>
  <c r="D35" i="52"/>
  <c r="C35" i="52" l="1"/>
  <c r="G33" i="52"/>
  <c r="F33" i="52"/>
  <c r="E34" i="52"/>
  <c r="G34" i="52" s="1"/>
  <c r="D36" i="52"/>
  <c r="F34" i="52" l="1"/>
  <c r="C36" i="52"/>
  <c r="E35" i="52"/>
  <c r="G35" i="52" s="1"/>
  <c r="D37" i="52"/>
  <c r="C37" i="52" l="1"/>
  <c r="F35" i="52"/>
  <c r="E36" i="52"/>
  <c r="G36" i="52" s="1"/>
  <c r="D38" i="52"/>
  <c r="F36" i="52" l="1"/>
  <c r="C38" i="52"/>
  <c r="E37" i="52"/>
  <c r="G37" i="52" s="1"/>
  <c r="D39" i="52"/>
  <c r="F37" i="52" l="1"/>
  <c r="C39" i="52"/>
  <c r="E38" i="52"/>
  <c r="G38" i="52" s="1"/>
  <c r="D40" i="52"/>
  <c r="F38" i="52" l="1"/>
  <c r="C40" i="52"/>
  <c r="E39" i="52"/>
  <c r="G39" i="52" s="1"/>
  <c r="D41" i="52"/>
  <c r="F39" i="52" l="1"/>
  <c r="C41" i="52"/>
  <c r="E40" i="52"/>
  <c r="G40" i="52" s="1"/>
  <c r="I21" i="15"/>
  <c r="I27" i="12"/>
  <c r="I19" i="34"/>
  <c r="I29" i="9"/>
  <c r="I15" i="47"/>
  <c r="I14" i="14"/>
  <c r="I16" i="30"/>
  <c r="I26" i="30"/>
  <c r="I20" i="40"/>
  <c r="I13" i="15"/>
  <c r="I30" i="33"/>
  <c r="I29" i="33"/>
  <c r="I25" i="10"/>
  <c r="I10" i="40"/>
  <c r="I35" i="12"/>
  <c r="I29" i="14"/>
  <c r="I19" i="33"/>
  <c r="I39" i="14"/>
  <c r="I13" i="22"/>
  <c r="I13" i="40"/>
  <c r="I22" i="33"/>
  <c r="I17" i="14"/>
  <c r="I13" i="33"/>
  <c r="I10" i="30"/>
  <c r="I26" i="15"/>
  <c r="I16" i="34"/>
  <c r="I26" i="10"/>
  <c r="I34" i="14"/>
  <c r="I30" i="14"/>
  <c r="I18" i="10"/>
  <c r="I28" i="14"/>
  <c r="I25" i="40"/>
  <c r="I21" i="9"/>
  <c r="I16" i="19"/>
  <c r="I17" i="19"/>
  <c r="I27" i="10"/>
  <c r="I15" i="14"/>
  <c r="I27" i="19"/>
  <c r="I13" i="30"/>
  <c r="I10" i="33"/>
  <c r="I20" i="22"/>
  <c r="I19" i="14"/>
  <c r="I21" i="10"/>
  <c r="I35" i="10"/>
  <c r="I28" i="30"/>
  <c r="I30" i="30"/>
  <c r="I15" i="15"/>
  <c r="I24" i="33"/>
  <c r="D42" i="52"/>
  <c r="I28" i="19"/>
  <c r="I22" i="34"/>
  <c r="I17" i="10"/>
  <c r="I26" i="9"/>
  <c r="I33" i="19"/>
  <c r="I23" i="33"/>
  <c r="I33" i="9"/>
  <c r="I24" i="34"/>
  <c r="I29" i="22"/>
  <c r="I10" i="14"/>
  <c r="I29" i="10"/>
  <c r="I16" i="9"/>
  <c r="I37" i="19"/>
  <c r="I15" i="19"/>
  <c r="I16" i="10"/>
  <c r="I40" i="19"/>
  <c r="I30" i="15"/>
  <c r="I26" i="12"/>
  <c r="I15" i="33"/>
  <c r="I23" i="10"/>
  <c r="I28" i="10"/>
  <c r="I23" i="14"/>
  <c r="I17" i="40"/>
  <c r="I35" i="14"/>
  <c r="I17" i="12"/>
  <c r="I33" i="12"/>
  <c r="I36" i="19"/>
  <c r="I10" i="12"/>
  <c r="I26" i="34"/>
  <c r="I20" i="15"/>
  <c r="I30" i="9"/>
  <c r="I22" i="15"/>
  <c r="I36" i="15"/>
  <c r="I24" i="14"/>
  <c r="I22" i="40"/>
  <c r="I31" i="33"/>
  <c r="I26" i="33"/>
  <c r="I24" i="40"/>
  <c r="I16" i="22"/>
  <c r="I22" i="12"/>
  <c r="I32" i="15"/>
  <c r="I22" i="19"/>
  <c r="I27" i="22"/>
  <c r="I13" i="9"/>
  <c r="I25" i="12"/>
  <c r="I36" i="12"/>
  <c r="I13" i="47"/>
  <c r="I39" i="12"/>
  <c r="I24" i="9"/>
  <c r="I25" i="14"/>
  <c r="I29" i="15"/>
  <c r="I35" i="15"/>
  <c r="I31" i="14"/>
  <c r="I31" i="10"/>
  <c r="I10" i="15"/>
  <c r="I26" i="14"/>
  <c r="I27" i="14"/>
  <c r="I15" i="10"/>
  <c r="I38" i="10"/>
  <c r="I34" i="15"/>
  <c r="I13" i="10"/>
  <c r="I38" i="15"/>
  <c r="I13" i="12"/>
  <c r="I24" i="10"/>
  <c r="I17" i="47"/>
  <c r="I22" i="14"/>
  <c r="I38" i="19"/>
  <c r="I18" i="15"/>
  <c r="I32" i="10"/>
  <c r="I20" i="33"/>
  <c r="I15" i="34"/>
  <c r="I16" i="15"/>
  <c r="I32" i="9"/>
  <c r="I32" i="12"/>
  <c r="I14" i="12"/>
  <c r="I18" i="19"/>
  <c r="I28" i="12"/>
  <c r="I16" i="33"/>
  <c r="I23" i="40"/>
  <c r="I31" i="19"/>
  <c r="I23" i="12"/>
  <c r="I32" i="14"/>
  <c r="I39" i="15"/>
  <c r="I25" i="19"/>
  <c r="I30" i="10"/>
  <c r="I39" i="10"/>
  <c r="I37" i="15"/>
  <c r="I37" i="10"/>
  <c r="I10" i="10"/>
  <c r="I20" i="9"/>
  <c r="I21" i="22"/>
  <c r="I29" i="19"/>
  <c r="I22" i="9"/>
  <c r="I33" i="14"/>
  <c r="I37" i="12"/>
  <c r="I26" i="40"/>
  <c r="I34" i="10"/>
  <c r="I25" i="15"/>
  <c r="I30" i="12"/>
  <c r="I34" i="19"/>
  <c r="I19" i="10"/>
  <c r="I31" i="15"/>
  <c r="I36" i="10"/>
  <c r="I38" i="12"/>
  <c r="I39" i="19"/>
  <c r="I25" i="22"/>
  <c r="I2" i="9"/>
  <c r="I14" i="10"/>
  <c r="I17" i="22"/>
  <c r="I20" i="19"/>
  <c r="I21" i="40"/>
  <c r="I10" i="9"/>
  <c r="I20" i="12"/>
  <c r="I37" i="9"/>
  <c r="I34" i="12"/>
  <c r="I20" i="14"/>
  <c r="I39" i="9"/>
  <c r="I17" i="34"/>
  <c r="I26" i="19"/>
  <c r="I28" i="9"/>
  <c r="I22" i="10"/>
  <c r="I18" i="14"/>
  <c r="I30" i="40"/>
  <c r="I15" i="30"/>
  <c r="I31" i="12"/>
  <c r="I30" i="22"/>
  <c r="I36" i="14"/>
  <c r="I17" i="15"/>
  <c r="I26" i="22"/>
  <c r="I10" i="47"/>
  <c r="I27" i="9"/>
  <c r="I13" i="34"/>
  <c r="I25" i="34"/>
  <c r="I14" i="47"/>
  <c r="I27" i="40"/>
  <c r="I27" i="15"/>
  <c r="I17" i="33"/>
  <c r="I29" i="30"/>
  <c r="I14" i="22"/>
  <c r="I32" i="19"/>
  <c r="I21" i="14"/>
  <c r="I18" i="9"/>
  <c r="I27" i="30"/>
  <c r="I24" i="19"/>
  <c r="I18" i="33"/>
  <c r="I16" i="47"/>
  <c r="I35" i="9"/>
  <c r="I25" i="33"/>
  <c r="I14" i="9"/>
  <c r="I23" i="9"/>
  <c r="I18" i="12"/>
  <c r="I38" i="9"/>
  <c r="I16" i="14"/>
  <c r="I37" i="14"/>
  <c r="I19" i="40"/>
  <c r="I33" i="10"/>
  <c r="I35" i="19"/>
  <c r="I14" i="34"/>
  <c r="I19" i="22"/>
  <c r="I31" i="30"/>
  <c r="I15" i="40"/>
  <c r="I19" i="15"/>
  <c r="I23" i="34"/>
  <c r="I28" i="22"/>
  <c r="I13" i="14"/>
  <c r="I21" i="34"/>
  <c r="I14" i="30"/>
  <c r="I15" i="9"/>
  <c r="I15" i="12"/>
  <c r="I16" i="40"/>
  <c r="I24" i="12"/>
  <c r="I28" i="33"/>
  <c r="I15" i="22"/>
  <c r="I38" i="14"/>
  <c r="I31" i="9"/>
  <c r="I19" i="9"/>
  <c r="I10" i="19"/>
  <c r="I30" i="19"/>
  <c r="I21" i="19"/>
  <c r="I20" i="10"/>
  <c r="I10" i="34"/>
  <c r="I19" i="19"/>
  <c r="I10" i="22"/>
  <c r="I28" i="15"/>
  <c r="I18" i="22"/>
  <c r="I29" i="12"/>
  <c r="I33" i="15"/>
  <c r="I40" i="15"/>
  <c r="I36" i="9"/>
  <c r="I16" i="12"/>
  <c r="I21" i="12"/>
  <c r="I25" i="9"/>
  <c r="I27" i="33"/>
  <c r="I34" i="9"/>
  <c r="I21" i="33"/>
  <c r="I17" i="9"/>
  <c r="F40" i="52" l="1"/>
  <c r="C42" i="52"/>
  <c r="E41" i="52"/>
  <c r="G41" i="52" s="1"/>
  <c r="D43" i="52"/>
  <c r="C43" i="52" l="1"/>
  <c r="E43" i="52" s="1"/>
  <c r="G43" i="52" s="1"/>
  <c r="F41" i="52"/>
  <c r="E42" i="52"/>
  <c r="G42" i="52" s="1"/>
  <c r="F43" i="52" l="1"/>
  <c r="F42" i="52"/>
  <c r="C2" i="47" l="1"/>
  <c r="E2" i="47" l="1"/>
  <c r="G2" i="47" s="1"/>
  <c r="D3" i="47"/>
  <c r="C3" i="47" l="1"/>
  <c r="F2" i="47"/>
  <c r="D4" i="47"/>
  <c r="C4" i="47" l="1"/>
  <c r="E3" i="47"/>
  <c r="G3" i="47" s="1"/>
  <c r="D5" i="47"/>
  <c r="C5" i="47" l="1"/>
  <c r="F3" i="47"/>
  <c r="E4" i="47"/>
  <c r="G4" i="47" s="1"/>
  <c r="D6" i="47"/>
  <c r="C6" i="47" l="1"/>
  <c r="E5" i="47"/>
  <c r="G5" i="47" s="1"/>
  <c r="F4" i="47"/>
  <c r="D7" i="47"/>
  <c r="C7" i="47" l="1"/>
  <c r="E6" i="47"/>
  <c r="G6" i="47" s="1"/>
  <c r="F5" i="47"/>
  <c r="F6" i="47" l="1"/>
  <c r="E7" i="47"/>
  <c r="G7" i="47" s="1"/>
  <c r="D8" i="47"/>
  <c r="C8" i="47" l="1"/>
  <c r="F7" i="47"/>
  <c r="D9" i="47"/>
  <c r="C9" i="47" l="1"/>
  <c r="E8" i="47"/>
  <c r="G8" i="47" s="1"/>
  <c r="D10" i="47"/>
  <c r="F8" i="47" l="1"/>
  <c r="C10" i="47"/>
  <c r="E9" i="47"/>
  <c r="G9" i="47" s="1"/>
  <c r="D11" i="47"/>
  <c r="C11" i="47" l="1"/>
  <c r="F9" i="47"/>
  <c r="E10" i="47"/>
  <c r="D12" i="47"/>
  <c r="C12" i="47" l="1"/>
  <c r="E12" i="47" s="1"/>
  <c r="G12" i="47" s="1"/>
  <c r="G10" i="47"/>
  <c r="F10" i="47"/>
  <c r="E11" i="47"/>
  <c r="D13" i="47"/>
  <c r="F12" i="47" l="1"/>
  <c r="G11" i="47"/>
  <c r="F11" i="47"/>
  <c r="C13" i="47"/>
  <c r="D14" i="47"/>
  <c r="C14" i="47" l="1"/>
  <c r="E13" i="47"/>
  <c r="G13" i="47" s="1"/>
  <c r="F13" i="47" l="1"/>
  <c r="E14" i="47"/>
  <c r="G14" i="47" s="1"/>
  <c r="D15" i="47"/>
  <c r="C15" i="47" l="1"/>
  <c r="F14" i="47"/>
  <c r="D16" i="47"/>
  <c r="C16" i="47" l="1"/>
  <c r="E15" i="47"/>
  <c r="G15" i="47" s="1"/>
  <c r="D17" i="47"/>
  <c r="C17" i="47" l="1"/>
  <c r="F15" i="47"/>
  <c r="E16" i="47"/>
  <c r="G16" i="47" s="1"/>
  <c r="E17" i="47" l="1"/>
  <c r="G17" i="47" s="1"/>
  <c r="F16" i="47"/>
  <c r="F17" i="47" l="1"/>
  <c r="C2" i="40" l="1"/>
  <c r="C2" i="14"/>
  <c r="C2" i="34"/>
  <c r="E2" i="34" s="1"/>
  <c r="G2" i="34" s="1"/>
  <c r="C2" i="33"/>
  <c r="C2" i="30"/>
  <c r="E2" i="40" l="1"/>
  <c r="G2" i="40" s="1"/>
  <c r="E2" i="14"/>
  <c r="G2" i="14" s="1"/>
  <c r="F2" i="34"/>
  <c r="E2" i="33"/>
  <c r="G2" i="33" s="1"/>
  <c r="E2" i="30"/>
  <c r="G2" i="30" s="1"/>
  <c r="D3" i="14"/>
  <c r="D3" i="30"/>
  <c r="D3" i="33"/>
  <c r="D3" i="40"/>
  <c r="D3" i="34"/>
  <c r="C3" i="40" l="1"/>
  <c r="F2" i="40"/>
  <c r="C3" i="14"/>
  <c r="F2" i="14"/>
  <c r="C3" i="34"/>
  <c r="C3" i="33"/>
  <c r="F2" i="33"/>
  <c r="C3" i="30"/>
  <c r="F2" i="30"/>
  <c r="C2" i="9"/>
  <c r="C2" i="10"/>
  <c r="C2" i="15"/>
  <c r="C2" i="12"/>
  <c r="D4" i="33"/>
  <c r="D4" i="34"/>
  <c r="D4" i="14"/>
  <c r="D4" i="40"/>
  <c r="D4" i="30"/>
  <c r="C4" i="40" l="1"/>
  <c r="E3" i="40"/>
  <c r="G3" i="40" s="1"/>
  <c r="C4" i="14"/>
  <c r="E3" i="14"/>
  <c r="G3" i="14" s="1"/>
  <c r="C4" i="34"/>
  <c r="E3" i="34"/>
  <c r="G3" i="34" s="1"/>
  <c r="C4" i="33"/>
  <c r="E3" i="33"/>
  <c r="G3" i="33" s="1"/>
  <c r="C4" i="30"/>
  <c r="E3" i="30"/>
  <c r="G3" i="30" s="1"/>
  <c r="E2" i="9"/>
  <c r="G2" i="9" s="1"/>
  <c r="E2" i="10"/>
  <c r="G2" i="10" s="1"/>
  <c r="E2" i="15"/>
  <c r="G2" i="15" s="1"/>
  <c r="E2" i="12"/>
  <c r="G2" i="12" s="1"/>
  <c r="D5" i="34"/>
  <c r="D5" i="30"/>
  <c r="D5" i="14"/>
  <c r="D5" i="40"/>
  <c r="C5" i="40" l="1"/>
  <c r="F3" i="40"/>
  <c r="E4" i="40"/>
  <c r="G4" i="40" s="1"/>
  <c r="C5" i="14"/>
  <c r="F3" i="14"/>
  <c r="E4" i="14"/>
  <c r="G4" i="14" s="1"/>
  <c r="C5" i="34"/>
  <c r="F3" i="34"/>
  <c r="E4" i="34"/>
  <c r="G4" i="34" s="1"/>
  <c r="F3" i="33"/>
  <c r="E4" i="33"/>
  <c r="G4" i="33" s="1"/>
  <c r="C5" i="30"/>
  <c r="F3" i="30"/>
  <c r="E4" i="30"/>
  <c r="G4" i="30" s="1"/>
  <c r="F2" i="9"/>
  <c r="F2" i="10"/>
  <c r="F2" i="15"/>
  <c r="F2" i="12"/>
  <c r="D6" i="34"/>
  <c r="D6" i="14"/>
  <c r="D5" i="33"/>
  <c r="D6" i="30"/>
  <c r="D6" i="40"/>
  <c r="C6" i="30" l="1"/>
  <c r="C5" i="33"/>
  <c r="E5" i="33" s="1"/>
  <c r="G5" i="33" s="1"/>
  <c r="C6" i="34"/>
  <c r="C6" i="14"/>
  <c r="C6" i="40"/>
  <c r="F4" i="40"/>
  <c r="E5" i="40"/>
  <c r="G5" i="40" s="1"/>
  <c r="F4" i="14"/>
  <c r="E5" i="14"/>
  <c r="G5" i="14" s="1"/>
  <c r="F4" i="34"/>
  <c r="F4" i="33"/>
  <c r="E5" i="34"/>
  <c r="G5" i="34" s="1"/>
  <c r="F4" i="30"/>
  <c r="E5" i="30"/>
  <c r="G5" i="30" s="1"/>
  <c r="D7" i="40"/>
  <c r="D7" i="34"/>
  <c r="D7" i="14"/>
  <c r="D6" i="33"/>
  <c r="D7" i="30"/>
  <c r="C7" i="40" l="1"/>
  <c r="C7" i="14"/>
  <c r="C7" i="34"/>
  <c r="C7" i="30"/>
  <c r="E6" i="30"/>
  <c r="G6" i="30" s="1"/>
  <c r="C6" i="33"/>
  <c r="F5" i="33"/>
  <c r="E6" i="34"/>
  <c r="G6" i="34" s="1"/>
  <c r="E6" i="14"/>
  <c r="G6" i="14" s="1"/>
  <c r="E6" i="40"/>
  <c r="G6" i="40" s="1"/>
  <c r="F5" i="40"/>
  <c r="F5" i="14"/>
  <c r="F5" i="34"/>
  <c r="F5" i="30"/>
  <c r="D7" i="33"/>
  <c r="E7" i="40" l="1"/>
  <c r="G7" i="40" s="1"/>
  <c r="E7" i="14"/>
  <c r="G7" i="14" s="1"/>
  <c r="E7" i="34"/>
  <c r="G7" i="34" s="1"/>
  <c r="C7" i="33"/>
  <c r="E7" i="30"/>
  <c r="G7" i="30" s="1"/>
  <c r="F6" i="30"/>
  <c r="E6" i="33"/>
  <c r="G6" i="33" s="1"/>
  <c r="F6" i="34"/>
  <c r="F6" i="14"/>
  <c r="F6" i="40"/>
  <c r="F7" i="40" l="1"/>
  <c r="F7" i="14"/>
  <c r="F7" i="34"/>
  <c r="E7" i="33"/>
  <c r="G7" i="33" s="1"/>
  <c r="F7" i="30"/>
  <c r="F6" i="33"/>
  <c r="C2" i="19"/>
  <c r="E2" i="19" s="1"/>
  <c r="F7" i="33" l="1"/>
  <c r="G2" i="19"/>
  <c r="F2" i="19"/>
  <c r="C2" i="22" l="1"/>
  <c r="E2" i="22" s="1"/>
  <c r="G2" i="22" s="1"/>
  <c r="F2" i="22" l="1"/>
  <c r="D3" i="9"/>
  <c r="C3" i="9" l="1"/>
  <c r="E3" i="9" l="1"/>
  <c r="G3" i="9" s="1"/>
  <c r="D4" i="9"/>
  <c r="F3" i="9" l="1"/>
  <c r="C4" i="9"/>
  <c r="E4" i="9" s="1"/>
  <c r="D5" i="9"/>
  <c r="G4" i="9" l="1"/>
  <c r="F4" i="9"/>
  <c r="C5" i="9"/>
  <c r="D6" i="9"/>
  <c r="C6" i="9" l="1"/>
  <c r="E5" i="9"/>
  <c r="G5" i="9" s="1"/>
  <c r="D7" i="9"/>
  <c r="C7" i="9" l="1"/>
  <c r="E6" i="9"/>
  <c r="G6" i="9" s="1"/>
  <c r="F5" i="9"/>
  <c r="E7" i="9" l="1"/>
  <c r="G7" i="9" s="1"/>
  <c r="F6" i="9"/>
  <c r="D3" i="10"/>
  <c r="F7" i="9" l="1"/>
  <c r="C3" i="10"/>
  <c r="E3" i="10" s="1"/>
  <c r="G3" i="10" s="1"/>
  <c r="F3" i="10" l="1"/>
  <c r="D4" i="10"/>
  <c r="C4" i="10" l="1"/>
  <c r="E4" i="10" s="1"/>
  <c r="F4" i="10" s="1"/>
  <c r="D5" i="10"/>
  <c r="C5" i="10" l="1"/>
  <c r="G4" i="10"/>
  <c r="D6" i="10"/>
  <c r="C6" i="10" l="1"/>
  <c r="E5" i="10"/>
  <c r="G5" i="10" s="1"/>
  <c r="D7" i="10"/>
  <c r="C7" i="10" l="1"/>
  <c r="E6" i="10"/>
  <c r="G6" i="10" s="1"/>
  <c r="F5" i="10"/>
  <c r="D8" i="40"/>
  <c r="E7" i="10" l="1"/>
  <c r="G7" i="10" s="1"/>
  <c r="F6" i="10"/>
  <c r="C8" i="40"/>
  <c r="D9" i="40"/>
  <c r="D8" i="33"/>
  <c r="D8" i="34"/>
  <c r="C9" i="40" l="1"/>
  <c r="F7" i="10"/>
  <c r="E8" i="40"/>
  <c r="G8" i="40" s="1"/>
  <c r="C8" i="34"/>
  <c r="C8" i="33"/>
  <c r="D9" i="33"/>
  <c r="D9" i="34"/>
  <c r="D10" i="40"/>
  <c r="C10" i="40" l="1"/>
  <c r="E10" i="40" s="1"/>
  <c r="G10" i="40" s="1"/>
  <c r="E9" i="40"/>
  <c r="G9" i="40" s="1"/>
  <c r="C9" i="34"/>
  <c r="C9" i="33"/>
  <c r="F8" i="40"/>
  <c r="E8" i="34"/>
  <c r="G8" i="34" s="1"/>
  <c r="E8" i="33"/>
  <c r="G8" i="33" s="1"/>
  <c r="D10" i="33"/>
  <c r="D11" i="40"/>
  <c r="D10" i="34"/>
  <c r="F9" i="40" l="1"/>
  <c r="C11" i="40"/>
  <c r="C10" i="34"/>
  <c r="E10" i="34" s="1"/>
  <c r="G10" i="34" s="1"/>
  <c r="E9" i="34"/>
  <c r="G9" i="34" s="1"/>
  <c r="C10" i="33"/>
  <c r="E10" i="33" s="1"/>
  <c r="G10" i="33" s="1"/>
  <c r="E9" i="33"/>
  <c r="G9" i="33" s="1"/>
  <c r="F10" i="40"/>
  <c r="E11" i="40"/>
  <c r="G11" i="40" s="1"/>
  <c r="F8" i="34"/>
  <c r="F8" i="33"/>
  <c r="D11" i="34"/>
  <c r="D11" i="33"/>
  <c r="D12" i="40"/>
  <c r="C12" i="40" l="1"/>
  <c r="E12" i="40" s="1"/>
  <c r="G12" i="40" s="1"/>
  <c r="C11" i="34"/>
  <c r="E11" i="34" s="1"/>
  <c r="G11" i="34" s="1"/>
  <c r="F9" i="34"/>
  <c r="F9" i="33"/>
  <c r="C11" i="33"/>
  <c r="E11" i="33" s="1"/>
  <c r="G11" i="33" s="1"/>
  <c r="F10" i="33"/>
  <c r="F10" i="34"/>
  <c r="F11" i="40"/>
  <c r="D8" i="30"/>
  <c r="D12" i="33"/>
  <c r="D12" i="34"/>
  <c r="C12" i="34" l="1"/>
  <c r="E12" i="34" s="1"/>
  <c r="G12" i="34" s="1"/>
  <c r="C12" i="33"/>
  <c r="E12" i="33" s="1"/>
  <c r="G12" i="33" s="1"/>
  <c r="C8" i="30"/>
  <c r="F12" i="40"/>
  <c r="F11" i="34"/>
  <c r="F11" i="33"/>
  <c r="D13" i="40"/>
  <c r="D9" i="30"/>
  <c r="C9" i="30" l="1"/>
  <c r="E8" i="30"/>
  <c r="G8" i="30" s="1"/>
  <c r="C13" i="40"/>
  <c r="F12" i="34"/>
  <c r="F12" i="33"/>
  <c r="D13" i="33"/>
  <c r="D10" i="30"/>
  <c r="D14" i="40"/>
  <c r="D13" i="34"/>
  <c r="C10" i="30" l="1"/>
  <c r="E10" i="30" s="1"/>
  <c r="G10" i="30" s="1"/>
  <c r="E9" i="30"/>
  <c r="G9" i="30" s="1"/>
  <c r="C14" i="40"/>
  <c r="F8" i="30"/>
  <c r="E13" i="40"/>
  <c r="G13" i="40" s="1"/>
  <c r="C13" i="34"/>
  <c r="C13" i="33"/>
  <c r="D15" i="40"/>
  <c r="D14" i="33"/>
  <c r="D14" i="34"/>
  <c r="D11" i="30"/>
  <c r="C11" i="30" l="1"/>
  <c r="E11" i="30" s="1"/>
  <c r="G11" i="30" s="1"/>
  <c r="F9" i="30"/>
  <c r="C14" i="33"/>
  <c r="C15" i="40"/>
  <c r="E15" i="40" s="1"/>
  <c r="G15" i="40" s="1"/>
  <c r="E14" i="40"/>
  <c r="G14" i="40" s="1"/>
  <c r="F10" i="30"/>
  <c r="F13" i="40"/>
  <c r="C14" i="34"/>
  <c r="E13" i="34"/>
  <c r="G13" i="34" s="1"/>
  <c r="E13" i="33"/>
  <c r="G13" i="33" s="1"/>
  <c r="D16" i="40"/>
  <c r="D15" i="33"/>
  <c r="D12" i="30"/>
  <c r="C12" i="30" l="1"/>
  <c r="E12" i="30" s="1"/>
  <c r="G12" i="30" s="1"/>
  <c r="C15" i="33"/>
  <c r="E15" i="33" s="1"/>
  <c r="G15" i="33" s="1"/>
  <c r="E14" i="33"/>
  <c r="G14" i="33" s="1"/>
  <c r="F15" i="40"/>
  <c r="F14" i="40"/>
  <c r="F11" i="30"/>
  <c r="C16" i="40"/>
  <c r="F13" i="34"/>
  <c r="E14" i="34"/>
  <c r="G14" i="34" s="1"/>
  <c r="F13" i="33"/>
  <c r="D16" i="33"/>
  <c r="D15" i="34"/>
  <c r="D17" i="40"/>
  <c r="F14" i="33" l="1"/>
  <c r="F12" i="30"/>
  <c r="C17" i="40"/>
  <c r="E16" i="40"/>
  <c r="G16" i="40" s="1"/>
  <c r="C15" i="34"/>
  <c r="F14" i="34"/>
  <c r="C16" i="33"/>
  <c r="F15" i="33"/>
  <c r="D17" i="33"/>
  <c r="D13" i="30"/>
  <c r="D16" i="34"/>
  <c r="C13" i="30" l="1"/>
  <c r="F16" i="40"/>
  <c r="E17" i="40"/>
  <c r="G17" i="40" s="1"/>
  <c r="C16" i="34"/>
  <c r="E15" i="34"/>
  <c r="G15" i="34" s="1"/>
  <c r="C17" i="33"/>
  <c r="E16" i="33"/>
  <c r="G16" i="33" s="1"/>
  <c r="D17" i="34"/>
  <c r="D14" i="30"/>
  <c r="C14" i="30" l="1"/>
  <c r="E13" i="30"/>
  <c r="G13" i="30" s="1"/>
  <c r="F17" i="40"/>
  <c r="C17" i="34"/>
  <c r="F15" i="34"/>
  <c r="E16" i="34"/>
  <c r="G16" i="34" s="1"/>
  <c r="F16" i="33"/>
  <c r="E17" i="33"/>
  <c r="G17" i="33" s="1"/>
  <c r="D15" i="30"/>
  <c r="C15" i="30" l="1"/>
  <c r="F13" i="30"/>
  <c r="E14" i="30"/>
  <c r="G14" i="30" s="1"/>
  <c r="F16" i="34"/>
  <c r="E17" i="34"/>
  <c r="G17" i="34" s="1"/>
  <c r="F17" i="33"/>
  <c r="D16" i="30"/>
  <c r="F14" i="30" l="1"/>
  <c r="C16" i="30"/>
  <c r="E15" i="30"/>
  <c r="F17" i="34"/>
  <c r="G15" i="30" l="1"/>
  <c r="F15" i="30"/>
  <c r="E16" i="30"/>
  <c r="D18" i="34"/>
  <c r="G16" i="30" l="1"/>
  <c r="F16" i="30"/>
  <c r="C18" i="34"/>
  <c r="D19" i="34"/>
  <c r="C19" i="34" l="1"/>
  <c r="E18" i="34"/>
  <c r="G18" i="34" s="1"/>
  <c r="D18" i="40"/>
  <c r="D17" i="30"/>
  <c r="D20" i="34"/>
  <c r="C20" i="34" l="1"/>
  <c r="E19" i="34"/>
  <c r="G19" i="34" s="1"/>
  <c r="C18" i="40"/>
  <c r="F18" i="34"/>
  <c r="C17" i="30"/>
  <c r="D21" i="34"/>
  <c r="C21" i="34" l="1"/>
  <c r="E20" i="34"/>
  <c r="G20" i="34" s="1"/>
  <c r="F19" i="34"/>
  <c r="E18" i="40"/>
  <c r="G18" i="40" s="1"/>
  <c r="E17" i="30"/>
  <c r="G17" i="30" s="1"/>
  <c r="D22" i="34"/>
  <c r="D18" i="30"/>
  <c r="C22" i="34" l="1"/>
  <c r="F20" i="34"/>
  <c r="E21" i="34"/>
  <c r="F18" i="40"/>
  <c r="C18" i="30"/>
  <c r="F17" i="30"/>
  <c r="D23" i="34"/>
  <c r="D19" i="30"/>
  <c r="C23" i="34" l="1"/>
  <c r="G21" i="34"/>
  <c r="F21" i="34"/>
  <c r="E22" i="34"/>
  <c r="C19" i="30"/>
  <c r="E18" i="30"/>
  <c r="G18" i="30" s="1"/>
  <c r="D24" i="34"/>
  <c r="D19" i="40"/>
  <c r="C24" i="34" l="1"/>
  <c r="G22" i="34"/>
  <c r="F22" i="34"/>
  <c r="E23" i="34"/>
  <c r="C19" i="40"/>
  <c r="F18" i="30"/>
  <c r="E19" i="30"/>
  <c r="G19" i="30" s="1"/>
  <c r="D18" i="33"/>
  <c r="D20" i="40"/>
  <c r="D25" i="34"/>
  <c r="C25" i="34" l="1"/>
  <c r="G23" i="34"/>
  <c r="F23" i="34"/>
  <c r="E24" i="34"/>
  <c r="C20" i="40"/>
  <c r="E19" i="40"/>
  <c r="G19" i="40" s="1"/>
  <c r="C18" i="33"/>
  <c r="F19" i="30"/>
  <c r="D26" i="34"/>
  <c r="D19" i="33"/>
  <c r="D21" i="40"/>
  <c r="C26" i="34" l="1"/>
  <c r="G24" i="34"/>
  <c r="F24" i="34"/>
  <c r="E25" i="34"/>
  <c r="C21" i="40"/>
  <c r="E20" i="40"/>
  <c r="G20" i="40" s="1"/>
  <c r="F19" i="40"/>
  <c r="C19" i="33"/>
  <c r="E18" i="33"/>
  <c r="G18" i="33" s="1"/>
  <c r="D27" i="34"/>
  <c r="D20" i="33"/>
  <c r="C27" i="34" l="1"/>
  <c r="E26" i="34"/>
  <c r="G25" i="34"/>
  <c r="F25" i="34"/>
  <c r="F20" i="40"/>
  <c r="E21" i="40"/>
  <c r="G21" i="40" s="1"/>
  <c r="F18" i="33"/>
  <c r="C20" i="33"/>
  <c r="E19" i="33"/>
  <c r="G19" i="33" s="1"/>
  <c r="D22" i="40"/>
  <c r="D21" i="33"/>
  <c r="D28" i="34"/>
  <c r="C22" i="40" l="1"/>
  <c r="E22" i="40" s="1"/>
  <c r="G22" i="40" s="1"/>
  <c r="C28" i="34"/>
  <c r="E27" i="34"/>
  <c r="G27" i="34" s="1"/>
  <c r="G26" i="34"/>
  <c r="F26" i="34"/>
  <c r="F21" i="40"/>
  <c r="C21" i="33"/>
  <c r="E20" i="33"/>
  <c r="G20" i="33" s="1"/>
  <c r="F19" i="33"/>
  <c r="D22" i="33"/>
  <c r="D20" i="30"/>
  <c r="F27" i="34" l="1"/>
  <c r="E28" i="34"/>
  <c r="G28" i="34" s="1"/>
  <c r="C22" i="33"/>
  <c r="F22" i="40"/>
  <c r="F20" i="33"/>
  <c r="E21" i="33"/>
  <c r="G21" i="33" s="1"/>
  <c r="C20" i="30"/>
  <c r="D21" i="30"/>
  <c r="D23" i="33"/>
  <c r="F28" i="34" l="1"/>
  <c r="C23" i="33"/>
  <c r="E22" i="33"/>
  <c r="G22" i="33" s="1"/>
  <c r="F21" i="33"/>
  <c r="C21" i="30"/>
  <c r="E20" i="30"/>
  <c r="G20" i="30" s="1"/>
  <c r="D24" i="33"/>
  <c r="D22" i="30"/>
  <c r="E23" i="33" l="1"/>
  <c r="G23" i="33" s="1"/>
  <c r="F22" i="33"/>
  <c r="C24" i="33"/>
  <c r="C22" i="30"/>
  <c r="F20" i="30"/>
  <c r="E21" i="30"/>
  <c r="G21" i="30" s="1"/>
  <c r="D25" i="33"/>
  <c r="D23" i="40"/>
  <c r="D23" i="30"/>
  <c r="F23" i="33" l="1"/>
  <c r="C25" i="33"/>
  <c r="E24" i="33"/>
  <c r="G24" i="33" s="1"/>
  <c r="C23" i="40"/>
  <c r="C23" i="30"/>
  <c r="E22" i="30"/>
  <c r="G22" i="30" s="1"/>
  <c r="F21" i="30"/>
  <c r="D24" i="40"/>
  <c r="D24" i="30"/>
  <c r="D26" i="33"/>
  <c r="F24" i="33" l="1"/>
  <c r="E25" i="33"/>
  <c r="G25" i="33" s="1"/>
  <c r="C24" i="40"/>
  <c r="E23" i="40"/>
  <c r="G23" i="40" s="1"/>
  <c r="C26" i="33"/>
  <c r="F22" i="30"/>
  <c r="C24" i="30"/>
  <c r="E23" i="30"/>
  <c r="G23" i="30" s="1"/>
  <c r="D25" i="40"/>
  <c r="D25" i="30"/>
  <c r="D27" i="33"/>
  <c r="C25" i="30" l="1"/>
  <c r="F25" i="33"/>
  <c r="C25" i="40"/>
  <c r="F23" i="40"/>
  <c r="E24" i="40"/>
  <c r="G24" i="40" s="1"/>
  <c r="C27" i="33"/>
  <c r="E26" i="33"/>
  <c r="G26" i="33" s="1"/>
  <c r="E24" i="30"/>
  <c r="G24" i="30" s="1"/>
  <c r="F23" i="30"/>
  <c r="D26" i="30"/>
  <c r="D28" i="33"/>
  <c r="D26" i="40"/>
  <c r="C26" i="30" l="1"/>
  <c r="E26" i="30" s="1"/>
  <c r="G26" i="30" s="1"/>
  <c r="E25" i="30"/>
  <c r="G25" i="30" s="1"/>
  <c r="C26" i="40"/>
  <c r="F24" i="40"/>
  <c r="E25" i="40"/>
  <c r="G25" i="40" s="1"/>
  <c r="C28" i="33"/>
  <c r="F26" i="33"/>
  <c r="E27" i="33"/>
  <c r="G27" i="33" s="1"/>
  <c r="F24" i="30"/>
  <c r="D29" i="33"/>
  <c r="D27" i="40"/>
  <c r="D27" i="30"/>
  <c r="C27" i="30" l="1"/>
  <c r="F25" i="30"/>
  <c r="C27" i="40"/>
  <c r="E26" i="40"/>
  <c r="G26" i="40" s="1"/>
  <c r="F25" i="40"/>
  <c r="F27" i="33"/>
  <c r="C29" i="33"/>
  <c r="E28" i="33"/>
  <c r="G28" i="33" s="1"/>
  <c r="F26" i="30"/>
  <c r="E27" i="30"/>
  <c r="G27" i="30" s="1"/>
  <c r="D28" i="30"/>
  <c r="D28" i="40"/>
  <c r="D30" i="33"/>
  <c r="C28" i="40" l="1"/>
  <c r="C28" i="30"/>
  <c r="E28" i="30" s="1"/>
  <c r="G28" i="30" s="1"/>
  <c r="F26" i="40"/>
  <c r="E27" i="40"/>
  <c r="G27" i="40" s="1"/>
  <c r="C30" i="33"/>
  <c r="F28" i="33"/>
  <c r="E29" i="33"/>
  <c r="G29" i="33" s="1"/>
  <c r="F27" i="30"/>
  <c r="D29" i="30"/>
  <c r="D31" i="33"/>
  <c r="D29" i="40"/>
  <c r="C29" i="40" l="1"/>
  <c r="E28" i="40"/>
  <c r="G28" i="40" s="1"/>
  <c r="E29" i="40"/>
  <c r="G29" i="40" s="1"/>
  <c r="C29" i="30"/>
  <c r="E29" i="30" s="1"/>
  <c r="G29" i="30" s="1"/>
  <c r="F27" i="40"/>
  <c r="F29" i="33"/>
  <c r="C31" i="33"/>
  <c r="E30" i="33"/>
  <c r="G30" i="33" s="1"/>
  <c r="F28" i="30"/>
  <c r="D30" i="40"/>
  <c r="D32" i="33"/>
  <c r="D30" i="30"/>
  <c r="C30" i="40" l="1"/>
  <c r="E30" i="40" s="1"/>
  <c r="G30" i="40" s="1"/>
  <c r="F28" i="40"/>
  <c r="F29" i="40"/>
  <c r="C32" i="33"/>
  <c r="C30" i="30"/>
  <c r="E30" i="30" s="1"/>
  <c r="G30" i="30" s="1"/>
  <c r="F30" i="33"/>
  <c r="E31" i="33"/>
  <c r="G31" i="33" s="1"/>
  <c r="F29" i="30"/>
  <c r="D33" i="33"/>
  <c r="D31" i="30"/>
  <c r="F30" i="40" l="1"/>
  <c r="C33" i="33"/>
  <c r="E32" i="33"/>
  <c r="G32" i="33" s="1"/>
  <c r="C31" i="30"/>
  <c r="E31" i="30" s="1"/>
  <c r="G31" i="30" s="1"/>
  <c r="F31" i="33"/>
  <c r="F30" i="30"/>
  <c r="D32" i="30"/>
  <c r="D34" i="33"/>
  <c r="C34" i="33" l="1"/>
  <c r="F32" i="33"/>
  <c r="E33" i="33"/>
  <c r="G33" i="33" s="1"/>
  <c r="C32" i="30"/>
  <c r="F31" i="30"/>
  <c r="D35" i="33"/>
  <c r="D33" i="30"/>
  <c r="C35" i="33" l="1"/>
  <c r="E34" i="33"/>
  <c r="G34" i="33" s="1"/>
  <c r="C33" i="30"/>
  <c r="E32" i="30"/>
  <c r="G32" i="30" s="1"/>
  <c r="F33" i="33"/>
  <c r="D36" i="33"/>
  <c r="D34" i="30"/>
  <c r="C36" i="33" l="1"/>
  <c r="F32" i="30"/>
  <c r="E35" i="33"/>
  <c r="G35" i="33" s="1"/>
  <c r="F34" i="33"/>
  <c r="C34" i="30"/>
  <c r="E33" i="30"/>
  <c r="G33" i="30" s="1"/>
  <c r="F35" i="33" l="1"/>
  <c r="E36" i="33"/>
  <c r="G36" i="33" s="1"/>
  <c r="F33" i="30"/>
  <c r="E34" i="30"/>
  <c r="G34" i="30" s="1"/>
  <c r="F36" i="33" l="1"/>
  <c r="F34" i="30"/>
  <c r="D2" i="8"/>
  <c r="C2" i="18"/>
  <c r="E2" i="18" s="1"/>
  <c r="D3" i="18"/>
  <c r="C3" i="18" l="1"/>
  <c r="G2" i="18"/>
  <c r="F2" i="18"/>
  <c r="C2" i="8"/>
  <c r="D4" i="18"/>
  <c r="C4" i="18" l="1"/>
  <c r="C2" i="17"/>
  <c r="D3" i="8"/>
  <c r="E2" i="8"/>
  <c r="G2" i="8" s="1"/>
  <c r="E3" i="18"/>
  <c r="G3" i="18" s="1"/>
  <c r="D5" i="18"/>
  <c r="C5" i="18" l="1"/>
  <c r="F3" i="18"/>
  <c r="E4" i="18"/>
  <c r="G4" i="18" s="1"/>
  <c r="F2" i="8"/>
  <c r="E2" i="17"/>
  <c r="G2" i="17" s="1"/>
  <c r="C3" i="8"/>
  <c r="D3" i="17"/>
  <c r="D3" i="19"/>
  <c r="D3" i="22"/>
  <c r="D6" i="18"/>
  <c r="D3" i="15"/>
  <c r="D3" i="12"/>
  <c r="C6" i="18" l="1"/>
  <c r="E5" i="18"/>
  <c r="G5" i="18" s="1"/>
  <c r="C3" i="19"/>
  <c r="C3" i="12"/>
  <c r="C3" i="15"/>
  <c r="C3" i="22"/>
  <c r="C3" i="17"/>
  <c r="D4" i="8"/>
  <c r="E3" i="8"/>
  <c r="G3" i="8" s="1"/>
  <c r="F4" i="18"/>
  <c r="F2" i="17"/>
  <c r="D4" i="19"/>
  <c r="D7" i="18"/>
  <c r="C7" i="18" l="1"/>
  <c r="E6" i="18"/>
  <c r="G6" i="18" s="1"/>
  <c r="F5" i="18"/>
  <c r="F3" i="8"/>
  <c r="E3" i="12"/>
  <c r="G3" i="12" s="1"/>
  <c r="E3" i="19"/>
  <c r="G3" i="19" s="1"/>
  <c r="E3" i="17"/>
  <c r="G3" i="17" s="1"/>
  <c r="E3" i="22"/>
  <c r="G3" i="22" s="1"/>
  <c r="C4" i="8"/>
  <c r="E3" i="15"/>
  <c r="G3" i="15" s="1"/>
  <c r="D8" i="18"/>
  <c r="D4" i="15"/>
  <c r="D4" i="22"/>
  <c r="D4" i="12"/>
  <c r="D4" i="17"/>
  <c r="C8" i="18" l="1"/>
  <c r="F6" i="18"/>
  <c r="E7" i="18"/>
  <c r="C4" i="19"/>
  <c r="C4" i="12"/>
  <c r="C4" i="15"/>
  <c r="C4" i="17"/>
  <c r="F3" i="12"/>
  <c r="F3" i="15"/>
  <c r="F3" i="17"/>
  <c r="C4" i="22"/>
  <c r="D5" i="8"/>
  <c r="E4" i="8"/>
  <c r="G4" i="8" s="1"/>
  <c r="F3" i="22"/>
  <c r="F3" i="19"/>
  <c r="D5" i="15"/>
  <c r="D9" i="18"/>
  <c r="D5" i="22"/>
  <c r="D5" i="19"/>
  <c r="D5" i="12"/>
  <c r="D5" i="17"/>
  <c r="C9" i="18" l="1"/>
  <c r="G7" i="18"/>
  <c r="F7" i="18"/>
  <c r="E8" i="18"/>
  <c r="C5" i="22"/>
  <c r="E4" i="19"/>
  <c r="C5" i="19"/>
  <c r="C5" i="12"/>
  <c r="E4" i="15"/>
  <c r="C5" i="15"/>
  <c r="E4" i="17"/>
  <c r="G4" i="17" s="1"/>
  <c r="C5" i="17"/>
  <c r="C5" i="8"/>
  <c r="E4" i="12"/>
  <c r="G4" i="12" s="1"/>
  <c r="F4" i="8"/>
  <c r="E4" i="22"/>
  <c r="G4" i="22" s="1"/>
  <c r="D6" i="19"/>
  <c r="D6" i="22"/>
  <c r="D8" i="14"/>
  <c r="D6" i="15"/>
  <c r="D6" i="12"/>
  <c r="D8" i="10"/>
  <c r="D6" i="17"/>
  <c r="D10" i="18"/>
  <c r="C10" i="18" l="1"/>
  <c r="G8" i="18"/>
  <c r="F8" i="18"/>
  <c r="E9" i="18"/>
  <c r="C6" i="17"/>
  <c r="C6" i="15"/>
  <c r="C6" i="12"/>
  <c r="C6" i="19"/>
  <c r="C6" i="22"/>
  <c r="E5" i="22"/>
  <c r="G5" i="22" s="1"/>
  <c r="F4" i="19"/>
  <c r="G4" i="19"/>
  <c r="E5" i="19"/>
  <c r="F4" i="12"/>
  <c r="E5" i="12"/>
  <c r="F4" i="15"/>
  <c r="G4" i="15"/>
  <c r="E5" i="15"/>
  <c r="F4" i="17"/>
  <c r="E5" i="17"/>
  <c r="F4" i="22"/>
  <c r="C8" i="10"/>
  <c r="C8" i="14"/>
  <c r="E5" i="8"/>
  <c r="G5" i="8" s="1"/>
  <c r="D6" i="8"/>
  <c r="D9" i="14"/>
  <c r="D7" i="22"/>
  <c r="D7" i="15"/>
  <c r="D7" i="19"/>
  <c r="D7" i="17"/>
  <c r="D8" i="9"/>
  <c r="D11" i="18"/>
  <c r="D9" i="10"/>
  <c r="D7" i="12"/>
  <c r="C11" i="18" l="1"/>
  <c r="G9" i="18"/>
  <c r="F9" i="18"/>
  <c r="E10" i="18"/>
  <c r="C9" i="14"/>
  <c r="C9" i="10"/>
  <c r="C7" i="22"/>
  <c r="C7" i="19"/>
  <c r="C7" i="12"/>
  <c r="C7" i="15"/>
  <c r="C7" i="17"/>
  <c r="E6" i="17"/>
  <c r="G6" i="17" s="1"/>
  <c r="E6" i="15"/>
  <c r="G6" i="15" s="1"/>
  <c r="E6" i="12"/>
  <c r="G6" i="12" s="1"/>
  <c r="E6" i="19"/>
  <c r="G6" i="19" s="1"/>
  <c r="E6" i="22"/>
  <c r="G6" i="22" s="1"/>
  <c r="F5" i="22"/>
  <c r="F5" i="19"/>
  <c r="G5" i="19"/>
  <c r="F5" i="12"/>
  <c r="G5" i="12"/>
  <c r="F5" i="15"/>
  <c r="G5" i="15"/>
  <c r="C8" i="9"/>
  <c r="F5" i="17"/>
  <c r="G5" i="17"/>
  <c r="E8" i="14"/>
  <c r="G8" i="14" s="1"/>
  <c r="E8" i="10"/>
  <c r="G8" i="10" s="1"/>
  <c r="F5" i="8"/>
  <c r="C6" i="8"/>
  <c r="D12" i="18"/>
  <c r="D9" i="9"/>
  <c r="D10" i="14"/>
  <c r="D10" i="10"/>
  <c r="C12" i="18" l="1"/>
  <c r="E11" i="18"/>
  <c r="G11" i="18" s="1"/>
  <c r="G10" i="18"/>
  <c r="F10" i="18"/>
  <c r="E12" i="18"/>
  <c r="C10" i="14"/>
  <c r="E10" i="14" s="1"/>
  <c r="G10" i="14" s="1"/>
  <c r="E9" i="14"/>
  <c r="G9" i="14" s="1"/>
  <c r="C10" i="10"/>
  <c r="E10" i="10" s="1"/>
  <c r="G10" i="10" s="1"/>
  <c r="E9" i="10"/>
  <c r="G9" i="10" s="1"/>
  <c r="C9" i="9"/>
  <c r="E7" i="22"/>
  <c r="G7" i="22" s="1"/>
  <c r="E7" i="19"/>
  <c r="G7" i="19" s="1"/>
  <c r="E7" i="12"/>
  <c r="G7" i="12" s="1"/>
  <c r="E7" i="15"/>
  <c r="G7" i="15" s="1"/>
  <c r="E7" i="17"/>
  <c r="G7" i="17" s="1"/>
  <c r="E8" i="9"/>
  <c r="G8" i="9" s="1"/>
  <c r="F6" i="17"/>
  <c r="F6" i="15"/>
  <c r="F6" i="12"/>
  <c r="F6" i="19"/>
  <c r="F6" i="22"/>
  <c r="F8" i="14"/>
  <c r="F8" i="10"/>
  <c r="E6" i="8"/>
  <c r="G6" i="8" s="1"/>
  <c r="F6" i="8"/>
  <c r="D7" i="8"/>
  <c r="D13" i="18"/>
  <c r="D10" i="9"/>
  <c r="D11" i="14"/>
  <c r="D11" i="10"/>
  <c r="D8" i="12"/>
  <c r="C13" i="18" l="1"/>
  <c r="F11" i="18"/>
  <c r="G12" i="18"/>
  <c r="F12" i="18"/>
  <c r="F9" i="14"/>
  <c r="C11" i="14"/>
  <c r="E11" i="14" s="1"/>
  <c r="G11" i="14" s="1"/>
  <c r="F9" i="10"/>
  <c r="C11" i="10"/>
  <c r="E11" i="10" s="1"/>
  <c r="G11" i="10" s="1"/>
  <c r="C10" i="9"/>
  <c r="E10" i="9" s="1"/>
  <c r="G10" i="9" s="1"/>
  <c r="E9" i="9"/>
  <c r="G9" i="9" s="1"/>
  <c r="F7" i="22"/>
  <c r="F7" i="19"/>
  <c r="F7" i="15"/>
  <c r="C8" i="12"/>
  <c r="F7" i="12"/>
  <c r="F7" i="17"/>
  <c r="F8" i="9"/>
  <c r="F10" i="14"/>
  <c r="F10" i="10"/>
  <c r="C7" i="8"/>
  <c r="D11" i="9"/>
  <c r="D14" i="18"/>
  <c r="D9" i="12"/>
  <c r="D8" i="17"/>
  <c r="D12" i="14"/>
  <c r="D12" i="10"/>
  <c r="C14" i="18" l="1"/>
  <c r="E13" i="18"/>
  <c r="G13" i="18" s="1"/>
  <c r="C12" i="14"/>
  <c r="E12" i="14" s="1"/>
  <c r="G12" i="14" s="1"/>
  <c r="C9" i="12"/>
  <c r="E8" i="12"/>
  <c r="G8" i="12" s="1"/>
  <c r="C12" i="10"/>
  <c r="E12" i="10" s="1"/>
  <c r="G12" i="10" s="1"/>
  <c r="F9" i="9"/>
  <c r="C11" i="9"/>
  <c r="C8" i="17"/>
  <c r="F10" i="9"/>
  <c r="F11" i="14"/>
  <c r="F11" i="10"/>
  <c r="E7" i="8"/>
  <c r="G7" i="8" s="1"/>
  <c r="F7" i="8"/>
  <c r="D8" i="8"/>
  <c r="D10" i="12"/>
  <c r="D15" i="18"/>
  <c r="D9" i="17"/>
  <c r="D12" i="9"/>
  <c r="C15" i="18" l="1"/>
  <c r="F13" i="18"/>
  <c r="E14" i="18"/>
  <c r="F8" i="12"/>
  <c r="C10" i="12"/>
  <c r="E9" i="12"/>
  <c r="C9" i="17"/>
  <c r="C12" i="9"/>
  <c r="E12" i="9" s="1"/>
  <c r="G12" i="9" s="1"/>
  <c r="E11" i="9"/>
  <c r="E8" i="17"/>
  <c r="F12" i="10"/>
  <c r="F12" i="14"/>
  <c r="C8" i="8"/>
  <c r="D10" i="17"/>
  <c r="D11" i="12"/>
  <c r="D16" i="18"/>
  <c r="D13" i="10"/>
  <c r="D13" i="14"/>
  <c r="C16" i="18" l="1"/>
  <c r="E15" i="18"/>
  <c r="G15" i="18" s="1"/>
  <c r="F14" i="18"/>
  <c r="G14" i="18"/>
  <c r="F12" i="9"/>
  <c r="C11" i="12"/>
  <c r="G9" i="12"/>
  <c r="F9" i="12"/>
  <c r="E10" i="12"/>
  <c r="C10" i="17"/>
  <c r="E10" i="17" s="1"/>
  <c r="E9" i="17"/>
  <c r="G9" i="17" s="1"/>
  <c r="G11" i="9"/>
  <c r="F11" i="9"/>
  <c r="G8" i="17"/>
  <c r="F8" i="17"/>
  <c r="C13" i="14"/>
  <c r="C13" i="10"/>
  <c r="D9" i="8"/>
  <c r="E8" i="8"/>
  <c r="G8" i="8" s="1"/>
  <c r="D12" i="12"/>
  <c r="D13" i="9"/>
  <c r="D14" i="10"/>
  <c r="D14" i="14"/>
  <c r="D11" i="17"/>
  <c r="D17" i="18"/>
  <c r="C17" i="18" l="1"/>
  <c r="F15" i="18"/>
  <c r="E16" i="18"/>
  <c r="C12" i="12"/>
  <c r="E12" i="12" s="1"/>
  <c r="G12" i="12" s="1"/>
  <c r="G10" i="12"/>
  <c r="F10" i="12"/>
  <c r="E11" i="12"/>
  <c r="F9" i="17"/>
  <c r="C11" i="17"/>
  <c r="E11" i="17" s="1"/>
  <c r="G10" i="17"/>
  <c r="F10" i="17"/>
  <c r="F8" i="8"/>
  <c r="C14" i="14"/>
  <c r="E13" i="14"/>
  <c r="G13" i="14" s="1"/>
  <c r="C14" i="10"/>
  <c r="E13" i="10"/>
  <c r="G13" i="10" s="1"/>
  <c r="C13" i="9"/>
  <c r="C9" i="8"/>
  <c r="D12" i="17"/>
  <c r="D14" i="9"/>
  <c r="D18" i="18"/>
  <c r="D13" i="12"/>
  <c r="C18" i="18" l="1"/>
  <c r="G16" i="18"/>
  <c r="F16" i="18"/>
  <c r="E17" i="18"/>
  <c r="E18" i="18"/>
  <c r="F12" i="12"/>
  <c r="G11" i="12"/>
  <c r="F11" i="12"/>
  <c r="C12" i="17"/>
  <c r="E12" i="17" s="1"/>
  <c r="G11" i="17"/>
  <c r="F11" i="17"/>
  <c r="C13" i="12"/>
  <c r="F13" i="14"/>
  <c r="E14" i="14"/>
  <c r="G14" i="14" s="1"/>
  <c r="F13" i="10"/>
  <c r="E14" i="10"/>
  <c r="G14" i="10" s="1"/>
  <c r="C14" i="9"/>
  <c r="E13" i="9"/>
  <c r="G13" i="9" s="1"/>
  <c r="E9" i="8"/>
  <c r="G9" i="8" s="1"/>
  <c r="D10" i="8"/>
  <c r="D13" i="17"/>
  <c r="D15" i="14"/>
  <c r="D14" i="12"/>
  <c r="D19" i="18"/>
  <c r="D15" i="10"/>
  <c r="C19" i="18" l="1"/>
  <c r="F17" i="18"/>
  <c r="G17" i="18"/>
  <c r="F18" i="18"/>
  <c r="G18" i="18"/>
  <c r="E19" i="18"/>
  <c r="C13" i="17"/>
  <c r="E13" i="17" s="1"/>
  <c r="G12" i="17"/>
  <c r="F12" i="17"/>
  <c r="C14" i="12"/>
  <c r="E13" i="12"/>
  <c r="C15" i="14"/>
  <c r="C15" i="10"/>
  <c r="F14" i="10"/>
  <c r="F14" i="14"/>
  <c r="F13" i="9"/>
  <c r="E14" i="9"/>
  <c r="G14" i="9" s="1"/>
  <c r="F9" i="8"/>
  <c r="C10" i="8"/>
  <c r="D15" i="9"/>
  <c r="D16" i="14"/>
  <c r="D20" i="18"/>
  <c r="D14" i="17"/>
  <c r="D16" i="10"/>
  <c r="C20" i="18" l="1"/>
  <c r="E20" i="18" s="1"/>
  <c r="F19" i="18"/>
  <c r="G19" i="18"/>
  <c r="G13" i="17"/>
  <c r="F13" i="17"/>
  <c r="C14" i="17"/>
  <c r="G13" i="12"/>
  <c r="F13" i="12"/>
  <c r="E14" i="12"/>
  <c r="C16" i="14"/>
  <c r="E15" i="14"/>
  <c r="G15" i="14" s="1"/>
  <c r="C16" i="10"/>
  <c r="E15" i="10"/>
  <c r="G15" i="10" s="1"/>
  <c r="F14" i="9"/>
  <c r="C15" i="9"/>
  <c r="E10" i="8"/>
  <c r="G10" i="8" s="1"/>
  <c r="D11" i="8"/>
  <c r="D17" i="14"/>
  <c r="D15" i="17"/>
  <c r="D17" i="10"/>
  <c r="D15" i="12"/>
  <c r="D21" i="18"/>
  <c r="D16" i="9"/>
  <c r="D8" i="15"/>
  <c r="C21" i="18" l="1"/>
  <c r="G20" i="18"/>
  <c r="F20" i="18"/>
  <c r="E21" i="18"/>
  <c r="C15" i="17"/>
  <c r="E14" i="17"/>
  <c r="G14" i="17" s="1"/>
  <c r="C17" i="14"/>
  <c r="C15" i="12"/>
  <c r="G14" i="12"/>
  <c r="F14" i="12"/>
  <c r="C8" i="15"/>
  <c r="F15" i="14"/>
  <c r="E16" i="14"/>
  <c r="G16" i="14" s="1"/>
  <c r="F15" i="10"/>
  <c r="C17" i="10"/>
  <c r="E16" i="10"/>
  <c r="G16" i="10" s="1"/>
  <c r="C16" i="9"/>
  <c r="E15" i="9"/>
  <c r="G15" i="9" s="1"/>
  <c r="C11" i="8"/>
  <c r="F10" i="8"/>
  <c r="D16" i="17"/>
  <c r="D22" i="18"/>
  <c r="D9" i="15"/>
  <c r="D16" i="12"/>
  <c r="C22" i="18" l="1"/>
  <c r="G21" i="18"/>
  <c r="F21" i="18"/>
  <c r="E22" i="18"/>
  <c r="C9" i="15"/>
  <c r="F14" i="17"/>
  <c r="C16" i="17"/>
  <c r="E15" i="17"/>
  <c r="E17" i="14"/>
  <c r="G17" i="14" s="1"/>
  <c r="C16" i="12"/>
  <c r="E15" i="12"/>
  <c r="E8" i="15"/>
  <c r="G8" i="15" s="1"/>
  <c r="F16" i="14"/>
  <c r="F16" i="10"/>
  <c r="E17" i="10"/>
  <c r="G17" i="10" s="1"/>
  <c r="F15" i="9"/>
  <c r="E16" i="9"/>
  <c r="G16" i="9" s="1"/>
  <c r="E11" i="8"/>
  <c r="G11" i="8" s="1"/>
  <c r="D12" i="8"/>
  <c r="D10" i="15"/>
  <c r="D17" i="12"/>
  <c r="D23" i="18"/>
  <c r="D17" i="17"/>
  <c r="D17" i="9"/>
  <c r="C23" i="18" l="1"/>
  <c r="G22" i="18"/>
  <c r="F22" i="18"/>
  <c r="C10" i="15"/>
  <c r="E10" i="15" s="1"/>
  <c r="G10" i="15" s="1"/>
  <c r="E9" i="15"/>
  <c r="C17" i="17"/>
  <c r="E17" i="17" s="1"/>
  <c r="G17" i="17" s="1"/>
  <c r="G15" i="17"/>
  <c r="F15" i="17"/>
  <c r="E16" i="17"/>
  <c r="F17" i="14"/>
  <c r="C17" i="9"/>
  <c r="E17" i="9" s="1"/>
  <c r="G17" i="9" s="1"/>
  <c r="C17" i="12"/>
  <c r="G15" i="12"/>
  <c r="F15" i="12"/>
  <c r="E16" i="12"/>
  <c r="F8" i="15"/>
  <c r="F17" i="10"/>
  <c r="F16" i="9"/>
  <c r="C12" i="8"/>
  <c r="F11" i="8"/>
  <c r="D24" i="18"/>
  <c r="D18" i="14"/>
  <c r="D11" i="15"/>
  <c r="C24" i="18" l="1"/>
  <c r="E23" i="18"/>
  <c r="C11" i="15"/>
  <c r="E11" i="15" s="1"/>
  <c r="G11" i="15" s="1"/>
  <c r="G9" i="15"/>
  <c r="F9" i="15"/>
  <c r="F17" i="17"/>
  <c r="G16" i="17"/>
  <c r="F16" i="17"/>
  <c r="F10" i="15"/>
  <c r="G16" i="12"/>
  <c r="F16" i="12"/>
  <c r="E17" i="12"/>
  <c r="F17" i="9"/>
  <c r="C18" i="14"/>
  <c r="D13" i="8"/>
  <c r="E12" i="8"/>
  <c r="G12" i="8" s="1"/>
  <c r="D12" i="15"/>
  <c r="D19" i="14"/>
  <c r="D25" i="18"/>
  <c r="D18" i="17"/>
  <c r="C25" i="18" l="1"/>
  <c r="G23" i="18"/>
  <c r="F23" i="18"/>
  <c r="E24" i="18"/>
  <c r="C12" i="15"/>
  <c r="E12" i="15" s="1"/>
  <c r="G12" i="15" s="1"/>
  <c r="C18" i="17"/>
  <c r="E18" i="17" s="1"/>
  <c r="G18" i="17" s="1"/>
  <c r="G17" i="12"/>
  <c r="F17" i="12"/>
  <c r="F11" i="15"/>
  <c r="C19" i="14"/>
  <c r="C13" i="8"/>
  <c r="F12" i="8"/>
  <c r="E18" i="14"/>
  <c r="G18" i="14" s="1"/>
  <c r="D26" i="18"/>
  <c r="D19" i="17"/>
  <c r="D18" i="12"/>
  <c r="D20" i="14"/>
  <c r="C26" i="18" l="1"/>
  <c r="G24" i="18"/>
  <c r="F24" i="18"/>
  <c r="E25" i="18"/>
  <c r="C19" i="17"/>
  <c r="E19" i="17" s="1"/>
  <c r="G19" i="17" s="1"/>
  <c r="C18" i="12"/>
  <c r="F12" i="15"/>
  <c r="F18" i="17"/>
  <c r="C20" i="14"/>
  <c r="E13" i="8"/>
  <c r="G13" i="8" s="1"/>
  <c r="D14" i="8"/>
  <c r="E19" i="14"/>
  <c r="G19" i="14" s="1"/>
  <c r="F18" i="14"/>
  <c r="D19" i="12"/>
  <c r="D13" i="15"/>
  <c r="D20" i="17"/>
  <c r="D21" i="14"/>
  <c r="D27" i="18"/>
  <c r="C27" i="18" l="1"/>
  <c r="F25" i="18"/>
  <c r="G25" i="18"/>
  <c r="E26" i="18"/>
  <c r="F13" i="8"/>
  <c r="C20" i="17"/>
  <c r="E20" i="17" s="1"/>
  <c r="G20" i="17" s="1"/>
  <c r="C19" i="12"/>
  <c r="E18" i="12"/>
  <c r="C13" i="15"/>
  <c r="F19" i="17"/>
  <c r="F19" i="14"/>
  <c r="C21" i="14"/>
  <c r="C14" i="8"/>
  <c r="E20" i="14"/>
  <c r="G20" i="14" s="1"/>
  <c r="D14" i="15"/>
  <c r="D21" i="17"/>
  <c r="D22" i="14"/>
  <c r="D20" i="12"/>
  <c r="D28" i="18"/>
  <c r="C28" i="18" l="1"/>
  <c r="G26" i="18"/>
  <c r="F26" i="18"/>
  <c r="E27" i="18"/>
  <c r="C14" i="15"/>
  <c r="C21" i="17"/>
  <c r="E21" i="17" s="1"/>
  <c r="G21" i="17" s="1"/>
  <c r="C20" i="12"/>
  <c r="G18" i="12"/>
  <c r="F18" i="12"/>
  <c r="E19" i="12"/>
  <c r="E13" i="15"/>
  <c r="G13" i="15" s="1"/>
  <c r="F20" i="17"/>
  <c r="C22" i="14"/>
  <c r="E21" i="14"/>
  <c r="G21" i="14" s="1"/>
  <c r="F20" i="14"/>
  <c r="D15" i="8"/>
  <c r="E14" i="8"/>
  <c r="G14" i="8" s="1"/>
  <c r="D15" i="15"/>
  <c r="D8" i="19"/>
  <c r="D23" i="14"/>
  <c r="D22" i="17"/>
  <c r="D21" i="12"/>
  <c r="D29" i="18"/>
  <c r="C29" i="18" l="1"/>
  <c r="G27" i="18"/>
  <c r="F27" i="18"/>
  <c r="E28" i="18"/>
  <c r="C15" i="15"/>
  <c r="E15" i="15" s="1"/>
  <c r="G15" i="15" s="1"/>
  <c r="E14" i="15"/>
  <c r="G14" i="15" s="1"/>
  <c r="C22" i="17"/>
  <c r="E22" i="17" s="1"/>
  <c r="G22" i="17" s="1"/>
  <c r="C21" i="12"/>
  <c r="G19" i="12"/>
  <c r="F19" i="12"/>
  <c r="E20" i="12"/>
  <c r="C8" i="19"/>
  <c r="F13" i="15"/>
  <c r="F21" i="17"/>
  <c r="F21" i="14"/>
  <c r="C23" i="14"/>
  <c r="E22" i="14"/>
  <c r="G22" i="14" s="1"/>
  <c r="F14" i="8"/>
  <c r="C15" i="8"/>
  <c r="D23" i="17"/>
  <c r="D30" i="18"/>
  <c r="D9" i="19"/>
  <c r="D8" i="22"/>
  <c r="D24" i="14"/>
  <c r="D22" i="12"/>
  <c r="C30" i="18" l="1"/>
  <c r="G28" i="18"/>
  <c r="F28" i="18"/>
  <c r="E29" i="18"/>
  <c r="C9" i="19"/>
  <c r="F14" i="15"/>
  <c r="C23" i="17"/>
  <c r="E23" i="17" s="1"/>
  <c r="G23" i="17" s="1"/>
  <c r="C22" i="12"/>
  <c r="G20" i="12"/>
  <c r="F20" i="12"/>
  <c r="E21" i="12"/>
  <c r="C8" i="22"/>
  <c r="E8" i="19"/>
  <c r="G8" i="19" s="1"/>
  <c r="F15" i="15"/>
  <c r="F22" i="17"/>
  <c r="C24" i="14"/>
  <c r="E23" i="14"/>
  <c r="G23" i="14" s="1"/>
  <c r="F22" i="14"/>
  <c r="E15" i="8"/>
  <c r="G15" i="8" s="1"/>
  <c r="D16" i="8"/>
  <c r="F15" i="8"/>
  <c r="D16" i="15"/>
  <c r="D9" i="22"/>
  <c r="D23" i="12"/>
  <c r="D10" i="19"/>
  <c r="D25" i="14"/>
  <c r="D24" i="17"/>
  <c r="D31" i="18"/>
  <c r="C31" i="18" l="1"/>
  <c r="G29" i="18"/>
  <c r="F29" i="18"/>
  <c r="E30" i="18"/>
  <c r="C9" i="22"/>
  <c r="C10" i="19"/>
  <c r="E10" i="19" s="1"/>
  <c r="G10" i="19" s="1"/>
  <c r="E9" i="19"/>
  <c r="C16" i="15"/>
  <c r="E16" i="15" s="1"/>
  <c r="G16" i="15" s="1"/>
  <c r="C24" i="17"/>
  <c r="E24" i="17" s="1"/>
  <c r="G24" i="17" s="1"/>
  <c r="C23" i="12"/>
  <c r="G21" i="12"/>
  <c r="F21" i="12"/>
  <c r="E22" i="12"/>
  <c r="E8" i="22"/>
  <c r="G8" i="22" s="1"/>
  <c r="F8" i="19"/>
  <c r="F23" i="17"/>
  <c r="C25" i="14"/>
  <c r="C16" i="8"/>
  <c r="F23" i="14"/>
  <c r="E24" i="14"/>
  <c r="G24" i="14" s="1"/>
  <c r="D24" i="12"/>
  <c r="D32" i="18"/>
  <c r="D10" i="22"/>
  <c r="D11" i="19"/>
  <c r="D25" i="17"/>
  <c r="D26" i="14"/>
  <c r="D17" i="15"/>
  <c r="C32" i="18" l="1"/>
  <c r="G30" i="18"/>
  <c r="F30" i="18"/>
  <c r="E31" i="18"/>
  <c r="C10" i="22"/>
  <c r="E10" i="22" s="1"/>
  <c r="G10" i="22" s="1"/>
  <c r="E9" i="22"/>
  <c r="C11" i="19"/>
  <c r="E11" i="19" s="1"/>
  <c r="G11" i="19" s="1"/>
  <c r="G9" i="19"/>
  <c r="F9" i="19"/>
  <c r="C17" i="15"/>
  <c r="E17" i="15" s="1"/>
  <c r="G17" i="15" s="1"/>
  <c r="F10" i="19"/>
  <c r="C25" i="17"/>
  <c r="E25" i="17" s="1"/>
  <c r="G25" i="17" s="1"/>
  <c r="C24" i="12"/>
  <c r="G22" i="12"/>
  <c r="F22" i="12"/>
  <c r="E23" i="12"/>
  <c r="F8" i="22"/>
  <c r="F16" i="15"/>
  <c r="F24" i="17"/>
  <c r="C26" i="14"/>
  <c r="D17" i="8"/>
  <c r="E16" i="8"/>
  <c r="G16" i="8" s="1"/>
  <c r="F24" i="14"/>
  <c r="E25" i="14"/>
  <c r="G25" i="14" s="1"/>
  <c r="D33" i="18"/>
  <c r="D25" i="12"/>
  <c r="D27" i="14"/>
  <c r="D11" i="22"/>
  <c r="D26" i="17"/>
  <c r="D12" i="19"/>
  <c r="D18" i="15"/>
  <c r="C33" i="18" l="1"/>
  <c r="G31" i="18"/>
  <c r="F31" i="18"/>
  <c r="E32" i="18"/>
  <c r="C11" i="22"/>
  <c r="E11" i="22" s="1"/>
  <c r="G11" i="22" s="1"/>
  <c r="G9" i="22"/>
  <c r="F9" i="22"/>
  <c r="C12" i="19"/>
  <c r="E12" i="19" s="1"/>
  <c r="G12" i="19" s="1"/>
  <c r="C18" i="15"/>
  <c r="E18" i="15" s="1"/>
  <c r="G18" i="15" s="1"/>
  <c r="F10" i="22"/>
  <c r="C26" i="17"/>
  <c r="C25" i="12"/>
  <c r="G23" i="12"/>
  <c r="F23" i="12"/>
  <c r="E24" i="12"/>
  <c r="F11" i="19"/>
  <c r="F17" i="15"/>
  <c r="F25" i="17"/>
  <c r="F25" i="14"/>
  <c r="C27" i="14"/>
  <c r="E26" i="14"/>
  <c r="G26" i="14" s="1"/>
  <c r="F16" i="8"/>
  <c r="C17" i="8"/>
  <c r="D27" i="17"/>
  <c r="D26" i="12"/>
  <c r="D34" i="18"/>
  <c r="D28" i="14"/>
  <c r="D12" i="22"/>
  <c r="C34" i="18" l="1"/>
  <c r="G32" i="18"/>
  <c r="F32" i="18"/>
  <c r="E33" i="18"/>
  <c r="C12" i="22"/>
  <c r="E12" i="22" s="1"/>
  <c r="G12" i="22" s="1"/>
  <c r="C27" i="17"/>
  <c r="E26" i="17"/>
  <c r="C26" i="12"/>
  <c r="G24" i="12"/>
  <c r="F24" i="12"/>
  <c r="E25" i="12"/>
  <c r="F11" i="22"/>
  <c r="F12" i="19"/>
  <c r="F18" i="15"/>
  <c r="F26" i="14"/>
  <c r="C28" i="14"/>
  <c r="E27" i="14"/>
  <c r="G27" i="14" s="1"/>
  <c r="E17" i="8"/>
  <c r="G17" i="8" s="1"/>
  <c r="D18" i="8"/>
  <c r="D27" i="12"/>
  <c r="D28" i="17"/>
  <c r="D13" i="19"/>
  <c r="D35" i="18"/>
  <c r="D29" i="14"/>
  <c r="C35" i="18" l="1"/>
  <c r="G33" i="18"/>
  <c r="F33" i="18"/>
  <c r="E34" i="18"/>
  <c r="F17" i="8"/>
  <c r="C28" i="17"/>
  <c r="G26" i="17"/>
  <c r="F26" i="17"/>
  <c r="E27" i="17"/>
  <c r="C27" i="12"/>
  <c r="G25" i="12"/>
  <c r="F25" i="12"/>
  <c r="E26" i="12"/>
  <c r="F12" i="22"/>
  <c r="C13" i="19"/>
  <c r="F27" i="14"/>
  <c r="C29" i="14"/>
  <c r="E28" i="14"/>
  <c r="G28" i="14" s="1"/>
  <c r="C18" i="8"/>
  <c r="D36" i="18"/>
  <c r="D19" i="15"/>
  <c r="D29" i="17"/>
  <c r="D30" i="14"/>
  <c r="D13" i="22"/>
  <c r="D28" i="12"/>
  <c r="D14" i="19"/>
  <c r="C36" i="18" l="1"/>
  <c r="E36" i="18" s="1"/>
  <c r="G34" i="18"/>
  <c r="F34" i="18"/>
  <c r="E35" i="18"/>
  <c r="C19" i="15"/>
  <c r="E19" i="15" s="1"/>
  <c r="G19" i="15" s="1"/>
  <c r="C14" i="19"/>
  <c r="C29" i="17"/>
  <c r="G27" i="17"/>
  <c r="F27" i="17"/>
  <c r="E28" i="17"/>
  <c r="C28" i="12"/>
  <c r="G26" i="12"/>
  <c r="F26" i="12"/>
  <c r="E27" i="12"/>
  <c r="C13" i="22"/>
  <c r="E13" i="19"/>
  <c r="G13" i="19" s="1"/>
  <c r="F28" i="14"/>
  <c r="C30" i="14"/>
  <c r="E18" i="8"/>
  <c r="G18" i="8" s="1"/>
  <c r="F18" i="8"/>
  <c r="D19" i="8"/>
  <c r="E29" i="14"/>
  <c r="G29" i="14" s="1"/>
  <c r="D15" i="19"/>
  <c r="D14" i="22"/>
  <c r="D20" i="15"/>
  <c r="D29" i="12"/>
  <c r="D30" i="17"/>
  <c r="D31" i="14"/>
  <c r="D37" i="18"/>
  <c r="C37" i="18" l="1"/>
  <c r="G35" i="18"/>
  <c r="F35" i="18"/>
  <c r="F36" i="18"/>
  <c r="G36" i="18"/>
  <c r="E37" i="18"/>
  <c r="C20" i="15"/>
  <c r="E20" i="15" s="1"/>
  <c r="G20" i="15" s="1"/>
  <c r="C15" i="19"/>
  <c r="E15" i="19" s="1"/>
  <c r="G15" i="19" s="1"/>
  <c r="E14" i="19"/>
  <c r="G14" i="19" s="1"/>
  <c r="C30" i="17"/>
  <c r="G28" i="17"/>
  <c r="F28" i="17"/>
  <c r="E29" i="17"/>
  <c r="C29" i="12"/>
  <c r="G27" i="12"/>
  <c r="F27" i="12"/>
  <c r="E28" i="12"/>
  <c r="C14" i="22"/>
  <c r="E13" i="22"/>
  <c r="G13" i="22" s="1"/>
  <c r="F13" i="19"/>
  <c r="F19" i="15"/>
  <c r="F29" i="14"/>
  <c r="C31" i="14"/>
  <c r="C19" i="8"/>
  <c r="E30" i="14"/>
  <c r="G30" i="14" s="1"/>
  <c r="D31" i="17"/>
  <c r="D21" i="15"/>
  <c r="D38" i="18"/>
  <c r="D30" i="12"/>
  <c r="D32" i="14"/>
  <c r="C38" i="18" l="1"/>
  <c r="G37" i="18"/>
  <c r="F37" i="18"/>
  <c r="E38" i="18"/>
  <c r="C21" i="15"/>
  <c r="E21" i="15" s="1"/>
  <c r="G21" i="15" s="1"/>
  <c r="F14" i="19"/>
  <c r="C31" i="17"/>
  <c r="G29" i="17"/>
  <c r="F29" i="17"/>
  <c r="E30" i="17"/>
  <c r="C30" i="12"/>
  <c r="G28" i="12"/>
  <c r="F28" i="12"/>
  <c r="E29" i="12"/>
  <c r="F13" i="22"/>
  <c r="E14" i="22"/>
  <c r="G14" i="22" s="1"/>
  <c r="F15" i="19"/>
  <c r="F20" i="15"/>
  <c r="F30" i="14"/>
  <c r="C32" i="14"/>
  <c r="E31" i="14"/>
  <c r="G31" i="14" s="1"/>
  <c r="E19" i="8"/>
  <c r="G19" i="8" s="1"/>
  <c r="D20" i="8"/>
  <c r="D31" i="12"/>
  <c r="D32" i="17"/>
  <c r="D33" i="14"/>
  <c r="D15" i="22"/>
  <c r="D39" i="18"/>
  <c r="D16" i="19"/>
  <c r="D22" i="15"/>
  <c r="C39" i="18" l="1"/>
  <c r="G38" i="18"/>
  <c r="F38" i="18"/>
  <c r="F19" i="8"/>
  <c r="C22" i="15"/>
  <c r="E22" i="15" s="1"/>
  <c r="G22" i="15" s="1"/>
  <c r="C16" i="19"/>
  <c r="E16" i="19" s="1"/>
  <c r="G16" i="19" s="1"/>
  <c r="C32" i="17"/>
  <c r="G30" i="17"/>
  <c r="F30" i="17"/>
  <c r="E31" i="17"/>
  <c r="C31" i="12"/>
  <c r="G29" i="12"/>
  <c r="F29" i="12"/>
  <c r="E30" i="12"/>
  <c r="F14" i="22"/>
  <c r="C15" i="22"/>
  <c r="F21" i="15"/>
  <c r="F31" i="14"/>
  <c r="C33" i="14"/>
  <c r="E32" i="14"/>
  <c r="G32" i="14" s="1"/>
  <c r="C20" i="8"/>
  <c r="D40" i="18"/>
  <c r="D17" i="19"/>
  <c r="D32" i="12"/>
  <c r="D33" i="17"/>
  <c r="D16" i="22"/>
  <c r="D23" i="15"/>
  <c r="D34" i="14"/>
  <c r="C40" i="18" l="1"/>
  <c r="E39" i="18"/>
  <c r="C16" i="22"/>
  <c r="C34" i="14"/>
  <c r="C23" i="15"/>
  <c r="E23" i="15" s="1"/>
  <c r="G23" i="15" s="1"/>
  <c r="C17" i="19"/>
  <c r="E17" i="19" s="1"/>
  <c r="G17" i="19" s="1"/>
  <c r="C33" i="17"/>
  <c r="G31" i="17"/>
  <c r="F31" i="17"/>
  <c r="E32" i="17"/>
  <c r="C32" i="12"/>
  <c r="G30" i="12"/>
  <c r="F30" i="12"/>
  <c r="E31" i="12"/>
  <c r="E15" i="22"/>
  <c r="G15" i="22" s="1"/>
  <c r="F16" i="19"/>
  <c r="F22" i="15"/>
  <c r="F32" i="14"/>
  <c r="E20" i="8"/>
  <c r="G20" i="8" s="1"/>
  <c r="D21" i="8"/>
  <c r="F20" i="8"/>
  <c r="E33" i="14"/>
  <c r="G33" i="14" s="1"/>
  <c r="D18" i="19"/>
  <c r="D24" i="15"/>
  <c r="D17" i="22"/>
  <c r="D33" i="12"/>
  <c r="D35" i="14"/>
  <c r="D41" i="18"/>
  <c r="D34" i="17"/>
  <c r="C41" i="18" l="1"/>
  <c r="F39" i="18"/>
  <c r="G39" i="18"/>
  <c r="E40" i="18"/>
  <c r="C34" i="17"/>
  <c r="C17" i="22"/>
  <c r="E16" i="22"/>
  <c r="G16" i="22" s="1"/>
  <c r="C35" i="14"/>
  <c r="E34" i="14"/>
  <c r="G34" i="14" s="1"/>
  <c r="C24" i="15"/>
  <c r="E24" i="15" s="1"/>
  <c r="G24" i="15" s="1"/>
  <c r="C18" i="19"/>
  <c r="E18" i="19" s="1"/>
  <c r="G18" i="19" s="1"/>
  <c r="G32" i="17"/>
  <c r="F32" i="17"/>
  <c r="E33" i="17"/>
  <c r="C33" i="12"/>
  <c r="G31" i="12"/>
  <c r="F31" i="12"/>
  <c r="E32" i="12"/>
  <c r="F15" i="22"/>
  <c r="F17" i="19"/>
  <c r="F23" i="15"/>
  <c r="F33" i="14"/>
  <c r="C21" i="8"/>
  <c r="D42" i="18"/>
  <c r="D35" i="17"/>
  <c r="D36" i="14"/>
  <c r="D34" i="12"/>
  <c r="D25" i="15"/>
  <c r="C42" i="18" l="1"/>
  <c r="G40" i="18"/>
  <c r="F40" i="18"/>
  <c r="E41" i="18"/>
  <c r="C35" i="17"/>
  <c r="E34" i="17"/>
  <c r="G34" i="17" s="1"/>
  <c r="E17" i="22"/>
  <c r="G17" i="22" s="1"/>
  <c r="F16" i="22"/>
  <c r="C36" i="14"/>
  <c r="F34" i="14"/>
  <c r="E35" i="14"/>
  <c r="G35" i="14" s="1"/>
  <c r="C34" i="12"/>
  <c r="C25" i="15"/>
  <c r="E25" i="15" s="1"/>
  <c r="G25" i="15" s="1"/>
  <c r="G33" i="17"/>
  <c r="F33" i="17"/>
  <c r="G32" i="12"/>
  <c r="F32" i="12"/>
  <c r="E33" i="12"/>
  <c r="F18" i="19"/>
  <c r="F24" i="15"/>
  <c r="E21" i="8"/>
  <c r="G21" i="8" s="1"/>
  <c r="F21" i="8"/>
  <c r="D22" i="8"/>
  <c r="D37" i="14"/>
  <c r="D43" i="18"/>
  <c r="D26" i="15"/>
  <c r="D18" i="10"/>
  <c r="D36" i="17"/>
  <c r="D35" i="12"/>
  <c r="C43" i="18" l="1"/>
  <c r="F41" i="18"/>
  <c r="G41" i="18"/>
  <c r="E42" i="18"/>
  <c r="C36" i="17"/>
  <c r="F34" i="17"/>
  <c r="E35" i="17"/>
  <c r="G35" i="17" s="1"/>
  <c r="F17" i="22"/>
  <c r="C37" i="14"/>
  <c r="F35" i="14"/>
  <c r="E36" i="14"/>
  <c r="G36" i="14" s="1"/>
  <c r="C35" i="12"/>
  <c r="E34" i="12"/>
  <c r="G34" i="12" s="1"/>
  <c r="C26" i="15"/>
  <c r="E26" i="15" s="1"/>
  <c r="G26" i="15" s="1"/>
  <c r="C18" i="10"/>
  <c r="G33" i="12"/>
  <c r="F33" i="12"/>
  <c r="F25" i="15"/>
  <c r="C22" i="8"/>
  <c r="D18" i="9"/>
  <c r="D19" i="19"/>
  <c r="D37" i="17"/>
  <c r="D38" i="14"/>
  <c r="D27" i="15"/>
  <c r="D18" i="22"/>
  <c r="D19" i="10"/>
  <c r="D36" i="12"/>
  <c r="D44" i="18"/>
  <c r="C44" i="18" l="1"/>
  <c r="G42" i="18"/>
  <c r="F42" i="18"/>
  <c r="E43" i="18"/>
  <c r="C37" i="17"/>
  <c r="E36" i="17"/>
  <c r="G36" i="17" s="1"/>
  <c r="F35" i="17"/>
  <c r="F36" i="14"/>
  <c r="C38" i="14"/>
  <c r="E37" i="14"/>
  <c r="G37" i="14" s="1"/>
  <c r="C36" i="12"/>
  <c r="F34" i="12"/>
  <c r="E35" i="12"/>
  <c r="G35" i="12" s="1"/>
  <c r="C27" i="15"/>
  <c r="E27" i="15" s="1"/>
  <c r="G27" i="15" s="1"/>
  <c r="C19" i="19"/>
  <c r="E19" i="19" s="1"/>
  <c r="G19" i="19" s="1"/>
  <c r="C19" i="10"/>
  <c r="E18" i="10"/>
  <c r="G18" i="10" s="1"/>
  <c r="C18" i="9"/>
  <c r="C18" i="22"/>
  <c r="F26" i="15"/>
  <c r="D23" i="8"/>
  <c r="E22" i="8"/>
  <c r="G22" i="8" s="1"/>
  <c r="F22" i="8"/>
  <c r="D19" i="9"/>
  <c r="D45" i="18"/>
  <c r="D39" i="14"/>
  <c r="D37" i="12"/>
  <c r="D28" i="15"/>
  <c r="D20" i="19"/>
  <c r="D20" i="10"/>
  <c r="D38" i="17"/>
  <c r="D19" i="22"/>
  <c r="C45" i="18" l="1"/>
  <c r="F43" i="18"/>
  <c r="G43" i="18"/>
  <c r="E44" i="18"/>
  <c r="C38" i="17"/>
  <c r="F36" i="17"/>
  <c r="E37" i="17"/>
  <c r="G37" i="17" s="1"/>
  <c r="C39" i="14"/>
  <c r="F37" i="14"/>
  <c r="E38" i="14"/>
  <c r="G38" i="14" s="1"/>
  <c r="C37" i="12"/>
  <c r="E36" i="12"/>
  <c r="G36" i="12" s="1"/>
  <c r="F35" i="12"/>
  <c r="C28" i="15"/>
  <c r="E28" i="15" s="1"/>
  <c r="G28" i="15" s="1"/>
  <c r="C20" i="19"/>
  <c r="E20" i="19" s="1"/>
  <c r="G20" i="19" s="1"/>
  <c r="C20" i="10"/>
  <c r="F18" i="10"/>
  <c r="E19" i="10"/>
  <c r="G19" i="10" s="1"/>
  <c r="C19" i="9"/>
  <c r="E18" i="9"/>
  <c r="G18" i="9" s="1"/>
  <c r="C19" i="22"/>
  <c r="E18" i="22"/>
  <c r="G18" i="22" s="1"/>
  <c r="F19" i="19"/>
  <c r="F27" i="15"/>
  <c r="C23" i="8"/>
  <c r="D39" i="17"/>
  <c r="D29" i="15"/>
  <c r="D38" i="12"/>
  <c r="D21" i="19"/>
  <c r="D46" i="18"/>
  <c r="D20" i="9"/>
  <c r="D21" i="10"/>
  <c r="C46" i="18" l="1"/>
  <c r="F44" i="18"/>
  <c r="G44" i="18"/>
  <c r="E45" i="18"/>
  <c r="C39" i="17"/>
  <c r="E38" i="17"/>
  <c r="G38" i="17" s="1"/>
  <c r="F37" i="17"/>
  <c r="E39" i="14"/>
  <c r="G39" i="14" s="1"/>
  <c r="F38" i="14"/>
  <c r="C38" i="12"/>
  <c r="F36" i="12"/>
  <c r="E37" i="12"/>
  <c r="G37" i="12" s="1"/>
  <c r="C29" i="15"/>
  <c r="E29" i="15" s="1"/>
  <c r="G29" i="15" s="1"/>
  <c r="C21" i="19"/>
  <c r="E21" i="19" s="1"/>
  <c r="G21" i="19" s="1"/>
  <c r="F19" i="10"/>
  <c r="C21" i="10"/>
  <c r="E20" i="10"/>
  <c r="G20" i="10" s="1"/>
  <c r="F18" i="9"/>
  <c r="C20" i="9"/>
  <c r="E19" i="9"/>
  <c r="G19" i="9" s="1"/>
  <c r="F18" i="22"/>
  <c r="E19" i="22"/>
  <c r="G19" i="22" s="1"/>
  <c r="F20" i="19"/>
  <c r="F28" i="15"/>
  <c r="E23" i="8"/>
  <c r="G23" i="8" s="1"/>
  <c r="D24" i="8"/>
  <c r="D22" i="19"/>
  <c r="D47" i="18"/>
  <c r="D39" i="12"/>
  <c r="D22" i="10"/>
  <c r="D21" i="9"/>
  <c r="D30" i="15"/>
  <c r="C47" i="18" l="1"/>
  <c r="F45" i="18"/>
  <c r="G45" i="18"/>
  <c r="E46" i="18"/>
  <c r="F23" i="8"/>
  <c r="F38" i="17"/>
  <c r="E39" i="17"/>
  <c r="G39" i="17" s="1"/>
  <c r="F39" i="14"/>
  <c r="F37" i="12"/>
  <c r="C39" i="12"/>
  <c r="E38" i="12"/>
  <c r="G38" i="12" s="1"/>
  <c r="C30" i="15"/>
  <c r="E30" i="15" s="1"/>
  <c r="G30" i="15" s="1"/>
  <c r="C22" i="19"/>
  <c r="E22" i="19" s="1"/>
  <c r="G22" i="19" s="1"/>
  <c r="C22" i="10"/>
  <c r="F20" i="10"/>
  <c r="E21" i="10"/>
  <c r="G21" i="10" s="1"/>
  <c r="C21" i="9"/>
  <c r="F19" i="9"/>
  <c r="E20" i="9"/>
  <c r="G20" i="9" s="1"/>
  <c r="F19" i="22"/>
  <c r="F21" i="19"/>
  <c r="F29" i="15"/>
  <c r="C24" i="8"/>
  <c r="D31" i="15"/>
  <c r="D48" i="18"/>
  <c r="D20" i="22"/>
  <c r="D23" i="19"/>
  <c r="D22" i="9"/>
  <c r="D23" i="10"/>
  <c r="C48" i="18" l="1"/>
  <c r="G46" i="18"/>
  <c r="F46" i="18"/>
  <c r="E47" i="18"/>
  <c r="F39" i="17"/>
  <c r="E39" i="12"/>
  <c r="G39" i="12" s="1"/>
  <c r="F38" i="12"/>
  <c r="C31" i="15"/>
  <c r="E31" i="15" s="1"/>
  <c r="G31" i="15" s="1"/>
  <c r="C23" i="19"/>
  <c r="E23" i="19" s="1"/>
  <c r="G23" i="19" s="1"/>
  <c r="C23" i="10"/>
  <c r="F21" i="10"/>
  <c r="E22" i="10"/>
  <c r="G22" i="10" s="1"/>
  <c r="F20" i="9"/>
  <c r="C22" i="9"/>
  <c r="E21" i="9"/>
  <c r="G21" i="9" s="1"/>
  <c r="C20" i="22"/>
  <c r="F22" i="19"/>
  <c r="F30" i="15"/>
  <c r="E24" i="8"/>
  <c r="G24" i="8" s="1"/>
  <c r="D25" i="8"/>
  <c r="D32" i="15"/>
  <c r="D21" i="22"/>
  <c r="D23" i="9"/>
  <c r="D49" i="18"/>
  <c r="D24" i="19"/>
  <c r="D24" i="10"/>
  <c r="C49" i="18" l="1"/>
  <c r="F47" i="18"/>
  <c r="G47" i="18"/>
  <c r="E48" i="18"/>
  <c r="F39" i="12"/>
  <c r="C32" i="15"/>
  <c r="E32" i="15" s="1"/>
  <c r="G32" i="15" s="1"/>
  <c r="C24" i="19"/>
  <c r="E24" i="19" s="1"/>
  <c r="G24" i="19" s="1"/>
  <c r="F22" i="10"/>
  <c r="C24" i="10"/>
  <c r="E23" i="10"/>
  <c r="G23" i="10" s="1"/>
  <c r="C23" i="9"/>
  <c r="F21" i="9"/>
  <c r="E22" i="9"/>
  <c r="G22" i="9" s="1"/>
  <c r="C21" i="22"/>
  <c r="E20" i="22"/>
  <c r="G20" i="22" s="1"/>
  <c r="F23" i="19"/>
  <c r="F31" i="15"/>
  <c r="F24" i="8"/>
  <c r="C25" i="8"/>
  <c r="D50" i="18"/>
  <c r="D25" i="19"/>
  <c r="D24" i="9"/>
  <c r="D33" i="15"/>
  <c r="D25" i="10"/>
  <c r="C50" i="18" l="1"/>
  <c r="F48" i="18"/>
  <c r="G48" i="18"/>
  <c r="E49" i="18"/>
  <c r="E50" i="18"/>
  <c r="C33" i="15"/>
  <c r="E33" i="15" s="1"/>
  <c r="G33" i="15" s="1"/>
  <c r="C25" i="19"/>
  <c r="E25" i="19" s="1"/>
  <c r="G25" i="19" s="1"/>
  <c r="C25" i="10"/>
  <c r="F23" i="10"/>
  <c r="E24" i="10"/>
  <c r="G24" i="10" s="1"/>
  <c r="C24" i="9"/>
  <c r="F22" i="9"/>
  <c r="E23" i="9"/>
  <c r="G23" i="9" s="1"/>
  <c r="F20" i="22"/>
  <c r="E21" i="22"/>
  <c r="G21" i="22" s="1"/>
  <c r="F24" i="19"/>
  <c r="F32" i="15"/>
  <c r="E25" i="8"/>
  <c r="G25" i="8" s="1"/>
  <c r="D26" i="8"/>
  <c r="D34" i="15"/>
  <c r="D26" i="10"/>
  <c r="D22" i="22"/>
  <c r="D25" i="9"/>
  <c r="D40" i="17"/>
  <c r="D51" i="18"/>
  <c r="D26" i="19"/>
  <c r="D40" i="14"/>
  <c r="C51" i="18" l="1"/>
  <c r="F49" i="18"/>
  <c r="G49" i="18"/>
  <c r="F50" i="18"/>
  <c r="G50" i="18"/>
  <c r="C40" i="17"/>
  <c r="C22" i="22"/>
  <c r="C40" i="14"/>
  <c r="C34" i="15"/>
  <c r="E34" i="15" s="1"/>
  <c r="G34" i="15" s="1"/>
  <c r="C26" i="19"/>
  <c r="E26" i="19" s="1"/>
  <c r="G26" i="19" s="1"/>
  <c r="C26" i="10"/>
  <c r="F24" i="10"/>
  <c r="E25" i="10"/>
  <c r="G25" i="10" s="1"/>
  <c r="C25" i="9"/>
  <c r="F23" i="9"/>
  <c r="E24" i="9"/>
  <c r="G24" i="9" s="1"/>
  <c r="F21" i="22"/>
  <c r="F25" i="19"/>
  <c r="F33" i="15"/>
  <c r="F25" i="8"/>
  <c r="C26" i="8"/>
  <c r="D41" i="14"/>
  <c r="D52" i="18"/>
  <c r="D26" i="9"/>
  <c r="D27" i="10"/>
  <c r="D27" i="19"/>
  <c r="D40" i="12"/>
  <c r="D23" i="22"/>
  <c r="D41" i="17"/>
  <c r="D35" i="15"/>
  <c r="C52" i="18" l="1"/>
  <c r="E52" i="18" s="1"/>
  <c r="E51" i="18"/>
  <c r="C41" i="17"/>
  <c r="E40" i="17"/>
  <c r="G40" i="17" s="1"/>
  <c r="C23" i="22"/>
  <c r="E22" i="22"/>
  <c r="G22" i="22" s="1"/>
  <c r="C40" i="12"/>
  <c r="C41" i="14"/>
  <c r="E40" i="14"/>
  <c r="G40" i="14" s="1"/>
  <c r="C35" i="15"/>
  <c r="C27" i="19"/>
  <c r="E27" i="19" s="1"/>
  <c r="G27" i="19" s="1"/>
  <c r="C27" i="10"/>
  <c r="F25" i="10"/>
  <c r="E26" i="10"/>
  <c r="G26" i="10" s="1"/>
  <c r="C26" i="9"/>
  <c r="F24" i="9"/>
  <c r="E25" i="9"/>
  <c r="G25" i="9" s="1"/>
  <c r="F26" i="19"/>
  <c r="F34" i="15"/>
  <c r="D27" i="8"/>
  <c r="E26" i="8"/>
  <c r="G26" i="8" s="1"/>
  <c r="D41" i="12"/>
  <c r="D53" i="18"/>
  <c r="D42" i="17"/>
  <c r="D36" i="15"/>
  <c r="D42" i="14"/>
  <c r="D27" i="9"/>
  <c r="D28" i="10"/>
  <c r="D28" i="19"/>
  <c r="C53" i="18" l="1"/>
  <c r="G51" i="18"/>
  <c r="F51" i="18"/>
  <c r="F52" i="18"/>
  <c r="G52" i="18"/>
  <c r="E53" i="18"/>
  <c r="E23" i="22"/>
  <c r="G23" i="22" s="1"/>
  <c r="C42" i="14"/>
  <c r="C42" i="17"/>
  <c r="F40" i="17"/>
  <c r="E41" i="17"/>
  <c r="G41" i="17" s="1"/>
  <c r="F22" i="22"/>
  <c r="C41" i="12"/>
  <c r="E40" i="12"/>
  <c r="G40" i="12" s="1"/>
  <c r="F40" i="14"/>
  <c r="E41" i="14"/>
  <c r="G41" i="14" s="1"/>
  <c r="C36" i="15"/>
  <c r="E35" i="15"/>
  <c r="G35" i="15" s="1"/>
  <c r="C28" i="19"/>
  <c r="E28" i="19" s="1"/>
  <c r="G28" i="19" s="1"/>
  <c r="C28" i="10"/>
  <c r="F26" i="10"/>
  <c r="E27" i="10"/>
  <c r="G27" i="10" s="1"/>
  <c r="C27" i="9"/>
  <c r="F25" i="9"/>
  <c r="E26" i="9"/>
  <c r="G26" i="9" s="1"/>
  <c r="F27" i="19"/>
  <c r="C27" i="8"/>
  <c r="F26" i="8"/>
  <c r="D42" i="12"/>
  <c r="D43" i="14"/>
  <c r="D43" i="17"/>
  <c r="D29" i="10"/>
  <c r="D37" i="15"/>
  <c r="D29" i="19"/>
  <c r="D54" i="18"/>
  <c r="D28" i="9"/>
  <c r="D24" i="22"/>
  <c r="C54" i="18" l="1"/>
  <c r="G53" i="18"/>
  <c r="F53" i="18"/>
  <c r="F23" i="22"/>
  <c r="E54" i="18"/>
  <c r="C24" i="22"/>
  <c r="E24" i="22" s="1"/>
  <c r="G24" i="22" s="1"/>
  <c r="C43" i="14"/>
  <c r="E42" i="14"/>
  <c r="G42" i="14" s="1"/>
  <c r="C42" i="12"/>
  <c r="C43" i="17"/>
  <c r="E42" i="17"/>
  <c r="G42" i="17" s="1"/>
  <c r="F41" i="17"/>
  <c r="F40" i="12"/>
  <c r="E41" i="12"/>
  <c r="G41" i="12" s="1"/>
  <c r="F41" i="14"/>
  <c r="F35" i="15"/>
  <c r="C37" i="15"/>
  <c r="E36" i="15"/>
  <c r="G36" i="15" s="1"/>
  <c r="C29" i="19"/>
  <c r="E29" i="19" s="1"/>
  <c r="G29" i="19" s="1"/>
  <c r="F27" i="10"/>
  <c r="C29" i="10"/>
  <c r="E28" i="10"/>
  <c r="G28" i="10" s="1"/>
  <c r="C28" i="9"/>
  <c r="F26" i="9"/>
  <c r="E27" i="9"/>
  <c r="G27" i="9" s="1"/>
  <c r="F28" i="19"/>
  <c r="E27" i="8"/>
  <c r="G27" i="8" s="1"/>
  <c r="D28" i="8"/>
  <c r="D38" i="15"/>
  <c r="D30" i="10"/>
  <c r="D25" i="22"/>
  <c r="D29" i="9"/>
  <c r="D55" i="18"/>
  <c r="D43" i="12"/>
  <c r="D30" i="19"/>
  <c r="C55" i="18" l="1"/>
  <c r="F54" i="18"/>
  <c r="G54" i="18"/>
  <c r="F24" i="22"/>
  <c r="C25" i="22"/>
  <c r="F42" i="14"/>
  <c r="E43" i="14"/>
  <c r="G43" i="14" s="1"/>
  <c r="C43" i="12"/>
  <c r="E42" i="12"/>
  <c r="G42" i="12" s="1"/>
  <c r="F42" i="17"/>
  <c r="E43" i="17"/>
  <c r="G43" i="17" s="1"/>
  <c r="F41" i="12"/>
  <c r="C38" i="15"/>
  <c r="E37" i="15"/>
  <c r="G37" i="15" s="1"/>
  <c r="F36" i="15"/>
  <c r="C30" i="19"/>
  <c r="E30" i="19" s="1"/>
  <c r="G30" i="19" s="1"/>
  <c r="C30" i="10"/>
  <c r="F28" i="10"/>
  <c r="E29" i="10"/>
  <c r="G29" i="10" s="1"/>
  <c r="C29" i="9"/>
  <c r="F27" i="9"/>
  <c r="E28" i="9"/>
  <c r="G28" i="9" s="1"/>
  <c r="F29" i="19"/>
  <c r="F27" i="8"/>
  <c r="C28" i="8"/>
  <c r="D26" i="22"/>
  <c r="D39" i="15"/>
  <c r="D31" i="10"/>
  <c r="D30" i="9"/>
  <c r="D31" i="19"/>
  <c r="E55" i="18" l="1"/>
  <c r="G55" i="18" s="1"/>
  <c r="C26" i="22"/>
  <c r="E25" i="22"/>
  <c r="F43" i="14"/>
  <c r="F42" i="12"/>
  <c r="E43" i="12"/>
  <c r="G43" i="12" s="1"/>
  <c r="F43" i="17"/>
  <c r="C39" i="15"/>
  <c r="E38" i="15"/>
  <c r="G38" i="15" s="1"/>
  <c r="F37" i="15"/>
  <c r="C31" i="19"/>
  <c r="E31" i="19" s="1"/>
  <c r="G31" i="19" s="1"/>
  <c r="F29" i="10"/>
  <c r="C31" i="10"/>
  <c r="E30" i="10"/>
  <c r="G30" i="10" s="1"/>
  <c r="C30" i="9"/>
  <c r="E29" i="9"/>
  <c r="G29" i="9" s="1"/>
  <c r="F30" i="19"/>
  <c r="E28" i="8"/>
  <c r="G28" i="8" s="1"/>
  <c r="D29" i="8"/>
  <c r="D27" i="22"/>
  <c r="D40" i="15"/>
  <c r="D32" i="19"/>
  <c r="D32" i="10"/>
  <c r="D31" i="9"/>
  <c r="F55" i="18" l="1"/>
  <c r="C27" i="22"/>
  <c r="E27" i="22" s="1"/>
  <c r="G27" i="22" s="1"/>
  <c r="G25" i="22"/>
  <c r="F25" i="22"/>
  <c r="E26" i="22"/>
  <c r="F43" i="12"/>
  <c r="F38" i="15"/>
  <c r="C40" i="15"/>
  <c r="E39" i="15"/>
  <c r="G39" i="15" s="1"/>
  <c r="C32" i="19"/>
  <c r="E32" i="19" s="1"/>
  <c r="G32" i="19" s="1"/>
  <c r="C32" i="10"/>
  <c r="F30" i="10"/>
  <c r="E31" i="10"/>
  <c r="G31" i="10" s="1"/>
  <c r="F29" i="9"/>
  <c r="C31" i="9"/>
  <c r="E30" i="9"/>
  <c r="G30" i="9" s="1"/>
  <c r="F31" i="19"/>
  <c r="C29" i="8"/>
  <c r="F28" i="8"/>
  <c r="D33" i="10"/>
  <c r="D41" i="15"/>
  <c r="D32" i="9"/>
  <c r="D33" i="19"/>
  <c r="D28" i="22"/>
  <c r="F27" i="22" l="1"/>
  <c r="G26" i="22"/>
  <c r="F26" i="22"/>
  <c r="C41" i="15"/>
  <c r="C28" i="22"/>
  <c r="E28" i="22" s="1"/>
  <c r="G28" i="22" s="1"/>
  <c r="F39" i="15"/>
  <c r="E40" i="15"/>
  <c r="G40" i="15" s="1"/>
  <c r="C33" i="19"/>
  <c r="E33" i="19" s="1"/>
  <c r="G33" i="19" s="1"/>
  <c r="F31" i="10"/>
  <c r="C33" i="10"/>
  <c r="E32" i="10"/>
  <c r="G32" i="10" s="1"/>
  <c r="C32" i="9"/>
  <c r="F30" i="9"/>
  <c r="E31" i="9"/>
  <c r="G31" i="9" s="1"/>
  <c r="F32" i="19"/>
  <c r="E29" i="8"/>
  <c r="G29" i="8" s="1"/>
  <c r="D30" i="8"/>
  <c r="D34" i="10"/>
  <c r="D42" i="15"/>
  <c r="D29" i="22"/>
  <c r="D34" i="19"/>
  <c r="D33" i="9"/>
  <c r="C42" i="15" l="1"/>
  <c r="E41" i="15"/>
  <c r="G41" i="15" s="1"/>
  <c r="C29" i="22"/>
  <c r="E29" i="22" s="1"/>
  <c r="G29" i="22" s="1"/>
  <c r="F40" i="15"/>
  <c r="C34" i="19"/>
  <c r="C34" i="10"/>
  <c r="F32" i="10"/>
  <c r="E33" i="10"/>
  <c r="G33" i="10" s="1"/>
  <c r="F31" i="9"/>
  <c r="C33" i="9"/>
  <c r="E32" i="9"/>
  <c r="G32" i="9" s="1"/>
  <c r="F28" i="22"/>
  <c r="F33" i="19"/>
  <c r="C30" i="8"/>
  <c r="F29" i="8"/>
  <c r="D35" i="10"/>
  <c r="D30" i="22"/>
  <c r="D35" i="19"/>
  <c r="F41" i="15" l="1"/>
  <c r="E42" i="15"/>
  <c r="G42" i="15" s="1"/>
  <c r="C30" i="22"/>
  <c r="E30" i="22" s="1"/>
  <c r="G30" i="22" s="1"/>
  <c r="C35" i="19"/>
  <c r="E34" i="19"/>
  <c r="G34" i="19" s="1"/>
  <c r="F33" i="10"/>
  <c r="C35" i="10"/>
  <c r="E34" i="10"/>
  <c r="G34" i="10" s="1"/>
  <c r="F32" i="9"/>
  <c r="E33" i="9"/>
  <c r="G33" i="9" s="1"/>
  <c r="F29" i="22"/>
  <c r="E30" i="8"/>
  <c r="G30" i="8" s="1"/>
  <c r="D31" i="8"/>
  <c r="D36" i="10"/>
  <c r="D31" i="22"/>
  <c r="D36" i="19"/>
  <c r="F42" i="15" l="1"/>
  <c r="F30" i="8"/>
  <c r="C31" i="22"/>
  <c r="C36" i="19"/>
  <c r="F34" i="19"/>
  <c r="E35" i="19"/>
  <c r="G35" i="19" s="1"/>
  <c r="C36" i="10"/>
  <c r="F34" i="10"/>
  <c r="E35" i="10"/>
  <c r="G35" i="10" s="1"/>
  <c r="F33" i="9"/>
  <c r="F30" i="22"/>
  <c r="C31" i="8"/>
  <c r="D37" i="10"/>
  <c r="D37" i="19"/>
  <c r="D32" i="22"/>
  <c r="C32" i="22" l="1"/>
  <c r="E31" i="22"/>
  <c r="G31" i="22" s="1"/>
  <c r="C37" i="19"/>
  <c r="F35" i="19"/>
  <c r="E36" i="19"/>
  <c r="G36" i="19" s="1"/>
  <c r="C37" i="10"/>
  <c r="E36" i="10"/>
  <c r="G36" i="10" s="1"/>
  <c r="F35" i="10"/>
  <c r="E31" i="8"/>
  <c r="G31" i="8" s="1"/>
  <c r="D32" i="8"/>
  <c r="D34" i="9"/>
  <c r="D33" i="22"/>
  <c r="D38" i="10"/>
  <c r="D38" i="19"/>
  <c r="F31" i="8" l="1"/>
  <c r="F31" i="22"/>
  <c r="C33" i="22"/>
  <c r="E32" i="22"/>
  <c r="G32" i="22" s="1"/>
  <c r="C38" i="19"/>
  <c r="F36" i="19"/>
  <c r="E37" i="19"/>
  <c r="G37" i="19" s="1"/>
  <c r="C38" i="10"/>
  <c r="E38" i="10" s="1"/>
  <c r="G38" i="10" s="1"/>
  <c r="F36" i="10"/>
  <c r="E37" i="10"/>
  <c r="C34" i="9"/>
  <c r="C32" i="8"/>
  <c r="D43" i="15"/>
  <c r="D34" i="22"/>
  <c r="D39" i="19"/>
  <c r="C43" i="15" l="1"/>
  <c r="C34" i="22"/>
  <c r="F32" i="22"/>
  <c r="E33" i="22"/>
  <c r="G33" i="22" s="1"/>
  <c r="C39" i="19"/>
  <c r="F37" i="19"/>
  <c r="E38" i="19"/>
  <c r="G38" i="19" s="1"/>
  <c r="G37" i="10"/>
  <c r="F37" i="10"/>
  <c r="F38" i="10"/>
  <c r="E34" i="9"/>
  <c r="G34" i="9" s="1"/>
  <c r="D33" i="8"/>
  <c r="E32" i="8"/>
  <c r="G32" i="8" s="1"/>
  <c r="F32" i="8"/>
  <c r="D35" i="9"/>
  <c r="D35" i="22"/>
  <c r="D44" i="15"/>
  <c r="D40" i="19"/>
  <c r="C44" i="15" l="1"/>
  <c r="E43" i="15"/>
  <c r="G43" i="15" s="1"/>
  <c r="F33" i="22"/>
  <c r="C35" i="22"/>
  <c r="E34" i="22"/>
  <c r="G34" i="22" s="1"/>
  <c r="F38" i="19"/>
  <c r="C40" i="19"/>
  <c r="E39" i="19"/>
  <c r="G39" i="19" s="1"/>
  <c r="C35" i="9"/>
  <c r="F34" i="9"/>
  <c r="C33" i="8"/>
  <c r="D36" i="22"/>
  <c r="D36" i="9"/>
  <c r="F43" i="15" l="1"/>
  <c r="E44" i="15"/>
  <c r="G44" i="15" s="1"/>
  <c r="F34" i="22"/>
  <c r="C36" i="22"/>
  <c r="E35" i="22"/>
  <c r="G35" i="22" s="1"/>
  <c r="F39" i="19"/>
  <c r="E40" i="19"/>
  <c r="G40" i="19" s="1"/>
  <c r="C36" i="9"/>
  <c r="E35" i="9"/>
  <c r="G35" i="9" s="1"/>
  <c r="E33" i="8"/>
  <c r="G33" i="8" s="1"/>
  <c r="F33" i="8"/>
  <c r="D34" i="8"/>
  <c r="D37" i="9"/>
  <c r="D37" i="22"/>
  <c r="F44" i="15" l="1"/>
  <c r="C37" i="22"/>
  <c r="F35" i="22"/>
  <c r="E36" i="22"/>
  <c r="G36" i="22" s="1"/>
  <c r="F40" i="19"/>
  <c r="C37" i="9"/>
  <c r="E37" i="9" s="1"/>
  <c r="E36" i="9"/>
  <c r="G36" i="9" s="1"/>
  <c r="F35" i="9"/>
  <c r="C34" i="8"/>
  <c r="D38" i="9"/>
  <c r="D38" i="22"/>
  <c r="F36" i="22" l="1"/>
  <c r="C38" i="22"/>
  <c r="E37" i="22"/>
  <c r="G37" i="22" s="1"/>
  <c r="C38" i="9"/>
  <c r="F36" i="9"/>
  <c r="G37" i="9"/>
  <c r="F37" i="9"/>
  <c r="D35" i="8"/>
  <c r="E34" i="8"/>
  <c r="G34" i="8" s="1"/>
  <c r="D39" i="10"/>
  <c r="D39" i="22"/>
  <c r="F37" i="22" l="1"/>
  <c r="C39" i="22"/>
  <c r="E38" i="22"/>
  <c r="G38" i="22" s="1"/>
  <c r="E38" i="9"/>
  <c r="F38" i="9" s="1"/>
  <c r="C39" i="10"/>
  <c r="F34" i="8"/>
  <c r="C35" i="8"/>
  <c r="D41" i="19"/>
  <c r="D40" i="22"/>
  <c r="F38" i="22" l="1"/>
  <c r="C40" i="22"/>
  <c r="E39" i="22"/>
  <c r="G39" i="22" s="1"/>
  <c r="C41" i="19"/>
  <c r="G38" i="9"/>
  <c r="E39" i="10"/>
  <c r="G39" i="10" s="1"/>
  <c r="E35" i="8"/>
  <c r="G35" i="8" s="1"/>
  <c r="D36" i="8"/>
  <c r="D41" i="22"/>
  <c r="D42" i="19"/>
  <c r="F39" i="22" l="1"/>
  <c r="C41" i="22"/>
  <c r="E40" i="22"/>
  <c r="G40" i="22" s="1"/>
  <c r="C42" i="19"/>
  <c r="E41" i="19"/>
  <c r="G41" i="19" s="1"/>
  <c r="F39" i="10"/>
  <c r="F35" i="8"/>
  <c r="C36" i="8"/>
  <c r="D40" i="10"/>
  <c r="D43" i="19"/>
  <c r="D42" i="22"/>
  <c r="C43" i="19" l="1"/>
  <c r="C42" i="22"/>
  <c r="F40" i="22"/>
  <c r="E41" i="22"/>
  <c r="G41" i="22" s="1"/>
  <c r="F41" i="19"/>
  <c r="E42" i="19"/>
  <c r="G42" i="19" s="1"/>
  <c r="C40" i="10"/>
  <c r="E36" i="8"/>
  <c r="G36" i="8" s="1"/>
  <c r="D37" i="8"/>
  <c r="D41" i="10"/>
  <c r="D43" i="22"/>
  <c r="D44" i="19"/>
  <c r="C44" i="19" l="1"/>
  <c r="E43" i="19"/>
  <c r="G43" i="19" s="1"/>
  <c r="F41" i="22"/>
  <c r="C43" i="22"/>
  <c r="E42" i="22"/>
  <c r="G42" i="22" s="1"/>
  <c r="F42" i="19"/>
  <c r="C41" i="10"/>
  <c r="E40" i="10"/>
  <c r="G40" i="10" s="1"/>
  <c r="C37" i="8"/>
  <c r="F36" i="8"/>
  <c r="D42" i="10"/>
  <c r="F43" i="19" l="1"/>
  <c r="E44" i="19"/>
  <c r="G44" i="19" s="1"/>
  <c r="C42" i="10"/>
  <c r="E41" i="10"/>
  <c r="G41" i="10" s="1"/>
  <c r="F42" i="22"/>
  <c r="E43" i="22"/>
  <c r="G43" i="22" s="1"/>
  <c r="F40" i="10"/>
  <c r="E37" i="8"/>
  <c r="G37" i="8" s="1"/>
  <c r="D38" i="8"/>
  <c r="D43" i="10"/>
  <c r="F44" i="19" l="1"/>
  <c r="F41" i="10"/>
  <c r="C43" i="10"/>
  <c r="E42" i="10"/>
  <c r="G42" i="10" s="1"/>
  <c r="F37" i="8"/>
  <c r="F43" i="22"/>
  <c r="C38" i="8"/>
  <c r="D39" i="9"/>
  <c r="F42" i="10" l="1"/>
  <c r="E43" i="10"/>
  <c r="G43" i="10" s="1"/>
  <c r="C39" i="9"/>
  <c r="D39" i="8"/>
  <c r="E38" i="8"/>
  <c r="G38" i="8" s="1"/>
  <c r="F43" i="10" l="1"/>
  <c r="E39" i="9"/>
  <c r="F38" i="8"/>
  <c r="C39" i="8"/>
  <c r="G39" i="9" l="1"/>
  <c r="F39" i="9"/>
  <c r="E39" i="8"/>
  <c r="G39" i="8" s="1"/>
  <c r="D40" i="8"/>
  <c r="F39" i="8"/>
  <c r="D40" i="9"/>
  <c r="C40" i="9" l="1"/>
  <c r="C40" i="8"/>
  <c r="D41" i="9"/>
  <c r="C41" i="9" l="1"/>
  <c r="E40" i="9"/>
  <c r="E40" i="8"/>
  <c r="G40" i="8" s="1"/>
  <c r="D41" i="8"/>
  <c r="D42" i="9"/>
  <c r="C42" i="9" l="1"/>
  <c r="F40" i="8"/>
  <c r="F40" i="9"/>
  <c r="G40" i="9"/>
  <c r="E41" i="9"/>
  <c r="G41" i="9" s="1"/>
  <c r="C41" i="8"/>
  <c r="D43" i="9"/>
  <c r="C43" i="9" l="1"/>
  <c r="E42" i="9"/>
  <c r="G42" i="9" s="1"/>
  <c r="F41" i="9"/>
  <c r="E41" i="8"/>
  <c r="G41" i="8" s="1"/>
  <c r="F41" i="8"/>
  <c r="D42" i="8"/>
  <c r="F42" i="9" l="1"/>
  <c r="E43" i="9"/>
  <c r="G43" i="9" s="1"/>
  <c r="C42" i="8"/>
  <c r="F43" i="9" l="1"/>
  <c r="E42" i="8"/>
  <c r="G42" i="8" s="1"/>
  <c r="D43" i="8"/>
  <c r="C43" i="8" l="1"/>
  <c r="F42" i="8"/>
  <c r="E43" i="8" l="1"/>
  <c r="G43" i="8" s="1"/>
  <c r="F43" i="8"/>
  <c r="D44" i="8"/>
  <c r="C44" i="8" l="1"/>
  <c r="D45" i="8" l="1"/>
  <c r="E44" i="8"/>
  <c r="G44" i="8" s="1"/>
  <c r="F44" i="8" l="1"/>
  <c r="C45" i="8"/>
  <c r="E45" i="8" l="1"/>
  <c r="G45" i="8" s="1"/>
  <c r="F45" i="8"/>
  <c r="D46" i="8"/>
  <c r="C46" i="8" l="1"/>
  <c r="D47" i="8" l="1"/>
  <c r="E46" i="8"/>
  <c r="G46" i="8" s="1"/>
  <c r="F46" i="8" l="1"/>
  <c r="C47" i="8"/>
  <c r="E47" i="8" l="1"/>
  <c r="G47" i="8" s="1"/>
  <c r="F47" i="8"/>
  <c r="D48" i="8"/>
  <c r="C48" i="8" l="1"/>
  <c r="E48" i="8" l="1"/>
  <c r="G48" i="8" s="1"/>
  <c r="F48" i="8"/>
  <c r="D49" i="8"/>
  <c r="C49" i="8" l="1"/>
  <c r="E49" i="8" l="1"/>
  <c r="G49" i="8" s="1"/>
  <c r="F49" i="8"/>
  <c r="D50" i="8"/>
  <c r="C50" i="8" l="1"/>
  <c r="D51" i="8" l="1"/>
  <c r="E50" i="8"/>
  <c r="G50" i="8" s="1"/>
  <c r="F50" i="8"/>
  <c r="C51" i="8" l="1"/>
  <c r="E51" i="8" l="1"/>
  <c r="G51" i="8" s="1"/>
  <c r="F51" i="8"/>
  <c r="D52" i="8"/>
  <c r="C52" i="8" l="1"/>
  <c r="E52" i="8" l="1"/>
  <c r="G52" i="8" s="1"/>
  <c r="F52" i="8"/>
  <c r="D53" i="8"/>
  <c r="C53" i="8" l="1"/>
  <c r="E53" i="8" l="1"/>
  <c r="G53" i="8" s="1"/>
  <c r="F53" i="8"/>
  <c r="D54" i="8"/>
  <c r="C54" i="8" l="1"/>
  <c r="E54" i="8" l="1"/>
  <c r="G54" i="8" s="1"/>
  <c r="F54" i="8" l="1"/>
</calcChain>
</file>

<file path=xl/sharedStrings.xml><?xml version="1.0" encoding="utf-8"?>
<sst xmlns="http://schemas.openxmlformats.org/spreadsheetml/2006/main" count="2465" uniqueCount="481">
  <si>
    <t>Rev</t>
  </si>
  <si>
    <t>Date</t>
  </si>
  <si>
    <t>Update description</t>
  </si>
  <si>
    <t>initial draft, add DMA_neuron</t>
  </si>
  <si>
    <t>1.add fill_constant to DMA_neuron;
2.add DMA_matrix; DMA_fmap_shift;DMA_linear;DMA_tensor_CW_transp; DMA_filter_data;DMA_filter_index</t>
  </si>
  <si>
    <t>1. modify some typo; 2. add matrix transpose eanble bit in DMA_matrix 
3.add CSR sheet</t>
  </si>
  <si>
    <t>1. updata 1686 DES REG</t>
  </si>
  <si>
    <t>Field</t>
  </si>
  <si>
    <t>Length（bit）</t>
  </si>
  <si>
    <t>High （bit）</t>
  </si>
  <si>
    <t>Low （bit）</t>
  </si>
  <si>
    <t>SW Offset address</t>
  </si>
  <si>
    <t>SW High(bit)</t>
  </si>
  <si>
    <t>SW Low（bit）</t>
  </si>
  <si>
    <t>RW</t>
  </si>
  <si>
    <t>Default</t>
  </si>
  <si>
    <t>descriptions</t>
  </si>
  <si>
    <t>WSC</t>
  </si>
  <si>
    <t>1'b0</t>
  </si>
  <si>
    <t>Reserved</t>
  </si>
  <si>
    <t>RO</t>
  </si>
  <si>
    <t>sync_id_reset</t>
  </si>
  <si>
    <t>0: Do not reset the SyncID output
1: Reset the SyncID output to be all 0s
This bit will be cleared immediately after write.</t>
  </si>
  <si>
    <t>1'd1</t>
  </si>
  <si>
    <t>mem_size_per_npu</t>
  </si>
  <si>
    <t>eu_num_per_npu</t>
  </si>
  <si>
    <t>npu_num</t>
  </si>
  <si>
    <t>2'b00</t>
  </si>
  <si>
    <t>WTC</t>
  </si>
  <si>
    <t>Write 1 clear
0: No interrupt
1: Interrupt triggered</t>
  </si>
  <si>
    <t>8'b0</t>
  </si>
  <si>
    <t>intr_sync_id</t>
  </si>
  <si>
    <t>16'b0</t>
  </si>
  <si>
    <t>The registered SyncID when the latest interrupt triggered. This field won’t update until next interrupt event happens.</t>
  </si>
  <si>
    <t>current_sync_id</t>
  </si>
  <si>
    <t>Current SyncID output of this engine. This field will automatically update to be consistent with the SyncID output of this engine.</t>
  </si>
  <si>
    <t>des_addr</t>
  </si>
  <si>
    <t>32'b0</t>
  </si>
  <si>
    <t>des_type</t>
  </si>
  <si>
    <t>Descriptor Type
0: No next descriptor address pointer
1: With next descriptor address pointer</t>
  </si>
  <si>
    <t>chain_end</t>
  </si>
  <si>
    <t>EOD end of chain
0: not end of chain
1: End of descriptor chain</t>
  </si>
  <si>
    <t>intr_en</t>
  </si>
  <si>
    <t>barrier_enable</t>
  </si>
  <si>
    <t>stride_enable</t>
  </si>
  <si>
    <t>Stride enable
0：No stride for all blob definition
1：Enable stride for all blob definition</t>
  </si>
  <si>
    <t>direction</t>
  </si>
  <si>
    <t>DMA Transfer Direction
00: system memory to local memory
01: local memory to system memory
10: system memory to system memory
11: local memory to local memory</t>
  </si>
  <si>
    <t>acc_write_enable</t>
  </si>
  <si>
    <t>Accumulate write enable
0：overwrite write
1：accumulate write</t>
  </si>
  <si>
    <t>common_mode</t>
  </si>
  <si>
    <t>Common DMA mode
0 : NCHW format DMA
1: common format DMA
common DMA transaction. In this mode there is not NCHW parameter. Source blob N stride will be used as data transfer length in data format</t>
  </si>
  <si>
    <t xml:space="preserve">prefetch_disable
</t>
  </si>
  <si>
    <t>1'd0</t>
  </si>
  <si>
    <t>0 : enable prefetch
1 : disable prefetch. In this mode second descriptor need wait first descriptor finish on AXI bus to issue AXI request</t>
  </si>
  <si>
    <t>hold_des_value</t>
  </si>
  <si>
    <t>There are so many regs for each descriptor. When SW write descriptor, not all regs are updated by SW write request. For next descriptor, this register defines the values for regs which are not written by SW. 
0: next descriptor use the default value
1:hold value, so next descriptors use the same value as current one(this value is only enable in PIO mode).</t>
  </si>
  <si>
    <t>b0</t>
  </si>
  <si>
    <t>cmd_id</t>
  </si>
  <si>
    <t>This is a sequence number for descriptor. It will be updated to the SyncID output port of the engine after this descriptor execution complete.</t>
  </si>
  <si>
    <t>special_func</t>
  </si>
  <si>
    <t>3'd0</t>
  </si>
  <si>
    <t>dst_data_format</t>
  </si>
  <si>
    <t>Destination data format (This field will be ignored if “Data format conversion” is not specified in the “Special Function” field.)
000: 32 bit float
001:16 bit integer(used for general move)
010: 8 bit unsigned integer
011: 8 bit signed integer
100: 16bit float</t>
  </si>
  <si>
    <t>chw_copy</t>
  </si>
  <si>
    <t>CHW copy bit
0: use separate src and dst CHW value setting
1: reuse src CHW value for dst CHW value</t>
  </si>
  <si>
    <t>sys_mem_type</t>
  </si>
  <si>
    <t>system memory data type
0: Neuron
1: Matrix (when matrix type is selected, special function can only select 000 and 001)</t>
  </si>
  <si>
    <t>src_data_format</t>
  </si>
  <si>
    <t xml:space="preserve">Source Data Format
000: 32 bit float
001:16 bit integer(used for general move)
010: 8 bit unsigned integer
011: 8 bit signed integer
100: 16bit float </t>
  </si>
  <si>
    <t>lrn_shift_num</t>
  </si>
  <si>
    <t>LRN shift number</t>
  </si>
  <si>
    <t>lrn_shift_dir</t>
  </si>
  <si>
    <t>1‘d0</t>
  </si>
  <si>
    <t>LRN shift direction
0: Left shift
1: Right shift</t>
  </si>
  <si>
    <t>eng0_sync_id</t>
  </si>
  <si>
    <t>Execution of this descriptor need to wait for sync ID of Eng0 to be bigger than the ID specified in this field</t>
  </si>
  <si>
    <t>eng1_sync_id</t>
  </si>
  <si>
    <t>Execution of this descriptor need to wait for sync ID of Eng1 to be bigger than the ID specified in this field.</t>
  </si>
  <si>
    <t>eng3_sync_id</t>
  </si>
  <si>
    <t>Execution of this descriptor need to wait for sync ID of Eng3 to be bigger than the ID specified in this field.</t>
  </si>
  <si>
    <t>constant_value</t>
  </si>
  <si>
    <t>src_nstride</t>
  </si>
  <si>
    <t>32'd0</t>
  </si>
  <si>
    <t>src_cstride</t>
  </si>
  <si>
    <t>signed number. Source blob C stride, (when data type is matrix, this field is not cared)</t>
  </si>
  <si>
    <t>src_hstride</t>
  </si>
  <si>
    <t>signed number; Source blob H stride</t>
  </si>
  <si>
    <t>src_wstride</t>
  </si>
  <si>
    <t>signed number; Source blob W stride</t>
  </si>
  <si>
    <t>dst_nstride</t>
  </si>
  <si>
    <t>dst_cstride</t>
  </si>
  <si>
    <t>signed number.desitination blob C stride, (when data type is matrix, this field is not cared)</t>
  </si>
  <si>
    <t>dst_hstride</t>
  </si>
  <si>
    <t>signed number; desitination blob H stride</t>
  </si>
  <si>
    <t>dst_wstride</t>
  </si>
  <si>
    <t>signed number; desitination blob W stride</t>
  </si>
  <si>
    <t>src_nsize</t>
  </si>
  <si>
    <t>16'h0</t>
  </si>
  <si>
    <t>Source Blob Number (Most of the case Destination Blob Number equal to Source Blob Number. Only when Neuron Transposition case, Destination Blob Number equal to Source Blob C)</t>
  </si>
  <si>
    <t>src_csize</t>
  </si>
  <si>
    <t>Source blob C (when data type is matrix, this field is not cared)</t>
  </si>
  <si>
    <t>src_hsize</t>
  </si>
  <si>
    <t>Source blob H (when data type is matrix, this field means row)</t>
  </si>
  <si>
    <t>src_wsize</t>
  </si>
  <si>
    <t>Source blob W (when data type is matrix, this field means column)</t>
  </si>
  <si>
    <t>dst_nsize</t>
  </si>
  <si>
    <t>Destination Blob Number (Most of the case Destination Blob Number equal to Source Blob Number. Only when Neuron Transposition case, Destination Blob Number equal to Source Blob C)</t>
  </si>
  <si>
    <t>dst_csize</t>
  </si>
  <si>
    <t>Destination blob C (when data type is matrix, this field is not cared)</t>
  </si>
  <si>
    <t>dst_hsize</t>
  </si>
  <si>
    <t>Destination blob H (when data type is matrix, this field means row)</t>
  </si>
  <si>
    <t>dst_wsize</t>
  </si>
  <si>
    <t>Destination blob W (when data type is matrix, this field means column)</t>
  </si>
  <si>
    <t>src_start_addr_l32</t>
  </si>
  <si>
    <t>source blob start address</t>
  </si>
  <si>
    <t>dst_start_addr_l32</t>
  </si>
  <si>
    <t>destination blob start address</t>
  </si>
  <si>
    <t>src_start_addr_h8</t>
  </si>
  <si>
    <t>Source blob start address [39:32]</t>
  </si>
  <si>
    <t>dst_start_addr_h8</t>
  </si>
  <si>
    <t>8'd0</t>
  </si>
  <si>
    <t>Destination blob start address [39:32]</t>
  </si>
  <si>
    <t>reserved</t>
  </si>
  <si>
    <t>src_hshift</t>
  </si>
  <si>
    <t>src_wshift</t>
  </si>
  <si>
    <t>dst_hshift</t>
  </si>
  <si>
    <t>dst_wshift</t>
  </si>
  <si>
    <t>dst W shift num used to shift src W stride</t>
  </si>
  <si>
    <t>localmem_mask_l32</t>
  </si>
  <si>
    <t>used to announce is the local memory mask or not, 1 means enable access, 0 means disable access (bit 0 corresponds local memory index 0)</t>
  </si>
  <si>
    <t>localmem_mask_h32</t>
  </si>
  <si>
    <t>used to announce is the local memory mask or not, 1 means enable access, 0 means disable access (bit 0 corresponds local memory index32)</t>
  </si>
  <si>
    <t>single_step</t>
  </si>
  <si>
    <t>This bit is auto clear when one descriptor finish on AXI bus.
SW can write 1’b1 to let gdma process one descriptor. After that SW need polling this bit to be 1’b0 to know gdma has finish one descriptor.</t>
  </si>
  <si>
    <t>debug_mode</t>
  </si>
  <si>
    <t>0 : normal mode
1: single step debug mode</t>
  </si>
  <si>
    <t>30'b0</t>
  </si>
  <si>
    <t>RW: Read and writable register</t>
  </si>
  <si>
    <t>RO: Read only register</t>
  </si>
  <si>
    <t>RTC: Read to clear register</t>
  </si>
  <si>
    <t>WTC: Write to clear register</t>
  </si>
  <si>
    <t>WSC: Self clear after write</t>
  </si>
  <si>
    <t>Interrupt Enable;if this bit is set, CPU COULD get interrupt when the instruction is finished 
0: disable interrupt
1: enable interrupt</t>
  </si>
  <si>
    <t>nchw_copy</t>
  </si>
  <si>
    <t>NCHW copy bit
0: use separate src and dst NCHW value setting
1: reuse src NCHW value for dst NCHW value</t>
  </si>
  <si>
    <t>cmd_type</t>
  </si>
  <si>
    <t>cmd_special_function</t>
  </si>
  <si>
    <t>Source Data Format
0:INT8
1:FP16
2:FP32
3:INT16
4:INT32
5:BFP16
others：not support</t>
  </si>
  <si>
    <t>unsigned number; Source blob N stride</t>
  </si>
  <si>
    <t>unsigned number. Source blob C stride</t>
  </si>
  <si>
    <t>unsigned number; Source blob H stride</t>
  </si>
  <si>
    <t>unsigned number; Source blob W stride</t>
  </si>
  <si>
    <t>unsigned number; desitination blob N stride</t>
  </si>
  <si>
    <t>unsigned number.desitination blob C stride</t>
  </si>
  <si>
    <t>unsigned number; desitination blob H stride</t>
  </si>
  <si>
    <t>unsigned number; desitination blob W stride</t>
  </si>
  <si>
    <t>Source Blob Number</t>
  </si>
  <si>
    <t>Source blob C</t>
  </si>
  <si>
    <t xml:space="preserve">Source blob H </t>
  </si>
  <si>
    <t xml:space="preserve">Source blob W </t>
  </si>
  <si>
    <t xml:space="preserve">Destination Blob Number </t>
  </si>
  <si>
    <t xml:space="preserve">Destination blob C </t>
  </si>
  <si>
    <t>Destination blob H</t>
  </si>
  <si>
    <t xml:space="preserve">Destination blob W </t>
  </si>
  <si>
    <t>perf_monitor_enable</t>
  </si>
  <si>
    <t>5‘b0</t>
  </si>
  <si>
    <t>perf_monitor_res_start_addr</t>
  </si>
  <si>
    <t>perf_monitor_res_end_addr</t>
  </si>
  <si>
    <t>word_nums_after_filter</t>
  </si>
  <si>
    <t>For NCHW data, based on MEM size of a NPU, it can know the start address of next NPU
0: 128KB 
1: 256KB</t>
  </si>
  <si>
    <t xml:space="preserve">EU_NUM in each NPU (operate on int8)
0: 64;   </t>
  </si>
  <si>
    <t xml:space="preserve">NPU NUMBER
0: 64;
1: 32； </t>
  </si>
  <si>
    <t>Interrupt Disable,highest priority in interrupt generation
0: Enable all interrupt
1: Disable all interrupt
When this bit is cleared, the interrupt generation is decided by each individual interrupt enable bits.</t>
  </si>
  <si>
    <t>intr_ddr1_data_rd_err_disable</t>
  </si>
  <si>
    <t>0: interrupt generation is enabled
1: interrupt is masked
Disable RD_DATA_FROM_DDR1_ERR interrupt generation</t>
  </si>
  <si>
    <t>intr_ddr0_data_rd_err_disable</t>
  </si>
  <si>
    <t>0: interrupt generation is enabled
1: interrupt is masked
Disable RD_DATA_FROM_DDR0_ERR interrupt generation</t>
  </si>
  <si>
    <t>intr_tpu0_rd_err_disable</t>
  </si>
  <si>
    <t>0: interrupt generation is enabled
1: interrupt is masked.
Disable RD_DATA_FROM_TPU0_ERR interrupt generation</t>
  </si>
  <si>
    <t>intr_ddr1_data_wr_err_disable</t>
  </si>
  <si>
    <t>0: interrupt generation is enabled
1: interrupt is masked.
Disable WR_DATA_TO_DDR1_ERR interrupt generation</t>
  </si>
  <si>
    <t>intr_ddr0_data_wr_err_disable</t>
  </si>
  <si>
    <t>0: interrupt generation is enabled
1: interrupt is masked.
Disable WR_DATA_TO_DDR0_ERR interrupt generation</t>
  </si>
  <si>
    <t>intr_tpu0_wr_err_disable</t>
  </si>
  <si>
    <t>0: interrupt generation is enabled
1: interrupt is masked.
Disable WR_DATA_TO_TPU0_ERR interrupt generation</t>
  </si>
  <si>
    <t>cmd_done_status</t>
  </si>
  <si>
    <t>ddr1_data_rd_err</t>
  </si>
  <si>
    <t>ddr0_data_rd_err</t>
  </si>
  <si>
    <t>tpu0_rd_err</t>
  </si>
  <si>
    <t>ddr1_data_wr_err</t>
  </si>
  <si>
    <t>ddr0_data_wr_err</t>
  </si>
  <si>
    <t>tpu0_wr_err</t>
  </si>
  <si>
    <t>fill_constant_en</t>
  </si>
  <si>
    <t>RW: Read and writeable register</t>
  </si>
  <si>
    <t>0: no fill constant</t>
  </si>
  <si>
    <t>cmd_special_function(mask_mem)</t>
  </si>
  <si>
    <t>this field is connected with cmd_type. when cmd_type==DMA_masked_select
0000: No special function</t>
  </si>
  <si>
    <t xml:space="preserve">when cmd_type==DMA_masked_select, this field[7:0] means the mask data address[39:32];this field[31:8] is reserved </t>
  </si>
  <si>
    <t>this field is connected with cmd_type. when cmd_type == DMA_linear
0000: No special function
0001: broadcast</t>
  </si>
  <si>
    <t>0: no fill constant
1: fill constant enable</t>
  </si>
  <si>
    <t>src_cstride(move length)</t>
  </si>
  <si>
    <t>this field is connected with cmd_type. when cmd_type == DMA_nonzero
0000: No special function</t>
  </si>
  <si>
    <t>dst_nstride（base_i）</t>
  </si>
  <si>
    <t>this field is connected with cmd_type. when cmd_type == DMA_index_select
0000: No special function</t>
  </si>
  <si>
    <t>16'd0</t>
  </si>
  <si>
    <t>备注</t>
  </si>
  <si>
    <t>性能公式</t>
  </si>
  <si>
    <t>cmd</t>
  </si>
  <si>
    <t>special func</t>
  </si>
  <si>
    <t>ddr0</t>
  </si>
  <si>
    <t>ddr1</t>
  </si>
  <si>
    <t>tensor</t>
  </si>
  <si>
    <t>common</t>
  </si>
  <si>
    <t>✅</t>
  </si>
  <si>
    <t>❌</t>
  </si>
  <si>
    <t>transpose</t>
  </si>
  <si>
    <t>broadcast</t>
  </si>
  <si>
    <t>distribute</t>
  </si>
  <si>
    <t>fmem 4bank broadcast</t>
  </si>
  <si>
    <t>fill constant common</t>
  </si>
  <si>
    <t>fill constant broadcast</t>
  </si>
  <si>
    <t>matrix</t>
  </si>
  <si>
    <t>mask select</t>
  </si>
  <si>
    <t>linear</t>
  </si>
  <si>
    <t>src_length*data_size/（64*（1+src_mem==dst_mem））</t>
  </si>
  <si>
    <t>CW</t>
  </si>
  <si>
    <t>NC</t>
  </si>
  <si>
    <t>nonzero</t>
  </si>
  <si>
    <t>onehot</t>
  </si>
  <si>
    <t>natural_numgen</t>
  </si>
  <si>
    <t>des_valid</t>
  </si>
  <si>
    <t>Descriptor valid
When a write ‘1’ to this bit location is detected, the whole descriptor will be loaded into command FIFO immediately. After that, all the command FIFO access port register bits will be reset to default value immediately</t>
  </si>
  <si>
    <t xml:space="preserve">Interrupt Enable
0: disable interrupt
1: enable interrupt
</t>
  </si>
  <si>
    <t xml:space="preserve">Barrier Enable
0: No need to sync, execute immediately
1: Need to check for SyncID
</t>
  </si>
  <si>
    <t xml:space="preserve">Stride enable
0：No stride for all blob definition
1：Enable stride for all blob definition
</t>
  </si>
  <si>
    <t>000: No special function
001: Enable transposition write (For Neuron transposition case, the dest_N= src_C, dest_C=src_N)
010: LRN shift operation (only support local to local)
011: Data format conversion 
100: Constant fill (The constant that will be fill in is specified in another register)
101： Localmem C/W transposition</t>
  </si>
  <si>
    <t>4'd1</t>
  </si>
  <si>
    <t>Constant number to be filled in</t>
  </si>
  <si>
    <t>signed number; Source blob N stride (when data type is matrix, this field is not cared)
when in general_dma operation, this mean the number of data move (0x04[7:5] shows data formats: 32bit/16bit/8bit)</t>
  </si>
  <si>
    <t>signed number; desitination blob N stride (when data type is matrix, this field is not cared)</t>
  </si>
  <si>
    <t>16'd16</t>
  </si>
  <si>
    <t>src H shift num used to shift src H stride</t>
  </si>
  <si>
    <t>src W shift num used to shift src W stride</t>
  </si>
  <si>
    <t>dst H shift num used to shift src H stride</t>
  </si>
  <si>
    <t xml:space="preserve"> localmem_mask_l32</t>
  </si>
  <si>
    <t>used to announce is the local memory mask or not, 1 means mask, 0 means unmask (bit 0 corresponds local memory index 0)</t>
  </si>
  <si>
    <t>used to announce is the local memory mask or not, 1 means mask, 0 means unmask (bit 0 corresponds local memory index32)</t>
  </si>
  <si>
    <t>HW（ddr&lt;-&gt;fmem）</t>
    <phoneticPr fontId="23" type="noConversion"/>
  </si>
  <si>
    <t>❌</t>
    <phoneticPr fontId="23" type="noConversion"/>
  </si>
  <si>
    <t>cube distribute transform ddr&lt;-&gt;fmem</t>
    <phoneticPr fontId="23" type="noConversion"/>
  </si>
  <si>
    <t>mac ddr&lt;-&gt;fmem</t>
    <phoneticPr fontId="23" type="noConversion"/>
  </si>
  <si>
    <t>cube no transform ddr&lt;-&gt;fmem</t>
    <phoneticPr fontId="23" type="noConversion"/>
  </si>
  <si>
    <t>max</t>
    <phoneticPr fontId="23" type="noConversion"/>
  </si>
  <si>
    <t>cube transform ddr&lt;-&gt;fmem</t>
    <phoneticPr fontId="23" type="noConversion"/>
  </si>
  <si>
    <t>min（不考虑w过小）</t>
    <rPh sb="4" eb="5">
      <t>bu kao lü</t>
    </rPh>
    <rPh sb="8" eb="9">
      <t>guo xiao</t>
    </rPh>
    <phoneticPr fontId="23" type="noConversion"/>
  </si>
  <si>
    <t>if (src_start_addr - dst_start_addr)%32 ==0 : src_length*data_size/（64*（1+src_mem==dst_mem））; else：src_length*（17+src/dst_isnot_ddr）*data_size/（1024*（1+src_mem==dst_mem））</t>
    <phoneticPr fontId="23" type="noConversion"/>
  </si>
  <si>
    <t>common（w stride！=1时等比例减小）</t>
    <rPh sb="18" eb="19">
      <t>shi</t>
    </rPh>
    <rPh sb="19" eb="20">
      <t>deng bi li</t>
    </rPh>
    <rPh sb="22" eb="23">
      <t>jian xiao</t>
    </rPh>
    <phoneticPr fontId="23" type="noConversion"/>
  </si>
  <si>
    <t>其他</t>
    <rPh sb="0" eb="1">
      <t>qi ta</t>
    </rPh>
    <phoneticPr fontId="23" type="noConversion"/>
  </si>
  <si>
    <t>典型带宽（仅考虑数据量足够大情况）GB/s</t>
    <rPh sb="0" eb="1">
      <t>dian xing</t>
    </rPh>
    <rPh sb="2" eb="3">
      <t>dai k</t>
    </rPh>
    <rPh sb="5" eb="6">
      <t>jin</t>
    </rPh>
    <rPh sb="6" eb="7">
      <t>kao lü</t>
    </rPh>
    <rPh sb="8" eb="9">
      <t>shu ju liang</t>
    </rPh>
    <rPh sb="11" eb="12">
      <t>zu gou</t>
    </rPh>
    <rPh sb="13" eb="14">
      <t>da</t>
    </rPh>
    <rPh sb="14" eb="15">
      <t>qing k</t>
    </rPh>
    <phoneticPr fontId="23" type="noConversion"/>
  </si>
  <si>
    <t>index_data_format</t>
    <phoneticPr fontId="23" type="noConversion"/>
  </si>
  <si>
    <t>64IC ddr-&gt;kmem</t>
    <phoneticPr fontId="23" type="noConversion"/>
  </si>
  <si>
    <t>common（输出带宽）</t>
    <rPh sb="7" eb="8">
      <t>shu chu</t>
    </rPh>
    <rPh sb="9" eb="10">
      <t>dai k</t>
    </rPh>
    <phoneticPr fontId="23" type="noConversion"/>
  </si>
  <si>
    <t>reserved</t>
    <phoneticPr fontId="23" type="noConversion"/>
  </si>
  <si>
    <t>index/mask</t>
    <phoneticPr fontId="23" type="noConversion"/>
  </si>
  <si>
    <t>src_cstride</t>
    <phoneticPr fontId="23" type="noConversion"/>
  </si>
  <si>
    <t>reserve</t>
    <phoneticPr fontId="23" type="noConversion"/>
  </si>
  <si>
    <t>dst_hstride</t>
    <phoneticPr fontId="23" type="noConversion"/>
  </si>
  <si>
    <t>dst_hsize</t>
    <phoneticPr fontId="23" type="noConversion"/>
  </si>
  <si>
    <t>src_nstride</t>
    <phoneticPr fontId="23" type="noConversion"/>
  </si>
  <si>
    <t>1.del shift ,format conversion mode special func , del dst_mem_sel and dst_format
2.tensor ins  add btroadcast distribute gather special func ,add 4_bank_broadcast special func
3.matrix ins add special func and detail descriptor
4.mask select ins add mask mem_sel,del filter length
5.nonzero ins add index_format,base_i
6.onehot ins add colsize
7.add natural_numgen ins
8.add index ins index_length and index_start_addr and index_mem_sel
9 add mem sel table and typical bandwidth table</t>
    <phoneticPr fontId="23" type="noConversion"/>
  </si>
  <si>
    <t>频率按1G评估</t>
    <rPh sb="0" eb="1">
      <t>pin lü</t>
    </rPh>
    <rPh sb="2" eb="3">
      <t>an</t>
    </rPh>
    <rPh sb="5" eb="6">
      <t>ping gu</t>
    </rPh>
    <phoneticPr fontId="23" type="noConversion"/>
  </si>
  <si>
    <t>&lt;1</t>
    <phoneticPr fontId="23" type="noConversion"/>
  </si>
  <si>
    <t>src/dst起始地址不对齐:56.88</t>
    <phoneticPr fontId="23" type="noConversion"/>
  </si>
  <si>
    <t>ddr h/w size*data_size=33：16</t>
    <phoneticPr fontId="23" type="noConversion"/>
  </si>
  <si>
    <t>src data size=1,index data size=4：16</t>
    <phoneticPr fontId="23" type="noConversion"/>
  </si>
  <si>
    <t>ddr：size+start_addr[8:0]&lt;=512bytes且stride=1024bytes:32</t>
  </si>
  <si>
    <t>ddr：size+start_addr[8:0]&lt;=512bytes且stride=1024bytes:32</t>
    <phoneticPr fontId="23" type="noConversion"/>
  </si>
  <si>
    <t>w过小(2):&lt;1</t>
    <phoneticPr fontId="23" type="noConversion"/>
  </si>
  <si>
    <t>dst w过小(2):&lt;1</t>
    <phoneticPr fontId="23" type="noConversion"/>
  </si>
  <si>
    <t>src w过小(2):&lt;1</t>
    <rPh sb="5" eb="6">
      <t>guo xiao</t>
    </rPh>
    <phoneticPr fontId="23" type="noConversion"/>
  </si>
  <si>
    <t>sec_len过小(2):&lt;1</t>
    <rPh sb="7" eb="8">
      <t>guo xiao</t>
    </rPh>
    <phoneticPr fontId="23" type="noConversion"/>
  </si>
  <si>
    <t>w过小(2):&lt;1</t>
    <rPh sb="1" eb="2">
      <t>guo xiao</t>
    </rPh>
    <phoneticPr fontId="23" type="noConversion"/>
  </si>
  <si>
    <t>dst_nstride</t>
    <phoneticPr fontId="23" type="noConversion"/>
  </si>
  <si>
    <t>src_nstride</t>
    <phoneticPr fontId="23" type="noConversion"/>
  </si>
  <si>
    <t>64*(round(csize*datasize/64)+csize*data_size%64)/(round(csize*datasize/64)+1)</t>
    <phoneticPr fontId="23" type="noConversion"/>
  </si>
  <si>
    <t>无需软件配置，且不影响硬件行为的field</t>
    <rPh sb="0" eb="1">
      <t>wu xu ruan jian pei zhi</t>
    </rPh>
    <rPh sb="7" eb="8">
      <t>qie</t>
    </rPh>
    <rPh sb="8" eb="9">
      <t>bu ying xiang</t>
    </rPh>
    <rPh sb="11" eb="12">
      <t>ying jian</t>
    </rPh>
    <rPh sb="13" eb="14">
      <t>xing wei</t>
    </rPh>
    <rPh sb="15" eb="16">
      <t>de</t>
    </rPh>
    <phoneticPr fontId="23" type="noConversion"/>
  </si>
  <si>
    <t>configure_necessery</t>
    <phoneticPr fontId="23" type="noConversion"/>
  </si>
  <si>
    <t>ASITIS</t>
    <phoneticPr fontId="23" type="noConversion"/>
  </si>
  <si>
    <t>fill constant:no need to config
others:ASITIS</t>
    <phoneticPr fontId="23" type="noConversion"/>
  </si>
  <si>
    <t>fill constant:no need to config
broadcast:no need to config
others:ASITIS</t>
    <phoneticPr fontId="23" type="noConversion"/>
  </si>
  <si>
    <t>when cmd_type==DMA_masked_select, this means the mask data addresss[31:0]</t>
    <phoneticPr fontId="23" type="noConversion"/>
  </si>
  <si>
    <t>when cmd_type==DMA_linear, this filed means the bytes to move</t>
    <phoneticPr fontId="23" type="noConversion"/>
  </si>
  <si>
    <t>when cmd_type==nonzero, this field means base_i</t>
    <phoneticPr fontId="23" type="noConversion"/>
  </si>
  <si>
    <t>no need to config</t>
    <phoneticPr fontId="23" type="noConversion"/>
  </si>
  <si>
    <t>spfunc=000:ASITIS
others:no need to config</t>
    <phoneticPr fontId="23" type="noConversion"/>
  </si>
  <si>
    <t>NC_transpose: no need to config
nchw_copy: no need to config
others:ASITIS</t>
    <phoneticPr fontId="23" type="noConversion"/>
  </si>
  <si>
    <t>nchw_copy: no need to config
ASITIS</t>
    <phoneticPr fontId="23" type="noConversion"/>
  </si>
  <si>
    <t>nchw_copy: no need to config
others:ASITIS</t>
    <phoneticPr fontId="23" type="noConversion"/>
  </si>
  <si>
    <t>1.tensor ins add 4 bank copy and 4 bank broadcast
2.add config necessary</t>
    <phoneticPr fontId="23" type="noConversion"/>
  </si>
  <si>
    <t>broadcast:no need to config
others:ASITIS</t>
    <phoneticPr fontId="23" type="noConversion"/>
  </si>
  <si>
    <t>no need to config</t>
    <phoneticPr fontId="23" type="noConversion"/>
  </si>
  <si>
    <t>common</t>
    <phoneticPr fontId="23" type="noConversion"/>
  </si>
  <si>
    <t>1.natural_numgen/linear nchw_copy no need to config，
2.linear fillen ASITIS,
3.nonzero localmemmask no need to config
4.update src_dst_mem_type
5.matrix_64ic support src lmem</t>
    <phoneticPr fontId="23" type="noConversion"/>
  </si>
  <si>
    <t>nc transpose</t>
    <phoneticPr fontId="23" type="noConversion"/>
  </si>
  <si>
    <t>1.matrix 64ic dst_n_stride and dst_c_stride no need to config,
2.DMA_transpose ins add hw_tensor_transform special func
3.modify DMA_transpose spfunc=010/011/100 config_neccesery_column</t>
    <phoneticPr fontId="23" type="noConversion"/>
  </si>
  <si>
    <t>cmd_long</t>
    <phoneticPr fontId="23" type="noConversion"/>
  </si>
  <si>
    <t>src_start_addr_h32</t>
    <phoneticPr fontId="23" type="noConversion"/>
  </si>
  <si>
    <t>dst_start_addr_h32</t>
    <phoneticPr fontId="23" type="noConversion"/>
  </si>
  <si>
    <t>index_start_addr_l32</t>
    <phoneticPr fontId="23" type="noConversion"/>
  </si>
  <si>
    <t>index_start_addr_h8</t>
    <phoneticPr fontId="23" type="noConversion"/>
  </si>
  <si>
    <t>Index start address [39:32]</t>
    <phoneticPr fontId="23" type="noConversion"/>
  </si>
  <si>
    <t>Index start address [31:0]</t>
    <phoneticPr fontId="23" type="noConversion"/>
  </si>
  <si>
    <t>localmem_mask_l32</t>
    <phoneticPr fontId="23" type="noConversion"/>
  </si>
  <si>
    <t>src_start_addr_l8</t>
    <phoneticPr fontId="23" type="noConversion"/>
  </si>
  <si>
    <t>dst_start_addr_l8</t>
    <phoneticPr fontId="23" type="noConversion"/>
  </si>
  <si>
    <t>fill constant:ASITIS
others:0</t>
    <phoneticPr fontId="23" type="noConversion"/>
  </si>
  <si>
    <t>src_hstride/dst_hstride</t>
    <phoneticPr fontId="23" type="noConversion"/>
  </si>
  <si>
    <t>dst_nstride/src_nstride</t>
    <phoneticPr fontId="23" type="noConversion"/>
  </si>
  <si>
    <t>if dst is lmem, this field is src hstride;if src is lmem,this field is dst hstride</t>
    <phoneticPr fontId="23" type="noConversion"/>
  </si>
  <si>
    <t>if dst is lmem, ths field is dst nstride; if src is lmem,this field is src nstride</t>
    <phoneticPr fontId="23" type="noConversion"/>
  </si>
  <si>
    <t>dst_cstride/src_cstride</t>
    <phoneticPr fontId="23" type="noConversion"/>
  </si>
  <si>
    <t>if dst is lmem, ths field is dst cstride; if src is lmem,this field is src cstride</t>
    <phoneticPr fontId="23" type="noConversion"/>
  </si>
  <si>
    <t>cmd_short</t>
    <phoneticPr fontId="23" type="noConversion"/>
  </si>
  <si>
    <t>Reserved</t>
    <phoneticPr fontId="23" type="noConversion"/>
  </si>
  <si>
    <t>decompress_enable</t>
    <phoneticPr fontId="23" type="noConversion"/>
  </si>
  <si>
    <t>0：don’t need to decompress data
1：decompress data,only enable when src mem is ddr</t>
    <phoneticPr fontId="23" type="noConversion"/>
  </si>
  <si>
    <t>this field is connected with cmd_type. when cmd_type == DMA_matrix
0000: no special function,which means A(h,c,0,w)=B(0,0,h,c*w)
0001: matrix transpose,which means A(h,c,0,w)=B(0,0,c*w,h)
others: reserved</t>
    <phoneticPr fontId="23" type="noConversion"/>
  </si>
  <si>
    <t>this field is connected with cmd_type. when cmd_type == DMA_transpose
0x0:cw transpose,which means dst(n,c,h,w)=src(n,w,h,c)</t>
    <phoneticPr fontId="23" type="noConversion"/>
  </si>
  <si>
    <t>des_mode_enable</t>
    <phoneticPr fontId="23" type="noConversion"/>
  </si>
  <si>
    <t>0: gdma in PIO mode
1: gdma in DES mode</t>
    <phoneticPr fontId="23" type="noConversion"/>
  </si>
  <si>
    <t>constant_value</t>
    <phoneticPr fontId="23" type="noConversion"/>
  </si>
  <si>
    <t>RO</t>
    <phoneticPr fontId="23" type="noConversion"/>
  </si>
  <si>
    <t>src_start_addr_l32</t>
    <phoneticPr fontId="23" type="noConversion"/>
  </si>
  <si>
    <t>src_start_addr_h8</t>
    <phoneticPr fontId="23" type="noConversion"/>
  </si>
  <si>
    <t>dst_start_addr_l32</t>
    <phoneticPr fontId="23" type="noConversion"/>
  </si>
  <si>
    <t>dst_start_addr_h8</t>
    <phoneticPr fontId="23" type="noConversion"/>
  </si>
  <si>
    <t>RW</t>
    <phoneticPr fontId="23" type="noConversion"/>
  </si>
  <si>
    <t>when cmd_special_function==fill constant, this field means constant value</t>
    <phoneticPr fontId="23" type="noConversion"/>
  </si>
  <si>
    <t>Destination blob start address[39:32]</t>
    <phoneticPr fontId="23" type="noConversion"/>
  </si>
  <si>
    <t>Source blob start address[39:32]</t>
    <phoneticPr fontId="23" type="noConversion"/>
  </si>
  <si>
    <t>source blob start address[31:0]</t>
    <phoneticPr fontId="23" type="noConversion"/>
  </si>
  <si>
    <t>destination blob start address[31:0]</t>
    <phoneticPr fontId="23" type="noConversion"/>
  </si>
  <si>
    <t>cmd_special_function</t>
    <phoneticPr fontId="23" type="noConversion"/>
  </si>
  <si>
    <t>index_hstride</t>
    <phoneticPr fontId="23" type="noConversion"/>
  </si>
  <si>
    <t>index_cstride</t>
    <phoneticPr fontId="23" type="noConversion"/>
  </si>
  <si>
    <t>src_hstride</t>
    <phoneticPr fontId="23" type="noConversion"/>
  </si>
  <si>
    <t>dst_cstride</t>
    <phoneticPr fontId="23" type="noConversion"/>
  </si>
  <si>
    <t>index_csize</t>
    <phoneticPr fontId="23" type="noConversion"/>
  </si>
  <si>
    <t>index_hsize</t>
    <phoneticPr fontId="23" type="noConversion"/>
  </si>
  <si>
    <t xml:space="preserve">
0</t>
    <phoneticPr fontId="23" type="noConversion"/>
  </si>
  <si>
    <t xml:space="preserve">
no need to config
</t>
    <phoneticPr fontId="23" type="noConversion"/>
  </si>
  <si>
    <t>mask_data_format</t>
    <phoneticPr fontId="23" type="noConversion"/>
  </si>
  <si>
    <t>mask Data Format
0:INT8
1:FP16
2:FP32
3:INT16
4:INT32
5:BFP16
others：not support</t>
    <phoneticPr fontId="23" type="noConversion"/>
  </si>
  <si>
    <t>dst_csize</t>
    <phoneticPr fontId="23" type="noConversion"/>
  </si>
  <si>
    <t>src_hsize</t>
    <phoneticPr fontId="23" type="noConversion"/>
  </si>
  <si>
    <t>src_wsize</t>
    <phoneticPr fontId="23" type="noConversion"/>
  </si>
  <si>
    <t>dst_wsize</t>
    <phoneticPr fontId="23" type="noConversion"/>
  </si>
  <si>
    <t>src_hsize/dst_hsize</t>
    <phoneticPr fontId="23" type="noConversion"/>
  </si>
  <si>
    <t>src_wsize/dst_wsize</t>
    <phoneticPr fontId="23" type="noConversion"/>
  </si>
  <si>
    <t>dst_nsize/src_nsize</t>
    <phoneticPr fontId="23" type="noConversion"/>
  </si>
  <si>
    <t>dst_csize/src_csize</t>
    <phoneticPr fontId="23" type="noConversion"/>
  </si>
  <si>
    <t>dst_wsize/src_wsize</t>
    <phoneticPr fontId="23" type="noConversion"/>
  </si>
  <si>
    <t>if dst is lmem, ths field is src hsize; if src is lmem,this field is dst hsize</t>
    <phoneticPr fontId="23" type="noConversion"/>
  </si>
  <si>
    <t>if dst is lmem, ths field is src wsize; if src is lmem,this field is dst wsize</t>
    <phoneticPr fontId="23" type="noConversion"/>
  </si>
  <si>
    <t>if dst is lmem, ths field is dst nsize; if src is lmem,this field is src nsize</t>
    <phoneticPr fontId="23" type="noConversion"/>
  </si>
  <si>
    <t>if dst is lmem, ths field is dst csize; if src is lmem,this field is src csize</t>
    <phoneticPr fontId="23" type="noConversion"/>
  </si>
  <si>
    <t>if dst is lmem, ths field is dst wsize; if src is lmem,this field is src wsize</t>
    <phoneticPr fontId="23" type="noConversion"/>
  </si>
  <si>
    <t>0: no fill constant
1: fill constant enable
only support special_func=000/011/001</t>
    <phoneticPr fontId="23" type="noConversion"/>
  </si>
  <si>
    <t>0: no fill constant
1: fill constant enable</t>
    <phoneticPr fontId="23" type="noConversion"/>
  </si>
  <si>
    <t>unsigned number. Index blob C stride</t>
    <phoneticPr fontId="23" type="noConversion"/>
  </si>
  <si>
    <t>unsigned number. Index blob H stride</t>
    <phoneticPr fontId="23" type="noConversion"/>
  </si>
  <si>
    <t>Index blob C</t>
    <phoneticPr fontId="23" type="noConversion"/>
  </si>
  <si>
    <t>Index blob H</t>
    <phoneticPr fontId="23" type="noConversion"/>
  </si>
  <si>
    <t>l2mem</t>
    <phoneticPr fontId="23" type="noConversion"/>
  </si>
  <si>
    <t>lmem</t>
    <phoneticPr fontId="23" type="noConversion"/>
  </si>
  <si>
    <t>intr_l2mem_wr_err_disable</t>
    <phoneticPr fontId="23" type="noConversion"/>
  </si>
  <si>
    <t>0: interrupt generation is enabled
1: interrupt is masked.
Disable WR_DATA_TO_L2MEM_ERR interrupt generation</t>
    <phoneticPr fontId="23" type="noConversion"/>
  </si>
  <si>
    <t>intr_l2mem_rd_err_disable</t>
    <phoneticPr fontId="23" type="noConversion"/>
  </si>
  <si>
    <t>0: interrupt generation is enabled
1: interrupt is masked.
Disable RD_DATA_FROM_L2MEM_ERR interrupt generation</t>
    <phoneticPr fontId="23" type="noConversion"/>
  </si>
  <si>
    <t>l2mem_rd_err</t>
    <phoneticPr fontId="23" type="noConversion"/>
  </si>
  <si>
    <t>l2mem_wr_err</t>
    <phoneticPr fontId="23" type="noConversion"/>
  </si>
  <si>
    <t>fill constant common</t>
    <phoneticPr fontId="23" type="noConversion"/>
  </si>
  <si>
    <t>lmem 4bank</t>
    <phoneticPr fontId="23" type="noConversion"/>
  </si>
  <si>
    <t>lmem 4bank broadcast</t>
    <phoneticPr fontId="23" type="noConversion"/>
  </si>
  <si>
    <t>cw_transpose</t>
    <phoneticPr fontId="23" type="noConversion"/>
  </si>
  <si>
    <t>ddr</t>
    <phoneticPr fontId="23" type="noConversion"/>
  </si>
  <si>
    <t>general</t>
    <phoneticPr fontId="23" type="noConversion"/>
  </si>
  <si>
    <t>gather</t>
    <phoneticPr fontId="23" type="noConversion"/>
  </si>
  <si>
    <t>scatter</t>
    <phoneticPr fontId="23" type="noConversion"/>
  </si>
  <si>
    <t>只支持两种情况：src为ddr/l2mem，dst为lmem；dst为ddr/l2mem，src为lmem</t>
    <rPh sb="0" eb="1">
      <t>zhi</t>
    </rPh>
    <rPh sb="1" eb="2">
      <t>zhi chi</t>
    </rPh>
    <rPh sb="3" eb="4">
      <t>liang zhong</t>
    </rPh>
    <rPh sb="5" eb="6">
      <t>qing k</t>
    </rPh>
    <rPh sb="11" eb="12">
      <t>wei</t>
    </rPh>
    <rPh sb="23" eb="24">
      <t>wei</t>
    </rPh>
    <rPh sb="37" eb="38">
      <t>wei</t>
    </rPh>
    <rPh sb="49" eb="50">
      <t>wei</t>
    </rPh>
    <phoneticPr fontId="23" type="noConversion"/>
  </si>
  <si>
    <t>src和index来自同一mem</t>
    <phoneticPr fontId="23" type="noConversion"/>
  </si>
  <si>
    <t>ddr/l2mem&lt;-&gt;lmem</t>
    <phoneticPr fontId="23" type="noConversion"/>
  </si>
  <si>
    <t>transpose ddr/l2mem&lt;-&gt;lmem）</t>
    <phoneticPr fontId="23" type="noConversion"/>
  </si>
  <si>
    <t>src is lmem : ASITIS
others: no need to config</t>
    <phoneticPr fontId="23" type="noConversion"/>
  </si>
  <si>
    <t>src is lmem : no need to config
others: ASITIS</t>
    <phoneticPr fontId="23" type="noConversion"/>
  </si>
  <si>
    <t>fill constant:no need to config
broadcast:no need to config
lmem 4 bank broadcast:no need to config
others:ASITIS</t>
    <phoneticPr fontId="23" type="noConversion"/>
  </si>
  <si>
    <t>collect</t>
    <phoneticPr fontId="23" type="noConversion"/>
  </si>
  <si>
    <t>this field is connected with cmd_type. when cmd_type == DMA_tensor
0000: No special function
0001: Enable transposition write (For Neuron transposition case, the dest_N= src_C, dest_C=src_N)
0010：collect
0011: broadcast：only support C size&lt;=64 and lmem mask invalid
0100: distribute : lmem mask invalid
0101: lmem 4 bank copy（only support lmem）
0110: lmem 4 bank broadcast : only support C size &lt;=64 and lmem mask invalid
others: reserved</t>
    <phoneticPr fontId="23" type="noConversion"/>
  </si>
  <si>
    <t>BM1686 initial</t>
    <phoneticPr fontId="23" type="noConversion"/>
  </si>
  <si>
    <t>0: interrupt generation is enabled
1: interrupt is masked.
Disable DES_MODE_END interrupt generation</t>
    <phoneticPr fontId="23" type="noConversion"/>
  </si>
  <si>
    <t>ins_buf_status</t>
    <phoneticPr fontId="23" type="noConversion"/>
  </si>
  <si>
    <t>Current entry number of the Ins Buf. It means how many descriptors that SW can write to Ins Buf.
If the Ins Buf is full, this field will be 0.</t>
    <phoneticPr fontId="23" type="noConversion"/>
  </si>
  <si>
    <t>intr_des_mode_end_disable</t>
    <phoneticPr fontId="23" type="noConversion"/>
  </si>
  <si>
    <t>intr_ins_buf_empty_disable</t>
    <phoneticPr fontId="23" type="noConversion"/>
  </si>
  <si>
    <t>intr_ins_buf_one_forth_full_disable</t>
    <phoneticPr fontId="23" type="noConversion"/>
  </si>
  <si>
    <t>intr_ins_buf_three_forth_full_disable</t>
    <phoneticPr fontId="23" type="noConversion"/>
  </si>
  <si>
    <t>intr_ins_buf_full_disable</t>
    <phoneticPr fontId="23" type="noConversion"/>
  </si>
  <si>
    <t>0: interrupt generation is enabled
1: interrupt is masked.
Disable INS_BUF_ONE_FORTH_FULL interrupt generation</t>
    <phoneticPr fontId="23" type="noConversion"/>
  </si>
  <si>
    <t>0: interrupt generation is enabled
1: interrupt is masked.
Disable INS_BUF_EMPTY interrupt generation</t>
    <phoneticPr fontId="23" type="noConversion"/>
  </si>
  <si>
    <t>0: interrupt generation is enabled
1: interrupt is masked.
Disable INS_BUF_TWO_FORTH_FULL interrupt generation</t>
    <phoneticPr fontId="23" type="noConversion"/>
  </si>
  <si>
    <t>0: interrupt generation is enabled
1: interrupt is masked.
Disable INS_BUF_THREE_FORTH_FULL interrupt generation</t>
    <phoneticPr fontId="23" type="noConversion"/>
  </si>
  <si>
    <t>0: interrupt generation is enabled
1: interrupt is masked.
Disable INS_BUF_FULL interrupt generation</t>
    <phoneticPr fontId="23" type="noConversion"/>
  </si>
  <si>
    <t>Write 1 clear
0: No interrupt
1: Interrupt triggered</t>
    <phoneticPr fontId="23" type="noConversion"/>
  </si>
  <si>
    <t>Write 1 clear
0: No interrupt
2: Interrupt triggered</t>
  </si>
  <si>
    <t>Write 1 clear
0: No interrupt
4: Interrupt triggered</t>
  </si>
  <si>
    <t>Write 1 clear
0: No interrupt
5: Interrupt triggered</t>
  </si>
  <si>
    <t>Write 1 clear
0: No interrupt
6: Interrupt triggered</t>
  </si>
  <si>
    <t>Write 1 clear
0: No interrupt
7: Interrupt triggered</t>
  </si>
  <si>
    <t>des_mode_end</t>
    <phoneticPr fontId="23" type="noConversion"/>
  </si>
  <si>
    <t>ins_buf_empty</t>
    <phoneticPr fontId="23" type="noConversion"/>
  </si>
  <si>
    <t>ins_buf_one_forth_full</t>
    <phoneticPr fontId="23" type="noConversion"/>
  </si>
  <si>
    <t>ins_buf_three_forth_full</t>
    <phoneticPr fontId="23" type="noConversion"/>
  </si>
  <si>
    <t>ins_buf_full</t>
    <phoneticPr fontId="23" type="noConversion"/>
  </si>
  <si>
    <t>0:768bit full cmd;
1:128/256/384/512 short cmd</t>
    <phoneticPr fontId="23" type="noConversion"/>
  </si>
  <si>
    <t>0x0:DMA_tensor                 0x1:DMA_matrix
0x2:DMA_masked_select          0x3:DMA_general
0x4:DMA_cw_transpose           0x5:DMA_nonzero
0x6:DMA_sys                    0x7:DMA_gather                 
0x8:DMA_scatter</t>
    <phoneticPr fontId="23" type="noConversion"/>
  </si>
  <si>
    <t>mask_start_addr_h8</t>
    <phoneticPr fontId="23" type="noConversion"/>
  </si>
  <si>
    <t>mask_start_addr_l32</t>
    <phoneticPr fontId="23" type="noConversion"/>
  </si>
  <si>
    <t>broadcast:ASITIS
others:no need to config</t>
    <phoneticPr fontId="23" type="noConversion"/>
  </si>
  <si>
    <r>
      <rPr>
        <sz val="11"/>
        <color theme="1"/>
        <rFont val="SimSun"/>
        <family val="3"/>
        <charset val="134"/>
      </rPr>
      <t>修改指令码位置，描述，</t>
    </r>
    <r>
      <rPr>
        <sz val="11"/>
        <color theme="1"/>
        <rFont val="Microsoft YaHei UI"/>
        <charset val="134"/>
      </rPr>
      <t>新增两个sys指令function，barrier_en扩充到4bit</t>
    </r>
    <phoneticPr fontId="23" type="noConversion"/>
  </si>
  <si>
    <r>
      <rPr>
        <sz val="11"/>
        <color theme="1"/>
        <rFont val="SimSun"/>
        <family val="3"/>
        <charset val="134"/>
      </rPr>
      <t>调整指令推导部分</t>
    </r>
    <r>
      <rPr>
        <sz val="11"/>
        <color theme="1"/>
        <rFont val="Microsoft YaHei UI"/>
        <family val="3"/>
        <charset val="134"/>
      </rPr>
      <t xml:space="preserve">
</t>
    </r>
    <r>
      <rPr>
        <sz val="11"/>
        <color theme="1"/>
        <rFont val="SimSun"/>
        <family val="3"/>
        <charset val="134"/>
      </rPr>
      <t>修改DMA_gather和DMA_scatter的指令码位置，DMA_gather hsize改为32bit，DMA_scatter hsize改为32bit</t>
    </r>
    <phoneticPr fontId="23" type="noConversion"/>
  </si>
  <si>
    <t>intr_invalid_cmd_disable</t>
    <phoneticPr fontId="23" type="noConversion"/>
  </si>
  <si>
    <t>invalid_cmd_err</t>
    <phoneticPr fontId="23" type="noConversion"/>
  </si>
  <si>
    <t>0: interrupt generation is enabled
1: interrupt is masked
Disable INVALID_CMD_ERR interrupt generation</t>
    <phoneticPr fontId="23" type="noConversion"/>
  </si>
  <si>
    <r>
      <rPr>
        <sz val="11"/>
        <color theme="1"/>
        <rFont val="Cambria"/>
        <family val="1"/>
      </rPr>
      <t>sync id</t>
    </r>
    <r>
      <rPr>
        <sz val="11"/>
        <color theme="1"/>
        <rFont val="SimSun"/>
        <family val="3"/>
        <charset val="134"/>
      </rPr>
      <t>扩展到20bit，除sys指令外，其余指令sync id只支持一个engine</t>
    </r>
    <phoneticPr fontId="23" type="noConversion"/>
  </si>
  <si>
    <t>cmd_id_en</t>
    <phoneticPr fontId="23" type="noConversion"/>
  </si>
  <si>
    <t>cmd_id</t>
    <phoneticPr fontId="23" type="noConversion"/>
  </si>
  <si>
    <t>cmd_id_dep</t>
  </si>
  <si>
    <t>cmd_id_dep</t>
    <phoneticPr fontId="23" type="noConversion"/>
  </si>
  <si>
    <t>This is a sequence number for descriptor（both in PIO mode and DES mode）. It will be updated to the cmd_id output port of the engine after this descriptor execution complete.</t>
    <phoneticPr fontId="23" type="noConversion"/>
  </si>
  <si>
    <t>Execution of this descriptor need to wait for engine[i]'s cmd_id  which depends on the cmd_id_en to be bigger than the ID specified in this field</t>
    <phoneticPr fontId="23" type="noConversion"/>
  </si>
  <si>
    <t>12'b0</t>
    <phoneticPr fontId="23" type="noConversion"/>
  </si>
  <si>
    <t>20'b0</t>
    <phoneticPr fontId="23" type="noConversion"/>
  </si>
  <si>
    <t>9'b0</t>
    <phoneticPr fontId="23" type="noConversion"/>
  </si>
  <si>
    <t>index Data Format
0:UINT8
3:UINT16
4:UINT32
others：not support</t>
    <phoneticPr fontId="23" type="noConversion"/>
  </si>
  <si>
    <t xml:space="preserve">no need to config
</t>
    <phoneticPr fontId="23" type="noConversion"/>
  </si>
  <si>
    <r>
      <rPr>
        <sz val="11"/>
        <color theme="1"/>
        <rFont val="Cambria"/>
        <family val="1"/>
      </rPr>
      <t>sync id</t>
    </r>
    <r>
      <rPr>
        <sz val="11"/>
        <color theme="1"/>
        <rFont val="SimSun"/>
        <family val="3"/>
        <charset val="134"/>
      </rPr>
      <t>相关field命名与tpu统一：修改eng0_sync_id field为cmd_id_dep,修改barrier_en为cmd_id_en</t>
    </r>
    <r>
      <rPr>
        <sz val="11"/>
        <color theme="1"/>
        <rFont val="Microsoft YaHei UI"/>
        <family val="3"/>
        <charset val="134"/>
      </rPr>
      <t xml:space="preserve">
</t>
    </r>
    <r>
      <rPr>
        <sz val="11"/>
        <color theme="1"/>
        <rFont val="SimSun"/>
        <family val="3"/>
        <charset val="134"/>
      </rPr>
      <t>固定DMA_masked_select和DMA_nonzero指令nchw_copy为1</t>
    </r>
    <phoneticPr fontId="23" type="noConversion"/>
  </si>
  <si>
    <r>
      <rPr>
        <sz val="11"/>
        <color theme="1"/>
        <rFont val="Helvetica"/>
        <family val="2"/>
      </rPr>
      <t>新</t>
    </r>
    <r>
      <rPr>
        <sz val="11"/>
        <color theme="1"/>
        <rFont val="Cambria"/>
        <family val="1"/>
      </rPr>
      <t>short cmd编码</t>
    </r>
    <phoneticPr fontId="23" type="noConversion"/>
  </si>
  <si>
    <t>broadcast/distribute:no need to config
ASITIS</t>
    <phoneticPr fontId="23" type="noConversion"/>
  </si>
  <si>
    <r>
      <rPr>
        <sz val="11"/>
        <color theme="1"/>
        <rFont val="SimSun"/>
        <family val="3"/>
        <charset val="134"/>
      </rPr>
      <t>删除sDMA_sys_sync_id指令</t>
    </r>
    <r>
      <rPr>
        <sz val="11"/>
        <color theme="1"/>
        <rFont val="Microsoft YaHei UI"/>
        <family val="3"/>
        <charset val="134"/>
      </rPr>
      <t xml:space="preserve">
</t>
    </r>
    <r>
      <rPr>
        <sz val="11"/>
        <color theme="1"/>
        <rFont val="Cambria"/>
        <family val="1"/>
      </rPr>
      <t>DMA_masked_select</t>
    </r>
    <r>
      <rPr>
        <sz val="11"/>
        <color theme="1"/>
        <rFont val="SimSun"/>
        <family val="3"/>
        <charset val="134"/>
      </rPr>
      <t>指令修改硬件推测</t>
    </r>
    <r>
      <rPr>
        <sz val="11"/>
        <color theme="1"/>
        <rFont val="Microsoft YaHei UI"/>
        <family val="3"/>
        <charset val="134"/>
      </rPr>
      <t xml:space="preserve">
</t>
    </r>
    <r>
      <rPr>
        <sz val="11"/>
        <color theme="1"/>
        <rFont val="Cambria"/>
        <family val="1"/>
      </rPr>
      <t>DMA_tensor</t>
    </r>
    <r>
      <rPr>
        <sz val="11"/>
        <color theme="1"/>
        <rFont val="SimSun"/>
        <family val="3"/>
        <charset val="134"/>
      </rPr>
      <t>指令localmem_mask硬件推测修改</t>
    </r>
    <phoneticPr fontId="23" type="noConversion"/>
  </si>
  <si>
    <t xml:space="preserve"> </t>
    <phoneticPr fontId="23" type="noConversion"/>
  </si>
  <si>
    <t>this field is connected with cmd_type. when cmd_type == DMA_index_select
000: chain end
001: nop</t>
    <phoneticPr fontId="23" type="noConversion"/>
  </si>
  <si>
    <t>low_power_enable</t>
    <phoneticPr fontId="23" type="noConversion"/>
  </si>
  <si>
    <t>0: disable performance monitor
1: enable performance monitor</t>
    <phoneticPr fontId="23" type="noConversion"/>
  </si>
  <si>
    <t>0:disable clk gate
1:enable clk gate</t>
    <phoneticPr fontId="23" type="noConversion"/>
  </si>
  <si>
    <t>des_clr</t>
    <phoneticPr fontId="23" type="noConversion"/>
  </si>
  <si>
    <t>1'b0</t>
    <phoneticPr fontId="23" type="noConversion"/>
  </si>
  <si>
    <t>清空指令buffer
写1‘b1 使能
自动清0</t>
    <phoneticPr fontId="23" type="noConversion"/>
  </si>
  <si>
    <r>
      <rPr>
        <sz val="11"/>
        <color theme="1"/>
        <rFont val="Cambria"/>
        <family val="1"/>
      </rPr>
      <t>CSR</t>
    </r>
    <r>
      <rPr>
        <sz val="11"/>
        <color theme="1"/>
        <rFont val="SimSun"/>
        <family val="3"/>
        <charset val="134"/>
      </rPr>
      <t>增加low_power_enable field</t>
    </r>
    <r>
      <rPr>
        <sz val="11"/>
        <color theme="1"/>
        <rFont val="Microsoft YaHei UI"/>
        <family val="1"/>
        <charset val="134"/>
      </rPr>
      <t>和des_clr</t>
    </r>
    <phoneticPr fontId="23" type="noConversion"/>
  </si>
  <si>
    <t>0: No need to sync, execute immediately
1: Need to check for cmd_id
[i]: represent which engine cmd id enable（BM1686 reserve）
[0]:represent TPU cmd_id en（BM1686，this bit also means sync enable）</t>
    <phoneticPr fontId="23" type="noConversion"/>
  </si>
  <si>
    <t>templete add description about cmd_id_en</t>
    <phoneticPr fontId="23" type="noConversion"/>
  </si>
  <si>
    <r>
      <t>DMA_gather和DMA_scatter</t>
    </r>
    <r>
      <rPr>
        <sz val="11"/>
        <color theme="1"/>
        <rFont val="SimSun"/>
        <family val="3"/>
        <charset val="134"/>
      </rPr>
      <t>的</t>
    </r>
    <r>
      <rPr>
        <sz val="11"/>
        <color theme="1"/>
        <rFont val="Cambria"/>
        <family val="1"/>
      </rPr>
      <t>index hstride=1</t>
    </r>
    <phoneticPr fontId="23" type="noConversion"/>
  </si>
  <si>
    <r>
      <rPr>
        <sz val="11"/>
        <color theme="1"/>
        <rFont val="Cambria"/>
        <family val="3"/>
      </rPr>
      <t>修改</t>
    </r>
    <r>
      <rPr>
        <sz val="11"/>
        <color theme="1"/>
        <rFont val="Cambria"/>
        <family val="1"/>
      </rPr>
      <t>ins_buf_status</t>
    </r>
    <r>
      <rPr>
        <sz val="11"/>
        <color theme="1"/>
        <rFont val="Cambria"/>
        <family val="3"/>
      </rPr>
      <t>默认值，增加</t>
    </r>
    <r>
      <rPr>
        <sz val="11"/>
        <color theme="1"/>
        <rFont val="Cambria"/>
        <family val="1"/>
      </rPr>
      <t>CSR</t>
    </r>
    <r>
      <rPr>
        <sz val="11"/>
        <color theme="1"/>
        <rFont val="Cambria"/>
        <family val="3"/>
      </rPr>
      <t>起始地址规定（</t>
    </r>
    <r>
      <rPr>
        <sz val="11"/>
        <color theme="1"/>
        <rFont val="Cambria"/>
        <family val="1"/>
      </rPr>
      <t>0x100</t>
    </r>
    <r>
      <rPr>
        <sz val="11"/>
        <color theme="1"/>
        <rFont val="Cambria"/>
        <family val="3"/>
      </rPr>
      <t>）和</t>
    </r>
    <r>
      <rPr>
        <sz val="11"/>
        <color theme="1"/>
        <rFont val="Cambria"/>
        <family val="1"/>
      </rPr>
      <t>DES</t>
    </r>
    <r>
      <rPr>
        <sz val="11"/>
        <color theme="1"/>
        <rFont val="Cambria"/>
        <family val="3"/>
      </rPr>
      <t>起始地址（0x000）</t>
    </r>
    <r>
      <rPr>
        <sz val="11"/>
        <color theme="1"/>
        <rFont val="Cambria"/>
        <family val="3"/>
        <charset val="134"/>
      </rPr>
      <t>，修改sys指令描述</t>
    </r>
    <phoneticPr fontId="23" type="noConversion"/>
  </si>
  <si>
    <t>9‘h100</t>
    <phoneticPr fontId="23" type="noConversion"/>
  </si>
  <si>
    <r>
      <rPr>
        <sz val="11"/>
        <color theme="1"/>
        <rFont val="SimSun"/>
        <family val="3"/>
        <charset val="134"/>
      </rPr>
      <t>修改</t>
    </r>
    <r>
      <rPr>
        <sz val="11"/>
        <color theme="1"/>
        <rFont val="Cambria"/>
        <family val="1"/>
      </rPr>
      <t>CSR des_addr描述</t>
    </r>
    <phoneticPr fontId="23" type="noConversion"/>
  </si>
  <si>
    <t>Descriptor Address Pointer [34:7] is updated by this register’s bit.
Descriptor address’s bit [6:0] are always 0.</t>
    <phoneticPr fontId="23" type="noConversion"/>
  </si>
  <si>
    <t>28'b0</t>
    <phoneticPr fontId="23" type="noConversion"/>
  </si>
  <si>
    <t>4'b0</t>
    <phoneticPr fontId="23" type="noConversion"/>
  </si>
  <si>
    <r>
      <rPr>
        <sz val="11"/>
        <color theme="1"/>
        <rFont val="SimSun"/>
        <family val="3"/>
        <charset val="134"/>
      </rPr>
      <t>修改</t>
    </r>
    <r>
      <rPr>
        <sz val="11"/>
        <color theme="1"/>
        <rFont val="Cambria"/>
        <family val="1"/>
      </rPr>
      <t>CSR performance addr</t>
    </r>
    <r>
      <rPr>
        <sz val="11"/>
        <color theme="1"/>
        <rFont val="SimSun"/>
        <family val="3"/>
        <charset val="134"/>
      </rPr>
      <t>描述</t>
    </r>
    <phoneticPr fontId="23" type="noConversion"/>
  </si>
  <si>
    <t>des_data_rd_err</t>
    <phoneticPr fontId="23" type="noConversion"/>
  </si>
  <si>
    <t>des_data_rd_err_disable</t>
    <phoneticPr fontId="23" type="noConversion"/>
  </si>
  <si>
    <r>
      <rPr>
        <sz val="11"/>
        <color theme="1"/>
        <rFont val="SimSun"/>
        <family val="3"/>
        <charset val="134"/>
      </rPr>
      <t>新增</t>
    </r>
    <r>
      <rPr>
        <sz val="11"/>
        <color theme="1"/>
        <rFont val="Cambria"/>
        <family val="1"/>
      </rPr>
      <t>des mode rd err,</t>
    </r>
    <r>
      <rPr>
        <sz val="11"/>
        <color theme="1"/>
        <rFont val="SimSun"/>
        <family val="3"/>
        <charset val="134"/>
      </rPr>
      <t>删除ins_buf_</t>
    </r>
    <r>
      <rPr>
        <sz val="11"/>
        <color theme="1"/>
        <rFont val="Cambria"/>
        <family val="1"/>
      </rPr>
      <t>two_forth_full_int</t>
    </r>
    <phoneticPr fontId="23" type="noConversion"/>
  </si>
  <si>
    <t>1'b1</t>
    <phoneticPr fontId="23" type="noConversion"/>
  </si>
  <si>
    <t>intr_disable</t>
    <phoneticPr fontId="23" type="noConversion"/>
  </si>
  <si>
    <t>intr_disable复位值改为1</t>
    <phoneticPr fontId="23" type="noConversion"/>
  </si>
  <si>
    <t>WTC</t>
    <phoneticPr fontId="23" type="noConversion"/>
  </si>
  <si>
    <t>the ddr start address [34:7] for performance monitor is update by this register's bit[27:0].bit[0]must be 0
the bit [6:0] is always 0.</t>
    <phoneticPr fontId="23" type="noConversion"/>
  </si>
  <si>
    <t>the ddr end address [34:7] for performance monitor is update by this register's bit[27:0].bit[0] must be 0
the bit [6:0] is always 0.</t>
    <phoneticPr fontId="23" type="noConversion"/>
  </si>
  <si>
    <t>Write 1 clear
0: No interrupt
3: Interrupt triggered</t>
    <phoneticPr fontId="23" type="noConversion"/>
  </si>
  <si>
    <r>
      <t>word_num_after_filter</t>
    </r>
    <r>
      <rPr>
        <sz val="11"/>
        <color theme="1"/>
        <rFont val="SimSun"/>
        <family val="3"/>
        <charset val="134"/>
      </rPr>
      <t>改为写清零，且nonzero指令也会更新。</t>
    </r>
    <r>
      <rPr>
        <sz val="11"/>
        <color theme="1"/>
        <rFont val="Cambria"/>
        <family val="1"/>
      </rPr>
      <t>Performance monitor start end addr[0]must be 0</t>
    </r>
    <r>
      <rPr>
        <sz val="11"/>
        <color theme="1"/>
        <rFont val="SimSun"/>
        <family val="3"/>
        <charset val="134"/>
      </rPr>
      <t>。</t>
    </r>
    <r>
      <rPr>
        <sz val="11"/>
        <color theme="1"/>
        <rFont val="Cambria"/>
        <family val="1"/>
      </rPr>
      <t>Des_mode_int/des_rd_err_int</t>
    </r>
    <r>
      <rPr>
        <sz val="11"/>
        <color theme="1"/>
        <rFont val="SimSun"/>
        <family val="3"/>
        <charset val="134"/>
      </rPr>
      <t>变为</t>
    </r>
    <r>
      <rPr>
        <sz val="11"/>
        <color theme="1"/>
        <rFont val="Cambria"/>
        <family val="1"/>
      </rPr>
      <t>WTC</t>
    </r>
    <phoneticPr fontId="23" type="noConversion"/>
  </si>
  <si>
    <t>used in DMA_masked_select/DMA_nonzero command, this means the number of the data after filtering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</si>
</sst>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5">
    <font>
      <sz val="11"/>
      <color theme="1"/>
      <name val="宋体"/>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b/>
      <sz val="11"/>
      <color theme="1"/>
      <name val="Microsoft YaHei UI"/>
      <family val="1"/>
    </font>
    <font>
      <i/>
      <sz val="11"/>
      <color theme="1"/>
      <name val="Microsoft YaHei UI"/>
      <charset val="134"/>
    </font>
    <font>
      <b/>
      <sz val="10"/>
      <name val="Microsoft YaHei UI"/>
      <charset val="134"/>
    </font>
    <font>
      <i/>
      <sz val="10"/>
      <name val="Microsoft YaHei UI"/>
      <charset val="134"/>
    </font>
    <font>
      <b/>
      <sz val="9.5"/>
      <color theme="1"/>
      <name val="Times New Roman"/>
      <family val="1"/>
    </font>
    <font>
      <i/>
      <sz val="9.5"/>
      <color theme="1"/>
      <name val="Times New Roman"/>
      <family val="1"/>
    </font>
    <font>
      <b/>
      <sz val="10.5"/>
      <color theme="1"/>
      <name val="Times New Roman"/>
      <family val="1"/>
    </font>
    <font>
      <b/>
      <sz val="10"/>
      <color theme="1"/>
      <name val="Microsoft YaHei UI"/>
      <charset val="134"/>
    </font>
    <font>
      <sz val="12"/>
      <color theme="1"/>
      <name val="宋体"/>
      <family val="3"/>
      <charset val="134"/>
      <scheme val="minor"/>
    </font>
    <font>
      <sz val="12"/>
      <color rgb="FF000000"/>
      <name val="宋体"/>
      <family val="3"/>
      <charset val="134"/>
      <scheme val="minor"/>
    </font>
    <font>
      <sz val="11"/>
      <color theme="1"/>
      <name val="Microsoft YaHei UI"/>
      <charset val="134"/>
    </font>
    <font>
      <sz val="9"/>
      <name val="宋体"/>
      <family val="3"/>
      <charset val="134"/>
      <scheme val="minor"/>
    </font>
    <font>
      <u/>
      <sz val="11"/>
      <color theme="10"/>
      <name val="宋体"/>
      <family val="3"/>
      <charset val="134"/>
      <scheme val="minor"/>
    </font>
    <font>
      <u/>
      <sz val="11"/>
      <color theme="11"/>
      <name val="宋体"/>
      <family val="3"/>
      <charset val="134"/>
      <scheme val="minor"/>
    </font>
    <font>
      <sz val="11"/>
      <color theme="1"/>
      <name val="宋体"/>
      <family val="3"/>
      <charset val="134"/>
      <scheme val="minor"/>
    </font>
    <font>
      <sz val="11"/>
      <color theme="1"/>
      <name val="SimSun"/>
      <family val="3"/>
      <charset val="134"/>
    </font>
    <font>
      <sz val="11"/>
      <color theme="1"/>
      <name val="Microsoft YaHei UI"/>
      <family val="3"/>
      <charset val="134"/>
    </font>
    <font>
      <sz val="11"/>
      <color theme="1"/>
      <name val="Cambria"/>
      <family val="1"/>
    </font>
    <font>
      <sz val="11"/>
      <color theme="1"/>
      <name val="Microsoft YaHei UI"/>
      <family val="1"/>
      <charset val="134"/>
    </font>
    <font>
      <sz val="11"/>
      <color theme="1"/>
      <name val="Helvetica"/>
      <family val="2"/>
    </font>
    <font>
      <sz val="11"/>
      <color theme="1"/>
      <name val="Microsoft YaHei UI"/>
      <family val="2"/>
      <charset val="134"/>
    </font>
    <font>
      <sz val="11"/>
      <color theme="1"/>
      <name val="Cambria"/>
      <family val="3"/>
      <charset val="134"/>
    </font>
    <font>
      <sz val="11"/>
      <color theme="1"/>
      <name val="Cambria"/>
      <family val="3"/>
    </font>
  </fonts>
  <fills count="18">
    <fill>
      <patternFill patternType="none"/>
    </fill>
    <fill>
      <patternFill patternType="gray125"/>
    </fill>
    <fill>
      <patternFill patternType="solid">
        <fgColor theme="4" tint="0.3999450666829432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B4C6E7"/>
        <bgColor rgb="FF000000"/>
      </patternFill>
    </fill>
    <fill>
      <patternFill patternType="solid">
        <fgColor theme="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C8386"/>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FF00"/>
        <bgColor rgb="FF000000"/>
      </patternFill>
    </fill>
  </fills>
  <borders count="4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ck">
        <color auto="1"/>
      </left>
      <right/>
      <top style="thick">
        <color auto="1"/>
      </top>
      <bottom style="thin">
        <color auto="1"/>
      </bottom>
      <diagonal/>
    </border>
    <border>
      <left style="medium">
        <color auto="1"/>
      </left>
      <right style="medium">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ck">
        <color auto="1"/>
      </left>
      <right style="medium">
        <color auto="1"/>
      </right>
      <top style="thin">
        <color auto="1"/>
      </top>
      <bottom/>
      <diagonal/>
    </border>
    <border>
      <left style="thick">
        <color auto="1"/>
      </left>
      <right style="medium">
        <color auto="1"/>
      </right>
      <top/>
      <bottom/>
      <diagonal/>
    </border>
    <border>
      <left style="thick">
        <color auto="1"/>
      </left>
      <right style="medium">
        <color auto="1"/>
      </right>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ck">
        <color auto="1"/>
      </top>
      <bottom style="thin">
        <color auto="1"/>
      </bottom>
      <diagonal/>
    </border>
    <border>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thick">
        <color auto="1"/>
      </left>
      <right/>
      <top/>
      <bottom/>
      <diagonal/>
    </border>
    <border>
      <left style="thick">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14">
    <xf numFmtId="0" fontId="0" fillId="0" borderId="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lignment vertical="center"/>
    </xf>
  </cellStyleXfs>
  <cellXfs count="156">
    <xf numFmtId="0" fontId="0" fillId="0" borderId="0" xfId="0">
      <alignment vertical="center"/>
    </xf>
    <xf numFmtId="0" fontId="12" fillId="0" borderId="0" xfId="0" applyFont="1" applyAlignment="1">
      <alignment vertical="center"/>
    </xf>
    <xf numFmtId="0" fontId="13" fillId="0" borderId="0" xfId="0" applyFont="1" applyAlignment="1">
      <alignment vertical="center"/>
    </xf>
    <xf numFmtId="0" fontId="14" fillId="2" borderId="1" xfId="0" applyFont="1" applyFill="1" applyBorder="1" applyAlignment="1">
      <alignment vertical="center"/>
    </xf>
    <xf numFmtId="0" fontId="14" fillId="2" borderId="2" xfId="0" applyFont="1" applyFill="1" applyBorder="1" applyAlignment="1">
      <alignment horizontal="center" vertical="center"/>
    </xf>
    <xf numFmtId="0" fontId="14" fillId="2" borderId="2" xfId="0" applyFont="1" applyFill="1" applyBorder="1" applyAlignment="1">
      <alignment vertical="center"/>
    </xf>
    <xf numFmtId="0" fontId="14" fillId="3" borderId="3" xfId="0" applyFont="1" applyFill="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left" vertical="center"/>
    </xf>
    <xf numFmtId="0" fontId="14" fillId="3" borderId="3" xfId="0" applyFont="1" applyFill="1" applyBorder="1" applyAlignment="1">
      <alignment vertical="center" wrapText="1"/>
    </xf>
    <xf numFmtId="0" fontId="15" fillId="3" borderId="3" xfId="0" applyFont="1" applyFill="1" applyBorder="1" applyAlignment="1">
      <alignment vertical="center"/>
    </xf>
    <xf numFmtId="0" fontId="15" fillId="0" borderId="4" xfId="0" applyFont="1" applyBorder="1" applyAlignment="1">
      <alignment horizontal="center"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14" fillId="3" borderId="5" xfId="0" applyFont="1" applyFill="1" applyBorder="1" applyAlignment="1">
      <alignment vertical="center"/>
    </xf>
    <xf numFmtId="0" fontId="14" fillId="0" borderId="6" xfId="0" applyFont="1" applyBorder="1" applyAlignment="1">
      <alignment horizontal="center" vertical="center"/>
    </xf>
    <xf numFmtId="0" fontId="14" fillId="0" borderId="6" xfId="0" applyFont="1" applyBorder="1" applyAlignment="1">
      <alignment vertical="center"/>
    </xf>
    <xf numFmtId="0" fontId="14" fillId="0" borderId="6" xfId="0" applyFont="1" applyBorder="1" applyAlignment="1">
      <alignment horizontal="left" vertical="center"/>
    </xf>
    <xf numFmtId="0" fontId="14" fillId="2" borderId="7" xfId="0" applyFont="1" applyFill="1" applyBorder="1" applyAlignment="1">
      <alignment vertical="center" wrapText="1"/>
    </xf>
    <xf numFmtId="0" fontId="16" fillId="0" borderId="8" xfId="0" applyFont="1" applyBorder="1" applyAlignment="1">
      <alignment vertical="center" wrapText="1"/>
    </xf>
    <xf numFmtId="0" fontId="16" fillId="0" borderId="8" xfId="0" applyFont="1" applyBorder="1" applyAlignment="1">
      <alignment horizontal="justify" vertical="center" wrapText="1"/>
    </xf>
    <xf numFmtId="0" fontId="14" fillId="0" borderId="8" xfId="0" applyFont="1" applyBorder="1" applyAlignment="1">
      <alignment vertical="center" wrapText="1"/>
    </xf>
    <xf numFmtId="0" fontId="15" fillId="0" borderId="8" xfId="0" applyFont="1" applyBorder="1" applyAlignment="1">
      <alignment vertical="center" wrapText="1"/>
    </xf>
    <xf numFmtId="0" fontId="14" fillId="0" borderId="8" xfId="0" applyFont="1" applyBorder="1" applyAlignment="1">
      <alignment vertical="center"/>
    </xf>
    <xf numFmtId="0" fontId="17" fillId="0" borderId="8" xfId="0" applyFont="1" applyBorder="1">
      <alignment vertical="center"/>
    </xf>
    <xf numFmtId="0" fontId="14" fillId="0" borderId="9" xfId="0" applyFont="1" applyBorder="1" applyAlignment="1">
      <alignment vertical="center" wrapText="1"/>
    </xf>
    <xf numFmtId="0" fontId="14" fillId="4" borderId="3" xfId="0" applyFont="1" applyFill="1" applyBorder="1" applyAlignment="1">
      <alignment vertical="center"/>
    </xf>
    <xf numFmtId="0" fontId="18" fillId="5" borderId="0" xfId="0" applyFont="1" applyFill="1" applyAlignment="1">
      <alignment horizontal="justify" vertical="center"/>
    </xf>
    <xf numFmtId="0" fontId="12" fillId="0" borderId="0" xfId="0" applyFont="1" applyAlignment="1">
      <alignment horizontal="center" vertical="center"/>
    </xf>
    <xf numFmtId="0" fontId="19" fillId="0" borderId="0" xfId="0" applyFont="1" applyAlignment="1">
      <alignment vertical="center"/>
    </xf>
    <xf numFmtId="0" fontId="12" fillId="0" borderId="0" xfId="0" applyFont="1" applyAlignment="1">
      <alignment vertical="center" wrapText="1"/>
    </xf>
    <xf numFmtId="0" fontId="0" fillId="0" borderId="0" xfId="0" applyAlignment="1"/>
    <xf numFmtId="0" fontId="20" fillId="6" borderId="10" xfId="0" applyFont="1" applyFill="1" applyBorder="1" applyAlignment="1"/>
    <xf numFmtId="0" fontId="20" fillId="7" borderId="11" xfId="0" applyFont="1" applyFill="1" applyBorder="1" applyAlignment="1"/>
    <xf numFmtId="0" fontId="20" fillId="6" borderId="14" xfId="0" applyFont="1" applyFill="1" applyBorder="1" applyAlignment="1"/>
    <xf numFmtId="0" fontId="20" fillId="7" borderId="15" xfId="0" applyFont="1" applyFill="1" applyBorder="1" applyAlignment="1"/>
    <xf numFmtId="0" fontId="20" fillId="8" borderId="3" xfId="0" applyFont="1" applyFill="1" applyBorder="1" applyAlignment="1"/>
    <xf numFmtId="0" fontId="20" fillId="8" borderId="4" xfId="0" applyFont="1" applyFill="1" applyBorder="1" applyAlignment="1"/>
    <xf numFmtId="0" fontId="20" fillId="8" borderId="16" xfId="0" applyFont="1" applyFill="1" applyBorder="1" applyAlignment="1"/>
    <xf numFmtId="0" fontId="21" fillId="9" borderId="16" xfId="0" applyFont="1" applyFill="1" applyBorder="1" applyAlignment="1"/>
    <xf numFmtId="0" fontId="20" fillId="6" borderId="21" xfId="0" applyFont="1" applyFill="1" applyBorder="1" applyAlignment="1"/>
    <xf numFmtId="0" fontId="20" fillId="7" borderId="22" xfId="0" applyFont="1" applyFill="1" applyBorder="1" applyAlignment="1"/>
    <xf numFmtId="0" fontId="20" fillId="8" borderId="23" xfId="0" applyFont="1" applyFill="1" applyBorder="1" applyAlignment="1"/>
    <xf numFmtId="0" fontId="20" fillId="8" borderId="24" xfId="0" applyFont="1" applyFill="1" applyBorder="1" applyAlignment="1"/>
    <xf numFmtId="0" fontId="20" fillId="7" borderId="4" xfId="0" applyFont="1" applyFill="1" applyBorder="1" applyAlignment="1"/>
    <xf numFmtId="0" fontId="20" fillId="7" borderId="8" xfId="0" applyFont="1" applyFill="1" applyBorder="1" applyAlignment="1"/>
    <xf numFmtId="0" fontId="20" fillId="6" borderId="20" xfId="0" applyFont="1" applyFill="1" applyBorder="1" applyAlignment="1"/>
    <xf numFmtId="0" fontId="20" fillId="6" borderId="4" xfId="0" applyFont="1" applyFill="1" applyBorder="1" applyAlignment="1"/>
    <xf numFmtId="0" fontId="20" fillId="7" borderId="23" xfId="0" applyFont="1" applyFill="1" applyBorder="1" applyAlignment="1"/>
    <xf numFmtId="0" fontId="20" fillId="7" borderId="28" xfId="0" applyFont="1" applyFill="1" applyBorder="1" applyAlignment="1"/>
    <xf numFmtId="0" fontId="20" fillId="6" borderId="29" xfId="0" applyFont="1" applyFill="1" applyBorder="1" applyAlignment="1"/>
    <xf numFmtId="0" fontId="20" fillId="6" borderId="23" xfId="0" applyFont="1" applyFill="1" applyBorder="1" applyAlignment="1"/>
    <xf numFmtId="0" fontId="20" fillId="0" borderId="0" xfId="0" applyFont="1" applyAlignment="1"/>
    <xf numFmtId="0" fontId="20" fillId="0" borderId="0" xfId="0" applyFont="1">
      <alignment vertical="center"/>
    </xf>
    <xf numFmtId="0" fontId="20" fillId="6" borderId="31" xfId="0" applyFont="1" applyFill="1" applyBorder="1" applyAlignment="1"/>
    <xf numFmtId="0" fontId="20" fillId="6" borderId="32" xfId="0" applyFont="1" applyFill="1" applyBorder="1" applyAlignment="1"/>
    <xf numFmtId="0" fontId="0" fillId="0" borderId="0" xfId="0" applyAlignment="1">
      <alignment horizontal="center" vertical="center"/>
    </xf>
    <xf numFmtId="0" fontId="19" fillId="4" borderId="3" xfId="0" applyFont="1" applyFill="1" applyBorder="1" applyAlignment="1">
      <alignment vertical="center"/>
    </xf>
    <xf numFmtId="0" fontId="12" fillId="10" borderId="0" xfId="0" applyFont="1" applyFill="1" applyAlignment="1">
      <alignment vertical="center"/>
    </xf>
    <xf numFmtId="0" fontId="14" fillId="11" borderId="3" xfId="0" applyFont="1" applyFill="1" applyBorder="1" applyAlignment="1">
      <alignment vertical="center"/>
    </xf>
    <xf numFmtId="0" fontId="14" fillId="0" borderId="4" xfId="0" applyFont="1" applyFill="1" applyBorder="1" applyAlignment="1">
      <alignment horizontal="center" vertical="center"/>
    </xf>
    <xf numFmtId="0" fontId="14" fillId="10" borderId="4" xfId="0" applyFont="1" applyFill="1" applyBorder="1" applyAlignment="1">
      <alignment horizontal="center" vertical="center"/>
    </xf>
    <xf numFmtId="0" fontId="15" fillId="11" borderId="3" xfId="0" applyFont="1" applyFill="1" applyBorder="1" applyAlignment="1">
      <alignment vertical="center"/>
    </xf>
    <xf numFmtId="0" fontId="14" fillId="11" borderId="4" xfId="0" applyFont="1" applyFill="1" applyBorder="1" applyAlignment="1">
      <alignment vertical="center"/>
    </xf>
    <xf numFmtId="0" fontId="14" fillId="10" borderId="33" xfId="0" applyFont="1" applyFill="1" applyBorder="1" applyAlignment="1">
      <alignment horizontal="center" vertical="center"/>
    </xf>
    <xf numFmtId="0" fontId="14" fillId="11" borderId="34" xfId="0" applyFont="1" applyFill="1" applyBorder="1" applyAlignment="1">
      <alignment vertical="center"/>
    </xf>
    <xf numFmtId="0" fontId="14" fillId="0" borderId="8" xfId="0" applyFont="1" applyFill="1" applyBorder="1" applyAlignment="1">
      <alignment vertical="center" wrapText="1"/>
    </xf>
    <xf numFmtId="0" fontId="14" fillId="10" borderId="4" xfId="0" applyFont="1" applyFill="1" applyBorder="1" applyAlignment="1">
      <alignment vertical="center"/>
    </xf>
    <xf numFmtId="0" fontId="14" fillId="10" borderId="8" xfId="0" applyFont="1" applyFill="1" applyBorder="1" applyAlignment="1">
      <alignment vertical="center" wrapText="1"/>
    </xf>
    <xf numFmtId="0" fontId="15" fillId="0" borderId="4" xfId="0" applyFont="1" applyFill="1" applyBorder="1" applyAlignment="1">
      <alignment vertical="center"/>
    </xf>
    <xf numFmtId="0" fontId="14" fillId="0" borderId="4" xfId="0" applyFont="1" applyFill="1" applyBorder="1" applyAlignment="1">
      <alignment vertical="center"/>
    </xf>
    <xf numFmtId="0" fontId="14" fillId="10" borderId="33" xfId="0" applyFont="1" applyFill="1" applyBorder="1" applyAlignment="1">
      <alignment vertical="center"/>
    </xf>
    <xf numFmtId="0" fontId="14" fillId="10" borderId="4" xfId="0" applyFont="1" applyFill="1" applyBorder="1" applyAlignment="1">
      <alignment vertical="center" wrapText="1"/>
    </xf>
    <xf numFmtId="0" fontId="14" fillId="10" borderId="35" xfId="0" applyFont="1" applyFill="1" applyBorder="1" applyAlignment="1">
      <alignment vertical="center" wrapText="1"/>
    </xf>
    <xf numFmtId="0" fontId="22" fillId="0" borderId="0" xfId="0" applyFont="1">
      <alignment vertical="center"/>
    </xf>
    <xf numFmtId="0" fontId="22" fillId="0" borderId="0" xfId="0" applyFont="1" applyAlignment="1">
      <alignment horizontal="left" vertical="center"/>
    </xf>
    <xf numFmtId="0" fontId="12" fillId="2" borderId="4" xfId="0" applyFont="1" applyFill="1" applyBorder="1" applyAlignment="1">
      <alignment horizontal="left" vertical="center"/>
    </xf>
    <xf numFmtId="0" fontId="12" fillId="2" borderId="4" xfId="0" applyFont="1" applyFill="1" applyBorder="1">
      <alignment vertical="center"/>
    </xf>
    <xf numFmtId="0" fontId="22" fillId="0" borderId="4" xfId="0" applyFont="1" applyBorder="1" applyAlignment="1">
      <alignment horizontal="left" vertical="center"/>
    </xf>
    <xf numFmtId="0" fontId="22" fillId="0" borderId="4" xfId="0" applyFont="1" applyBorder="1" applyAlignment="1">
      <alignment vertical="center" wrapText="1"/>
    </xf>
    <xf numFmtId="0" fontId="22" fillId="0" borderId="4" xfId="0" applyFont="1" applyBorder="1">
      <alignment vertical="center"/>
    </xf>
    <xf numFmtId="0" fontId="15" fillId="0" borderId="4" xfId="0" quotePrefix="1" applyFont="1" applyBorder="1" applyAlignment="1">
      <alignment vertical="center"/>
    </xf>
    <xf numFmtId="0" fontId="11" fillId="7" borderId="15" xfId="0" applyFont="1" applyFill="1" applyBorder="1" applyAlignment="1"/>
    <xf numFmtId="0" fontId="10" fillId="7" borderId="15" xfId="0" applyFont="1" applyFill="1" applyBorder="1" applyAlignment="1"/>
    <xf numFmtId="0" fontId="9" fillId="8" borderId="3" xfId="0" applyFont="1" applyFill="1" applyBorder="1" applyAlignment="1"/>
    <xf numFmtId="0" fontId="9" fillId="7" borderId="15" xfId="0" applyFont="1" applyFill="1" applyBorder="1" applyAlignment="1"/>
    <xf numFmtId="0" fontId="9" fillId="8" borderId="4" xfId="0" applyFont="1" applyFill="1" applyBorder="1" applyAlignment="1"/>
    <xf numFmtId="0" fontId="20" fillId="13" borderId="4" xfId="0" applyFont="1" applyFill="1" applyBorder="1" applyAlignment="1"/>
    <xf numFmtId="0" fontId="8" fillId="7" borderId="3" xfId="0" applyFont="1" applyFill="1" applyBorder="1" applyAlignment="1"/>
    <xf numFmtId="0" fontId="7" fillId="6" borderId="20" xfId="0" applyFont="1" applyFill="1" applyBorder="1" applyAlignment="1"/>
    <xf numFmtId="0" fontId="7" fillId="7" borderId="15" xfId="0" applyFont="1" applyFill="1" applyBorder="1" applyAlignment="1"/>
    <xf numFmtId="176" fontId="22" fillId="0" borderId="4" xfId="0" applyNumberFormat="1" applyFont="1" applyBorder="1" applyAlignment="1">
      <alignment horizontal="left" vertical="center"/>
    </xf>
    <xf numFmtId="0" fontId="9" fillId="7" borderId="3" xfId="0" applyFont="1" applyFill="1" applyBorder="1" applyAlignment="1">
      <alignment horizontal="right"/>
    </xf>
    <xf numFmtId="0" fontId="4" fillId="7" borderId="3" xfId="0" applyFont="1" applyFill="1" applyBorder="1" applyAlignment="1">
      <alignment horizontal="right"/>
    </xf>
    <xf numFmtId="0" fontId="20" fillId="7" borderId="3" xfId="0" applyFont="1" applyFill="1" applyBorder="1" applyAlignment="1">
      <alignment horizontal="right"/>
    </xf>
    <xf numFmtId="0" fontId="7" fillId="7" borderId="3" xfId="0" applyFont="1" applyFill="1" applyBorder="1" applyAlignment="1">
      <alignment horizontal="right"/>
    </xf>
    <xf numFmtId="0" fontId="11" fillId="7" borderId="3" xfId="0" applyFont="1" applyFill="1" applyBorder="1" applyAlignment="1">
      <alignment horizontal="right"/>
    </xf>
    <xf numFmtId="0" fontId="4" fillId="6" borderId="20" xfId="0" applyFont="1" applyFill="1" applyBorder="1" applyAlignment="1"/>
    <xf numFmtId="0" fontId="3" fillId="6" borderId="20" xfId="0" applyFont="1" applyFill="1" applyBorder="1" applyAlignment="1"/>
    <xf numFmtId="0" fontId="20" fillId="6" borderId="14" xfId="0" applyFont="1" applyFill="1" applyBorder="1" applyAlignment="1">
      <alignment horizontal="center" vertical="center"/>
    </xf>
    <xf numFmtId="0" fontId="20" fillId="6" borderId="40" xfId="0" applyFont="1" applyFill="1" applyBorder="1" applyAlignment="1">
      <alignment horizontal="center" vertical="center"/>
    </xf>
    <xf numFmtId="0" fontId="20" fillId="6" borderId="21" xfId="0" applyFont="1" applyFill="1" applyBorder="1" applyAlignment="1">
      <alignment horizontal="center" vertical="center"/>
    </xf>
    <xf numFmtId="0" fontId="3" fillId="7" borderId="3" xfId="0" applyFont="1" applyFill="1" applyBorder="1" applyAlignment="1">
      <alignment horizontal="right"/>
    </xf>
    <xf numFmtId="0" fontId="12" fillId="16" borderId="0" xfId="0" applyFont="1" applyFill="1" applyAlignment="1">
      <alignment vertical="center"/>
    </xf>
    <xf numFmtId="0" fontId="12" fillId="0" borderId="0" xfId="0" applyFont="1" applyAlignment="1">
      <alignment horizontal="left" vertical="center"/>
    </xf>
    <xf numFmtId="0" fontId="12" fillId="15" borderId="41" xfId="0" applyFont="1" applyFill="1" applyBorder="1" applyAlignment="1">
      <alignment horizontal="left" vertical="center"/>
    </xf>
    <xf numFmtId="0" fontId="12" fillId="16" borderId="41" xfId="0" applyFont="1" applyFill="1" applyBorder="1" applyAlignment="1">
      <alignment horizontal="left" vertical="center"/>
    </xf>
    <xf numFmtId="0" fontId="12" fillId="15" borderId="41" xfId="0" applyFont="1" applyFill="1" applyBorder="1" applyAlignment="1">
      <alignment horizontal="left" vertical="center" wrapText="1"/>
    </xf>
    <xf numFmtId="0" fontId="14" fillId="0" borderId="4" xfId="0" applyFont="1" applyBorder="1" applyAlignment="1">
      <alignment horizontal="center" vertical="center" wrapText="1"/>
    </xf>
    <xf numFmtId="0" fontId="12" fillId="14" borderId="41" xfId="0" applyFont="1" applyFill="1" applyBorder="1" applyAlignment="1">
      <alignment horizontal="left" vertical="center"/>
    </xf>
    <xf numFmtId="0" fontId="12" fillId="14" borderId="41" xfId="0" applyFont="1" applyFill="1" applyBorder="1" applyAlignment="1">
      <alignment horizontal="left" vertical="center" wrapText="1"/>
    </xf>
    <xf numFmtId="0" fontId="2" fillId="7" borderId="15" xfId="0" applyFont="1" applyFill="1" applyBorder="1" applyAlignment="1"/>
    <xf numFmtId="0" fontId="7" fillId="0" borderId="39" xfId="0" applyFont="1" applyBorder="1" applyAlignment="1">
      <alignment vertical="center" wrapText="1"/>
    </xf>
    <xf numFmtId="0" fontId="2" fillId="7" borderId="4" xfId="0" applyFont="1" applyFill="1" applyBorder="1" applyAlignment="1"/>
    <xf numFmtId="0" fontId="2" fillId="7" borderId="8" xfId="0" applyFont="1" applyFill="1" applyBorder="1" applyAlignment="1"/>
    <xf numFmtId="0" fontId="14" fillId="4" borderId="3" xfId="0" applyFont="1" applyFill="1" applyBorder="1">
      <alignment vertical="center"/>
    </xf>
    <xf numFmtId="0" fontId="14" fillId="3" borderId="3" xfId="0" applyFont="1" applyFill="1" applyBorder="1">
      <alignment vertical="center"/>
    </xf>
    <xf numFmtId="0" fontId="12" fillId="0" borderId="0" xfId="0" applyFont="1">
      <alignment vertical="center"/>
    </xf>
    <xf numFmtId="0" fontId="14" fillId="4" borderId="3" xfId="0" applyFont="1" applyFill="1" applyBorder="1" applyAlignment="1">
      <alignment vertical="center" wrapText="1"/>
    </xf>
    <xf numFmtId="0" fontId="20" fillId="6" borderId="19" xfId="0" applyFont="1" applyFill="1" applyBorder="1" applyAlignment="1">
      <alignment horizontal="left" vertical="center"/>
    </xf>
    <xf numFmtId="0" fontId="1" fillId="7" borderId="15" xfId="0" applyFont="1" applyFill="1" applyBorder="1" applyAlignment="1"/>
    <xf numFmtId="0" fontId="28" fillId="0" borderId="4" xfId="0" applyFont="1" applyBorder="1" applyAlignment="1">
      <alignment vertical="center" wrapText="1"/>
    </xf>
    <xf numFmtId="0" fontId="14" fillId="17" borderId="3" xfId="0" applyFont="1" applyFill="1" applyBorder="1">
      <alignment vertical="center"/>
    </xf>
    <xf numFmtId="0" fontId="30" fillId="0" borderId="4" xfId="0" applyFont="1" applyBorder="1" applyAlignment="1">
      <alignment vertical="center" wrapText="1"/>
    </xf>
    <xf numFmtId="0" fontId="32" fillId="0" borderId="4" xfId="0" applyFont="1" applyBorder="1" applyAlignment="1">
      <alignment vertical="center" wrapText="1"/>
    </xf>
    <xf numFmtId="0" fontId="29" fillId="0" borderId="4" xfId="0" applyFont="1" applyBorder="1" applyAlignment="1">
      <alignment vertical="center" wrapText="1"/>
    </xf>
    <xf numFmtId="0" fontId="34" fillId="0" borderId="4" xfId="0" applyFont="1" applyBorder="1" applyAlignment="1">
      <alignment vertical="center" wrapText="1"/>
    </xf>
    <xf numFmtId="0" fontId="33" fillId="0" borderId="4" xfId="0" applyFont="1" applyBorder="1" applyAlignment="1">
      <alignment vertical="center" wrapText="1"/>
    </xf>
    <xf numFmtId="0" fontId="14" fillId="11" borderId="20" xfId="0" applyFont="1" applyFill="1" applyBorder="1" applyAlignment="1">
      <alignment vertical="center"/>
    </xf>
    <xf numFmtId="0" fontId="14" fillId="10" borderId="16" xfId="0" applyFont="1" applyFill="1" applyBorder="1" applyAlignment="1">
      <alignment vertical="center" wrapText="1"/>
    </xf>
    <xf numFmtId="0" fontId="20" fillId="6" borderId="17" xfId="0" applyFont="1" applyFill="1" applyBorder="1" applyAlignment="1">
      <alignment horizontal="left" vertical="center"/>
    </xf>
    <xf numFmtId="0" fontId="20" fillId="6" borderId="18" xfId="0" applyFont="1" applyFill="1" applyBorder="1" applyAlignment="1">
      <alignment horizontal="left" vertical="center"/>
    </xf>
    <xf numFmtId="0" fontId="20" fillId="6" borderId="19" xfId="0" applyFont="1" applyFill="1" applyBorder="1" applyAlignment="1">
      <alignment horizontal="left" vertical="center"/>
    </xf>
    <xf numFmtId="0" fontId="9"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0" fillId="8" borderId="12" xfId="0" applyFont="1" applyFill="1" applyBorder="1" applyAlignment="1">
      <alignment horizontal="center"/>
    </xf>
    <xf numFmtId="0" fontId="20" fillId="8" borderId="13" xfId="0" applyFont="1" applyFill="1" applyBorder="1" applyAlignment="1">
      <alignment horizontal="center"/>
    </xf>
    <xf numFmtId="0" fontId="20" fillId="7" borderId="25" xfId="0" applyFont="1" applyFill="1" applyBorder="1" applyAlignment="1">
      <alignment horizontal="center"/>
    </xf>
    <xf numFmtId="0" fontId="20" fillId="7" borderId="26" xfId="0" applyFont="1" applyFill="1" applyBorder="1" applyAlignment="1">
      <alignment horizontal="center"/>
    </xf>
    <xf numFmtId="0" fontId="6" fillId="6" borderId="27" xfId="0" applyFont="1" applyFill="1" applyBorder="1" applyAlignment="1">
      <alignment horizontal="center"/>
    </xf>
    <xf numFmtId="0" fontId="20" fillId="6" borderId="12" xfId="0" applyFont="1" applyFill="1" applyBorder="1" applyAlignment="1">
      <alignment horizontal="center"/>
    </xf>
    <xf numFmtId="0" fontId="20" fillId="6" borderId="30" xfId="0" applyFont="1" applyFill="1" applyBorder="1" applyAlignment="1">
      <alignment horizontal="center"/>
    </xf>
    <xf numFmtId="0" fontId="1" fillId="0" borderId="39" xfId="0" applyFont="1" applyBorder="1" applyAlignment="1">
      <alignment horizontal="center" vertical="top" wrapText="1"/>
    </xf>
    <xf numFmtId="0" fontId="2" fillId="0" borderId="39" xfId="0" applyFont="1" applyBorder="1" applyAlignment="1">
      <alignment horizontal="center" vertical="top" wrapText="1"/>
    </xf>
    <xf numFmtId="0" fontId="8" fillId="6" borderId="16" xfId="0" applyFont="1" applyFill="1" applyBorder="1" applyAlignment="1">
      <alignment horizontal="center"/>
    </xf>
    <xf numFmtId="0" fontId="9" fillId="6" borderId="36" xfId="0" applyFont="1" applyFill="1" applyBorder="1" applyAlignment="1">
      <alignment horizontal="center"/>
    </xf>
    <xf numFmtId="0" fontId="9" fillId="6" borderId="20" xfId="0" applyFont="1" applyFill="1" applyBorder="1" applyAlignment="1">
      <alignment horizontal="center"/>
    </xf>
    <xf numFmtId="0" fontId="5" fillId="12" borderId="37" xfId="0" applyFont="1" applyFill="1" applyBorder="1" applyAlignment="1">
      <alignment horizontal="center"/>
    </xf>
    <xf numFmtId="0" fontId="9" fillId="12" borderId="38" xfId="0" applyFont="1" applyFill="1" applyBorder="1" applyAlignment="1">
      <alignment horizontal="center"/>
    </xf>
    <xf numFmtId="0" fontId="20" fillId="6" borderId="14" xfId="0" applyFont="1" applyFill="1" applyBorder="1" applyAlignment="1">
      <alignment horizontal="center" vertical="center"/>
    </xf>
    <xf numFmtId="0" fontId="20" fillId="6" borderId="17" xfId="0" applyFont="1" applyFill="1" applyBorder="1" applyAlignment="1">
      <alignment horizontal="center" vertical="center"/>
    </xf>
    <xf numFmtId="0" fontId="20" fillId="6" borderId="18" xfId="0" applyFont="1" applyFill="1" applyBorder="1" applyAlignment="1">
      <alignment horizontal="center" vertical="center"/>
    </xf>
    <xf numFmtId="0" fontId="20" fillId="6" borderId="19" xfId="0" applyFont="1" applyFill="1" applyBorder="1" applyAlignment="1">
      <alignment horizontal="center" vertical="center"/>
    </xf>
    <xf numFmtId="0" fontId="20" fillId="6" borderId="40" xfId="0" applyFont="1" applyFill="1" applyBorder="1" applyAlignment="1">
      <alignment horizontal="center" vertical="center"/>
    </xf>
  </cellXfs>
  <cellStyles count="14">
    <cellStyle name="常规" xfId="0" builtinId="0"/>
    <cellStyle name="常规 2" xfId="13" xr:uid="{B4191700-1A9A-D24C-B426-E00B4903925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0"/>
  <tableStyles count="0" defaultTableStyle="TableStyleMedium2" defaultPivotStyle="PivotStyleLight16"/>
  <colors>
    <mruColors>
      <color rgb="FFFC83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6"/>
  <sheetViews>
    <sheetView topLeftCell="A3" zoomScale="127" workbookViewId="0">
      <selection activeCell="D32" sqref="D32"/>
    </sheetView>
  </sheetViews>
  <sheetFormatPr baseColWidth="10" defaultColWidth="9" defaultRowHeight="15"/>
  <cols>
    <col min="1" max="1" width="9" style="75"/>
    <col min="2" max="2" width="9.1640625" style="76" customWidth="1"/>
    <col min="3" max="3" width="11" style="76" customWidth="1"/>
    <col min="4" max="4" width="103.83203125" style="75" customWidth="1"/>
    <col min="5" max="16384" width="9" style="75"/>
  </cols>
  <sheetData>
    <row r="2" spans="2:4">
      <c r="B2" s="77" t="s">
        <v>0</v>
      </c>
      <c r="C2" s="77" t="s">
        <v>1</v>
      </c>
      <c r="D2" s="78" t="s">
        <v>2</v>
      </c>
    </row>
    <row r="3" spans="2:4" ht="16">
      <c r="B3" s="79">
        <v>0.1</v>
      </c>
      <c r="C3" s="79">
        <v>20191218</v>
      </c>
      <c r="D3" s="80" t="s">
        <v>3</v>
      </c>
    </row>
    <row r="4" spans="2:4" ht="32">
      <c r="B4" s="79">
        <v>0.2</v>
      </c>
      <c r="C4" s="79">
        <v>20191219</v>
      </c>
      <c r="D4" s="80" t="s">
        <v>4</v>
      </c>
    </row>
    <row r="5" spans="2:4" ht="32">
      <c r="B5" s="79">
        <v>0.3</v>
      </c>
      <c r="C5" s="79">
        <v>20191227</v>
      </c>
      <c r="D5" s="80" t="s">
        <v>5</v>
      </c>
    </row>
    <row r="6" spans="2:4">
      <c r="B6" s="79">
        <v>0.4</v>
      </c>
      <c r="C6" s="79">
        <v>20200901</v>
      </c>
      <c r="D6" s="81" t="s">
        <v>6</v>
      </c>
    </row>
    <row r="7" spans="2:4" ht="144">
      <c r="B7" s="92">
        <v>0.1</v>
      </c>
      <c r="C7" s="79">
        <v>20210305</v>
      </c>
      <c r="D7" s="80" t="s">
        <v>270</v>
      </c>
    </row>
    <row r="8" spans="2:4" ht="32">
      <c r="B8" s="79">
        <v>0.11</v>
      </c>
      <c r="C8" s="79">
        <v>20210419</v>
      </c>
      <c r="D8" s="80" t="s">
        <v>299</v>
      </c>
    </row>
    <row r="9" spans="2:4" ht="80">
      <c r="B9" s="79">
        <v>0.12</v>
      </c>
      <c r="C9" s="79">
        <v>20210419</v>
      </c>
      <c r="D9" s="80" t="s">
        <v>303</v>
      </c>
    </row>
    <row r="10" spans="2:4" ht="48">
      <c r="B10" s="79">
        <v>0.13</v>
      </c>
      <c r="C10" s="79">
        <v>20210426</v>
      </c>
      <c r="D10" s="80" t="s">
        <v>305</v>
      </c>
    </row>
    <row r="11" spans="2:4">
      <c r="B11" s="79">
        <v>0.62</v>
      </c>
      <c r="C11" s="79">
        <v>20211031</v>
      </c>
      <c r="D11" s="81" t="s">
        <v>399</v>
      </c>
    </row>
    <row r="12" spans="2:4">
      <c r="B12" s="79">
        <v>0.63</v>
      </c>
      <c r="C12" s="79">
        <v>20211102</v>
      </c>
      <c r="D12" s="81" t="s">
        <v>429</v>
      </c>
    </row>
    <row r="13" spans="2:4" ht="31">
      <c r="B13" s="79">
        <v>0.64</v>
      </c>
      <c r="C13" s="79">
        <v>20211103</v>
      </c>
      <c r="D13" s="122" t="s">
        <v>430</v>
      </c>
    </row>
    <row r="14" spans="2:4">
      <c r="B14" s="79">
        <v>0.65</v>
      </c>
      <c r="C14" s="79">
        <v>20211104</v>
      </c>
      <c r="D14" s="81" t="s">
        <v>434</v>
      </c>
    </row>
    <row r="15" spans="2:4" ht="31">
      <c r="B15" s="79">
        <v>0.66</v>
      </c>
      <c r="C15" s="79">
        <v>20211104</v>
      </c>
      <c r="D15" s="124" t="s">
        <v>446</v>
      </c>
    </row>
    <row r="16" spans="2:4" ht="16">
      <c r="B16" s="79">
        <v>0.67</v>
      </c>
      <c r="C16" s="79">
        <v>20211117</v>
      </c>
      <c r="D16" s="125" t="s">
        <v>447</v>
      </c>
    </row>
    <row r="17" spans="2:4" ht="47">
      <c r="B17" s="79">
        <v>0.68</v>
      </c>
      <c r="C17" s="79">
        <v>20211122</v>
      </c>
      <c r="D17" s="122" t="s">
        <v>449</v>
      </c>
    </row>
    <row r="18" spans="2:4" ht="16">
      <c r="B18" s="79">
        <v>0.69</v>
      </c>
      <c r="C18" s="79">
        <v>20211123</v>
      </c>
      <c r="D18" s="124" t="s">
        <v>458</v>
      </c>
    </row>
    <row r="19" spans="2:4">
      <c r="B19" s="79">
        <v>0.7</v>
      </c>
      <c r="C19" s="79">
        <v>20211129</v>
      </c>
      <c r="D19" s="126" t="s">
        <v>460</v>
      </c>
    </row>
    <row r="20" spans="2:4">
      <c r="B20" s="79">
        <v>0.71</v>
      </c>
      <c r="C20" s="79">
        <v>20211208</v>
      </c>
      <c r="D20" s="126" t="s">
        <v>461</v>
      </c>
    </row>
    <row r="21" spans="2:4">
      <c r="B21" s="79">
        <v>0.72</v>
      </c>
      <c r="C21" s="79">
        <v>20211213</v>
      </c>
      <c r="D21" s="127" t="s">
        <v>462</v>
      </c>
    </row>
    <row r="22" spans="2:4">
      <c r="B22" s="79">
        <v>0.73</v>
      </c>
      <c r="C22" s="79">
        <v>20211213</v>
      </c>
      <c r="D22" s="128" t="s">
        <v>464</v>
      </c>
    </row>
    <row r="23" spans="2:4">
      <c r="B23" s="79">
        <v>0.74</v>
      </c>
      <c r="C23" s="79">
        <v>20211213</v>
      </c>
      <c r="D23" s="128" t="s">
        <v>468</v>
      </c>
    </row>
    <row r="24" spans="2:4">
      <c r="B24" s="79">
        <v>0.75</v>
      </c>
      <c r="C24" s="79">
        <v>20220102</v>
      </c>
      <c r="D24" s="128" t="s">
        <v>471</v>
      </c>
    </row>
    <row r="25" spans="2:4">
      <c r="B25" s="79">
        <v>0.76</v>
      </c>
      <c r="C25" s="79">
        <v>20220103</v>
      </c>
      <c r="D25" s="128" t="s">
        <v>474</v>
      </c>
    </row>
    <row r="26" spans="2:4" ht="30">
      <c r="B26" s="79">
        <v>0.77</v>
      </c>
      <c r="C26" s="79">
        <v>20220104</v>
      </c>
      <c r="D26" s="128" t="s">
        <v>479</v>
      </c>
    </row>
  </sheetData>
  <phoneticPr fontId="2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2A7F-1B5E-E540-8407-853E62E75F8D}">
  <sheetPr>
    <pageSetUpPr fitToPage="1"/>
  </sheetPr>
  <dimension ref="A1:J33"/>
  <sheetViews>
    <sheetView zoomScale="125" zoomScaleNormal="143" workbookViewId="0">
      <pane ySplit="1" topLeftCell="A8" activePane="bottomLeft" state="frozen"/>
      <selection pane="bottomLeft" activeCell="I18" sqref="I18"/>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72.5" style="31" customWidth="1"/>
    <col min="10" max="10" width="38"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9" si="0">D2+B2-1</f>
        <v>0</v>
      </c>
      <c r="D2" s="7">
        <v>0</v>
      </c>
      <c r="E2" s="7">
        <f t="shared" ref="E2:E9" si="1">ROUNDDOWN(C2/32,0)</f>
        <v>0</v>
      </c>
      <c r="F2" s="7">
        <f t="shared" ref="F2:F9" si="2">C2-E2*32</f>
        <v>0</v>
      </c>
      <c r="G2" s="7">
        <f t="shared" ref="G2:G9"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9"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7">
        <v>0</v>
      </c>
    </row>
    <row r="4" spans="1:10" ht="45">
      <c r="A4" s="6" t="s">
        <v>144</v>
      </c>
      <c r="B4" s="7">
        <v>1</v>
      </c>
      <c r="C4" s="62">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0</v>
      </c>
    </row>
    <row r="5" spans="1:10"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6" t="s">
        <v>288</v>
      </c>
    </row>
    <row r="6" spans="1:10"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6" t="s">
        <v>288</v>
      </c>
    </row>
    <row r="7" spans="1:10" ht="55"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ref="D8:D28" ca="1" si="5">INDIRECT(ADDRESS(ROW()-1,COLUMN()-1))+1</f>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5">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customFormat="1" ht="75">
      <c r="A10" s="6" t="s">
        <v>146</v>
      </c>
      <c r="B10" s="7">
        <v>4</v>
      </c>
      <c r="C10" s="7">
        <f ca="1">D10+B10-1</f>
        <v>35</v>
      </c>
      <c r="D10" s="7">
        <f t="shared" ca="1" si="5"/>
        <v>32</v>
      </c>
      <c r="E10" s="7">
        <f ca="1">ROUNDDOWN(C10/32,0)</f>
        <v>1</v>
      </c>
      <c r="F10" s="7">
        <f t="shared" ref="F10:F24" ca="1" si="6">C10-E10*32</f>
        <v>3</v>
      </c>
      <c r="G10" s="7">
        <f t="shared" ref="G10:G24" ca="1" si="7">D10-E10*32</f>
        <v>0</v>
      </c>
      <c r="H10" s="7" t="s">
        <v>14</v>
      </c>
      <c r="I10" s="22" t="str">
        <f ca="1">CONCATENATE(INDIRECT("template!I10"))</f>
        <v>0x0:DMA_tensor                 0x1:DMA_matrix
0x2:DMA_masked_select          0x3:DMA_general
0x4:DMA_cw_transpose           0x5:DMA_nonzero
0x6:DMA_sys                    0x7:DMA_gather                 
0x8:DMA_scatter</v>
      </c>
      <c r="J10" s="106" t="s">
        <v>288</v>
      </c>
    </row>
    <row r="11" spans="1:10" ht="45">
      <c r="A11" s="27" t="s">
        <v>147</v>
      </c>
      <c r="B11" s="7">
        <v>3</v>
      </c>
      <c r="C11" s="7">
        <f ca="1">D11+B11-1</f>
        <v>38</v>
      </c>
      <c r="D11" s="7">
        <f t="shared" ca="1" si="5"/>
        <v>36</v>
      </c>
      <c r="E11" s="7">
        <f ca="1">ROUNDDOWN(C11/32,0)</f>
        <v>1</v>
      </c>
      <c r="F11" s="7">
        <f t="shared" ca="1" si="6"/>
        <v>6</v>
      </c>
      <c r="G11" s="7">
        <f t="shared" ca="1" si="7"/>
        <v>4</v>
      </c>
      <c r="H11" s="7" t="s">
        <v>14</v>
      </c>
      <c r="I11" s="22" t="str">
        <f ca="1">CONCATENATE(INDIRECT("DMA_general!I11"))</f>
        <v>this field is connected with cmd_type. when cmd_type == DMA_linear
0000: No special function
0001: broadcast</v>
      </c>
      <c r="J11" s="106" t="s">
        <v>288</v>
      </c>
    </row>
    <row r="12" spans="1:10" ht="30">
      <c r="A12" s="27" t="s">
        <v>193</v>
      </c>
      <c r="B12" s="7">
        <v>1</v>
      </c>
      <c r="C12" s="7">
        <f t="shared" ref="C12:C17" ca="1" si="8">D12+B12-1</f>
        <v>39</v>
      </c>
      <c r="D12" s="7">
        <f t="shared" ca="1" si="5"/>
        <v>39</v>
      </c>
      <c r="E12" s="7">
        <f t="shared" ref="E12:E17" ca="1" si="9">ROUNDDOWN(C12/32,0)</f>
        <v>1</v>
      </c>
      <c r="F12" s="7">
        <f t="shared" ca="1" si="6"/>
        <v>7</v>
      </c>
      <c r="G12" s="7">
        <f t="shared" ca="1" si="7"/>
        <v>7</v>
      </c>
      <c r="H12" s="7" t="s">
        <v>14</v>
      </c>
      <c r="I12" s="22" t="str">
        <f ca="1">CONCATENATE(INDIRECT("DMA_general!I12"))</f>
        <v>0: no fill constant
1: fill constant enable</v>
      </c>
      <c r="J12" s="106" t="s">
        <v>288</v>
      </c>
    </row>
    <row r="13" spans="1:10" ht="120">
      <c r="A13" s="6" t="s">
        <v>68</v>
      </c>
      <c r="B13" s="7">
        <v>3</v>
      </c>
      <c r="C13" s="7">
        <f t="shared" ca="1" si="8"/>
        <v>42</v>
      </c>
      <c r="D13" s="7">
        <f ca="1">INDIRECT(ADDRESS(ROW()-1,COLUMN()-1))+1</f>
        <v>40</v>
      </c>
      <c r="E13" s="7">
        <f t="shared" ca="1" si="9"/>
        <v>1</v>
      </c>
      <c r="F13" s="7">
        <f ca="1">C13-E13*32</f>
        <v>10</v>
      </c>
      <c r="G13" s="7">
        <f ca="1">D13-E13*32</f>
        <v>8</v>
      </c>
      <c r="H13" s="7" t="s">
        <v>14</v>
      </c>
      <c r="I13" s="22" t="str">
        <f ca="1">CONCATENATE(INDIRECT("template!I13"))</f>
        <v>Source Data Format
0:INT8
1:FP16
2:FP32
3:INT16
4:INT32
5:BFP16
others：not support</v>
      </c>
      <c r="J13" s="106" t="s">
        <v>288</v>
      </c>
    </row>
    <row r="14" spans="1:10" ht="15">
      <c r="A14" s="6" t="s">
        <v>263</v>
      </c>
      <c r="B14" s="7">
        <v>21</v>
      </c>
      <c r="C14" s="7">
        <f t="shared" ca="1" si="8"/>
        <v>63</v>
      </c>
      <c r="D14" s="7">
        <f ca="1">INDIRECT(ADDRESS(ROW()-1,COLUMN()-1))+1</f>
        <v>43</v>
      </c>
      <c r="E14" s="7">
        <f t="shared" ca="1" si="9"/>
        <v>1</v>
      </c>
      <c r="F14" s="7">
        <f ca="1">C14-E14*32</f>
        <v>31</v>
      </c>
      <c r="G14" s="7">
        <f ca="1">D14-E14*32</f>
        <v>11</v>
      </c>
      <c r="H14" s="7" t="s">
        <v>20</v>
      </c>
      <c r="I14" s="22" t="str">
        <f ca="1">CONCATENATE(INDIRECT("template!I14"))</f>
        <v>reserved</v>
      </c>
      <c r="J14" s="107">
        <v>0</v>
      </c>
    </row>
    <row r="15" spans="1:10" ht="15">
      <c r="A15" s="6" t="s">
        <v>438</v>
      </c>
      <c r="B15" s="7">
        <v>20</v>
      </c>
      <c r="C15" s="7">
        <f t="shared" ca="1" si="8"/>
        <v>83</v>
      </c>
      <c r="D15" s="7">
        <f ca="1">INDIRECT(ADDRESS(ROW()-1,COLUMN()-1))+1</f>
        <v>64</v>
      </c>
      <c r="E15" s="7">
        <f t="shared" ca="1" si="9"/>
        <v>2</v>
      </c>
      <c r="F15" s="7">
        <f ca="1">C15-E15*32</f>
        <v>19</v>
      </c>
      <c r="G15" s="7">
        <f ca="1">D15-E15*32</f>
        <v>0</v>
      </c>
      <c r="H15" s="7" t="s">
        <v>14</v>
      </c>
      <c r="I15" s="22" t="str">
        <f ca="1">CONCATENATE(INDIRECT("template!I15"))</f>
        <v>Execution of this descriptor need to wait for engine[i]'s cmd_id  which depends on the cmd_id_en to be bigger than the ID specified in this field</v>
      </c>
      <c r="J15" s="106" t="s">
        <v>288</v>
      </c>
    </row>
    <row r="16" spans="1:10" ht="21" customHeight="1">
      <c r="A16" s="6" t="s">
        <v>263</v>
      </c>
      <c r="B16" s="7">
        <v>12</v>
      </c>
      <c r="C16" s="7">
        <f t="shared" ca="1" si="8"/>
        <v>95</v>
      </c>
      <c r="D16" s="7">
        <f ca="1">INDIRECT(ADDRESS(ROW()-1,COLUMN()-1))+1</f>
        <v>84</v>
      </c>
      <c r="E16" s="7">
        <f t="shared" ca="1" si="9"/>
        <v>2</v>
      </c>
      <c r="F16" s="7">
        <f ca="1">C16-E16*32</f>
        <v>31</v>
      </c>
      <c r="G16" s="7">
        <f ca="1">D16-E16*32</f>
        <v>20</v>
      </c>
      <c r="H16" s="7" t="s">
        <v>332</v>
      </c>
      <c r="I16" s="22" t="str">
        <f ca="1">CONCATENATE(INDIRECT("template!I16"))</f>
        <v>reserved</v>
      </c>
      <c r="J16" s="106" t="s">
        <v>288</v>
      </c>
    </row>
    <row r="17" spans="1:10" ht="26" customHeight="1">
      <c r="A17" s="6" t="s">
        <v>331</v>
      </c>
      <c r="B17" s="7">
        <v>32</v>
      </c>
      <c r="C17" s="7">
        <f t="shared" ca="1" si="8"/>
        <v>127</v>
      </c>
      <c r="D17" s="7">
        <f ca="1">INDIRECT(ADDRESS(ROW()-1,COLUMN()-1))+1</f>
        <v>96</v>
      </c>
      <c r="E17" s="7">
        <f t="shared" ca="1" si="9"/>
        <v>3</v>
      </c>
      <c r="F17" s="7">
        <f ca="1">C17-E17*32</f>
        <v>31</v>
      </c>
      <c r="G17" s="7">
        <f ca="1">D17-E17*32</f>
        <v>0</v>
      </c>
      <c r="H17" s="7" t="s">
        <v>14</v>
      </c>
      <c r="I17" s="22" t="str">
        <f ca="1">CONCATENATE(INDIRECT("template!I17"))</f>
        <v>when cmd_special_function==fill constant, this field means constant value</v>
      </c>
      <c r="J17" s="108" t="s">
        <v>316</v>
      </c>
    </row>
    <row r="18" spans="1:10" ht="15">
      <c r="A18" s="58" t="s">
        <v>201</v>
      </c>
      <c r="B18" s="7">
        <v>32</v>
      </c>
      <c r="C18" s="7">
        <f t="shared" ref="C18:C26" ca="1" si="10">D18+B18-1</f>
        <v>159</v>
      </c>
      <c r="D18" s="7">
        <f t="shared" ca="1" si="5"/>
        <v>128</v>
      </c>
      <c r="E18" s="7">
        <f t="shared" ref="E18:E26" ca="1" si="11">ROUNDDOWN(C18/32,0)</f>
        <v>4</v>
      </c>
      <c r="F18" s="7">
        <f t="shared" ca="1" si="6"/>
        <v>31</v>
      </c>
      <c r="G18" s="7">
        <f t="shared" ca="1" si="7"/>
        <v>0</v>
      </c>
      <c r="H18" s="7" t="s">
        <v>14</v>
      </c>
      <c r="I18" s="22" t="str">
        <f ca="1">CONCATENATE(INDIRECT("DMA_general!I19"))</f>
        <v>when cmd_type==DMA_linear, this filed means the bytes to move</v>
      </c>
      <c r="J18" s="106" t="s">
        <v>288</v>
      </c>
    </row>
    <row r="19" spans="1:10" ht="30">
      <c r="A19" s="6" t="s">
        <v>354</v>
      </c>
      <c r="B19" s="7">
        <v>16</v>
      </c>
      <c r="C19" s="7">
        <f t="shared" ca="1" si="10"/>
        <v>175</v>
      </c>
      <c r="D19" s="7">
        <f t="shared" ca="1" si="5"/>
        <v>160</v>
      </c>
      <c r="E19" s="7">
        <f t="shared" ca="1" si="11"/>
        <v>5</v>
      </c>
      <c r="F19" s="7">
        <f t="shared" ca="1" si="6"/>
        <v>15</v>
      </c>
      <c r="G19" s="7">
        <f t="shared" ca="1" si="7"/>
        <v>0</v>
      </c>
      <c r="H19" s="7" t="s">
        <v>14</v>
      </c>
      <c r="I19" s="22" t="str">
        <f ca="1">INDIRECT("template!I31")</f>
        <v xml:space="preserve">Destination blob C </v>
      </c>
      <c r="J19" s="108" t="s">
        <v>428</v>
      </c>
    </row>
    <row r="20" spans="1:10" ht="15">
      <c r="A20" s="6" t="s">
        <v>263</v>
      </c>
      <c r="B20" s="7">
        <v>16</v>
      </c>
      <c r="C20" s="7">
        <f t="shared" ca="1" si="10"/>
        <v>191</v>
      </c>
      <c r="D20" s="7">
        <f t="shared" ca="1" si="5"/>
        <v>176</v>
      </c>
      <c r="E20" s="7">
        <f t="shared" ca="1" si="11"/>
        <v>5</v>
      </c>
      <c r="F20" s="7">
        <f ca="1">C20-E20*32</f>
        <v>31</v>
      </c>
      <c r="G20" s="7">
        <f ca="1">D20-E20*32</f>
        <v>16</v>
      </c>
      <c r="H20" s="7" t="s">
        <v>332</v>
      </c>
      <c r="I20" s="22" t="s">
        <v>263</v>
      </c>
      <c r="J20" s="107">
        <v>0</v>
      </c>
    </row>
    <row r="21" spans="1:10" ht="30">
      <c r="A21" s="6" t="s">
        <v>333</v>
      </c>
      <c r="B21" s="7">
        <v>32</v>
      </c>
      <c r="C21" s="7">
        <f t="shared" ca="1" si="10"/>
        <v>223</v>
      </c>
      <c r="D21" s="7">
        <f t="shared" ca="1" si="5"/>
        <v>192</v>
      </c>
      <c r="E21" s="7">
        <f t="shared" ca="1" si="11"/>
        <v>6</v>
      </c>
      <c r="F21" s="7">
        <f t="shared" ca="1" si="6"/>
        <v>31</v>
      </c>
      <c r="G21" s="7">
        <f t="shared" ca="1" si="7"/>
        <v>0</v>
      </c>
      <c r="H21" s="7" t="s">
        <v>14</v>
      </c>
      <c r="I21" s="22" t="str">
        <f ca="1">INDIRECT("template!I34")</f>
        <v>source blob start address[31:0]</v>
      </c>
      <c r="J21" s="108" t="s">
        <v>289</v>
      </c>
    </row>
    <row r="22" spans="1:10" ht="30">
      <c r="A22" s="6" t="s">
        <v>334</v>
      </c>
      <c r="B22" s="7">
        <v>8</v>
      </c>
      <c r="C22" s="7">
        <f t="shared" ca="1" si="10"/>
        <v>231</v>
      </c>
      <c r="D22" s="7">
        <f t="shared" ca="1" si="5"/>
        <v>224</v>
      </c>
      <c r="E22" s="7">
        <f t="shared" ca="1" si="11"/>
        <v>7</v>
      </c>
      <c r="F22" s="7">
        <f ca="1">C22-E22*32</f>
        <v>7</v>
      </c>
      <c r="G22" s="7">
        <f ca="1">D22-E22*32</f>
        <v>0</v>
      </c>
      <c r="H22" s="7" t="s">
        <v>14</v>
      </c>
      <c r="I22" s="22" t="str">
        <f ca="1">INDIRECT("template!I35")</f>
        <v>Source blob start address[39:32]</v>
      </c>
      <c r="J22" s="108" t="s">
        <v>289</v>
      </c>
    </row>
    <row r="23" spans="1:10" ht="15">
      <c r="A23" s="6" t="s">
        <v>263</v>
      </c>
      <c r="B23" s="7">
        <v>24</v>
      </c>
      <c r="C23" s="7">
        <f t="shared" ca="1" si="10"/>
        <v>255</v>
      </c>
      <c r="D23" s="7">
        <f t="shared" ca="1" si="5"/>
        <v>232</v>
      </c>
      <c r="E23" s="7">
        <f t="shared" ca="1" si="11"/>
        <v>7</v>
      </c>
      <c r="F23" s="7">
        <f ca="1">C23-E23*32</f>
        <v>31</v>
      </c>
      <c r="G23" s="7">
        <f ca="1">D23-E23*32</f>
        <v>8</v>
      </c>
      <c r="H23" s="7" t="s">
        <v>332</v>
      </c>
      <c r="I23" s="22" t="str">
        <f ca="1">INDIRECT("template!I36")</f>
        <v>reserved</v>
      </c>
      <c r="J23" s="107">
        <v>0</v>
      </c>
    </row>
    <row r="24" spans="1:10" ht="15">
      <c r="A24" s="6" t="s">
        <v>335</v>
      </c>
      <c r="B24" s="7">
        <v>32</v>
      </c>
      <c r="C24" s="7">
        <f t="shared" ca="1" si="10"/>
        <v>287</v>
      </c>
      <c r="D24" s="7">
        <f t="shared" ca="1" si="5"/>
        <v>256</v>
      </c>
      <c r="E24" s="7">
        <f t="shared" ca="1" si="11"/>
        <v>8</v>
      </c>
      <c r="F24" s="7">
        <f t="shared" ca="1" si="6"/>
        <v>31</v>
      </c>
      <c r="G24" s="7">
        <f t="shared" ca="1" si="7"/>
        <v>0</v>
      </c>
      <c r="H24" s="7" t="s">
        <v>14</v>
      </c>
      <c r="I24" s="22" t="str">
        <f ca="1">INDIRECT("template!I37")</f>
        <v>destination blob start address[31:0]</v>
      </c>
      <c r="J24" s="106" t="s">
        <v>288</v>
      </c>
    </row>
    <row r="25" spans="1:10" ht="15">
      <c r="A25" s="6" t="s">
        <v>336</v>
      </c>
      <c r="B25" s="7">
        <v>8</v>
      </c>
      <c r="C25" s="7">
        <f t="shared" ca="1" si="10"/>
        <v>295</v>
      </c>
      <c r="D25" s="7">
        <f t="shared" ca="1" si="5"/>
        <v>288</v>
      </c>
      <c r="E25" s="7">
        <f t="shared" ca="1" si="11"/>
        <v>9</v>
      </c>
      <c r="F25" s="7">
        <f ca="1">C25-E25*32</f>
        <v>7</v>
      </c>
      <c r="G25" s="7">
        <f ca="1">D25-E25*32</f>
        <v>0</v>
      </c>
      <c r="H25" s="7" t="s">
        <v>14</v>
      </c>
      <c r="I25" s="22" t="str">
        <f ca="1">INDIRECT("template!I38")</f>
        <v>Destination blob start address[39:32]</v>
      </c>
      <c r="J25" s="106" t="s">
        <v>288</v>
      </c>
    </row>
    <row r="26" spans="1:10" s="29" customFormat="1" ht="15">
      <c r="A26" s="6" t="s">
        <v>263</v>
      </c>
      <c r="B26" s="7">
        <v>24</v>
      </c>
      <c r="C26" s="7">
        <f t="shared" ca="1" si="10"/>
        <v>319</v>
      </c>
      <c r="D26" s="7">
        <f t="shared" ca="1" si="5"/>
        <v>296</v>
      </c>
      <c r="E26" s="7">
        <f t="shared" ca="1" si="11"/>
        <v>9</v>
      </c>
      <c r="F26" s="7">
        <f ca="1">C26-E26*32</f>
        <v>31</v>
      </c>
      <c r="G26" s="7">
        <f ca="1">D26-E26*32</f>
        <v>8</v>
      </c>
      <c r="H26" s="7" t="s">
        <v>332</v>
      </c>
      <c r="I26" s="22" t="str">
        <f ca="1">INDIRECT("template!I39")</f>
        <v>reserved</v>
      </c>
      <c r="J26" s="107">
        <v>0</v>
      </c>
    </row>
    <row r="27" spans="1:10" ht="30">
      <c r="A27" s="6" t="s">
        <v>129</v>
      </c>
      <c r="B27" s="7">
        <v>32</v>
      </c>
      <c r="C27" s="7">
        <f ca="1">D27+B27-1</f>
        <v>351</v>
      </c>
      <c r="D27" s="7">
        <f t="shared" ca="1" si="5"/>
        <v>320</v>
      </c>
      <c r="E27" s="7">
        <f ca="1">ROUNDDOWN(C27/32,0)</f>
        <v>10</v>
      </c>
      <c r="F27" s="7">
        <f ca="1">C27-E27*32</f>
        <v>31</v>
      </c>
      <c r="G27" s="7">
        <f ca="1">D27-E27*32</f>
        <v>0</v>
      </c>
      <c r="H27" s="7" t="s">
        <v>14</v>
      </c>
      <c r="I27" s="22" t="str">
        <f ca="1">INDIRECT("template!I42")</f>
        <v>used to announce is the local memory mask or not, 1 means enable access, 0 means disable access (bit 0 corresponds local memory index 0)</v>
      </c>
      <c r="J27" s="108" t="s">
        <v>300</v>
      </c>
    </row>
    <row r="28" spans="1:10" ht="30">
      <c r="A28" s="6" t="s">
        <v>131</v>
      </c>
      <c r="B28" s="7">
        <v>32</v>
      </c>
      <c r="C28" s="7">
        <f ca="1">D28+B28-1</f>
        <v>383</v>
      </c>
      <c r="D28" s="7">
        <f t="shared" ca="1" si="5"/>
        <v>352</v>
      </c>
      <c r="E28" s="7">
        <f ca="1">ROUNDDOWN(C28/32,0)</f>
        <v>11</v>
      </c>
      <c r="F28" s="7">
        <f ca="1">C28-E28*32</f>
        <v>31</v>
      </c>
      <c r="G28" s="7">
        <f ca="1">D28-E28*32</f>
        <v>0</v>
      </c>
      <c r="H28" s="7" t="s">
        <v>14</v>
      </c>
      <c r="I28" s="22" t="str">
        <f ca="1">INDIRECT("template!I43")</f>
        <v>used to announce is the local memory mask or not, 1 means enable access, 0 means disable access (bit 0 corresponds local memory index32)</v>
      </c>
      <c r="J28" s="108" t="s">
        <v>300</v>
      </c>
    </row>
    <row r="29" spans="1:10" s="29" customFormat="1" ht="15">
      <c r="A29" s="28" t="s">
        <v>194</v>
      </c>
      <c r="H29" s="1"/>
      <c r="I29" s="31"/>
      <c r="J29" s="1"/>
    </row>
    <row r="30" spans="1:10" s="29" customFormat="1" ht="15">
      <c r="A30" s="28" t="s">
        <v>139</v>
      </c>
      <c r="H30" s="1"/>
      <c r="I30" s="31"/>
      <c r="J30" s="1"/>
    </row>
    <row r="31" spans="1:10" s="29" customFormat="1" ht="15">
      <c r="A31" s="28" t="s">
        <v>140</v>
      </c>
      <c r="H31" s="1"/>
      <c r="I31" s="31"/>
      <c r="J31" s="1"/>
    </row>
    <row r="32" spans="1:10" s="29" customFormat="1" ht="15">
      <c r="A32" s="28" t="s">
        <v>141</v>
      </c>
      <c r="H32" s="1"/>
      <c r="I32" s="31"/>
      <c r="J32" s="1"/>
    </row>
    <row r="33" spans="1:1" ht="15">
      <c r="A33" s="28" t="s">
        <v>142</v>
      </c>
    </row>
  </sheetData>
  <phoneticPr fontId="23" type="noConversion"/>
  <pageMargins left="0.25" right="0.25" top="0.75" bottom="0.75" header="0.3" footer="0.3"/>
  <pageSetup paperSize="9" scale="50"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48"/>
  <sheetViews>
    <sheetView zoomScale="117" zoomScaleNormal="117" workbookViewId="0">
      <pane ySplit="1" topLeftCell="A13" activePane="bottomLeft" state="frozen"/>
      <selection pane="bottomLeft" activeCell="A31" sqref="A31:XFD31"/>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29" customWidth="1"/>
    <col min="9" max="9" width="92" style="31" customWidth="1"/>
    <col min="10" max="10" width="103.83203125" style="1" customWidth="1"/>
    <col min="11" max="16384" width="15.5" style="1"/>
  </cols>
  <sheetData>
    <row r="1" spans="1:10" ht="15">
      <c r="A1" s="3" t="s">
        <v>7</v>
      </c>
      <c r="B1" s="4" t="s">
        <v>8</v>
      </c>
      <c r="C1" s="4" t="s">
        <v>9</v>
      </c>
      <c r="D1" s="4" t="s">
        <v>10</v>
      </c>
      <c r="E1" s="4" t="s">
        <v>11</v>
      </c>
      <c r="F1" s="4" t="s">
        <v>12</v>
      </c>
      <c r="G1" s="4" t="s">
        <v>13</v>
      </c>
      <c r="H1" s="4" t="s">
        <v>14</v>
      </c>
      <c r="I1" s="19" t="s">
        <v>16</v>
      </c>
      <c r="J1" s="105" t="s">
        <v>287</v>
      </c>
    </row>
    <row r="2" spans="1:10" ht="45">
      <c r="A2" s="6" t="s">
        <v>42</v>
      </c>
      <c r="B2" s="7">
        <v>1</v>
      </c>
      <c r="C2" s="7">
        <f t="shared" ref="C2:C9" si="0">D2+B2-1</f>
        <v>0</v>
      </c>
      <c r="D2" s="7">
        <v>0</v>
      </c>
      <c r="E2" s="7">
        <f t="shared" ref="E2:E9" si="1">ROUNDDOWN(C2/32,0)</f>
        <v>0</v>
      </c>
      <c r="F2" s="7">
        <f t="shared" ref="F2:F9" si="2">C2-E2*32</f>
        <v>0</v>
      </c>
      <c r="G2" s="7">
        <f t="shared" ref="G2:G9"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9"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6" t="s">
        <v>288</v>
      </c>
    </row>
    <row r="4" spans="1:10" ht="45">
      <c r="A4" s="6" t="s">
        <v>144</v>
      </c>
      <c r="B4" s="7">
        <v>1</v>
      </c>
      <c r="C4" s="62">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6" t="s">
        <v>288</v>
      </c>
    </row>
    <row r="5" spans="1:10"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7">
        <v>1</v>
      </c>
    </row>
    <row r="6" spans="1:10"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57"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30">
      <c r="A8" s="6" t="s">
        <v>58</v>
      </c>
      <c r="B8" s="7">
        <v>20</v>
      </c>
      <c r="C8" s="7">
        <f ca="1">D8+B8-1</f>
        <v>28</v>
      </c>
      <c r="D8" s="7">
        <f t="shared" ref="D8:D43" ca="1" si="5">INDIRECT(ADDRESS(ROW()-1,COLUMN()-1))+1</f>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5">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customFormat="1" ht="75">
      <c r="A10" s="6" t="s">
        <v>146</v>
      </c>
      <c r="B10" s="7">
        <v>4</v>
      </c>
      <c r="C10" s="7">
        <f t="shared" ref="C10:C41" ca="1" si="6">D10+B10-1</f>
        <v>35</v>
      </c>
      <c r="D10" s="7">
        <f t="shared" ca="1" si="5"/>
        <v>32</v>
      </c>
      <c r="E10" s="7">
        <f t="shared" ref="E10:E41" ca="1" si="7">ROUNDDOWN(C10/32,0)</f>
        <v>1</v>
      </c>
      <c r="F10" s="7">
        <f t="shared" ref="F10:F41" ca="1" si="8">C10-E10*32</f>
        <v>3</v>
      </c>
      <c r="G10" s="7">
        <f t="shared" ref="G10:G17" ca="1" si="9">D10-E10*32</f>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147</v>
      </c>
      <c r="B11" s="7">
        <v>3</v>
      </c>
      <c r="C11" s="7">
        <f t="shared" ca="1" si="6"/>
        <v>38</v>
      </c>
      <c r="D11" s="7">
        <f t="shared" ca="1" si="5"/>
        <v>36</v>
      </c>
      <c r="E11" s="7">
        <f t="shared" ca="1" si="7"/>
        <v>1</v>
      </c>
      <c r="F11" s="7">
        <f t="shared" ca="1" si="8"/>
        <v>6</v>
      </c>
      <c r="G11" s="7">
        <f t="shared" ca="1" si="9"/>
        <v>4</v>
      </c>
      <c r="H11" s="7" t="s">
        <v>14</v>
      </c>
      <c r="I11" s="22" t="s">
        <v>328</v>
      </c>
      <c r="J11" s="110" t="s">
        <v>294</v>
      </c>
    </row>
    <row r="12" spans="1:10" ht="15">
      <c r="A12" s="27" t="s">
        <v>193</v>
      </c>
      <c r="B12" s="7">
        <v>1</v>
      </c>
      <c r="C12" s="7">
        <f t="shared" ca="1" si="6"/>
        <v>39</v>
      </c>
      <c r="D12" s="7">
        <f t="shared" ca="1" si="5"/>
        <v>39</v>
      </c>
      <c r="E12" s="7">
        <f t="shared" ca="1" si="7"/>
        <v>1</v>
      </c>
      <c r="F12" s="7">
        <f t="shared" ca="1" si="8"/>
        <v>7</v>
      </c>
      <c r="G12" s="7">
        <f t="shared" ca="1" si="9"/>
        <v>7</v>
      </c>
      <c r="H12" s="7" t="s">
        <v>14</v>
      </c>
      <c r="I12" s="22" t="s">
        <v>195</v>
      </c>
      <c r="J12" s="110" t="s">
        <v>294</v>
      </c>
    </row>
    <row r="13" spans="1:10" ht="120">
      <c r="A13" s="6" t="s">
        <v>68</v>
      </c>
      <c r="B13" s="7">
        <v>3</v>
      </c>
      <c r="C13" s="7">
        <f ca="1">D13+B13-1</f>
        <v>42</v>
      </c>
      <c r="D13" s="7">
        <f ca="1">INDIRECT(ADDRESS(ROW()-1,COLUMN()-1))+1</f>
        <v>40</v>
      </c>
      <c r="E13" s="7">
        <f ca="1">ROUNDDOWN(C13/32,0)</f>
        <v>1</v>
      </c>
      <c r="F13" s="7">
        <f ca="1">C13-E13*32</f>
        <v>10</v>
      </c>
      <c r="G13" s="7">
        <f t="shared" ca="1" si="9"/>
        <v>8</v>
      </c>
      <c r="H13" s="7" t="s">
        <v>14</v>
      </c>
      <c r="I13" s="22" t="str">
        <f ca="1">CONCATENATE(INDIRECT("template!I13"))</f>
        <v>Source Data Format
0:INT8
1:FP16
2:FP32
3:INT16
4:INT32
5:BFP16
others：not support</v>
      </c>
      <c r="J13" s="106" t="s">
        <v>288</v>
      </c>
    </row>
    <row r="14" spans="1:10" ht="24" customHeight="1">
      <c r="A14" s="6" t="s">
        <v>263</v>
      </c>
      <c r="B14" s="7">
        <v>21</v>
      </c>
      <c r="C14" s="7">
        <f ca="1">D14+B14-1</f>
        <v>63</v>
      </c>
      <c r="D14" s="7">
        <f ca="1">INDIRECT(ADDRESS(ROW()-1,COLUMN()-1))+1</f>
        <v>43</v>
      </c>
      <c r="E14" s="7">
        <f ca="1">ROUNDDOWN(C14/32,0)</f>
        <v>1</v>
      </c>
      <c r="F14" s="7">
        <f ca="1">C14-E14*32</f>
        <v>31</v>
      </c>
      <c r="G14" s="7">
        <f t="shared" ca="1" si="9"/>
        <v>11</v>
      </c>
      <c r="H14" s="7" t="s">
        <v>20</v>
      </c>
      <c r="I14" s="22" t="str">
        <f ca="1">CONCATENATE(INDIRECT("template!I14"))</f>
        <v>reserved</v>
      </c>
      <c r="J14" s="107">
        <v>0</v>
      </c>
    </row>
    <row r="15" spans="1:10" ht="30">
      <c r="A15" s="6" t="s">
        <v>438</v>
      </c>
      <c r="B15" s="7">
        <v>20</v>
      </c>
      <c r="C15" s="7">
        <f ca="1">D15+B15-1</f>
        <v>83</v>
      </c>
      <c r="D15" s="7">
        <f ca="1">INDIRECT(ADDRESS(ROW()-1,COLUMN()-1))+1</f>
        <v>64</v>
      </c>
      <c r="E15" s="7">
        <f ca="1">ROUNDDOWN(C15/32,0)</f>
        <v>2</v>
      </c>
      <c r="F15" s="7">
        <f ca="1">C15-E15*32</f>
        <v>19</v>
      </c>
      <c r="G15" s="7">
        <f t="shared" ca="1" si="9"/>
        <v>0</v>
      </c>
      <c r="H15" s="7" t="s">
        <v>14</v>
      </c>
      <c r="I15" s="22" t="str">
        <f ca="1">CONCATENATE(INDIRECT("template!I15"))</f>
        <v>Execution of this descriptor need to wait for engine[i]'s cmd_id  which depends on the cmd_id_en to be bigger than the ID specified in this field</v>
      </c>
      <c r="J15" s="106" t="s">
        <v>288</v>
      </c>
    </row>
    <row r="16" spans="1:10" ht="15">
      <c r="A16" s="6" t="s">
        <v>263</v>
      </c>
      <c r="B16" s="7">
        <v>12</v>
      </c>
      <c r="C16" s="7">
        <f ca="1">D16+B16-1</f>
        <v>95</v>
      </c>
      <c r="D16" s="7">
        <f ca="1">INDIRECT(ADDRESS(ROW()-1,COLUMN()-1))+1</f>
        <v>84</v>
      </c>
      <c r="E16" s="7">
        <f ca="1">ROUNDDOWN(C16/32,0)</f>
        <v>2</v>
      </c>
      <c r="F16" s="7">
        <f ca="1">C16-E16*32</f>
        <v>31</v>
      </c>
      <c r="G16" s="7">
        <f t="shared" ca="1" si="9"/>
        <v>20</v>
      </c>
      <c r="H16" s="7" t="s">
        <v>332</v>
      </c>
      <c r="I16" s="22" t="str">
        <f ca="1">CONCATENATE(INDIRECT("template!I16"))</f>
        <v>reserved</v>
      </c>
      <c r="J16" s="106" t="s">
        <v>288</v>
      </c>
    </row>
    <row r="17" spans="1:10" ht="34" customHeight="1">
      <c r="A17" s="6" t="s">
        <v>331</v>
      </c>
      <c r="B17" s="7">
        <v>32</v>
      </c>
      <c r="C17" s="7">
        <f ca="1">D17+B17-1</f>
        <v>127</v>
      </c>
      <c r="D17" s="7">
        <f ca="1">INDIRECT(ADDRESS(ROW()-1,COLUMN()-1))+1</f>
        <v>96</v>
      </c>
      <c r="E17" s="7">
        <f ca="1">ROUNDDOWN(C17/32,0)</f>
        <v>3</v>
      </c>
      <c r="F17" s="7">
        <f ca="1">C17-E17*32</f>
        <v>31</v>
      </c>
      <c r="G17" s="7">
        <f t="shared" ca="1" si="9"/>
        <v>0</v>
      </c>
      <c r="H17" s="7" t="s">
        <v>14</v>
      </c>
      <c r="I17" s="22" t="str">
        <f ca="1">CONCATENATE(INDIRECT("template!I17"))</f>
        <v>when cmd_special_function==fill constant, this field means constant value</v>
      </c>
      <c r="J17" s="108" t="s">
        <v>316</v>
      </c>
    </row>
    <row r="18" spans="1:10" ht="15">
      <c r="A18" s="6" t="s">
        <v>82</v>
      </c>
      <c r="B18" s="7">
        <v>32</v>
      </c>
      <c r="C18" s="7">
        <f t="shared" ca="1" si="6"/>
        <v>159</v>
      </c>
      <c r="D18" s="7">
        <f t="shared" ca="1" si="5"/>
        <v>128</v>
      </c>
      <c r="E18" s="7">
        <f t="shared" ca="1" si="7"/>
        <v>4</v>
      </c>
      <c r="F18" s="7">
        <f t="shared" ca="1" si="8"/>
        <v>31</v>
      </c>
      <c r="G18" s="7">
        <f t="shared" ref="G18:G41" ca="1" si="10">D18-E18*32</f>
        <v>0</v>
      </c>
      <c r="H18" s="7" t="s">
        <v>14</v>
      </c>
      <c r="I18" s="22" t="str">
        <f ca="1">CONCATENATE(INDIRECT("template!I18"))</f>
        <v>unsigned number; Source blob N stride</v>
      </c>
      <c r="J18" s="108" t="s">
        <v>288</v>
      </c>
    </row>
    <row r="19" spans="1:10" ht="15">
      <c r="A19" s="6" t="s">
        <v>84</v>
      </c>
      <c r="B19" s="7">
        <v>32</v>
      </c>
      <c r="C19" s="7">
        <f t="shared" ca="1" si="6"/>
        <v>191</v>
      </c>
      <c r="D19" s="7">
        <f t="shared" ca="1" si="5"/>
        <v>160</v>
      </c>
      <c r="E19" s="7">
        <f t="shared" ca="1" si="7"/>
        <v>5</v>
      </c>
      <c r="F19" s="7">
        <f t="shared" ca="1" si="8"/>
        <v>31</v>
      </c>
      <c r="G19" s="7">
        <f t="shared" ca="1" si="10"/>
        <v>0</v>
      </c>
      <c r="H19" s="7" t="s">
        <v>14</v>
      </c>
      <c r="I19" s="22" t="str">
        <f ca="1">CONCATENATE(INDIRECT("template!I19"))</f>
        <v>unsigned number. Source blob C stride</v>
      </c>
      <c r="J19" s="108" t="s">
        <v>288</v>
      </c>
    </row>
    <row r="20" spans="1:10" ht="15">
      <c r="A20" s="6" t="s">
        <v>86</v>
      </c>
      <c r="B20" s="7">
        <v>32</v>
      </c>
      <c r="C20" s="7">
        <f t="shared" ca="1" si="6"/>
        <v>223</v>
      </c>
      <c r="D20" s="7">
        <f t="shared" ca="1" si="5"/>
        <v>192</v>
      </c>
      <c r="E20" s="7">
        <f t="shared" ca="1" si="7"/>
        <v>6</v>
      </c>
      <c r="F20" s="7">
        <f t="shared" ca="1" si="8"/>
        <v>31</v>
      </c>
      <c r="G20" s="7">
        <f t="shared" ca="1" si="10"/>
        <v>0</v>
      </c>
      <c r="H20" s="7" t="s">
        <v>14</v>
      </c>
      <c r="I20" s="22" t="str">
        <f ca="1">CONCATENATE(INDIRECT("template!I20"))</f>
        <v>unsigned number; Source blob H stride</v>
      </c>
      <c r="J20" s="108" t="s">
        <v>288</v>
      </c>
    </row>
    <row r="21" spans="1:10" ht="15">
      <c r="A21" s="6" t="s">
        <v>88</v>
      </c>
      <c r="B21" s="7">
        <v>32</v>
      </c>
      <c r="C21" s="7">
        <f t="shared" ca="1" si="6"/>
        <v>255</v>
      </c>
      <c r="D21" s="7">
        <f t="shared" ca="1" si="5"/>
        <v>224</v>
      </c>
      <c r="E21" s="7">
        <f t="shared" ca="1" si="7"/>
        <v>7</v>
      </c>
      <c r="F21" s="7">
        <f t="shared" ca="1" si="8"/>
        <v>31</v>
      </c>
      <c r="G21" s="7">
        <f t="shared" ca="1" si="10"/>
        <v>0</v>
      </c>
      <c r="H21" s="7" t="s">
        <v>14</v>
      </c>
      <c r="I21" s="22" t="str">
        <f ca="1">CONCATENATE(INDIRECT("template!I21"))</f>
        <v>unsigned number; Source blob W stride</v>
      </c>
      <c r="J21" s="110" t="s">
        <v>294</v>
      </c>
    </row>
    <row r="22" spans="1:10" ht="15">
      <c r="A22" s="6" t="s">
        <v>90</v>
      </c>
      <c r="B22" s="7">
        <v>32</v>
      </c>
      <c r="C22" s="7">
        <f t="shared" ca="1" si="6"/>
        <v>287</v>
      </c>
      <c r="D22" s="7">
        <f t="shared" ca="1" si="5"/>
        <v>256</v>
      </c>
      <c r="E22" s="7">
        <f t="shared" ca="1" si="7"/>
        <v>8</v>
      </c>
      <c r="F22" s="7">
        <f t="shared" ca="1" si="8"/>
        <v>31</v>
      </c>
      <c r="G22" s="7">
        <f t="shared" ca="1" si="10"/>
        <v>0</v>
      </c>
      <c r="H22" s="7" t="s">
        <v>14</v>
      </c>
      <c r="I22" s="22" t="str">
        <f ca="1">CONCATENATE(INDIRECT("template!I22"))</f>
        <v>unsigned number; desitination blob N stride</v>
      </c>
      <c r="J22" s="108" t="s">
        <v>288</v>
      </c>
    </row>
    <row r="23" spans="1:10" ht="15">
      <c r="A23" s="6" t="s">
        <v>91</v>
      </c>
      <c r="B23" s="7">
        <v>32</v>
      </c>
      <c r="C23" s="7">
        <f t="shared" ca="1" si="6"/>
        <v>319</v>
      </c>
      <c r="D23" s="7">
        <f t="shared" ca="1" si="5"/>
        <v>288</v>
      </c>
      <c r="E23" s="7">
        <f t="shared" ca="1" si="7"/>
        <v>9</v>
      </c>
      <c r="F23" s="7">
        <f t="shared" ca="1" si="8"/>
        <v>31</v>
      </c>
      <c r="G23" s="7">
        <f t="shared" ca="1" si="10"/>
        <v>0</v>
      </c>
      <c r="H23" s="7" t="s">
        <v>14</v>
      </c>
      <c r="I23" s="22" t="str">
        <f ca="1">CONCATENATE(INDIRECT("template!I23"))</f>
        <v>unsigned number.desitination blob C stride</v>
      </c>
      <c r="J23" s="108" t="s">
        <v>288</v>
      </c>
    </row>
    <row r="24" spans="1:10" ht="15">
      <c r="A24" s="6" t="s">
        <v>93</v>
      </c>
      <c r="B24" s="7">
        <v>32</v>
      </c>
      <c r="C24" s="7">
        <f t="shared" ca="1" si="6"/>
        <v>351</v>
      </c>
      <c r="D24" s="7">
        <f t="shared" ca="1" si="5"/>
        <v>320</v>
      </c>
      <c r="E24" s="7">
        <f t="shared" ca="1" si="7"/>
        <v>10</v>
      </c>
      <c r="F24" s="7">
        <f t="shared" ca="1" si="8"/>
        <v>31</v>
      </c>
      <c r="G24" s="7">
        <f t="shared" ca="1" si="10"/>
        <v>0</v>
      </c>
      <c r="H24" s="7" t="s">
        <v>14</v>
      </c>
      <c r="I24" s="22" t="str">
        <f ca="1">CONCATENATE(INDIRECT("template!I24"))</f>
        <v>unsigned number; desitination blob H stride</v>
      </c>
      <c r="J24" s="108" t="s">
        <v>288</v>
      </c>
    </row>
    <row r="25" spans="1:10" ht="15">
      <c r="A25" s="6" t="s">
        <v>95</v>
      </c>
      <c r="B25" s="7">
        <v>32</v>
      </c>
      <c r="C25" s="7">
        <f t="shared" ca="1" si="6"/>
        <v>383</v>
      </c>
      <c r="D25" s="7">
        <f t="shared" ca="1" si="5"/>
        <v>352</v>
      </c>
      <c r="E25" s="7">
        <f t="shared" ca="1" si="7"/>
        <v>11</v>
      </c>
      <c r="F25" s="7">
        <f t="shared" ca="1" si="8"/>
        <v>31</v>
      </c>
      <c r="G25" s="7">
        <f t="shared" ca="1" si="10"/>
        <v>0</v>
      </c>
      <c r="H25" s="7" t="s">
        <v>14</v>
      </c>
      <c r="I25" s="22" t="str">
        <f ca="1">INDIRECT("template!I25")</f>
        <v>unsigned number; desitination blob W stride</v>
      </c>
      <c r="J25" s="110" t="s">
        <v>294</v>
      </c>
    </row>
    <row r="26" spans="1:10" ht="15">
      <c r="A26" s="6" t="s">
        <v>97</v>
      </c>
      <c r="B26" s="7">
        <v>16</v>
      </c>
      <c r="C26" s="7">
        <f t="shared" ca="1" si="6"/>
        <v>399</v>
      </c>
      <c r="D26" s="7">
        <f t="shared" ca="1" si="5"/>
        <v>384</v>
      </c>
      <c r="E26" s="7">
        <f t="shared" ca="1" si="7"/>
        <v>12</v>
      </c>
      <c r="F26" s="7">
        <f t="shared" ca="1" si="8"/>
        <v>15</v>
      </c>
      <c r="G26" s="7">
        <f t="shared" ca="1" si="10"/>
        <v>0</v>
      </c>
      <c r="H26" s="7" t="s">
        <v>14</v>
      </c>
      <c r="I26" s="22" t="str">
        <f ca="1">INDIRECT("template!I26")</f>
        <v>Source Blob Number</v>
      </c>
      <c r="J26" s="108" t="s">
        <v>288</v>
      </c>
    </row>
    <row r="27" spans="1:10" ht="15">
      <c r="A27" s="6" t="s">
        <v>100</v>
      </c>
      <c r="B27" s="7">
        <v>16</v>
      </c>
      <c r="C27" s="7">
        <f t="shared" ca="1" si="6"/>
        <v>415</v>
      </c>
      <c r="D27" s="7">
        <f t="shared" ca="1" si="5"/>
        <v>400</v>
      </c>
      <c r="E27" s="7">
        <f t="shared" ca="1" si="7"/>
        <v>12</v>
      </c>
      <c r="F27" s="7">
        <f t="shared" ca="1" si="8"/>
        <v>31</v>
      </c>
      <c r="G27" s="7">
        <f t="shared" ca="1" si="10"/>
        <v>16</v>
      </c>
      <c r="H27" s="7" t="s">
        <v>14</v>
      </c>
      <c r="I27" s="22" t="str">
        <f ca="1">INDIRECT("template!I27")</f>
        <v>Source blob C</v>
      </c>
      <c r="J27" s="108" t="s">
        <v>288</v>
      </c>
    </row>
    <row r="28" spans="1:10" ht="15">
      <c r="A28" s="6" t="s">
        <v>102</v>
      </c>
      <c r="B28" s="7">
        <v>16</v>
      </c>
      <c r="C28" s="7">
        <f t="shared" ca="1" si="6"/>
        <v>431</v>
      </c>
      <c r="D28" s="7">
        <f t="shared" ca="1" si="5"/>
        <v>416</v>
      </c>
      <c r="E28" s="7">
        <f t="shared" ca="1" si="7"/>
        <v>13</v>
      </c>
      <c r="F28" s="7">
        <f t="shared" ca="1" si="8"/>
        <v>15</v>
      </c>
      <c r="G28" s="7">
        <f t="shared" ca="1" si="10"/>
        <v>0</v>
      </c>
      <c r="H28" s="7" t="s">
        <v>14</v>
      </c>
      <c r="I28" s="22" t="str">
        <f ca="1">INDIRECT("template!I28")</f>
        <v xml:space="preserve">Source blob H </v>
      </c>
      <c r="J28" s="108" t="s">
        <v>288</v>
      </c>
    </row>
    <row r="29" spans="1:10" ht="15">
      <c r="A29" s="6" t="s">
        <v>104</v>
      </c>
      <c r="B29" s="7">
        <v>16</v>
      </c>
      <c r="C29" s="7">
        <f t="shared" ca="1" si="6"/>
        <v>447</v>
      </c>
      <c r="D29" s="7">
        <f t="shared" ca="1" si="5"/>
        <v>432</v>
      </c>
      <c r="E29" s="7">
        <f t="shared" ca="1" si="7"/>
        <v>13</v>
      </c>
      <c r="F29" s="7">
        <f t="shared" ca="1" si="8"/>
        <v>31</v>
      </c>
      <c r="G29" s="7">
        <f t="shared" ca="1" si="10"/>
        <v>16</v>
      </c>
      <c r="H29" s="7" t="s">
        <v>14</v>
      </c>
      <c r="I29" s="22" t="str">
        <f ca="1">INDIRECT("template!I29")</f>
        <v xml:space="preserve">Source blob W </v>
      </c>
      <c r="J29" s="106" t="s">
        <v>288</v>
      </c>
    </row>
    <row r="30" spans="1:10" ht="43" customHeight="1">
      <c r="A30" s="6" t="s">
        <v>106</v>
      </c>
      <c r="B30" s="7">
        <v>16</v>
      </c>
      <c r="C30" s="7">
        <f t="shared" ca="1" si="6"/>
        <v>463</v>
      </c>
      <c r="D30" s="7">
        <f t="shared" ca="1" si="5"/>
        <v>448</v>
      </c>
      <c r="E30" s="7">
        <f t="shared" ca="1" si="7"/>
        <v>14</v>
      </c>
      <c r="F30" s="7">
        <f t="shared" ca="1" si="8"/>
        <v>15</v>
      </c>
      <c r="G30" s="7">
        <f t="shared" ca="1" si="10"/>
        <v>0</v>
      </c>
      <c r="H30" s="7" t="s">
        <v>14</v>
      </c>
      <c r="I30" s="22" t="str">
        <f ca="1">INDIRECT("template!I30")</f>
        <v xml:space="preserve">Destination Blob Number </v>
      </c>
      <c r="J30" s="108" t="s">
        <v>298</v>
      </c>
    </row>
    <row r="31" spans="1:10" ht="15">
      <c r="A31" s="6" t="s">
        <v>108</v>
      </c>
      <c r="B31" s="7">
        <v>16</v>
      </c>
      <c r="C31" s="7">
        <f t="shared" ca="1" si="6"/>
        <v>479</v>
      </c>
      <c r="D31" s="7">
        <f t="shared" ca="1" si="5"/>
        <v>464</v>
      </c>
      <c r="E31" s="7">
        <f t="shared" ca="1" si="7"/>
        <v>14</v>
      </c>
      <c r="F31" s="7">
        <f t="shared" ca="1" si="8"/>
        <v>31</v>
      </c>
      <c r="G31" s="7">
        <f t="shared" ca="1" si="10"/>
        <v>16</v>
      </c>
      <c r="H31" s="7" t="s">
        <v>14</v>
      </c>
      <c r="I31" s="22" t="str">
        <f ca="1">INDIRECT("template!I31")</f>
        <v xml:space="preserve">Destination blob C </v>
      </c>
      <c r="J31" s="108" t="s">
        <v>294</v>
      </c>
    </row>
    <row r="32" spans="1:10" ht="30">
      <c r="A32" s="6" t="s">
        <v>110</v>
      </c>
      <c r="B32" s="7">
        <v>16</v>
      </c>
      <c r="C32" s="7">
        <f t="shared" ca="1" si="6"/>
        <v>495</v>
      </c>
      <c r="D32" s="7">
        <f t="shared" ca="1" si="5"/>
        <v>480</v>
      </c>
      <c r="E32" s="7">
        <f t="shared" ca="1" si="7"/>
        <v>15</v>
      </c>
      <c r="F32" s="7">
        <f t="shared" ca="1" si="8"/>
        <v>15</v>
      </c>
      <c r="G32" s="7">
        <f t="shared" ca="1" si="10"/>
        <v>0</v>
      </c>
      <c r="H32" s="7" t="s">
        <v>337</v>
      </c>
      <c r="I32" s="22" t="str">
        <f ca="1">INDIRECT("template!I32")</f>
        <v>Destination blob H</v>
      </c>
      <c r="J32" s="108" t="s">
        <v>298</v>
      </c>
    </row>
    <row r="33" spans="1:10" ht="26" customHeight="1">
      <c r="A33" s="6" t="s">
        <v>112</v>
      </c>
      <c r="B33" s="7">
        <v>16</v>
      </c>
      <c r="C33" s="7">
        <f t="shared" ca="1" si="6"/>
        <v>511</v>
      </c>
      <c r="D33" s="7">
        <f t="shared" ca="1" si="5"/>
        <v>496</v>
      </c>
      <c r="E33" s="7">
        <f t="shared" ca="1" si="7"/>
        <v>15</v>
      </c>
      <c r="F33" s="7">
        <f t="shared" ca="1" si="8"/>
        <v>31</v>
      </c>
      <c r="G33" s="7">
        <f t="shared" ca="1" si="10"/>
        <v>16</v>
      </c>
      <c r="H33" s="7" t="s">
        <v>14</v>
      </c>
      <c r="I33" s="22" t="str">
        <f ca="1">INDIRECT("template!I33")</f>
        <v xml:space="preserve">Destination blob W </v>
      </c>
      <c r="J33" s="108" t="s">
        <v>351</v>
      </c>
    </row>
    <row r="34" spans="1:10" ht="15">
      <c r="A34" s="6" t="s">
        <v>333</v>
      </c>
      <c r="B34" s="7">
        <v>32</v>
      </c>
      <c r="C34" s="7">
        <f t="shared" ca="1" si="6"/>
        <v>543</v>
      </c>
      <c r="D34" s="7">
        <f t="shared" ca="1" si="5"/>
        <v>512</v>
      </c>
      <c r="E34" s="7">
        <f t="shared" ca="1" si="7"/>
        <v>16</v>
      </c>
      <c r="F34" s="7">
        <f t="shared" ca="1" si="8"/>
        <v>31</v>
      </c>
      <c r="G34" s="7">
        <f t="shared" ca="1" si="10"/>
        <v>0</v>
      </c>
      <c r="H34" s="7" t="s">
        <v>14</v>
      </c>
      <c r="I34" s="22" t="str">
        <f ca="1">INDIRECT("template!I34")</f>
        <v>source blob start address[31:0]</v>
      </c>
      <c r="J34" s="108" t="s">
        <v>288</v>
      </c>
    </row>
    <row r="35" spans="1:10" ht="15">
      <c r="A35" s="6" t="s">
        <v>334</v>
      </c>
      <c r="B35" s="7">
        <v>8</v>
      </c>
      <c r="C35" s="7">
        <f ca="1">D35+B35-1</f>
        <v>551</v>
      </c>
      <c r="D35" s="7">
        <f t="shared" ca="1" si="5"/>
        <v>544</v>
      </c>
      <c r="E35" s="7">
        <f ca="1">ROUNDDOWN(C35/32,0)</f>
        <v>17</v>
      </c>
      <c r="F35" s="7">
        <f ca="1">C35-E35*32</f>
        <v>7</v>
      </c>
      <c r="G35" s="7">
        <f ca="1">D35-E35*32</f>
        <v>0</v>
      </c>
      <c r="H35" s="7" t="s">
        <v>337</v>
      </c>
      <c r="I35" s="22" t="str">
        <f ca="1">INDIRECT("template!I35")</f>
        <v>Source blob start address[39:32]</v>
      </c>
      <c r="J35" s="108" t="s">
        <v>288</v>
      </c>
    </row>
    <row r="36" spans="1:10" ht="15">
      <c r="A36" s="6" t="s">
        <v>263</v>
      </c>
      <c r="B36" s="7">
        <v>24</v>
      </c>
      <c r="C36" s="7">
        <f ca="1">D36+B36-1</f>
        <v>575</v>
      </c>
      <c r="D36" s="7">
        <f t="shared" ca="1" si="5"/>
        <v>552</v>
      </c>
      <c r="E36" s="7">
        <f ca="1">ROUNDDOWN(C36/32,0)</f>
        <v>17</v>
      </c>
      <c r="F36" s="7">
        <f ca="1">C36-E36*32</f>
        <v>31</v>
      </c>
      <c r="G36" s="7">
        <f ca="1">D36-E36*32</f>
        <v>8</v>
      </c>
      <c r="H36" s="7" t="s">
        <v>332</v>
      </c>
      <c r="I36" s="22" t="str">
        <f ca="1">INDIRECT("template!I36")</f>
        <v>reserved</v>
      </c>
      <c r="J36" s="107">
        <v>0</v>
      </c>
    </row>
    <row r="37" spans="1:10" ht="15">
      <c r="A37" s="6" t="s">
        <v>335</v>
      </c>
      <c r="B37" s="7">
        <v>32</v>
      </c>
      <c r="C37" s="7">
        <f t="shared" ca="1" si="6"/>
        <v>607</v>
      </c>
      <c r="D37" s="7">
        <f t="shared" ca="1" si="5"/>
        <v>576</v>
      </c>
      <c r="E37" s="7">
        <f t="shared" ca="1" si="7"/>
        <v>18</v>
      </c>
      <c r="F37" s="7">
        <f t="shared" ca="1" si="8"/>
        <v>31</v>
      </c>
      <c r="G37" s="7">
        <f t="shared" ca="1" si="10"/>
        <v>0</v>
      </c>
      <c r="H37" s="7" t="s">
        <v>14</v>
      </c>
      <c r="I37" s="22" t="str">
        <f ca="1">INDIRECT("template!I37")</f>
        <v>destination blob start address[31:0]</v>
      </c>
      <c r="J37" s="106" t="s">
        <v>288</v>
      </c>
    </row>
    <row r="38" spans="1:10" ht="15">
      <c r="A38" s="6" t="s">
        <v>336</v>
      </c>
      <c r="B38" s="7">
        <v>8</v>
      </c>
      <c r="C38" s="7">
        <f ca="1">D38+B38-1</f>
        <v>615</v>
      </c>
      <c r="D38" s="7">
        <f t="shared" ca="1" si="5"/>
        <v>608</v>
      </c>
      <c r="E38" s="7">
        <f ca="1">ROUNDDOWN(C38/32,0)</f>
        <v>19</v>
      </c>
      <c r="F38" s="7">
        <f ca="1">C38-E38*32</f>
        <v>7</v>
      </c>
      <c r="G38" s="7">
        <f ca="1">D38-E38*32</f>
        <v>0</v>
      </c>
      <c r="H38" s="7" t="s">
        <v>14</v>
      </c>
      <c r="I38" s="22" t="str">
        <f ca="1">INDIRECT("template!I38")</f>
        <v>Destination blob start address[39:32]</v>
      </c>
      <c r="J38" s="106" t="s">
        <v>288</v>
      </c>
    </row>
    <row r="39" spans="1:10" ht="15">
      <c r="A39" s="6" t="s">
        <v>263</v>
      </c>
      <c r="B39" s="7">
        <v>24</v>
      </c>
      <c r="C39" s="7">
        <f ca="1">D39+B39-1</f>
        <v>639</v>
      </c>
      <c r="D39" s="7">
        <f t="shared" ca="1" si="5"/>
        <v>616</v>
      </c>
      <c r="E39" s="7">
        <f ca="1">ROUNDDOWN(C39/32,0)</f>
        <v>19</v>
      </c>
      <c r="F39" s="7">
        <f ca="1">C39-E39*32</f>
        <v>31</v>
      </c>
      <c r="G39" s="7">
        <f ca="1">D39-E39*32</f>
        <v>8</v>
      </c>
      <c r="H39" s="7" t="s">
        <v>332</v>
      </c>
      <c r="I39" s="22" t="str">
        <f ca="1">INDIRECT("template!I39")</f>
        <v>reserved</v>
      </c>
      <c r="J39" s="107">
        <v>0</v>
      </c>
    </row>
    <row r="40" spans="1:10" s="2" customFormat="1" ht="15">
      <c r="A40" s="11" t="s">
        <v>19</v>
      </c>
      <c r="B40" s="12">
        <v>32</v>
      </c>
      <c r="C40" s="12">
        <f t="shared" ca="1" si="6"/>
        <v>671</v>
      </c>
      <c r="D40" s="7">
        <f t="shared" ca="1" si="5"/>
        <v>640</v>
      </c>
      <c r="E40" s="12">
        <f t="shared" ca="1" si="7"/>
        <v>20</v>
      </c>
      <c r="F40" s="12">
        <f t="shared" ca="1" si="8"/>
        <v>31</v>
      </c>
      <c r="G40" s="12">
        <f t="shared" ca="1" si="10"/>
        <v>0</v>
      </c>
      <c r="H40" s="7" t="s">
        <v>20</v>
      </c>
      <c r="I40" s="22" t="str">
        <f ca="1">INDIRECT("template!I40")</f>
        <v>reserved</v>
      </c>
      <c r="J40" s="107">
        <v>0</v>
      </c>
    </row>
    <row r="41" spans="1:10" ht="15">
      <c r="A41" s="6" t="s">
        <v>19</v>
      </c>
      <c r="B41" s="7">
        <v>32</v>
      </c>
      <c r="C41" s="7">
        <f t="shared" ca="1" si="6"/>
        <v>703</v>
      </c>
      <c r="D41" s="7">
        <f t="shared" ca="1" si="5"/>
        <v>672</v>
      </c>
      <c r="E41" s="7">
        <f t="shared" ca="1" si="7"/>
        <v>21</v>
      </c>
      <c r="F41" s="7">
        <f t="shared" ca="1" si="8"/>
        <v>31</v>
      </c>
      <c r="G41" s="7">
        <f t="shared" ca="1" si="10"/>
        <v>0</v>
      </c>
      <c r="H41" s="7" t="s">
        <v>20</v>
      </c>
      <c r="I41" s="22" t="str">
        <f ca="1">INDIRECT("template!I41")</f>
        <v>reserved</v>
      </c>
      <c r="J41" s="107">
        <v>0</v>
      </c>
    </row>
    <row r="42" spans="1:10" ht="30">
      <c r="A42" s="6" t="s">
        <v>129</v>
      </c>
      <c r="B42" s="7">
        <v>32</v>
      </c>
      <c r="C42" s="7">
        <f ca="1">D42+B42-1</f>
        <v>735</v>
      </c>
      <c r="D42" s="7">
        <f t="shared" ca="1" si="5"/>
        <v>704</v>
      </c>
      <c r="E42" s="7">
        <f ca="1">ROUNDDOWN(C42/32,0)</f>
        <v>22</v>
      </c>
      <c r="F42" s="7">
        <f ca="1">C42-E42*32</f>
        <v>31</v>
      </c>
      <c r="G42" s="7">
        <f ca="1">D42-E42*32</f>
        <v>0</v>
      </c>
      <c r="H42" s="7" t="s">
        <v>14</v>
      </c>
      <c r="I42" s="22" t="str">
        <f ca="1">INDIRECT("template!I42")</f>
        <v>used to announce is the local memory mask or not, 1 means enable access, 0 means disable access (bit 0 corresponds local memory index 0)</v>
      </c>
      <c r="J42" s="108" t="s">
        <v>288</v>
      </c>
    </row>
    <row r="43" spans="1:10" ht="30">
      <c r="A43" s="6" t="s">
        <v>131</v>
      </c>
      <c r="B43" s="7">
        <v>32</v>
      </c>
      <c r="C43" s="7">
        <f ca="1">D43+B43-1</f>
        <v>767</v>
      </c>
      <c r="D43" s="7">
        <f t="shared" ca="1" si="5"/>
        <v>736</v>
      </c>
      <c r="E43" s="7">
        <f ca="1">ROUNDDOWN(C43/32,0)</f>
        <v>23</v>
      </c>
      <c r="F43" s="7">
        <f ca="1">C43-E43*32</f>
        <v>31</v>
      </c>
      <c r="G43" s="7">
        <f ca="1">D43-E43*32</f>
        <v>0</v>
      </c>
      <c r="H43" s="7" t="s">
        <v>14</v>
      </c>
      <c r="I43" s="22" t="str">
        <f ca="1">INDIRECT("template!I43")</f>
        <v>used to announce is the local memory mask or not, 1 means enable access, 0 means disable access (bit 0 corresponds local memory index32)</v>
      </c>
      <c r="J43" s="108" t="s">
        <v>288</v>
      </c>
    </row>
    <row r="44" spans="1:10" s="29" customFormat="1" ht="15">
      <c r="A44" s="28" t="s">
        <v>194</v>
      </c>
      <c r="I44" s="31"/>
      <c r="J44" s="1"/>
    </row>
    <row r="45" spans="1:10" s="29" customFormat="1" ht="15">
      <c r="A45" s="28" t="s">
        <v>139</v>
      </c>
      <c r="I45" s="31"/>
      <c r="J45" s="1"/>
    </row>
    <row r="46" spans="1:10" s="29" customFormat="1" ht="15">
      <c r="A46" s="28" t="s">
        <v>140</v>
      </c>
      <c r="I46" s="31"/>
      <c r="J46" s="1"/>
    </row>
    <row r="47" spans="1:10" s="29" customFormat="1" ht="15">
      <c r="A47" s="28" t="s">
        <v>141</v>
      </c>
      <c r="I47" s="31"/>
      <c r="J47" s="1"/>
    </row>
    <row r="48" spans="1:10" s="29" customFormat="1" ht="15">
      <c r="A48" s="28" t="s">
        <v>142</v>
      </c>
      <c r="I48" s="31"/>
      <c r="J48" s="1"/>
    </row>
  </sheetData>
  <phoneticPr fontId="23" type="noConversion"/>
  <pageMargins left="0.25" right="0.25" top="0.75" bottom="0.75" header="0.3" footer="0.3"/>
  <pageSetup paperSize="9" scale="50"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9"/>
  <sheetViews>
    <sheetView zoomScale="125" zoomScaleNormal="132" workbookViewId="0">
      <selection activeCell="A31" sqref="A31:XFD31"/>
    </sheetView>
  </sheetViews>
  <sheetFormatPr baseColWidth="10" defaultColWidth="8.83203125" defaultRowHeight="14"/>
  <cols>
    <col min="1" max="1" width="32.83203125" customWidth="1"/>
    <col min="2" max="2" width="14.83203125" customWidth="1"/>
    <col min="3" max="3" width="13.1640625" customWidth="1"/>
    <col min="4" max="4" width="12.5" customWidth="1"/>
    <col min="5" max="5" width="19.5" style="57" customWidth="1"/>
    <col min="6" max="6" width="14.1640625" customWidth="1"/>
    <col min="7" max="7" width="16" customWidth="1"/>
    <col min="8" max="8" width="6.1640625" customWidth="1"/>
    <col min="9" max="9" width="170.1640625" customWidth="1"/>
    <col min="10" max="10" width="34" style="1" customWidth="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42" si="0">D2+B2-1</f>
        <v>0</v>
      </c>
      <c r="D2" s="7">
        <v>0</v>
      </c>
      <c r="E2" s="7">
        <f t="shared" ref="E2:E42" si="1">ROUNDDOWN(C2/32,0)</f>
        <v>0</v>
      </c>
      <c r="F2" s="7">
        <f t="shared" ref="F2:F42" si="2">C2-E2*32</f>
        <v>0</v>
      </c>
      <c r="G2" s="7">
        <f t="shared" ref="G2:G42"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44"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7">
        <v>0</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1</v>
      </c>
    </row>
    <row r="5" spans="1:10" s="1" customFormat="1"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6" t="s">
        <v>288</v>
      </c>
    </row>
    <row r="6" spans="1:10" s="1" customFormat="1"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55"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ca="1" si="4"/>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s="1" customFormat="1" ht="16" customHeight="1">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ht="75">
      <c r="A10" s="6" t="s">
        <v>146</v>
      </c>
      <c r="B10" s="7">
        <v>4</v>
      </c>
      <c r="C10" s="7">
        <f t="shared" ca="1" si="0"/>
        <v>35</v>
      </c>
      <c r="D10" s="7">
        <f t="shared" ca="1" si="4"/>
        <v>32</v>
      </c>
      <c r="E10" s="7">
        <f t="shared" ca="1" si="1"/>
        <v>1</v>
      </c>
      <c r="F10" s="7">
        <f t="shared" ca="1" si="2"/>
        <v>3</v>
      </c>
      <c r="G10" s="7">
        <f t="shared" ref="G10:G18" ca="1" si="5">D10-E10*32</f>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147</v>
      </c>
      <c r="B11" s="7">
        <v>3</v>
      </c>
      <c r="C11" s="7">
        <f t="shared" ca="1" si="0"/>
        <v>38</v>
      </c>
      <c r="D11" s="7">
        <f t="shared" ca="1" si="4"/>
        <v>36</v>
      </c>
      <c r="E11" s="7">
        <f t="shared" ca="1" si="1"/>
        <v>1</v>
      </c>
      <c r="F11" s="7">
        <f t="shared" ca="1" si="2"/>
        <v>6</v>
      </c>
      <c r="G11" s="7">
        <f t="shared" ca="1" si="5"/>
        <v>4</v>
      </c>
      <c r="H11" s="7" t="s">
        <v>14</v>
      </c>
      <c r="I11" s="22" t="s">
        <v>202</v>
      </c>
      <c r="J11" s="110" t="s">
        <v>294</v>
      </c>
    </row>
    <row r="12" spans="1:10" ht="15">
      <c r="A12" s="27" t="s">
        <v>193</v>
      </c>
      <c r="B12" s="7">
        <v>1</v>
      </c>
      <c r="C12" s="7">
        <f t="shared" ca="1" si="0"/>
        <v>39</v>
      </c>
      <c r="D12" s="7">
        <f t="shared" ca="1" si="4"/>
        <v>39</v>
      </c>
      <c r="E12" s="7">
        <f t="shared" ca="1" si="1"/>
        <v>1</v>
      </c>
      <c r="F12" s="7">
        <f t="shared" ca="1" si="2"/>
        <v>7</v>
      </c>
      <c r="G12" s="7">
        <f t="shared" ca="1" si="5"/>
        <v>7</v>
      </c>
      <c r="H12" s="7" t="s">
        <v>14</v>
      </c>
      <c r="I12" s="22" t="s">
        <v>195</v>
      </c>
      <c r="J12" s="110" t="s">
        <v>294</v>
      </c>
    </row>
    <row r="13" spans="1:10" s="1" customFormat="1" ht="120">
      <c r="A13" s="6" t="s">
        <v>68</v>
      </c>
      <c r="B13" s="7">
        <v>3</v>
      </c>
      <c r="C13" s="7">
        <f t="shared" ref="C13:C18" ca="1" si="6">D13+B13-1</f>
        <v>42</v>
      </c>
      <c r="D13" s="7">
        <f t="shared" ref="D13:D18" ca="1" si="7">INDIRECT(ADDRESS(ROW()-1,COLUMN()-1))+1</f>
        <v>40</v>
      </c>
      <c r="E13" s="7">
        <f t="shared" ref="E13:E18" ca="1" si="8">ROUNDDOWN(C13/32,0)</f>
        <v>1</v>
      </c>
      <c r="F13" s="7">
        <f t="shared" ref="F13:F18" ca="1" si="9">C13-E13*32</f>
        <v>10</v>
      </c>
      <c r="G13" s="7">
        <f t="shared" ca="1" si="5"/>
        <v>8</v>
      </c>
      <c r="H13" s="7" t="s">
        <v>14</v>
      </c>
      <c r="I13" s="22" t="str">
        <f ca="1">CONCATENATE(INDIRECT("template!I13"))</f>
        <v>Source Data Format
0:INT8
1:FP16
2:FP32
3:INT16
4:INT32
5:BFP16
others：not support</v>
      </c>
      <c r="J13" s="106" t="s">
        <v>288</v>
      </c>
    </row>
    <row r="14" spans="1:10" ht="75">
      <c r="A14" s="116" t="s">
        <v>260</v>
      </c>
      <c r="B14" s="7">
        <v>3</v>
      </c>
      <c r="C14" s="7">
        <f t="shared" ca="1" si="6"/>
        <v>45</v>
      </c>
      <c r="D14" s="7">
        <f t="shared" ca="1" si="7"/>
        <v>43</v>
      </c>
      <c r="E14" s="7">
        <f t="shared" ca="1" si="8"/>
        <v>1</v>
      </c>
      <c r="F14" s="7">
        <f t="shared" ca="1" si="9"/>
        <v>13</v>
      </c>
      <c r="G14" s="7">
        <f t="shared" ca="1" si="5"/>
        <v>11</v>
      </c>
      <c r="H14" s="7" t="s">
        <v>14</v>
      </c>
      <c r="I14" s="22" t="s">
        <v>444</v>
      </c>
      <c r="J14" s="106" t="s">
        <v>288</v>
      </c>
    </row>
    <row r="15" spans="1:10" s="1" customFormat="1" ht="15">
      <c r="A15" s="6" t="s">
        <v>263</v>
      </c>
      <c r="B15" s="7">
        <v>18</v>
      </c>
      <c r="C15" s="7">
        <f t="shared" ca="1" si="6"/>
        <v>63</v>
      </c>
      <c r="D15" s="7">
        <f t="shared" ca="1" si="7"/>
        <v>46</v>
      </c>
      <c r="E15" s="7">
        <f t="shared" ca="1" si="8"/>
        <v>1</v>
      </c>
      <c r="F15" s="7">
        <f t="shared" ca="1" si="9"/>
        <v>31</v>
      </c>
      <c r="G15" s="7">
        <f t="shared" ca="1" si="5"/>
        <v>14</v>
      </c>
      <c r="H15" s="7" t="s">
        <v>20</v>
      </c>
      <c r="I15" s="22" t="str">
        <f ca="1">CONCATENATE(INDIRECT("template!I14"))</f>
        <v>reserved</v>
      </c>
      <c r="J15" s="107">
        <v>0</v>
      </c>
    </row>
    <row r="16" spans="1:10" s="1" customFormat="1" ht="15">
      <c r="A16" s="6" t="s">
        <v>438</v>
      </c>
      <c r="B16" s="7">
        <v>20</v>
      </c>
      <c r="C16" s="7">
        <f t="shared" ca="1" si="6"/>
        <v>83</v>
      </c>
      <c r="D16" s="7">
        <f t="shared" ca="1" si="7"/>
        <v>64</v>
      </c>
      <c r="E16" s="7">
        <f t="shared" ca="1" si="8"/>
        <v>2</v>
      </c>
      <c r="F16" s="7">
        <f t="shared" ca="1" si="9"/>
        <v>19</v>
      </c>
      <c r="G16" s="7">
        <f t="shared" ca="1" si="5"/>
        <v>0</v>
      </c>
      <c r="H16" s="7" t="s">
        <v>14</v>
      </c>
      <c r="I16" s="22" t="str">
        <f ca="1">CONCATENATE(INDIRECT("template!I15"))</f>
        <v>Execution of this descriptor need to wait for engine[i]'s cmd_id  which depends on the cmd_id_en to be bigger than the ID specified in this field</v>
      </c>
      <c r="J16" s="106" t="s">
        <v>288</v>
      </c>
    </row>
    <row r="17" spans="1:10" s="1" customFormat="1" ht="15">
      <c r="A17" s="6" t="s">
        <v>263</v>
      </c>
      <c r="B17" s="7">
        <v>12</v>
      </c>
      <c r="C17" s="7">
        <f t="shared" ca="1" si="6"/>
        <v>95</v>
      </c>
      <c r="D17" s="7">
        <f t="shared" ca="1" si="7"/>
        <v>84</v>
      </c>
      <c r="E17" s="7">
        <f t="shared" ca="1" si="8"/>
        <v>2</v>
      </c>
      <c r="F17" s="7">
        <f t="shared" ca="1" si="9"/>
        <v>31</v>
      </c>
      <c r="G17" s="7">
        <f t="shared" ca="1" si="5"/>
        <v>20</v>
      </c>
      <c r="H17" s="7" t="s">
        <v>332</v>
      </c>
      <c r="I17" s="22" t="str">
        <f ca="1">CONCATENATE(INDIRECT("template!I16"))</f>
        <v>reserved</v>
      </c>
      <c r="J17" s="106" t="s">
        <v>288</v>
      </c>
    </row>
    <row r="18" spans="1:10" s="1" customFormat="1" ht="29" customHeight="1">
      <c r="A18" s="6" t="s">
        <v>331</v>
      </c>
      <c r="B18" s="7">
        <v>32</v>
      </c>
      <c r="C18" s="7">
        <f t="shared" ca="1" si="6"/>
        <v>127</v>
      </c>
      <c r="D18" s="7">
        <f t="shared" ca="1" si="7"/>
        <v>96</v>
      </c>
      <c r="E18" s="7">
        <f t="shared" ca="1" si="8"/>
        <v>3</v>
      </c>
      <c r="F18" s="7">
        <f t="shared" ca="1" si="9"/>
        <v>31</v>
      </c>
      <c r="G18" s="7">
        <f t="shared" ca="1" si="5"/>
        <v>0</v>
      </c>
      <c r="H18" s="7" t="s">
        <v>14</v>
      </c>
      <c r="I18" s="22" t="str">
        <f ca="1">CONCATENATE(INDIRECT("template!I17"))</f>
        <v>when cmd_special_function==fill constant, this field means constant value</v>
      </c>
      <c r="J18" s="110" t="s">
        <v>294</v>
      </c>
    </row>
    <row r="19" spans="1:10" ht="15">
      <c r="A19" s="6" t="s">
        <v>82</v>
      </c>
      <c r="B19" s="7">
        <v>32</v>
      </c>
      <c r="C19" s="7">
        <f t="shared" ca="1" si="0"/>
        <v>159</v>
      </c>
      <c r="D19" s="7">
        <f t="shared" ca="1" si="4"/>
        <v>128</v>
      </c>
      <c r="E19" s="7">
        <f t="shared" ca="1" si="1"/>
        <v>4</v>
      </c>
      <c r="F19" s="7">
        <f t="shared" ca="1" si="2"/>
        <v>31</v>
      </c>
      <c r="G19" s="7">
        <f t="shared" ca="1" si="3"/>
        <v>0</v>
      </c>
      <c r="H19" s="7" t="s">
        <v>14</v>
      </c>
      <c r="I19" s="22" t="str">
        <f ca="1">CONCATENATE(INDIRECT("template!I18"))</f>
        <v>unsigned number; Source blob N stride</v>
      </c>
      <c r="J19" s="110" t="s">
        <v>294</v>
      </c>
    </row>
    <row r="20" spans="1:10" ht="15">
      <c r="A20" s="6" t="s">
        <v>84</v>
      </c>
      <c r="B20" s="7">
        <v>32</v>
      </c>
      <c r="C20" s="7">
        <f t="shared" ca="1" si="0"/>
        <v>191</v>
      </c>
      <c r="D20" s="7">
        <f t="shared" ca="1" si="4"/>
        <v>160</v>
      </c>
      <c r="E20" s="7">
        <f t="shared" ca="1" si="1"/>
        <v>5</v>
      </c>
      <c r="F20" s="7">
        <f t="shared" ca="1" si="2"/>
        <v>31</v>
      </c>
      <c r="G20" s="7">
        <f t="shared" ca="1" si="3"/>
        <v>0</v>
      </c>
      <c r="H20" s="7" t="s">
        <v>14</v>
      </c>
      <c r="I20" s="22" t="str">
        <f ca="1">CONCATENATE(INDIRECT("template!I19"))</f>
        <v>unsigned number. Source blob C stride</v>
      </c>
      <c r="J20" s="110" t="s">
        <v>294</v>
      </c>
    </row>
    <row r="21" spans="1:10" ht="15">
      <c r="A21" s="6" t="s">
        <v>86</v>
      </c>
      <c r="B21" s="7">
        <v>32</v>
      </c>
      <c r="C21" s="7">
        <f t="shared" ca="1" si="0"/>
        <v>223</v>
      </c>
      <c r="D21" s="7">
        <f t="shared" ca="1" si="4"/>
        <v>192</v>
      </c>
      <c r="E21" s="7">
        <f t="shared" ca="1" si="1"/>
        <v>6</v>
      </c>
      <c r="F21" s="7">
        <f t="shared" ca="1" si="2"/>
        <v>31</v>
      </c>
      <c r="G21" s="7">
        <f t="shared" ca="1" si="3"/>
        <v>0</v>
      </c>
      <c r="H21" s="7" t="s">
        <v>14</v>
      </c>
      <c r="I21" s="22" t="str">
        <f ca="1">CONCATENATE(INDIRECT("template!I20"))</f>
        <v>unsigned number; Source blob H stride</v>
      </c>
      <c r="J21" s="110" t="s">
        <v>294</v>
      </c>
    </row>
    <row r="22" spans="1:10" ht="15">
      <c r="A22" s="6" t="s">
        <v>88</v>
      </c>
      <c r="B22" s="7">
        <v>32</v>
      </c>
      <c r="C22" s="7">
        <f t="shared" ca="1" si="0"/>
        <v>255</v>
      </c>
      <c r="D22" s="7">
        <f t="shared" ca="1" si="4"/>
        <v>224</v>
      </c>
      <c r="E22" s="7">
        <f t="shared" ca="1" si="1"/>
        <v>7</v>
      </c>
      <c r="F22" s="7">
        <f t="shared" ca="1" si="2"/>
        <v>31</v>
      </c>
      <c r="G22" s="7">
        <f t="shared" ca="1" si="3"/>
        <v>0</v>
      </c>
      <c r="H22" s="7" t="s">
        <v>14</v>
      </c>
      <c r="I22" s="22" t="str">
        <f ca="1">CONCATENATE(INDIRECT("template!I21"))</f>
        <v>unsigned number; Source blob W stride</v>
      </c>
      <c r="J22" s="110" t="s">
        <v>294</v>
      </c>
    </row>
    <row r="23" spans="1:10" ht="15">
      <c r="A23" s="27" t="s">
        <v>203</v>
      </c>
      <c r="B23" s="7">
        <v>32</v>
      </c>
      <c r="C23" s="7">
        <f t="shared" ca="1" si="0"/>
        <v>287</v>
      </c>
      <c r="D23" s="7">
        <f t="shared" ca="1" si="4"/>
        <v>256</v>
      </c>
      <c r="E23" s="7">
        <f t="shared" ca="1" si="1"/>
        <v>8</v>
      </c>
      <c r="F23" s="7">
        <f t="shared" ca="1" si="2"/>
        <v>31</v>
      </c>
      <c r="G23" s="7">
        <f t="shared" ca="1" si="3"/>
        <v>0</v>
      </c>
      <c r="H23" s="7" t="s">
        <v>14</v>
      </c>
      <c r="I23" s="22" t="s">
        <v>293</v>
      </c>
      <c r="J23" s="106" t="s">
        <v>288</v>
      </c>
    </row>
    <row r="24" spans="1:10" ht="15">
      <c r="A24" s="6" t="s">
        <v>91</v>
      </c>
      <c r="B24" s="7">
        <v>32</v>
      </c>
      <c r="C24" s="7">
        <f t="shared" ca="1" si="0"/>
        <v>319</v>
      </c>
      <c r="D24" s="7">
        <f t="shared" ca="1" si="4"/>
        <v>288</v>
      </c>
      <c r="E24" s="7">
        <f t="shared" ca="1" si="1"/>
        <v>9</v>
      </c>
      <c r="F24" s="7">
        <f t="shared" ca="1" si="2"/>
        <v>31</v>
      </c>
      <c r="G24" s="7">
        <f t="shared" ca="1" si="3"/>
        <v>0</v>
      </c>
      <c r="H24" s="7" t="s">
        <v>14</v>
      </c>
      <c r="I24" s="22" t="str">
        <f ca="1">CONCATENATE(INDIRECT("template!I23"))</f>
        <v>unsigned number.desitination blob C stride</v>
      </c>
      <c r="J24" s="110" t="s">
        <v>294</v>
      </c>
    </row>
    <row r="25" spans="1:10" ht="15">
      <c r="A25" s="6" t="s">
        <v>267</v>
      </c>
      <c r="B25" s="7">
        <v>32</v>
      </c>
      <c r="C25" s="7">
        <f t="shared" ca="1" si="0"/>
        <v>351</v>
      </c>
      <c r="D25" s="7">
        <f t="shared" ca="1" si="4"/>
        <v>320</v>
      </c>
      <c r="E25" s="7">
        <f t="shared" ca="1" si="1"/>
        <v>10</v>
      </c>
      <c r="F25" s="7">
        <f t="shared" ca="1" si="2"/>
        <v>31</v>
      </c>
      <c r="G25" s="7">
        <f t="shared" ca="1" si="3"/>
        <v>0</v>
      </c>
      <c r="H25" s="7" t="s">
        <v>14</v>
      </c>
      <c r="I25" s="22" t="str">
        <f ca="1">CONCATENATE(INDIRECT("template!I24"))</f>
        <v>unsigned number; desitination blob H stride</v>
      </c>
      <c r="J25" s="110" t="s">
        <v>294</v>
      </c>
    </row>
    <row r="26" spans="1:10" ht="15">
      <c r="A26" s="6" t="s">
        <v>95</v>
      </c>
      <c r="B26" s="7">
        <v>32</v>
      </c>
      <c r="C26" s="7">
        <f t="shared" ca="1" si="0"/>
        <v>383</v>
      </c>
      <c r="D26" s="7">
        <f t="shared" ca="1" si="4"/>
        <v>352</v>
      </c>
      <c r="E26" s="7">
        <f t="shared" ca="1" si="1"/>
        <v>11</v>
      </c>
      <c r="F26" s="7">
        <f t="shared" ca="1" si="2"/>
        <v>31</v>
      </c>
      <c r="G26" s="7">
        <f t="shared" ca="1" si="3"/>
        <v>0</v>
      </c>
      <c r="H26" s="7" t="s">
        <v>14</v>
      </c>
      <c r="I26" s="22" t="str">
        <f ca="1">INDIRECT("template!I25")</f>
        <v>unsigned number; desitination blob W stride</v>
      </c>
      <c r="J26" s="110" t="s">
        <v>294</v>
      </c>
    </row>
    <row r="27" spans="1:10" ht="15">
      <c r="A27" s="6" t="s">
        <v>97</v>
      </c>
      <c r="B27" s="7">
        <v>16</v>
      </c>
      <c r="C27" s="7">
        <f t="shared" ca="1" si="0"/>
        <v>399</v>
      </c>
      <c r="D27" s="7">
        <f t="shared" ca="1" si="4"/>
        <v>384</v>
      </c>
      <c r="E27" s="7">
        <f t="shared" ca="1" si="1"/>
        <v>12</v>
      </c>
      <c r="F27" s="7">
        <f t="shared" ca="1" si="2"/>
        <v>15</v>
      </c>
      <c r="G27" s="7">
        <f t="shared" ca="1" si="3"/>
        <v>0</v>
      </c>
      <c r="H27" s="7" t="s">
        <v>14</v>
      </c>
      <c r="I27" s="22" t="str">
        <f ca="1">INDIRECT("template!I26")</f>
        <v>Source Blob Number</v>
      </c>
      <c r="J27" s="106" t="s">
        <v>288</v>
      </c>
    </row>
    <row r="28" spans="1:10" ht="15">
      <c r="A28" s="6" t="s">
        <v>100</v>
      </c>
      <c r="B28" s="7">
        <v>16</v>
      </c>
      <c r="C28" s="7">
        <f t="shared" ca="1" si="0"/>
        <v>415</v>
      </c>
      <c r="D28" s="7">
        <f t="shared" ca="1" si="4"/>
        <v>400</v>
      </c>
      <c r="E28" s="7">
        <f t="shared" ca="1" si="1"/>
        <v>12</v>
      </c>
      <c r="F28" s="7">
        <f t="shared" ca="1" si="2"/>
        <v>31</v>
      </c>
      <c r="G28" s="7">
        <f t="shared" ca="1" si="3"/>
        <v>16</v>
      </c>
      <c r="H28" s="7" t="s">
        <v>14</v>
      </c>
      <c r="I28" s="22" t="str">
        <f ca="1">INDIRECT("template!I27")</f>
        <v>Source blob C</v>
      </c>
      <c r="J28" s="106" t="s">
        <v>288</v>
      </c>
    </row>
    <row r="29" spans="1:10" ht="15">
      <c r="A29" s="6" t="s">
        <v>102</v>
      </c>
      <c r="B29" s="7">
        <v>16</v>
      </c>
      <c r="C29" s="7">
        <f t="shared" ca="1" si="0"/>
        <v>431</v>
      </c>
      <c r="D29" s="7">
        <f t="shared" ca="1" si="4"/>
        <v>416</v>
      </c>
      <c r="E29" s="7">
        <f t="shared" ca="1" si="1"/>
        <v>13</v>
      </c>
      <c r="F29" s="7">
        <f t="shared" ca="1" si="2"/>
        <v>15</v>
      </c>
      <c r="G29" s="7">
        <f t="shared" ca="1" si="3"/>
        <v>0</v>
      </c>
      <c r="H29" s="7" t="s">
        <v>14</v>
      </c>
      <c r="I29" s="22" t="str">
        <f ca="1">INDIRECT("template!I28")</f>
        <v xml:space="preserve">Source blob H </v>
      </c>
      <c r="J29" s="106" t="s">
        <v>288</v>
      </c>
    </row>
    <row r="30" spans="1:10" ht="15">
      <c r="A30" s="6" t="s">
        <v>104</v>
      </c>
      <c r="B30" s="7">
        <v>16</v>
      </c>
      <c r="C30" s="7">
        <f t="shared" ca="1" si="0"/>
        <v>447</v>
      </c>
      <c r="D30" s="7">
        <f t="shared" ca="1" si="4"/>
        <v>432</v>
      </c>
      <c r="E30" s="7">
        <f t="shared" ca="1" si="1"/>
        <v>13</v>
      </c>
      <c r="F30" s="7">
        <f t="shared" ca="1" si="2"/>
        <v>31</v>
      </c>
      <c r="G30" s="7">
        <f t="shared" ca="1" si="3"/>
        <v>16</v>
      </c>
      <c r="H30" s="7" t="s">
        <v>14</v>
      </c>
      <c r="I30" s="22" t="str">
        <f ca="1">INDIRECT("template!I29")</f>
        <v xml:space="preserve">Source blob W </v>
      </c>
      <c r="J30" s="106" t="s">
        <v>288</v>
      </c>
    </row>
    <row r="31" spans="1:10" ht="15">
      <c r="A31" s="6" t="s">
        <v>106</v>
      </c>
      <c r="B31" s="7">
        <v>16</v>
      </c>
      <c r="C31" s="7">
        <f t="shared" ca="1" si="0"/>
        <v>463</v>
      </c>
      <c r="D31" s="7">
        <f t="shared" ca="1" si="4"/>
        <v>448</v>
      </c>
      <c r="E31" s="7">
        <f t="shared" ca="1" si="1"/>
        <v>14</v>
      </c>
      <c r="F31" s="7">
        <f t="shared" ca="1" si="2"/>
        <v>15</v>
      </c>
      <c r="G31" s="7">
        <f t="shared" ca="1" si="3"/>
        <v>0</v>
      </c>
      <c r="H31" s="7" t="s">
        <v>14</v>
      </c>
      <c r="I31" s="22" t="str">
        <f ca="1">INDIRECT("template!I30")</f>
        <v xml:space="preserve">Destination Blob Number </v>
      </c>
      <c r="J31" s="110" t="s">
        <v>294</v>
      </c>
    </row>
    <row r="32" spans="1:10" ht="15">
      <c r="A32" s="6" t="s">
        <v>108</v>
      </c>
      <c r="B32" s="7">
        <v>16</v>
      </c>
      <c r="C32" s="7">
        <f t="shared" ca="1" si="0"/>
        <v>479</v>
      </c>
      <c r="D32" s="7">
        <f t="shared" ca="1" si="4"/>
        <v>464</v>
      </c>
      <c r="E32" s="7">
        <f t="shared" ca="1" si="1"/>
        <v>14</v>
      </c>
      <c r="F32" s="7">
        <f t="shared" ca="1" si="2"/>
        <v>31</v>
      </c>
      <c r="G32" s="7">
        <f t="shared" ca="1" si="3"/>
        <v>16</v>
      </c>
      <c r="H32" s="7" t="s">
        <v>337</v>
      </c>
      <c r="I32" s="22" t="str">
        <f ca="1">INDIRECT("template!I31")</f>
        <v xml:space="preserve">Destination blob C </v>
      </c>
      <c r="J32" s="110" t="s">
        <v>294</v>
      </c>
    </row>
    <row r="33" spans="1:10" ht="15">
      <c r="A33" s="6" t="s">
        <v>110</v>
      </c>
      <c r="B33" s="7">
        <v>16</v>
      </c>
      <c r="C33" s="7">
        <f t="shared" ca="1" si="0"/>
        <v>495</v>
      </c>
      <c r="D33" s="7">
        <f t="shared" ca="1" si="4"/>
        <v>480</v>
      </c>
      <c r="E33" s="7">
        <f t="shared" ca="1" si="1"/>
        <v>15</v>
      </c>
      <c r="F33" s="7">
        <f t="shared" ca="1" si="2"/>
        <v>15</v>
      </c>
      <c r="G33" s="7">
        <f t="shared" ca="1" si="3"/>
        <v>0</v>
      </c>
      <c r="H33" s="7" t="s">
        <v>14</v>
      </c>
      <c r="I33" s="22" t="str">
        <f ca="1">INDIRECT("template!I32")</f>
        <v>Destination blob H</v>
      </c>
      <c r="J33" s="110" t="s">
        <v>294</v>
      </c>
    </row>
    <row r="34" spans="1:10" ht="15">
      <c r="A34" s="6" t="s">
        <v>112</v>
      </c>
      <c r="B34" s="7">
        <v>16</v>
      </c>
      <c r="C34" s="7">
        <f t="shared" ca="1" si="0"/>
        <v>511</v>
      </c>
      <c r="D34" s="7">
        <f t="shared" ca="1" si="4"/>
        <v>496</v>
      </c>
      <c r="E34" s="7">
        <f t="shared" ca="1" si="1"/>
        <v>15</v>
      </c>
      <c r="F34" s="7">
        <f t="shared" ca="1" si="2"/>
        <v>31</v>
      </c>
      <c r="G34" s="7">
        <f t="shared" ca="1" si="3"/>
        <v>16</v>
      </c>
      <c r="H34" s="7" t="s">
        <v>14</v>
      </c>
      <c r="I34" s="22" t="str">
        <f ca="1">INDIRECT("template!I33")</f>
        <v xml:space="preserve">Destination blob W </v>
      </c>
      <c r="J34" s="110" t="s">
        <v>294</v>
      </c>
    </row>
    <row r="35" spans="1:10" s="1" customFormat="1" ht="15">
      <c r="A35" s="6" t="s">
        <v>333</v>
      </c>
      <c r="B35" s="7">
        <v>32</v>
      </c>
      <c r="C35" s="7">
        <f t="shared" ca="1" si="0"/>
        <v>543</v>
      </c>
      <c r="D35" s="7">
        <f t="shared" ca="1" si="4"/>
        <v>512</v>
      </c>
      <c r="E35" s="7">
        <f t="shared" ca="1" si="1"/>
        <v>16</v>
      </c>
      <c r="F35" s="7">
        <f t="shared" ca="1" si="2"/>
        <v>31</v>
      </c>
      <c r="G35" s="7">
        <f t="shared" ca="1" si="3"/>
        <v>0</v>
      </c>
      <c r="H35" s="7" t="s">
        <v>337</v>
      </c>
      <c r="I35" s="22" t="str">
        <f ca="1">INDIRECT("template!I34")</f>
        <v>source blob start address[31:0]</v>
      </c>
      <c r="J35" s="108" t="s">
        <v>288</v>
      </c>
    </row>
    <row r="36" spans="1:10" s="1" customFormat="1" ht="15">
      <c r="A36" s="6" t="s">
        <v>334</v>
      </c>
      <c r="B36" s="7">
        <v>8</v>
      </c>
      <c r="C36" s="7">
        <f ca="1">D36+B36-1</f>
        <v>551</v>
      </c>
      <c r="D36" s="7">
        <f t="shared" ca="1" si="4"/>
        <v>544</v>
      </c>
      <c r="E36" s="7">
        <f ca="1">ROUNDDOWN(C36/32,0)</f>
        <v>17</v>
      </c>
      <c r="F36" s="7">
        <f ca="1">C36-E36*32</f>
        <v>7</v>
      </c>
      <c r="G36" s="7">
        <f ca="1">D36-E36*32</f>
        <v>0</v>
      </c>
      <c r="H36" s="7" t="s">
        <v>14</v>
      </c>
      <c r="I36" s="22" t="str">
        <f ca="1">INDIRECT("template!I35")</f>
        <v>Source blob start address[39:32]</v>
      </c>
      <c r="J36" s="108" t="s">
        <v>288</v>
      </c>
    </row>
    <row r="37" spans="1:10" s="1" customFormat="1" ht="15">
      <c r="A37" s="6" t="s">
        <v>263</v>
      </c>
      <c r="B37" s="7">
        <v>24</v>
      </c>
      <c r="C37" s="7">
        <f ca="1">D37+B37-1</f>
        <v>575</v>
      </c>
      <c r="D37" s="7">
        <f t="shared" ca="1" si="4"/>
        <v>552</v>
      </c>
      <c r="E37" s="7">
        <f ca="1">ROUNDDOWN(C37/32,0)</f>
        <v>17</v>
      </c>
      <c r="F37" s="7">
        <f ca="1">C37-E37*32</f>
        <v>31</v>
      </c>
      <c r="G37" s="7">
        <f ca="1">D37-E37*32</f>
        <v>8</v>
      </c>
      <c r="H37" s="7" t="s">
        <v>332</v>
      </c>
      <c r="I37" s="22" t="str">
        <f ca="1">INDIRECT("template!I36")</f>
        <v>reserved</v>
      </c>
      <c r="J37" s="107">
        <v>0</v>
      </c>
    </row>
    <row r="38" spans="1:10" s="1" customFormat="1" ht="15">
      <c r="A38" s="6" t="s">
        <v>335</v>
      </c>
      <c r="B38" s="7">
        <v>32</v>
      </c>
      <c r="C38" s="7">
        <f t="shared" ca="1" si="0"/>
        <v>607</v>
      </c>
      <c r="D38" s="7">
        <f t="shared" ca="1" si="4"/>
        <v>576</v>
      </c>
      <c r="E38" s="7">
        <f t="shared" ca="1" si="1"/>
        <v>18</v>
      </c>
      <c r="F38" s="7">
        <f t="shared" ca="1" si="2"/>
        <v>31</v>
      </c>
      <c r="G38" s="7">
        <f t="shared" ca="1" si="3"/>
        <v>0</v>
      </c>
      <c r="H38" s="7" t="s">
        <v>14</v>
      </c>
      <c r="I38" s="22" t="str">
        <f ca="1">INDIRECT("template!I37")</f>
        <v>destination blob start address[31:0]</v>
      </c>
      <c r="J38" s="106" t="s">
        <v>288</v>
      </c>
    </row>
    <row r="39" spans="1:10" s="1" customFormat="1" ht="15">
      <c r="A39" s="6" t="s">
        <v>336</v>
      </c>
      <c r="B39" s="7">
        <v>8</v>
      </c>
      <c r="C39" s="7">
        <f ca="1">D39+B39-1</f>
        <v>615</v>
      </c>
      <c r="D39" s="7">
        <f t="shared" ca="1" si="4"/>
        <v>608</v>
      </c>
      <c r="E39" s="7">
        <f ca="1">ROUNDDOWN(C39/32,0)</f>
        <v>19</v>
      </c>
      <c r="F39" s="7">
        <f ca="1">C39-E39*32</f>
        <v>7</v>
      </c>
      <c r="G39" s="7">
        <f ca="1">D39-E39*32</f>
        <v>0</v>
      </c>
      <c r="H39" s="7" t="s">
        <v>14</v>
      </c>
      <c r="I39" s="22" t="str">
        <f ca="1">INDIRECT("template!I38")</f>
        <v>Destination blob start address[39:32]</v>
      </c>
      <c r="J39" s="106" t="s">
        <v>288</v>
      </c>
    </row>
    <row r="40" spans="1:10" s="1" customFormat="1" ht="15">
      <c r="A40" s="6" t="s">
        <v>263</v>
      </c>
      <c r="B40" s="7">
        <v>24</v>
      </c>
      <c r="C40" s="7">
        <f ca="1">D40+B40-1</f>
        <v>639</v>
      </c>
      <c r="D40" s="7">
        <f t="shared" ca="1" si="4"/>
        <v>616</v>
      </c>
      <c r="E40" s="7">
        <f ca="1">ROUNDDOWN(C40/32,0)</f>
        <v>19</v>
      </c>
      <c r="F40" s="7">
        <f ca="1">C40-E40*32</f>
        <v>31</v>
      </c>
      <c r="G40" s="7">
        <f ca="1">D40-E40*32</f>
        <v>8</v>
      </c>
      <c r="H40" s="7" t="s">
        <v>332</v>
      </c>
      <c r="I40" s="22" t="str">
        <f ca="1">INDIRECT("template!I39")</f>
        <v>reserved</v>
      </c>
      <c r="J40" s="107">
        <v>0</v>
      </c>
    </row>
    <row r="41" spans="1:10" ht="15">
      <c r="A41" s="11" t="s">
        <v>19</v>
      </c>
      <c r="B41" s="12">
        <v>32</v>
      </c>
      <c r="C41" s="12">
        <f t="shared" ca="1" si="0"/>
        <v>671</v>
      </c>
      <c r="D41" s="7">
        <f t="shared" ca="1" si="4"/>
        <v>640</v>
      </c>
      <c r="E41" s="12">
        <f t="shared" ca="1" si="1"/>
        <v>20</v>
      </c>
      <c r="F41" s="12">
        <f t="shared" ca="1" si="2"/>
        <v>31</v>
      </c>
      <c r="G41" s="12">
        <f t="shared" ca="1" si="3"/>
        <v>0</v>
      </c>
      <c r="H41" s="7" t="s">
        <v>20</v>
      </c>
      <c r="I41" s="22" t="str">
        <f ca="1">INDIRECT("template!I40")</f>
        <v>reserved</v>
      </c>
      <c r="J41" s="107">
        <v>0</v>
      </c>
    </row>
    <row r="42" spans="1:10" ht="15">
      <c r="A42" s="6" t="s">
        <v>19</v>
      </c>
      <c r="B42" s="7">
        <v>32</v>
      </c>
      <c r="C42" s="7">
        <f t="shared" ca="1" si="0"/>
        <v>703</v>
      </c>
      <c r="D42" s="7">
        <f t="shared" ca="1" si="4"/>
        <v>672</v>
      </c>
      <c r="E42" s="7">
        <f t="shared" ca="1" si="1"/>
        <v>21</v>
      </c>
      <c r="F42" s="7">
        <f t="shared" ca="1" si="2"/>
        <v>31</v>
      </c>
      <c r="G42" s="7">
        <f t="shared" ca="1" si="3"/>
        <v>0</v>
      </c>
      <c r="H42" s="7" t="s">
        <v>20</v>
      </c>
      <c r="I42" s="22" t="str">
        <f ca="1">INDIRECT("template!I41")</f>
        <v>reserved</v>
      </c>
      <c r="J42" s="107">
        <v>0</v>
      </c>
    </row>
    <row r="43" spans="1:10" ht="15">
      <c r="A43" s="6" t="s">
        <v>129</v>
      </c>
      <c r="B43" s="7">
        <v>32</v>
      </c>
      <c r="C43" s="7">
        <f ca="1">D43+B43-1</f>
        <v>735</v>
      </c>
      <c r="D43" s="7">
        <f t="shared" ca="1" si="4"/>
        <v>704</v>
      </c>
      <c r="E43" s="7">
        <f ca="1">ROUNDDOWN(C43/32,0)</f>
        <v>22</v>
      </c>
      <c r="F43" s="7">
        <f ca="1">C43-E43*32</f>
        <v>31</v>
      </c>
      <c r="G43" s="7">
        <f ca="1">D43-E43*32</f>
        <v>0</v>
      </c>
      <c r="H43" s="7" t="s">
        <v>14</v>
      </c>
      <c r="I43" s="22" t="str">
        <f ca="1">INDIRECT("template!I42")</f>
        <v>used to announce is the local memory mask or not, 1 means enable access, 0 means disable access (bit 0 corresponds local memory index 0)</v>
      </c>
      <c r="J43" s="110" t="s">
        <v>301</v>
      </c>
    </row>
    <row r="44" spans="1:10" ht="15">
      <c r="A44" s="6" t="s">
        <v>131</v>
      </c>
      <c r="B44" s="7">
        <v>32</v>
      </c>
      <c r="C44" s="7">
        <f ca="1">D44+B44-1</f>
        <v>767</v>
      </c>
      <c r="D44" s="7">
        <f t="shared" ca="1" si="4"/>
        <v>736</v>
      </c>
      <c r="E44" s="7">
        <f ca="1">ROUNDDOWN(C44/32,0)</f>
        <v>23</v>
      </c>
      <c r="F44" s="7">
        <f ca="1">C44-E44*32</f>
        <v>31</v>
      </c>
      <c r="G44" s="7">
        <f ca="1">D44-E44*32</f>
        <v>0</v>
      </c>
      <c r="H44" s="7" t="s">
        <v>14</v>
      </c>
      <c r="I44" s="22" t="str">
        <f ca="1">INDIRECT("template!I43")</f>
        <v>used to announce is the local memory mask or not, 1 means enable access, 0 means disable access (bit 0 corresponds local memory index32)</v>
      </c>
      <c r="J44" s="110" t="s">
        <v>301</v>
      </c>
    </row>
    <row r="45" spans="1:10" ht="15">
      <c r="A45" s="28" t="s">
        <v>194</v>
      </c>
      <c r="B45" s="29"/>
      <c r="C45" s="29"/>
      <c r="D45" s="29"/>
      <c r="E45" s="29"/>
      <c r="F45" s="29"/>
      <c r="G45" s="29"/>
      <c r="H45" s="1"/>
      <c r="I45" s="31"/>
    </row>
    <row r="46" spans="1:10" ht="15">
      <c r="A46" s="28" t="s">
        <v>139</v>
      </c>
      <c r="B46" s="29"/>
      <c r="C46" s="29"/>
      <c r="D46" s="29"/>
      <c r="E46" s="29"/>
      <c r="F46" s="29"/>
      <c r="G46" s="29"/>
      <c r="H46" s="1"/>
      <c r="I46" s="31"/>
    </row>
    <row r="47" spans="1:10" ht="15">
      <c r="A47" s="28" t="s">
        <v>140</v>
      </c>
      <c r="B47" s="29"/>
      <c r="C47" s="29"/>
      <c r="D47" s="29"/>
      <c r="E47" s="29"/>
      <c r="F47" s="29"/>
      <c r="G47" s="29"/>
      <c r="H47" s="1"/>
      <c r="I47" s="31"/>
    </row>
    <row r="48" spans="1:10" ht="15">
      <c r="A48" s="28" t="s">
        <v>141</v>
      </c>
      <c r="B48" s="29"/>
      <c r="C48" s="29"/>
      <c r="D48" s="29"/>
      <c r="E48" s="29"/>
      <c r="F48" s="29"/>
      <c r="G48" s="29"/>
      <c r="H48" s="1"/>
      <c r="I48" s="31"/>
    </row>
    <row r="49" spans="1:9" ht="15">
      <c r="A49" s="28" t="s">
        <v>142</v>
      </c>
      <c r="B49" s="29"/>
      <c r="C49" s="29"/>
      <c r="D49" s="29"/>
      <c r="E49" s="29"/>
      <c r="F49" s="29"/>
      <c r="G49" s="29"/>
      <c r="H49" s="1"/>
      <c r="I49" s="31"/>
    </row>
  </sheetData>
  <phoneticPr fontId="2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E4494-7BAC-594E-A67B-99C223CD6DD3}">
  <dimension ref="A1:J35"/>
  <sheetViews>
    <sheetView topLeftCell="A4" zoomScale="131" zoomScaleNormal="132" workbookViewId="0">
      <selection activeCell="D23" sqref="D23"/>
    </sheetView>
  </sheetViews>
  <sheetFormatPr baseColWidth="10" defaultColWidth="8.83203125" defaultRowHeight="14"/>
  <cols>
    <col min="1" max="1" width="32.83203125" customWidth="1"/>
    <col min="2" max="2" width="14.83203125" customWidth="1"/>
    <col min="3" max="3" width="13.1640625" customWidth="1"/>
    <col min="4" max="4" width="12.5" customWidth="1"/>
    <col min="5" max="5" width="19.5" style="57" customWidth="1"/>
    <col min="6" max="6" width="14.1640625" customWidth="1"/>
    <col min="7" max="7" width="16" customWidth="1"/>
    <col min="8" max="8" width="6.1640625" customWidth="1"/>
    <col min="9" max="9" width="103.1640625" customWidth="1"/>
    <col min="10" max="10" width="34" style="1" customWidth="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9" si="0">D2+B2-1</f>
        <v>0</v>
      </c>
      <c r="D2" s="7">
        <v>0</v>
      </c>
      <c r="E2" s="7">
        <f t="shared" ref="E2:E9" si="1">ROUNDDOWN(C2/32,0)</f>
        <v>0</v>
      </c>
      <c r="F2" s="7">
        <f t="shared" ref="F2:F9" si="2">C2-E2*32</f>
        <v>0</v>
      </c>
      <c r="G2" s="7">
        <f t="shared" ref="G2:G9"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9"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7">
        <v>0</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1</v>
      </c>
    </row>
    <row r="5" spans="1:10" s="1" customFormat="1"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6" t="s">
        <v>288</v>
      </c>
    </row>
    <row r="6" spans="1:10" s="1" customFormat="1"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60"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39" customHeight="1">
      <c r="A8" s="6" t="s">
        <v>58</v>
      </c>
      <c r="B8" s="7">
        <v>20</v>
      </c>
      <c r="C8" s="7">
        <f ca="1">D8+B8-1</f>
        <v>28</v>
      </c>
      <c r="D8" s="7">
        <f t="shared" ref="D8:D30" ca="1" si="5">INDIRECT(ADDRESS(ROW()-1,COLUMN()-1))+1</f>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s="1" customFormat="1" ht="15">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ht="75">
      <c r="A10" s="6" t="s">
        <v>146</v>
      </c>
      <c r="B10" s="7">
        <v>4</v>
      </c>
      <c r="C10" s="7">
        <f t="shared" ref="C10:C26" ca="1" si="6">D10+B10-1</f>
        <v>35</v>
      </c>
      <c r="D10" s="7">
        <f t="shared" ca="1" si="5"/>
        <v>32</v>
      </c>
      <c r="E10" s="7">
        <f t="shared" ref="E10:E26" ca="1" si="7">ROUNDDOWN(C10/32,0)</f>
        <v>1</v>
      </c>
      <c r="F10" s="7">
        <f t="shared" ref="F10:F26" ca="1" si="8">C10-E10*32</f>
        <v>3</v>
      </c>
      <c r="G10" s="7">
        <f t="shared" ref="G10:G26" ca="1" si="9">D10-E10*32</f>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147</v>
      </c>
      <c r="B11" s="7">
        <v>3</v>
      </c>
      <c r="C11" s="7">
        <f t="shared" ca="1" si="6"/>
        <v>38</v>
      </c>
      <c r="D11" s="7">
        <f t="shared" ca="1" si="5"/>
        <v>36</v>
      </c>
      <c r="E11" s="7">
        <f t="shared" ca="1" si="7"/>
        <v>1</v>
      </c>
      <c r="F11" s="7">
        <f t="shared" ca="1" si="8"/>
        <v>6</v>
      </c>
      <c r="G11" s="7">
        <f t="shared" ca="1" si="9"/>
        <v>4</v>
      </c>
      <c r="H11" s="7" t="s">
        <v>14</v>
      </c>
      <c r="I11" s="22" t="str">
        <f ca="1">CONCATENATE(INDIRECT("DMA_nonzero!I11"))</f>
        <v>this field is connected with cmd_type. when cmd_type == DMA_nonzero
0000: No special function</v>
      </c>
      <c r="J11" s="110" t="s">
        <v>294</v>
      </c>
    </row>
    <row r="12" spans="1:10" ht="15">
      <c r="A12" s="27" t="s">
        <v>193</v>
      </c>
      <c r="B12" s="7">
        <v>1</v>
      </c>
      <c r="C12" s="7">
        <f t="shared" ca="1" si="6"/>
        <v>39</v>
      </c>
      <c r="D12" s="7">
        <f t="shared" ca="1" si="5"/>
        <v>39</v>
      </c>
      <c r="E12" s="7">
        <f t="shared" ca="1" si="7"/>
        <v>1</v>
      </c>
      <c r="F12" s="7">
        <f t="shared" ca="1" si="8"/>
        <v>7</v>
      </c>
      <c r="G12" s="7">
        <f t="shared" ca="1" si="9"/>
        <v>7</v>
      </c>
      <c r="H12" s="7" t="s">
        <v>14</v>
      </c>
      <c r="I12" s="22" t="str">
        <f ca="1">CONCATENATE(INDIRECT("DMA_nonzero!I12"))</f>
        <v>0: no fill constant</v>
      </c>
      <c r="J12" s="110" t="s">
        <v>294</v>
      </c>
    </row>
    <row r="13" spans="1:10" s="1" customFormat="1" ht="120">
      <c r="A13" s="6" t="s">
        <v>68</v>
      </c>
      <c r="B13" s="7">
        <v>3</v>
      </c>
      <c r="C13" s="7">
        <f ca="1">D13+B13-1</f>
        <v>42</v>
      </c>
      <c r="D13" s="7">
        <f ca="1">INDIRECT(ADDRESS(ROW()-1,COLUMN()-1))+1</f>
        <v>40</v>
      </c>
      <c r="E13" s="7">
        <f ca="1">ROUNDDOWN(C13/32,0)</f>
        <v>1</v>
      </c>
      <c r="F13" s="7">
        <f ca="1">C13-E13*32</f>
        <v>10</v>
      </c>
      <c r="G13" s="7">
        <f ca="1">D13-E13*32</f>
        <v>8</v>
      </c>
      <c r="H13" s="7" t="s">
        <v>14</v>
      </c>
      <c r="I13" s="22" t="str">
        <f ca="1">CONCATENATE(INDIRECT("template!I13"))</f>
        <v>Source Data Format
0:INT8
1:FP16
2:FP32
3:INT16
4:INT32
5:BFP16
others：not support</v>
      </c>
      <c r="J13" s="106" t="s">
        <v>288</v>
      </c>
    </row>
    <row r="14" spans="1:10" ht="75">
      <c r="A14" s="116" t="s">
        <v>260</v>
      </c>
      <c r="B14" s="7">
        <v>3</v>
      </c>
      <c r="C14" s="7">
        <f ca="1">D14+B14-1</f>
        <v>45</v>
      </c>
      <c r="D14" s="7">
        <f ca="1">INDIRECT(ADDRESS(ROW()-1,COLUMN()-1))+1</f>
        <v>43</v>
      </c>
      <c r="E14" s="7">
        <f ca="1">ROUNDDOWN(C14/32,0)</f>
        <v>1</v>
      </c>
      <c r="F14" s="7">
        <f ca="1">C14-E14*32</f>
        <v>13</v>
      </c>
      <c r="G14" s="7">
        <f ca="1">D14-E14*32</f>
        <v>11</v>
      </c>
      <c r="H14" s="7" t="s">
        <v>14</v>
      </c>
      <c r="I14" s="22" t="str">
        <f ca="1">CONCATENATE(INDIRECT("DMA_nonzero!I14"))</f>
        <v>index Data Format
0:UINT8
3:UINT16
4:UINT32
others：not support</v>
      </c>
      <c r="J14" s="106" t="s">
        <v>288</v>
      </c>
    </row>
    <row r="15" spans="1:10" s="1" customFormat="1" ht="15">
      <c r="A15" s="6" t="s">
        <v>123</v>
      </c>
      <c r="B15" s="7">
        <v>18</v>
      </c>
      <c r="C15" s="7">
        <f ca="1">D15+B15-1</f>
        <v>63</v>
      </c>
      <c r="D15" s="7">
        <f ca="1">INDIRECT(ADDRESS(ROW()-1,COLUMN()-1))+1</f>
        <v>46</v>
      </c>
      <c r="E15" s="7">
        <f ca="1">ROUNDDOWN(C15/32,0)</f>
        <v>1</v>
      </c>
      <c r="F15" s="7">
        <f ca="1">C15-E15*32</f>
        <v>31</v>
      </c>
      <c r="G15" s="7">
        <f ca="1">D15-E15*32</f>
        <v>14</v>
      </c>
      <c r="H15" s="7" t="s">
        <v>20</v>
      </c>
      <c r="I15" s="22" t="str">
        <f ca="1">CONCATENATE(INDIRECT("template!I14"))</f>
        <v>reserved</v>
      </c>
      <c r="J15" s="107">
        <v>0</v>
      </c>
    </row>
    <row r="16" spans="1:10" s="1" customFormat="1" ht="30">
      <c r="A16" s="6" t="s">
        <v>438</v>
      </c>
      <c r="B16" s="7">
        <v>20</v>
      </c>
      <c r="C16" s="7">
        <f ca="1">D16+B16-1</f>
        <v>83</v>
      </c>
      <c r="D16" s="7">
        <f ca="1">INDIRECT(ADDRESS(ROW()-1,COLUMN()-1))+1</f>
        <v>64</v>
      </c>
      <c r="E16" s="7">
        <f ca="1">ROUNDDOWN(C16/32,0)</f>
        <v>2</v>
      </c>
      <c r="F16" s="7">
        <f ca="1">C16-E16*32</f>
        <v>19</v>
      </c>
      <c r="G16" s="7">
        <f ca="1">D16-E16*32</f>
        <v>0</v>
      </c>
      <c r="H16" s="7" t="s">
        <v>14</v>
      </c>
      <c r="I16" s="22" t="str">
        <f ca="1">CONCATENATE(INDIRECT("template!I15"))</f>
        <v>Execution of this descriptor need to wait for engine[i]'s cmd_id  which depends on the cmd_id_en to be bigger than the ID specified in this field</v>
      </c>
      <c r="J16" s="106" t="s">
        <v>288</v>
      </c>
    </row>
    <row r="17" spans="1:10" s="1" customFormat="1" ht="15">
      <c r="A17" s="6" t="s">
        <v>263</v>
      </c>
      <c r="B17" s="7">
        <v>12</v>
      </c>
      <c r="C17" s="7">
        <f ca="1">D17+B17-1</f>
        <v>95</v>
      </c>
      <c r="D17" s="7">
        <f ca="1">INDIRECT(ADDRESS(ROW()-1,COLUMN()-1))+1</f>
        <v>84</v>
      </c>
      <c r="E17" s="7">
        <f ca="1">ROUNDDOWN(C17/32,0)</f>
        <v>2</v>
      </c>
      <c r="F17" s="7">
        <f ca="1">C17-E17*32</f>
        <v>31</v>
      </c>
      <c r="G17" s="7">
        <f ca="1">D17-E17*32</f>
        <v>20</v>
      </c>
      <c r="H17" s="7" t="s">
        <v>332</v>
      </c>
      <c r="I17" s="22" t="str">
        <f ca="1">CONCATENATE(INDIRECT("template!I16"))</f>
        <v>reserved</v>
      </c>
      <c r="J17" s="106" t="s">
        <v>288</v>
      </c>
    </row>
    <row r="18" spans="1:10" ht="15">
      <c r="A18" s="27" t="s">
        <v>203</v>
      </c>
      <c r="B18" s="7">
        <v>32</v>
      </c>
      <c r="C18" s="7">
        <f t="shared" ca="1" si="6"/>
        <v>127</v>
      </c>
      <c r="D18" s="7">
        <f t="shared" ca="1" si="5"/>
        <v>96</v>
      </c>
      <c r="E18" s="7">
        <f t="shared" ca="1" si="7"/>
        <v>3</v>
      </c>
      <c r="F18" s="7">
        <f t="shared" ca="1" si="8"/>
        <v>31</v>
      </c>
      <c r="G18" s="7">
        <f t="shared" ca="1" si="9"/>
        <v>0</v>
      </c>
      <c r="H18" s="7" t="s">
        <v>14</v>
      </c>
      <c r="I18" s="22" t="str">
        <f ca="1">CONCATENATE(INDIRECT("DMA_nonzero!I23"))</f>
        <v>when cmd_type==nonzero, this field means base_i</v>
      </c>
      <c r="J18" s="106" t="s">
        <v>288</v>
      </c>
    </row>
    <row r="19" spans="1:10" ht="15">
      <c r="A19" s="6" t="s">
        <v>97</v>
      </c>
      <c r="B19" s="7">
        <v>16</v>
      </c>
      <c r="C19" s="7">
        <f t="shared" ca="1" si="6"/>
        <v>143</v>
      </c>
      <c r="D19" s="7">
        <f t="shared" ca="1" si="5"/>
        <v>128</v>
      </c>
      <c r="E19" s="7">
        <f t="shared" ca="1" si="7"/>
        <v>4</v>
      </c>
      <c r="F19" s="7">
        <f t="shared" ca="1" si="8"/>
        <v>15</v>
      </c>
      <c r="G19" s="7">
        <f t="shared" ca="1" si="9"/>
        <v>0</v>
      </c>
      <c r="H19" s="7" t="s">
        <v>14</v>
      </c>
      <c r="I19" s="22" t="str">
        <f ca="1">INDIRECT("template!I26")</f>
        <v>Source Blob Number</v>
      </c>
      <c r="J19" s="106" t="s">
        <v>288</v>
      </c>
    </row>
    <row r="20" spans="1:10" ht="15">
      <c r="A20" s="6" t="s">
        <v>100</v>
      </c>
      <c r="B20" s="7">
        <v>16</v>
      </c>
      <c r="C20" s="7">
        <f t="shared" ca="1" si="6"/>
        <v>159</v>
      </c>
      <c r="D20" s="7">
        <f t="shared" ca="1" si="5"/>
        <v>144</v>
      </c>
      <c r="E20" s="7">
        <f t="shared" ca="1" si="7"/>
        <v>4</v>
      </c>
      <c r="F20" s="7">
        <f t="shared" ca="1" si="8"/>
        <v>31</v>
      </c>
      <c r="G20" s="7">
        <f t="shared" ca="1" si="9"/>
        <v>16</v>
      </c>
      <c r="H20" s="7" t="s">
        <v>14</v>
      </c>
      <c r="I20" s="22" t="str">
        <f ca="1">INDIRECT("template!I27")</f>
        <v>Source blob C</v>
      </c>
      <c r="J20" s="106" t="s">
        <v>288</v>
      </c>
    </row>
    <row r="21" spans="1:10" ht="16" customHeight="1">
      <c r="A21" s="6" t="s">
        <v>102</v>
      </c>
      <c r="B21" s="7">
        <v>16</v>
      </c>
      <c r="C21" s="7">
        <f t="shared" ca="1" si="6"/>
        <v>175</v>
      </c>
      <c r="D21" s="7">
        <f t="shared" ca="1" si="5"/>
        <v>160</v>
      </c>
      <c r="E21" s="7">
        <f t="shared" ca="1" si="7"/>
        <v>5</v>
      </c>
      <c r="F21" s="7">
        <f t="shared" ca="1" si="8"/>
        <v>15</v>
      </c>
      <c r="G21" s="7">
        <f t="shared" ca="1" si="9"/>
        <v>0</v>
      </c>
      <c r="H21" s="7" t="s">
        <v>14</v>
      </c>
      <c r="I21" s="22" t="str">
        <f ca="1">INDIRECT("template!I28")</f>
        <v xml:space="preserve">Source blob H </v>
      </c>
      <c r="J21" s="106" t="s">
        <v>288</v>
      </c>
    </row>
    <row r="22" spans="1:10" ht="15">
      <c r="A22" s="6" t="s">
        <v>104</v>
      </c>
      <c r="B22" s="7">
        <v>16</v>
      </c>
      <c r="C22" s="7">
        <f t="shared" ca="1" si="6"/>
        <v>191</v>
      </c>
      <c r="D22" s="7">
        <f t="shared" ca="1" si="5"/>
        <v>176</v>
      </c>
      <c r="E22" s="7">
        <f t="shared" ca="1" si="7"/>
        <v>5</v>
      </c>
      <c r="F22" s="7">
        <f t="shared" ca="1" si="8"/>
        <v>31</v>
      </c>
      <c r="G22" s="7">
        <f t="shared" ca="1" si="9"/>
        <v>16</v>
      </c>
      <c r="H22" s="7" t="s">
        <v>14</v>
      </c>
      <c r="I22" s="22" t="str">
        <f ca="1">INDIRECT("template!I29")</f>
        <v xml:space="preserve">Source blob W </v>
      </c>
      <c r="J22" s="106" t="s">
        <v>288</v>
      </c>
    </row>
    <row r="23" spans="1:10" s="1" customFormat="1" ht="15">
      <c r="A23" s="6" t="s">
        <v>333</v>
      </c>
      <c r="B23" s="7">
        <v>32</v>
      </c>
      <c r="C23" s="7">
        <f t="shared" ca="1" si="6"/>
        <v>223</v>
      </c>
      <c r="D23" s="7">
        <f t="shared" ca="1" si="5"/>
        <v>192</v>
      </c>
      <c r="E23" s="7">
        <f t="shared" ca="1" si="7"/>
        <v>6</v>
      </c>
      <c r="F23" s="7">
        <f t="shared" ca="1" si="8"/>
        <v>31</v>
      </c>
      <c r="G23" s="7">
        <f t="shared" ca="1" si="9"/>
        <v>0</v>
      </c>
      <c r="H23" s="7" t="s">
        <v>14</v>
      </c>
      <c r="I23" s="22" t="str">
        <f ca="1">INDIRECT("template!I34")</f>
        <v>source blob start address[31:0]</v>
      </c>
      <c r="J23" s="108" t="s">
        <v>288</v>
      </c>
    </row>
    <row r="24" spans="1:10" s="1" customFormat="1" ht="15">
      <c r="A24" s="6" t="s">
        <v>334</v>
      </c>
      <c r="B24" s="7">
        <v>8</v>
      </c>
      <c r="C24" s="7">
        <f ca="1">D24+B24-1</f>
        <v>231</v>
      </c>
      <c r="D24" s="7">
        <f t="shared" ca="1" si="5"/>
        <v>224</v>
      </c>
      <c r="E24" s="7">
        <f ca="1">ROUNDDOWN(C24/32,0)</f>
        <v>7</v>
      </c>
      <c r="F24" s="7">
        <f ca="1">C24-E24*32</f>
        <v>7</v>
      </c>
      <c r="G24" s="7">
        <f ca="1">D24-E24*32</f>
        <v>0</v>
      </c>
      <c r="H24" s="7" t="s">
        <v>14</v>
      </c>
      <c r="I24" s="22" t="str">
        <f ca="1">INDIRECT("template!I35")</f>
        <v>Source blob start address[39:32]</v>
      </c>
      <c r="J24" s="108" t="s">
        <v>288</v>
      </c>
    </row>
    <row r="25" spans="1:10" s="1" customFormat="1" ht="15">
      <c r="A25" s="6" t="s">
        <v>263</v>
      </c>
      <c r="B25" s="7">
        <v>24</v>
      </c>
      <c r="C25" s="7">
        <f ca="1">D25+B25-1</f>
        <v>255</v>
      </c>
      <c r="D25" s="7">
        <f t="shared" ca="1" si="5"/>
        <v>232</v>
      </c>
      <c r="E25" s="7">
        <f ca="1">ROUNDDOWN(C25/32,0)</f>
        <v>7</v>
      </c>
      <c r="F25" s="7">
        <f ca="1">C25-E25*32</f>
        <v>31</v>
      </c>
      <c r="G25" s="7">
        <f ca="1">D25-E25*32</f>
        <v>8</v>
      </c>
      <c r="H25" s="7" t="s">
        <v>332</v>
      </c>
      <c r="I25" s="22" t="str">
        <f ca="1">INDIRECT("template!I36")</f>
        <v>reserved</v>
      </c>
      <c r="J25" s="107">
        <v>0</v>
      </c>
    </row>
    <row r="26" spans="1:10" s="1" customFormat="1" ht="15">
      <c r="A26" s="6" t="s">
        <v>335</v>
      </c>
      <c r="B26" s="7">
        <v>32</v>
      </c>
      <c r="C26" s="7">
        <f t="shared" ca="1" si="6"/>
        <v>287</v>
      </c>
      <c r="D26" s="7">
        <f t="shared" ca="1" si="5"/>
        <v>256</v>
      </c>
      <c r="E26" s="7">
        <f t="shared" ca="1" si="7"/>
        <v>8</v>
      </c>
      <c r="F26" s="7">
        <f t="shared" ca="1" si="8"/>
        <v>31</v>
      </c>
      <c r="G26" s="7">
        <f t="shared" ca="1" si="9"/>
        <v>0</v>
      </c>
      <c r="H26" s="7" t="s">
        <v>14</v>
      </c>
      <c r="I26" s="22" t="str">
        <f ca="1">INDIRECT("template!I37")</f>
        <v>destination blob start address[31:0]</v>
      </c>
      <c r="J26" s="106" t="s">
        <v>288</v>
      </c>
    </row>
    <row r="27" spans="1:10" s="1" customFormat="1" ht="15">
      <c r="A27" s="6" t="s">
        <v>336</v>
      </c>
      <c r="B27" s="7">
        <v>8</v>
      </c>
      <c r="C27" s="7">
        <f ca="1">D27+B27-1</f>
        <v>295</v>
      </c>
      <c r="D27" s="7">
        <f t="shared" ca="1" si="5"/>
        <v>288</v>
      </c>
      <c r="E27" s="7">
        <f ca="1">ROUNDDOWN(C27/32,0)</f>
        <v>9</v>
      </c>
      <c r="F27" s="7">
        <f ca="1">C27-E27*32</f>
        <v>7</v>
      </c>
      <c r="G27" s="7">
        <f ca="1">D27-E27*32</f>
        <v>0</v>
      </c>
      <c r="H27" s="7" t="s">
        <v>14</v>
      </c>
      <c r="I27" s="22" t="str">
        <f ca="1">INDIRECT("template!I38")</f>
        <v>Destination blob start address[39:32]</v>
      </c>
      <c r="J27" s="106" t="s">
        <v>288</v>
      </c>
    </row>
    <row r="28" spans="1:10" s="1" customFormat="1" ht="15">
      <c r="A28" s="6" t="s">
        <v>263</v>
      </c>
      <c r="B28" s="7">
        <v>24</v>
      </c>
      <c r="C28" s="7">
        <f ca="1">D28+B28-1</f>
        <v>319</v>
      </c>
      <c r="D28" s="7">
        <f t="shared" ca="1" si="5"/>
        <v>296</v>
      </c>
      <c r="E28" s="7">
        <f ca="1">ROUNDDOWN(C28/32,0)</f>
        <v>9</v>
      </c>
      <c r="F28" s="7">
        <f ca="1">C28-E28*32</f>
        <v>31</v>
      </c>
      <c r="G28" s="7">
        <f ca="1">D28-E28*32</f>
        <v>8</v>
      </c>
      <c r="H28" s="7" t="s">
        <v>332</v>
      </c>
      <c r="I28" s="22" t="str">
        <f ca="1">INDIRECT("template!I36")</f>
        <v>reserved</v>
      </c>
      <c r="J28" s="107">
        <v>0</v>
      </c>
    </row>
    <row r="29" spans="1:10" s="1" customFormat="1" ht="15">
      <c r="A29" s="6" t="s">
        <v>263</v>
      </c>
      <c r="B29" s="7">
        <v>32</v>
      </c>
      <c r="C29" s="7">
        <f ca="1">D29+B29-1</f>
        <v>351</v>
      </c>
      <c r="D29" s="7">
        <f t="shared" ca="1" si="5"/>
        <v>320</v>
      </c>
      <c r="E29" s="7">
        <f ca="1">ROUNDDOWN(C29/32,0)</f>
        <v>10</v>
      </c>
      <c r="F29" s="7">
        <f ca="1">C29-E29*32</f>
        <v>31</v>
      </c>
      <c r="G29" s="7">
        <f ca="1">D29-E29*32</f>
        <v>0</v>
      </c>
      <c r="H29" s="7" t="s">
        <v>332</v>
      </c>
      <c r="I29" s="22" t="str">
        <f ca="1">INDIRECT("template!I36")</f>
        <v>reserved</v>
      </c>
      <c r="J29" s="107">
        <v>0</v>
      </c>
    </row>
    <row r="30" spans="1:10" s="1" customFormat="1" ht="15">
      <c r="A30" s="6" t="s">
        <v>263</v>
      </c>
      <c r="B30" s="7">
        <v>32</v>
      </c>
      <c r="C30" s="7">
        <f ca="1">D30+B30-1</f>
        <v>383</v>
      </c>
      <c r="D30" s="7">
        <f t="shared" ca="1" si="5"/>
        <v>352</v>
      </c>
      <c r="E30" s="7">
        <f ca="1">ROUNDDOWN(C30/32,0)</f>
        <v>11</v>
      </c>
      <c r="F30" s="7">
        <f ca="1">C30-E30*32</f>
        <v>31</v>
      </c>
      <c r="G30" s="7">
        <f ca="1">D30-E30*32</f>
        <v>0</v>
      </c>
      <c r="H30" s="7" t="s">
        <v>332</v>
      </c>
      <c r="I30" s="22" t="str">
        <f ca="1">INDIRECT("template!I39")</f>
        <v>reserved</v>
      </c>
      <c r="J30" s="107">
        <v>0</v>
      </c>
    </row>
    <row r="31" spans="1:10" ht="15">
      <c r="A31" s="28" t="s">
        <v>194</v>
      </c>
      <c r="B31" s="29"/>
      <c r="C31" s="29"/>
      <c r="D31" s="29"/>
      <c r="E31" s="29"/>
      <c r="F31" s="29"/>
      <c r="G31" s="29"/>
      <c r="H31" s="1"/>
      <c r="I31" s="31"/>
    </row>
    <row r="32" spans="1:10" s="1" customFormat="1" ht="15">
      <c r="A32" s="28" t="s">
        <v>139</v>
      </c>
      <c r="B32" s="29"/>
      <c r="C32" s="29"/>
      <c r="D32" s="29"/>
      <c r="E32" s="29"/>
      <c r="F32" s="29"/>
      <c r="G32" s="29"/>
      <c r="I32" s="31"/>
    </row>
    <row r="33" spans="1:9" s="1" customFormat="1" ht="15">
      <c r="A33" s="28" t="s">
        <v>140</v>
      </c>
      <c r="B33" s="29"/>
      <c r="C33" s="29"/>
      <c r="D33" s="29"/>
      <c r="E33" s="29"/>
      <c r="F33" s="29"/>
      <c r="G33" s="29"/>
      <c r="I33" s="31"/>
    </row>
    <row r="34" spans="1:9" s="1" customFormat="1" ht="15">
      <c r="A34" s="28" t="s">
        <v>141</v>
      </c>
      <c r="B34" s="29"/>
      <c r="C34" s="29"/>
      <c r="D34" s="29"/>
      <c r="E34" s="29"/>
      <c r="F34" s="29"/>
      <c r="G34" s="29"/>
      <c r="I34" s="31"/>
    </row>
    <row r="35" spans="1:9" s="1" customFormat="1" ht="15">
      <c r="A35" s="28" t="s">
        <v>142</v>
      </c>
      <c r="B35" s="29"/>
      <c r="C35" s="29"/>
      <c r="D35" s="29"/>
      <c r="E35" s="29"/>
      <c r="F35" s="29"/>
      <c r="G35" s="29"/>
      <c r="I35" s="31"/>
    </row>
  </sheetData>
  <phoneticPr fontId="2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2315E-5117-B843-A605-B267875C7152}">
  <dimension ref="A1:J22"/>
  <sheetViews>
    <sheetView zoomScale="124" zoomScaleNormal="124" workbookViewId="0">
      <selection activeCell="A7" sqref="A7"/>
    </sheetView>
  </sheetViews>
  <sheetFormatPr baseColWidth="10" defaultColWidth="8.83203125" defaultRowHeight="14"/>
  <cols>
    <col min="1" max="1" width="30.6640625" customWidth="1"/>
    <col min="2" max="2" width="14" customWidth="1"/>
    <col min="3" max="3" width="12.5" customWidth="1"/>
    <col min="4" max="4" width="11.83203125" customWidth="1"/>
    <col min="5" max="5" width="18.83203125" customWidth="1"/>
    <col min="6" max="6" width="13.5" customWidth="1"/>
    <col min="7" max="7" width="15.1640625" customWidth="1"/>
    <col min="8" max="8" width="5.6640625" customWidth="1"/>
    <col min="9" max="9" width="170.1640625" customWidth="1"/>
    <col min="10" max="10" width="28.83203125" style="1" customWidth="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7" si="0">D2+B2-1</f>
        <v>0</v>
      </c>
      <c r="D2" s="7">
        <v>0</v>
      </c>
      <c r="E2" s="7">
        <f t="shared" ref="E2:E7" si="1">ROUNDDOWN(C2/32,0)</f>
        <v>0</v>
      </c>
      <c r="F2" s="7">
        <f t="shared" ref="F2:F7" si="2">C2-E2*32</f>
        <v>0</v>
      </c>
      <c r="G2" s="7">
        <f t="shared" ref="G2:G7"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12"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7">
        <v>0</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0</v>
      </c>
    </row>
    <row r="5" spans="1:10" s="1" customFormat="1" ht="31" customHeight="1">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7">
        <v>1</v>
      </c>
    </row>
    <row r="6" spans="1:10" s="1" customFormat="1"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59" customHeight="1">
      <c r="A7" s="6" t="s">
        <v>435</v>
      </c>
      <c r="B7" s="7">
        <v>4</v>
      </c>
      <c r="C7" s="7">
        <f t="shared" ca="1" si="0"/>
        <v>8</v>
      </c>
      <c r="D7" s="7">
        <f t="shared" ca="1" si="4"/>
        <v>5</v>
      </c>
      <c r="E7" s="7">
        <f t="shared" ca="1" si="1"/>
        <v>0</v>
      </c>
      <c r="F7" s="7">
        <f t="shared" ca="1" si="2"/>
        <v>8</v>
      </c>
      <c r="G7" s="7">
        <f t="shared" ca="1" si="3"/>
        <v>5</v>
      </c>
      <c r="H7" s="7" t="s">
        <v>14</v>
      </c>
      <c r="I7" s="22" t="str">
        <f ca="1">CONCATENATE(INDIRECT("template!I7"))</f>
        <v>0: No need to sync, execute immediately
1: Need to check for cmd_id
[i]: represent which engine cmd id enable（BM1686 reserve）
[0]:represent TPU cmd_id en（BM1686，this bit also means sync enable）</v>
      </c>
      <c r="J7" s="107">
        <v>0</v>
      </c>
    </row>
    <row r="8" spans="1:10" ht="15">
      <c r="A8" s="6" t="s">
        <v>58</v>
      </c>
      <c r="B8" s="7">
        <v>20</v>
      </c>
      <c r="C8" s="7">
        <f ca="1">D8+B8-1</f>
        <v>28</v>
      </c>
      <c r="D8" s="7">
        <f t="shared" ca="1" si="4"/>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s="1" customFormat="1" ht="16" customHeight="1">
      <c r="A9" s="6" t="s">
        <v>19</v>
      </c>
      <c r="B9" s="7">
        <v>3</v>
      </c>
      <c r="C9" s="7">
        <f t="shared" ref="C9:C17" ca="1" si="5">D9+B9-1</f>
        <v>31</v>
      </c>
      <c r="D9" s="7">
        <f t="shared" ca="1" si="4"/>
        <v>29</v>
      </c>
      <c r="E9" s="7">
        <f t="shared" ref="E9:E17" ca="1" si="6">ROUNDDOWN(C9/32,0)</f>
        <v>0</v>
      </c>
      <c r="F9" s="7">
        <f t="shared" ref="F9:F17" ca="1" si="7">C9-E9*32</f>
        <v>31</v>
      </c>
      <c r="G9" s="7">
        <f t="shared" ref="G9:G17" ca="1" si="8">D9-E9*32</f>
        <v>29</v>
      </c>
      <c r="H9" s="7" t="s">
        <v>20</v>
      </c>
      <c r="I9" s="22" t="str">
        <f ca="1">CONCATENATE(INDIRECT("template!I9"))</f>
        <v>reserved</v>
      </c>
      <c r="J9" s="107">
        <v>0</v>
      </c>
    </row>
    <row r="10" spans="1:10" ht="75">
      <c r="A10" s="6" t="s">
        <v>146</v>
      </c>
      <c r="B10" s="7">
        <v>4</v>
      </c>
      <c r="C10" s="7">
        <f t="shared" ca="1" si="5"/>
        <v>35</v>
      </c>
      <c r="D10" s="7">
        <f t="shared" ca="1" si="4"/>
        <v>32</v>
      </c>
      <c r="E10" s="7">
        <f t="shared" ca="1" si="6"/>
        <v>1</v>
      </c>
      <c r="F10" s="7">
        <f t="shared" ca="1" si="7"/>
        <v>3</v>
      </c>
      <c r="G10" s="7">
        <f t="shared" ca="1" si="8"/>
        <v>0</v>
      </c>
      <c r="H10" s="7" t="s">
        <v>14</v>
      </c>
      <c r="I10" s="22" t="str">
        <f ca="1">CONCATENATE(INDIRECT("template!I10"))</f>
        <v>0x0:DMA_tensor                 0x1:DMA_matrix
0x2:DMA_masked_select          0x3:DMA_general
0x4:DMA_cw_transpose           0x5:DMA_nonzero
0x6:DMA_sys                    0x7:DMA_gather                 
0x8:DMA_scatter</v>
      </c>
      <c r="J10" s="106" t="s">
        <v>288</v>
      </c>
    </row>
    <row r="11" spans="1:10" ht="45">
      <c r="A11" s="27" t="s">
        <v>147</v>
      </c>
      <c r="B11" s="7">
        <v>3</v>
      </c>
      <c r="C11" s="7">
        <f t="shared" ca="1" si="5"/>
        <v>38</v>
      </c>
      <c r="D11" s="7">
        <f t="shared" ca="1" si="4"/>
        <v>36</v>
      </c>
      <c r="E11" s="7">
        <f t="shared" ca="1" si="6"/>
        <v>1</v>
      </c>
      <c r="F11" s="7">
        <f t="shared" ca="1" si="7"/>
        <v>6</v>
      </c>
      <c r="G11" s="7">
        <f t="shared" ca="1" si="8"/>
        <v>4</v>
      </c>
      <c r="H11" s="7" t="s">
        <v>14</v>
      </c>
      <c r="I11" s="22" t="s">
        <v>451</v>
      </c>
      <c r="J11" s="106" t="s">
        <v>288</v>
      </c>
    </row>
    <row r="12" spans="1:10" ht="15">
      <c r="A12" s="27" t="s">
        <v>193</v>
      </c>
      <c r="B12" s="7">
        <v>1</v>
      </c>
      <c r="C12" s="7">
        <f t="shared" ca="1" si="5"/>
        <v>39</v>
      </c>
      <c r="D12" s="7">
        <f t="shared" ca="1" si="4"/>
        <v>39</v>
      </c>
      <c r="E12" s="7">
        <f t="shared" ca="1" si="6"/>
        <v>1</v>
      </c>
      <c r="F12" s="7">
        <f t="shared" ca="1" si="7"/>
        <v>7</v>
      </c>
      <c r="G12" s="7">
        <f t="shared" ca="1" si="8"/>
        <v>7</v>
      </c>
      <c r="H12" s="7" t="s">
        <v>14</v>
      </c>
      <c r="I12" s="22" t="s">
        <v>195</v>
      </c>
      <c r="J12" s="107">
        <v>0</v>
      </c>
    </row>
    <row r="13" spans="1:10" s="1" customFormat="1" ht="120">
      <c r="A13" s="6" t="s">
        <v>68</v>
      </c>
      <c r="B13" s="7">
        <v>3</v>
      </c>
      <c r="C13" s="7">
        <f t="shared" ca="1" si="5"/>
        <v>42</v>
      </c>
      <c r="D13" s="7">
        <f ca="1">INDIRECT(ADDRESS(ROW()-1,COLUMN()-1))+1</f>
        <v>40</v>
      </c>
      <c r="E13" s="7">
        <f t="shared" ca="1" si="6"/>
        <v>1</v>
      </c>
      <c r="F13" s="7">
        <f t="shared" ca="1" si="7"/>
        <v>10</v>
      </c>
      <c r="G13" s="7">
        <f t="shared" ca="1" si="8"/>
        <v>8</v>
      </c>
      <c r="H13" s="7" t="s">
        <v>14</v>
      </c>
      <c r="I13" s="22" t="str">
        <f ca="1">CONCATENATE(INDIRECT("template!I13"))</f>
        <v>Source Data Format
0:INT8
1:FP16
2:FP32
3:INT16
4:INT32
5:BFP16
others：not support</v>
      </c>
      <c r="J13" s="107">
        <v>0</v>
      </c>
    </row>
    <row r="14" spans="1:10" s="1" customFormat="1" ht="15">
      <c r="A14" s="6" t="s">
        <v>123</v>
      </c>
      <c r="B14" s="7">
        <v>21</v>
      </c>
      <c r="C14" s="7">
        <f t="shared" ca="1" si="5"/>
        <v>63</v>
      </c>
      <c r="D14" s="7">
        <f ca="1">INDIRECT(ADDRESS(ROW()-1,COLUMN()-1))+1</f>
        <v>43</v>
      </c>
      <c r="E14" s="7">
        <f t="shared" ca="1" si="6"/>
        <v>1</v>
      </c>
      <c r="F14" s="7">
        <f t="shared" ca="1" si="7"/>
        <v>31</v>
      </c>
      <c r="G14" s="7">
        <f t="shared" ca="1" si="8"/>
        <v>11</v>
      </c>
      <c r="H14" s="7" t="s">
        <v>20</v>
      </c>
      <c r="I14" s="22" t="str">
        <f ca="1">CONCATENATE(INDIRECT("template!I14"))</f>
        <v>reserved</v>
      </c>
      <c r="J14" s="107">
        <v>0</v>
      </c>
    </row>
    <row r="15" spans="1:10" s="1" customFormat="1" ht="15">
      <c r="A15" s="6" t="s">
        <v>438</v>
      </c>
      <c r="B15" s="7">
        <v>20</v>
      </c>
      <c r="C15" s="7">
        <f t="shared" ca="1" si="5"/>
        <v>83</v>
      </c>
      <c r="D15" s="7">
        <f ca="1">INDIRECT(ADDRESS(ROW()-1,COLUMN()-1))+1</f>
        <v>64</v>
      </c>
      <c r="E15" s="7">
        <f t="shared" ca="1" si="6"/>
        <v>2</v>
      </c>
      <c r="F15" s="7">
        <f t="shared" ca="1" si="7"/>
        <v>19</v>
      </c>
      <c r="G15" s="7">
        <f t="shared" ca="1" si="8"/>
        <v>0</v>
      </c>
      <c r="H15" s="7" t="s">
        <v>14</v>
      </c>
      <c r="I15" s="22" t="str">
        <f ca="1">CONCATENATE(INDIRECT("template!I15"))</f>
        <v>Execution of this descriptor need to wait for engine[i]'s cmd_id  which depends on the cmd_id_en to be bigger than the ID specified in this field</v>
      </c>
      <c r="J15" s="107">
        <v>0</v>
      </c>
    </row>
    <row r="16" spans="1:10" s="1" customFormat="1" ht="15">
      <c r="A16" s="6" t="s">
        <v>263</v>
      </c>
      <c r="B16" s="7">
        <v>12</v>
      </c>
      <c r="C16" s="7">
        <f t="shared" ca="1" si="5"/>
        <v>95</v>
      </c>
      <c r="D16" s="7">
        <f ca="1">INDIRECT(ADDRESS(ROW()-1,COLUMN()-1))+1</f>
        <v>84</v>
      </c>
      <c r="E16" s="7">
        <f t="shared" ca="1" si="6"/>
        <v>2</v>
      </c>
      <c r="F16" s="7">
        <f t="shared" ca="1" si="7"/>
        <v>31</v>
      </c>
      <c r="G16" s="7">
        <f t="shared" ca="1" si="8"/>
        <v>20</v>
      </c>
      <c r="H16" s="7" t="s">
        <v>332</v>
      </c>
      <c r="I16" s="22" t="str">
        <f ca="1">CONCATENATE(INDIRECT("template!I16"))</f>
        <v>reserved</v>
      </c>
      <c r="J16" s="107">
        <v>0</v>
      </c>
    </row>
    <row r="17" spans="1:10" s="118" customFormat="1" ht="15">
      <c r="A17" s="117" t="s">
        <v>331</v>
      </c>
      <c r="B17" s="7">
        <v>32</v>
      </c>
      <c r="C17" s="7">
        <f t="shared" ca="1" si="5"/>
        <v>127</v>
      </c>
      <c r="D17" s="7">
        <f ca="1">INDIRECT(ADDRESS(ROW()-1,COLUMN()-1))+1</f>
        <v>96</v>
      </c>
      <c r="E17" s="7">
        <f t="shared" ca="1" si="6"/>
        <v>3</v>
      </c>
      <c r="F17" s="7">
        <f t="shared" ca="1" si="7"/>
        <v>31</v>
      </c>
      <c r="G17" s="7">
        <f t="shared" ca="1" si="8"/>
        <v>0</v>
      </c>
      <c r="H17" s="7" t="s">
        <v>14</v>
      </c>
      <c r="I17" s="22" t="str">
        <f ca="1">CONCATENATE(INDIRECT("template!I17"))</f>
        <v>when cmd_special_function==fill constant, this field means constant value</v>
      </c>
      <c r="J17" s="107">
        <v>0</v>
      </c>
    </row>
    <row r="18" spans="1:10" ht="15">
      <c r="A18" s="28" t="s">
        <v>194</v>
      </c>
      <c r="B18" s="29"/>
      <c r="C18" s="29"/>
      <c r="D18" s="29"/>
      <c r="E18" s="29"/>
      <c r="F18" s="29"/>
      <c r="G18" s="29"/>
      <c r="H18" s="1"/>
      <c r="I18" s="31"/>
    </row>
    <row r="19" spans="1:10" ht="15">
      <c r="A19" s="28" t="s">
        <v>139</v>
      </c>
      <c r="B19" s="29"/>
      <c r="C19" s="29"/>
      <c r="D19" s="29"/>
      <c r="E19" s="29"/>
      <c r="F19" s="29"/>
      <c r="G19" s="29"/>
      <c r="H19" s="1"/>
      <c r="I19" s="31"/>
    </row>
    <row r="20" spans="1:10" ht="15">
      <c r="A20" s="28" t="s">
        <v>140</v>
      </c>
      <c r="B20" s="29"/>
      <c r="C20" s="29"/>
      <c r="D20" s="29"/>
      <c r="E20" s="29"/>
      <c r="F20" s="29"/>
      <c r="G20" s="29"/>
      <c r="H20" s="1"/>
      <c r="I20" s="31"/>
    </row>
    <row r="21" spans="1:10" s="1" customFormat="1" ht="15">
      <c r="A21" s="28" t="s">
        <v>141</v>
      </c>
      <c r="B21" s="29"/>
      <c r="C21" s="29"/>
      <c r="D21" s="29"/>
      <c r="E21" s="29"/>
      <c r="F21" s="29"/>
      <c r="G21" s="29"/>
      <c r="I21" s="31"/>
    </row>
    <row r="22" spans="1:10" s="1" customFormat="1" ht="15">
      <c r="A22" s="28" t="s">
        <v>142</v>
      </c>
      <c r="B22" s="29"/>
      <c r="C22" s="29"/>
      <c r="D22" s="29"/>
      <c r="E22" s="29"/>
      <c r="F22" s="29"/>
      <c r="G22" s="29"/>
      <c r="I22" s="31"/>
    </row>
  </sheetData>
  <phoneticPr fontId="2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topLeftCell="I13" zoomScale="135" zoomScaleNormal="135" workbookViewId="0">
      <selection activeCell="J25" sqref="J25"/>
    </sheetView>
  </sheetViews>
  <sheetFormatPr baseColWidth="10" defaultColWidth="8.83203125" defaultRowHeight="14"/>
  <cols>
    <col min="1" max="1" width="30.6640625" customWidth="1"/>
    <col min="2" max="2" width="14" customWidth="1"/>
    <col min="3" max="3" width="12.5" customWidth="1"/>
    <col min="4" max="4" width="11.83203125" customWidth="1"/>
    <col min="5" max="5" width="18.83203125" customWidth="1"/>
    <col min="6" max="6" width="13.5" customWidth="1"/>
    <col min="7" max="7" width="15.1640625" customWidth="1"/>
    <col min="8" max="8" width="5.6640625" customWidth="1"/>
    <col min="9" max="9" width="170.1640625" customWidth="1"/>
    <col min="10" max="10" width="28.83203125" style="1" customWidth="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43" si="0">D2+B2-1</f>
        <v>0</v>
      </c>
      <c r="D2" s="7">
        <v>0</v>
      </c>
      <c r="E2" s="7">
        <f t="shared" ref="E2:E43" si="1">ROUNDDOWN(C2/32,0)</f>
        <v>0</v>
      </c>
      <c r="F2" s="7">
        <f t="shared" ref="F2:F43" si="2">C2-E2*32</f>
        <v>0</v>
      </c>
      <c r="G2" s="7">
        <f>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43" ca="1" si="3">INDIRECT(ADDRESS(ROW()-1,COLUMN()-1))+1</f>
        <v>1</v>
      </c>
      <c r="E3" s="7">
        <f t="shared" ca="1" si="1"/>
        <v>0</v>
      </c>
      <c r="F3" s="7">
        <f t="shared" ca="1" si="2"/>
        <v>1</v>
      </c>
      <c r="G3" s="7">
        <f ca="1">D3-E3*32</f>
        <v>1</v>
      </c>
      <c r="H3" s="7" t="s">
        <v>14</v>
      </c>
      <c r="I3" s="22" t="str">
        <f ca="1">CONCATENATE(INDIRECT("template!I3"))</f>
        <v>Stride enable
0：No stride for all blob definition
1：Enable stride for all blob definition</v>
      </c>
      <c r="J3" s="106" t="s">
        <v>288</v>
      </c>
    </row>
    <row r="4" spans="1:10" ht="45">
      <c r="A4" s="6" t="s">
        <v>144</v>
      </c>
      <c r="B4" s="7">
        <v>1</v>
      </c>
      <c r="C4" s="7">
        <f t="shared" ca="1" si="0"/>
        <v>2</v>
      </c>
      <c r="D4" s="7">
        <f t="shared" ca="1" si="3"/>
        <v>2</v>
      </c>
      <c r="E4" s="7">
        <f t="shared" ca="1" si="1"/>
        <v>0</v>
      </c>
      <c r="F4" s="7">
        <f t="shared" ca="1" si="2"/>
        <v>2</v>
      </c>
      <c r="G4" s="7">
        <f t="shared" ref="G4:G12" ca="1" si="4">D4-E4*32</f>
        <v>2</v>
      </c>
      <c r="H4" s="7" t="s">
        <v>14</v>
      </c>
      <c r="I4" s="22" t="str">
        <f ca="1">CONCATENATE(INDIRECT("template!I4"))</f>
        <v>NCHW copy bit
0: use separate src and dst NCHW value setting
1: reuse src NCHW value for dst NCHW value</v>
      </c>
      <c r="J4" s="106" t="s">
        <v>288</v>
      </c>
    </row>
    <row r="5" spans="1:10" s="1" customFormat="1" ht="30">
      <c r="A5" s="6" t="s">
        <v>323</v>
      </c>
      <c r="B5" s="7">
        <v>1</v>
      </c>
      <c r="C5" s="7">
        <f ca="1">D5+B5-1</f>
        <v>3</v>
      </c>
      <c r="D5" s="7">
        <f t="shared" ca="1" si="3"/>
        <v>3</v>
      </c>
      <c r="E5" s="7">
        <f ca="1">ROUNDDOWN(C5/32,0)</f>
        <v>0</v>
      </c>
      <c r="F5" s="7">
        <f ca="1">C5-E5*32</f>
        <v>3</v>
      </c>
      <c r="G5" s="7">
        <f ca="1">D5-E5*32</f>
        <v>3</v>
      </c>
      <c r="H5" s="7" t="s">
        <v>14</v>
      </c>
      <c r="I5" s="22" t="str">
        <f ca="1">CONCATENATE(INDIRECT("template!I5"))</f>
        <v>0:768bit full cmd;
1:128/256/384/512 short cmd</v>
      </c>
      <c r="J5" s="106" t="s">
        <v>288</v>
      </c>
    </row>
    <row r="6" spans="1:10" s="1" customFormat="1" ht="31" customHeight="1">
      <c r="A6" s="6" t="s">
        <v>325</v>
      </c>
      <c r="B6" s="7">
        <v>1</v>
      </c>
      <c r="C6" s="7">
        <f ca="1">D6+B6-1</f>
        <v>4</v>
      </c>
      <c r="D6" s="7">
        <f t="shared" ca="1" si="3"/>
        <v>4</v>
      </c>
      <c r="E6" s="7">
        <f ca="1">ROUNDDOWN(C6/32,0)</f>
        <v>0</v>
      </c>
      <c r="F6" s="7">
        <f ca="1">C6-E6*32</f>
        <v>4</v>
      </c>
      <c r="G6" s="7">
        <f ca="1">D6-E6*32</f>
        <v>4</v>
      </c>
      <c r="H6" s="7" t="s">
        <v>14</v>
      </c>
      <c r="I6" s="22" t="str">
        <f ca="1">CONCATENATE(INDIRECT("template!I6"))</f>
        <v>0：don’t need to decompress data
1：decompress data,only enable when src mem is ddr</v>
      </c>
      <c r="J6" s="107">
        <v>0</v>
      </c>
    </row>
    <row r="7" spans="1:10" ht="57" customHeight="1">
      <c r="A7" s="6" t="s">
        <v>435</v>
      </c>
      <c r="B7" s="7">
        <v>4</v>
      </c>
      <c r="C7" s="7">
        <f ca="1">D7+B7-1</f>
        <v>8</v>
      </c>
      <c r="D7" s="7">
        <f t="shared" ca="1" si="3"/>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ca="1" si="3"/>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s="1" customFormat="1" ht="15">
      <c r="A9" s="6" t="s">
        <v>19</v>
      </c>
      <c r="B9" s="7">
        <v>3</v>
      </c>
      <c r="C9" s="7">
        <f ca="1">D9+B9-1</f>
        <v>31</v>
      </c>
      <c r="D9" s="7">
        <f t="shared" ca="1" si="3"/>
        <v>29</v>
      </c>
      <c r="E9" s="7">
        <f ca="1">ROUNDDOWN(C9/32,0)</f>
        <v>0</v>
      </c>
      <c r="F9" s="7">
        <f ca="1">C9-E9*32</f>
        <v>31</v>
      </c>
      <c r="G9" s="7">
        <f ca="1">D9-E9*32</f>
        <v>29</v>
      </c>
      <c r="H9" s="7" t="s">
        <v>20</v>
      </c>
      <c r="I9" s="22" t="str">
        <f ca="1">CONCATENATE(INDIRECT("template!I9"))</f>
        <v>reserved</v>
      </c>
      <c r="J9" s="107">
        <v>0</v>
      </c>
    </row>
    <row r="10" spans="1:10" ht="75">
      <c r="A10" s="6" t="s">
        <v>146</v>
      </c>
      <c r="B10" s="7">
        <v>4</v>
      </c>
      <c r="C10" s="7">
        <f t="shared" ca="1" si="0"/>
        <v>35</v>
      </c>
      <c r="D10" s="7">
        <f t="shared" ca="1" si="3"/>
        <v>32</v>
      </c>
      <c r="E10" s="7">
        <f t="shared" ca="1" si="1"/>
        <v>1</v>
      </c>
      <c r="F10" s="7">
        <f t="shared" ca="1" si="2"/>
        <v>3</v>
      </c>
      <c r="G10" s="7">
        <f t="shared" ca="1" si="4"/>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147</v>
      </c>
      <c r="B11" s="7">
        <v>3</v>
      </c>
      <c r="C11" s="7">
        <f t="shared" ca="1" si="0"/>
        <v>38</v>
      </c>
      <c r="D11" s="7">
        <f t="shared" ca="1" si="3"/>
        <v>36</v>
      </c>
      <c r="E11" s="7">
        <f t="shared" ca="1" si="1"/>
        <v>1</v>
      </c>
      <c r="F11" s="7">
        <f t="shared" ca="1" si="2"/>
        <v>6</v>
      </c>
      <c r="G11" s="7">
        <f t="shared" ca="1" si="4"/>
        <v>4</v>
      </c>
      <c r="H11" s="7" t="s">
        <v>14</v>
      </c>
      <c r="I11" s="22" t="s">
        <v>204</v>
      </c>
      <c r="J11" s="110" t="s">
        <v>294</v>
      </c>
    </row>
    <row r="12" spans="1:10" ht="15">
      <c r="A12" s="27" t="s">
        <v>193</v>
      </c>
      <c r="B12" s="7">
        <v>1</v>
      </c>
      <c r="C12" s="7">
        <f t="shared" ca="1" si="0"/>
        <v>39</v>
      </c>
      <c r="D12" s="7">
        <f t="shared" ca="1" si="3"/>
        <v>39</v>
      </c>
      <c r="E12" s="7">
        <f t="shared" ca="1" si="1"/>
        <v>1</v>
      </c>
      <c r="F12" s="7">
        <f t="shared" ca="1" si="2"/>
        <v>7</v>
      </c>
      <c r="G12" s="7">
        <f t="shared" ca="1" si="4"/>
        <v>7</v>
      </c>
      <c r="H12" s="7" t="s">
        <v>14</v>
      </c>
      <c r="I12" s="22" t="s">
        <v>195</v>
      </c>
      <c r="J12" s="110" t="s">
        <v>294</v>
      </c>
    </row>
    <row r="13" spans="1:10" s="1" customFormat="1" ht="120">
      <c r="A13" s="6" t="s">
        <v>68</v>
      </c>
      <c r="B13" s="7">
        <v>3</v>
      </c>
      <c r="C13" s="7">
        <f ca="1">D13+B13-1</f>
        <v>42</v>
      </c>
      <c r="D13" s="7">
        <f ca="1">INDIRECT(ADDRESS(ROW()-1,COLUMN()-1))+1</f>
        <v>40</v>
      </c>
      <c r="E13" s="7">
        <f ca="1">ROUNDDOWN(C13/32,0)</f>
        <v>1</v>
      </c>
      <c r="F13" s="7">
        <f ca="1">C13-E13*32</f>
        <v>10</v>
      </c>
      <c r="G13" s="7">
        <f t="shared" ref="G13:G43" ca="1" si="5">D13-E13*32</f>
        <v>8</v>
      </c>
      <c r="H13" s="7" t="s">
        <v>14</v>
      </c>
      <c r="I13" s="22" t="str">
        <f ca="1">CONCATENATE(INDIRECT("template!I13"))</f>
        <v>Source Data Format
0:INT8
1:FP16
2:FP32
3:INT16
4:INT32
5:BFP16
others：not support</v>
      </c>
      <c r="J13" s="106" t="s">
        <v>288</v>
      </c>
    </row>
    <row r="14" spans="1:10" s="1" customFormat="1" ht="15">
      <c r="A14" s="6" t="s">
        <v>123</v>
      </c>
      <c r="B14" s="7">
        <v>21</v>
      </c>
      <c r="C14" s="7">
        <f ca="1">D14+B14-1</f>
        <v>63</v>
      </c>
      <c r="D14" s="7">
        <f ca="1">INDIRECT(ADDRESS(ROW()-1,COLUMN()-1))+1</f>
        <v>43</v>
      </c>
      <c r="E14" s="7">
        <f ca="1">ROUNDDOWN(C14/32,0)</f>
        <v>1</v>
      </c>
      <c r="F14" s="7">
        <f ca="1">C14-E14*32</f>
        <v>31</v>
      </c>
      <c r="G14" s="7">
        <f t="shared" ca="1" si="5"/>
        <v>11</v>
      </c>
      <c r="H14" s="7" t="s">
        <v>20</v>
      </c>
      <c r="I14" s="22" t="str">
        <f ca="1">CONCATENATE(INDIRECT("template!I14"))</f>
        <v>reserved</v>
      </c>
      <c r="J14" s="107">
        <v>0</v>
      </c>
    </row>
    <row r="15" spans="1:10" s="1" customFormat="1" ht="15">
      <c r="A15" s="123" t="s">
        <v>437</v>
      </c>
      <c r="B15" s="7">
        <v>20</v>
      </c>
      <c r="C15" s="7">
        <f ca="1">D15+B15-1</f>
        <v>83</v>
      </c>
      <c r="D15" s="7">
        <f ca="1">INDIRECT(ADDRESS(ROW()-1,COLUMN()-1))+1</f>
        <v>64</v>
      </c>
      <c r="E15" s="7">
        <f ca="1">ROUNDDOWN(C15/32,0)</f>
        <v>2</v>
      </c>
      <c r="F15" s="7">
        <f ca="1">C15-E15*32</f>
        <v>19</v>
      </c>
      <c r="G15" s="7">
        <f t="shared" ca="1" si="5"/>
        <v>0</v>
      </c>
      <c r="H15" s="7" t="s">
        <v>14</v>
      </c>
      <c r="I15" s="22" t="str">
        <f ca="1">CONCATENATE(INDIRECT("template!I15"))</f>
        <v>Execution of this descriptor need to wait for engine[i]'s cmd_id  which depends on the cmd_id_en to be bigger than the ID specified in this field</v>
      </c>
      <c r="J15" s="106" t="s">
        <v>288</v>
      </c>
    </row>
    <row r="16" spans="1:10" s="1" customFormat="1" ht="15">
      <c r="A16" s="6" t="s">
        <v>263</v>
      </c>
      <c r="B16" s="7">
        <v>12</v>
      </c>
      <c r="C16" s="7">
        <f ca="1">D16+B16-1</f>
        <v>95</v>
      </c>
      <c r="D16" s="7">
        <f ca="1">INDIRECT(ADDRESS(ROW()-1,COLUMN()-1))+1</f>
        <v>84</v>
      </c>
      <c r="E16" s="7">
        <f ca="1">ROUNDDOWN(C16/32,0)</f>
        <v>2</v>
      </c>
      <c r="F16" s="7">
        <f ca="1">C16-E16*32</f>
        <v>31</v>
      </c>
      <c r="G16" s="7">
        <f t="shared" ca="1" si="5"/>
        <v>20</v>
      </c>
      <c r="H16" s="7" t="s">
        <v>14</v>
      </c>
      <c r="I16" s="22" t="str">
        <f ca="1">CONCATENATE(INDIRECT("template!I16"))</f>
        <v>reserved</v>
      </c>
      <c r="J16" s="106" t="s">
        <v>288</v>
      </c>
    </row>
    <row r="17" spans="1:10" s="1" customFormat="1" ht="20" customHeight="1">
      <c r="A17" s="6" t="s">
        <v>331</v>
      </c>
      <c r="B17" s="7">
        <v>32</v>
      </c>
      <c r="C17" s="7">
        <f ca="1">D17+B17-1</f>
        <v>127</v>
      </c>
      <c r="D17" s="7">
        <f ca="1">INDIRECT(ADDRESS(ROW()-1,COLUMN()-1))+1</f>
        <v>96</v>
      </c>
      <c r="E17" s="7">
        <f ca="1">ROUNDDOWN(C17/32,0)</f>
        <v>3</v>
      </c>
      <c r="F17" s="7">
        <f ca="1">C17-E17*32</f>
        <v>31</v>
      </c>
      <c r="G17" s="7">
        <f t="shared" ca="1" si="5"/>
        <v>0</v>
      </c>
      <c r="H17" s="7" t="s">
        <v>14</v>
      </c>
      <c r="I17" s="22" t="str">
        <f ca="1">CONCATENATE(INDIRECT("template!I17"))</f>
        <v>when cmd_special_function==fill constant, this field means constant value</v>
      </c>
      <c r="J17" s="106" t="s">
        <v>288</v>
      </c>
    </row>
    <row r="18" spans="1:10" ht="15">
      <c r="A18" s="27" t="s">
        <v>265</v>
      </c>
      <c r="B18" s="7">
        <v>32</v>
      </c>
      <c r="C18" s="7">
        <f t="shared" ca="1" si="0"/>
        <v>159</v>
      </c>
      <c r="D18" s="7">
        <f t="shared" ca="1" si="3"/>
        <v>128</v>
      </c>
      <c r="E18" s="7">
        <f t="shared" ca="1" si="1"/>
        <v>4</v>
      </c>
      <c r="F18" s="7">
        <f t="shared" ca="1" si="2"/>
        <v>31</v>
      </c>
      <c r="G18" s="7">
        <f t="shared" ca="1" si="5"/>
        <v>0</v>
      </c>
      <c r="H18" s="7" t="s">
        <v>14</v>
      </c>
      <c r="I18" s="22" t="str">
        <f ca="1">CONCATENATE(INDIRECT("template!I19"))</f>
        <v>unsigned number. Source blob C stride</v>
      </c>
      <c r="J18" s="106" t="s">
        <v>288</v>
      </c>
    </row>
    <row r="19" spans="1:10" ht="15">
      <c r="A19" s="27" t="s">
        <v>346</v>
      </c>
      <c r="B19" s="7">
        <v>32</v>
      </c>
      <c r="C19" s="7">
        <f t="shared" ca="1" si="0"/>
        <v>191</v>
      </c>
      <c r="D19" s="7">
        <f t="shared" ca="1" si="3"/>
        <v>160</v>
      </c>
      <c r="E19" s="7">
        <f t="shared" ca="1" si="1"/>
        <v>5</v>
      </c>
      <c r="F19" s="7">
        <f t="shared" ca="1" si="2"/>
        <v>31</v>
      </c>
      <c r="G19" s="7">
        <f t="shared" ca="1" si="5"/>
        <v>0</v>
      </c>
      <c r="H19" s="7" t="s">
        <v>14</v>
      </c>
      <c r="I19" s="22" t="str">
        <f ca="1">CONCATENATE(INDIRECT("template!I20"))</f>
        <v>unsigned number; Source blob H stride</v>
      </c>
      <c r="J19" s="106" t="s">
        <v>288</v>
      </c>
    </row>
    <row r="20" spans="1:10" ht="15">
      <c r="A20" s="27" t="s">
        <v>347</v>
      </c>
      <c r="B20" s="7">
        <v>32</v>
      </c>
      <c r="C20" s="7">
        <f t="shared" ca="1" si="0"/>
        <v>223</v>
      </c>
      <c r="D20" s="7">
        <f t="shared" ca="1" si="3"/>
        <v>192</v>
      </c>
      <c r="E20" s="7">
        <f t="shared" ca="1" si="1"/>
        <v>6</v>
      </c>
      <c r="F20" s="7">
        <f t="shared" ca="1" si="2"/>
        <v>31</v>
      </c>
      <c r="G20" s="7">
        <f t="shared" ca="1" si="5"/>
        <v>0</v>
      </c>
      <c r="H20" s="7" t="s">
        <v>14</v>
      </c>
      <c r="I20" s="22" t="str">
        <f ca="1">CONCATENATE(INDIRECT("template!I23"))</f>
        <v>unsigned number.desitination blob C stride</v>
      </c>
      <c r="J20" s="106" t="s">
        <v>288</v>
      </c>
    </row>
    <row r="21" spans="1:10" ht="15">
      <c r="A21" s="27" t="s">
        <v>267</v>
      </c>
      <c r="B21" s="7">
        <v>32</v>
      </c>
      <c r="C21" s="7">
        <f t="shared" ca="1" si="0"/>
        <v>255</v>
      </c>
      <c r="D21" s="7">
        <f t="shared" ca="1" si="3"/>
        <v>224</v>
      </c>
      <c r="E21" s="7">
        <f t="shared" ca="1" si="1"/>
        <v>7</v>
      </c>
      <c r="F21" s="7">
        <f t="shared" ca="1" si="2"/>
        <v>31</v>
      </c>
      <c r="G21" s="7">
        <f t="shared" ca="1" si="5"/>
        <v>0</v>
      </c>
      <c r="H21" s="7" t="s">
        <v>14</v>
      </c>
      <c r="I21" s="22" t="str">
        <f ca="1">CONCATENATE(INDIRECT("template!I24"))</f>
        <v>unsigned number; desitination blob H stride</v>
      </c>
      <c r="J21" s="106" t="s">
        <v>288</v>
      </c>
    </row>
    <row r="22" spans="1:10" ht="15">
      <c r="A22" s="27" t="s">
        <v>345</v>
      </c>
      <c r="B22" s="7">
        <v>32</v>
      </c>
      <c r="C22" s="7">
        <f ca="1">D22+B22-1</f>
        <v>287</v>
      </c>
      <c r="D22" s="7">
        <f t="shared" ca="1" si="3"/>
        <v>256</v>
      </c>
      <c r="E22" s="7">
        <f ca="1">ROUNDDOWN(C22/32,0)</f>
        <v>8</v>
      </c>
      <c r="F22" s="7">
        <f ca="1">C22-E22*32</f>
        <v>31</v>
      </c>
      <c r="G22" s="7">
        <f t="shared" ca="1" si="5"/>
        <v>0</v>
      </c>
      <c r="H22" s="7" t="s">
        <v>14</v>
      </c>
      <c r="I22" s="22" t="s">
        <v>370</v>
      </c>
      <c r="J22" s="106" t="s">
        <v>288</v>
      </c>
    </row>
    <row r="23" spans="1:10" ht="15">
      <c r="A23" s="27" t="s">
        <v>344</v>
      </c>
      <c r="B23" s="7">
        <v>32</v>
      </c>
      <c r="C23" s="7">
        <f t="shared" ca="1" si="0"/>
        <v>319</v>
      </c>
      <c r="D23" s="7">
        <f t="shared" ca="1" si="3"/>
        <v>288</v>
      </c>
      <c r="E23" s="7">
        <f t="shared" ca="1" si="1"/>
        <v>9</v>
      </c>
      <c r="F23" s="7">
        <f t="shared" ca="1" si="2"/>
        <v>31</v>
      </c>
      <c r="G23" s="7">
        <f t="shared" ca="1" si="5"/>
        <v>0</v>
      </c>
      <c r="H23" s="7" t="s">
        <v>14</v>
      </c>
      <c r="I23" s="22" t="s">
        <v>371</v>
      </c>
      <c r="J23" s="110" t="s">
        <v>294</v>
      </c>
    </row>
    <row r="24" spans="1:10" ht="15">
      <c r="A24" s="27" t="s">
        <v>263</v>
      </c>
      <c r="B24" s="7">
        <v>16</v>
      </c>
      <c r="C24" s="7">
        <f t="shared" ref="C24" ca="1" si="6">D24+B24-1</f>
        <v>335</v>
      </c>
      <c r="D24" s="7">
        <f t="shared" ca="1" si="3"/>
        <v>320</v>
      </c>
      <c r="E24" s="7">
        <f t="shared" ref="E24" ca="1" si="7">ROUNDDOWN(C24/32,0)</f>
        <v>10</v>
      </c>
      <c r="F24" s="7">
        <f t="shared" ref="F24" ca="1" si="8">C24-E24*32</f>
        <v>15</v>
      </c>
      <c r="G24" s="7">
        <f t="shared" ref="G24" ca="1" si="9">D24-E24*32</f>
        <v>0</v>
      </c>
      <c r="H24" s="7" t="s">
        <v>14</v>
      </c>
      <c r="I24" s="22" t="s">
        <v>263</v>
      </c>
      <c r="J24" s="107">
        <v>0</v>
      </c>
    </row>
    <row r="25" spans="1:10" ht="15">
      <c r="A25" s="27" t="s">
        <v>100</v>
      </c>
      <c r="B25" s="7">
        <v>16</v>
      </c>
      <c r="C25" s="7">
        <f t="shared" ca="1" si="0"/>
        <v>351</v>
      </c>
      <c r="D25" s="7">
        <f t="shared" ca="1" si="3"/>
        <v>336</v>
      </c>
      <c r="E25" s="7">
        <f t="shared" ca="1" si="1"/>
        <v>10</v>
      </c>
      <c r="F25" s="7">
        <f t="shared" ca="1" si="2"/>
        <v>31</v>
      </c>
      <c r="G25" s="7">
        <f t="shared" ca="1" si="5"/>
        <v>16</v>
      </c>
      <c r="H25" s="7" t="s">
        <v>14</v>
      </c>
      <c r="I25" s="22" t="str">
        <f ca="1">INDIRECT("template!I27")</f>
        <v>Source blob C</v>
      </c>
      <c r="J25" s="106" t="s">
        <v>288</v>
      </c>
    </row>
    <row r="26" spans="1:10" ht="15">
      <c r="A26" s="27" t="s">
        <v>102</v>
      </c>
      <c r="B26" s="7">
        <v>32</v>
      </c>
      <c r="C26" s="7">
        <f t="shared" ca="1" si="0"/>
        <v>383</v>
      </c>
      <c r="D26" s="7">
        <f t="shared" ca="1" si="3"/>
        <v>352</v>
      </c>
      <c r="E26" s="7">
        <f t="shared" ca="1" si="1"/>
        <v>11</v>
      </c>
      <c r="F26" s="7">
        <f t="shared" ca="1" si="2"/>
        <v>31</v>
      </c>
      <c r="G26" s="7">
        <f t="shared" ca="1" si="5"/>
        <v>0</v>
      </c>
      <c r="H26" s="7" t="s">
        <v>14</v>
      </c>
      <c r="I26" s="22" t="str">
        <f ca="1">INDIRECT("template!I28")</f>
        <v xml:space="preserve">Source blob H </v>
      </c>
      <c r="J26" s="106" t="s">
        <v>288</v>
      </c>
    </row>
    <row r="27" spans="1:10" ht="15">
      <c r="A27" s="27" t="s">
        <v>104</v>
      </c>
      <c r="B27" s="7">
        <v>16</v>
      </c>
      <c r="C27" s="7">
        <f t="shared" ca="1" si="0"/>
        <v>399</v>
      </c>
      <c r="D27" s="7">
        <f t="shared" ca="1" si="3"/>
        <v>384</v>
      </c>
      <c r="E27" s="7">
        <f t="shared" ca="1" si="1"/>
        <v>12</v>
      </c>
      <c r="F27" s="7">
        <f t="shared" ca="1" si="2"/>
        <v>15</v>
      </c>
      <c r="G27" s="7">
        <f t="shared" ca="1" si="5"/>
        <v>0</v>
      </c>
      <c r="H27" s="7" t="s">
        <v>14</v>
      </c>
      <c r="I27" s="22" t="str">
        <f ca="1">INDIRECT("template!I29")</f>
        <v xml:space="preserve">Source blob W </v>
      </c>
      <c r="J27" s="106" t="s">
        <v>288</v>
      </c>
    </row>
    <row r="28" spans="1:10" ht="16" customHeight="1">
      <c r="A28" s="27" t="s">
        <v>108</v>
      </c>
      <c r="B28" s="7">
        <v>16</v>
      </c>
      <c r="C28" s="7">
        <f t="shared" ca="1" si="0"/>
        <v>415</v>
      </c>
      <c r="D28" s="7">
        <f t="shared" ca="1" si="3"/>
        <v>400</v>
      </c>
      <c r="E28" s="7">
        <f t="shared" ca="1" si="1"/>
        <v>12</v>
      </c>
      <c r="F28" s="7">
        <f t="shared" ca="1" si="2"/>
        <v>31</v>
      </c>
      <c r="G28" s="7">
        <f t="shared" ca="1" si="5"/>
        <v>16</v>
      </c>
      <c r="H28" s="7" t="s">
        <v>14</v>
      </c>
      <c r="I28" s="22" t="str">
        <f ca="1">INDIRECT("template!I31")</f>
        <v xml:space="preserve">Destination blob C </v>
      </c>
      <c r="J28" s="110" t="s">
        <v>294</v>
      </c>
    </row>
    <row r="29" spans="1:10" ht="30">
      <c r="A29" s="27" t="s">
        <v>268</v>
      </c>
      <c r="B29" s="7">
        <v>32</v>
      </c>
      <c r="C29" s="7">
        <f t="shared" ca="1" si="0"/>
        <v>447</v>
      </c>
      <c r="D29" s="7">
        <f t="shared" ca="1" si="3"/>
        <v>416</v>
      </c>
      <c r="E29" s="7">
        <f t="shared" ca="1" si="1"/>
        <v>13</v>
      </c>
      <c r="F29" s="7">
        <f t="shared" ca="1" si="2"/>
        <v>31</v>
      </c>
      <c r="G29" s="7">
        <f t="shared" ca="1" si="5"/>
        <v>0</v>
      </c>
      <c r="H29" s="7" t="s">
        <v>14</v>
      </c>
      <c r="I29" s="22" t="str">
        <f ca="1">INDIRECT("template!I32")</f>
        <v>Destination blob H</v>
      </c>
      <c r="J29" s="108" t="s">
        <v>298</v>
      </c>
    </row>
    <row r="30" spans="1:10" ht="15">
      <c r="A30" s="27" t="s">
        <v>112</v>
      </c>
      <c r="B30" s="7">
        <v>16</v>
      </c>
      <c r="C30" s="7">
        <f t="shared" ca="1" si="0"/>
        <v>463</v>
      </c>
      <c r="D30" s="7">
        <f t="shared" ca="1" si="3"/>
        <v>448</v>
      </c>
      <c r="E30" s="7">
        <f t="shared" ca="1" si="1"/>
        <v>14</v>
      </c>
      <c r="F30" s="7">
        <f t="shared" ca="1" si="2"/>
        <v>15</v>
      </c>
      <c r="G30" s="7">
        <f t="shared" ca="1" si="5"/>
        <v>0</v>
      </c>
      <c r="H30" s="7" t="s">
        <v>14</v>
      </c>
      <c r="I30" s="22" t="str">
        <f ca="1">INDIRECT("template!I33")</f>
        <v xml:space="preserve">Destination blob W </v>
      </c>
      <c r="J30" s="110" t="s">
        <v>294</v>
      </c>
    </row>
    <row r="31" spans="1:10" ht="16" customHeight="1">
      <c r="A31" s="27" t="s">
        <v>348</v>
      </c>
      <c r="B31" s="7">
        <v>16</v>
      </c>
      <c r="C31" s="7">
        <f ca="1">D31+B31-1</f>
        <v>479</v>
      </c>
      <c r="D31" s="7">
        <f t="shared" ca="1" si="3"/>
        <v>464</v>
      </c>
      <c r="E31" s="7">
        <f ca="1">ROUNDDOWN(C31/32,0)</f>
        <v>14</v>
      </c>
      <c r="F31" s="7">
        <f ca="1">C31-E31*32</f>
        <v>31</v>
      </c>
      <c r="G31" s="7">
        <f t="shared" ca="1" si="5"/>
        <v>16</v>
      </c>
      <c r="H31" s="7" t="s">
        <v>337</v>
      </c>
      <c r="I31" s="22" t="s">
        <v>372</v>
      </c>
      <c r="J31" s="108" t="s">
        <v>288</v>
      </c>
    </row>
    <row r="32" spans="1:10" ht="15">
      <c r="A32" s="27" t="s">
        <v>349</v>
      </c>
      <c r="B32" s="7">
        <v>32</v>
      </c>
      <c r="C32" s="7">
        <f ca="1">D32+B32-1</f>
        <v>511</v>
      </c>
      <c r="D32" s="7">
        <f t="shared" ca="1" si="3"/>
        <v>480</v>
      </c>
      <c r="E32" s="7">
        <f ca="1">ROUNDDOWN(C32/32,0)</f>
        <v>15</v>
      </c>
      <c r="F32" s="7">
        <f ca="1">C32-E32*32</f>
        <v>31</v>
      </c>
      <c r="G32" s="7">
        <f t="shared" ca="1" si="5"/>
        <v>0</v>
      </c>
      <c r="H32" s="7" t="s">
        <v>14</v>
      </c>
      <c r="I32" s="22" t="s">
        <v>373</v>
      </c>
      <c r="J32" s="110" t="s">
        <v>294</v>
      </c>
    </row>
    <row r="33" spans="1:10" s="1" customFormat="1" ht="15">
      <c r="A33" s="6" t="s">
        <v>333</v>
      </c>
      <c r="B33" s="7">
        <v>32</v>
      </c>
      <c r="C33" s="7">
        <f t="shared" ca="1" si="0"/>
        <v>543</v>
      </c>
      <c r="D33" s="7">
        <f t="shared" ca="1" si="3"/>
        <v>512</v>
      </c>
      <c r="E33" s="7">
        <f t="shared" ca="1" si="1"/>
        <v>16</v>
      </c>
      <c r="F33" s="7">
        <f t="shared" ca="1" si="2"/>
        <v>31</v>
      </c>
      <c r="G33" s="7">
        <f t="shared" ca="1" si="5"/>
        <v>0</v>
      </c>
      <c r="H33" s="7" t="s">
        <v>14</v>
      </c>
      <c r="I33" s="22" t="str">
        <f ca="1">INDIRECT("template!I34")</f>
        <v>source blob start address[31:0]</v>
      </c>
      <c r="J33" s="108" t="s">
        <v>288</v>
      </c>
    </row>
    <row r="34" spans="1:10" s="1" customFormat="1" ht="15">
      <c r="A34" s="6" t="s">
        <v>334</v>
      </c>
      <c r="B34" s="7">
        <v>8</v>
      </c>
      <c r="C34" s="7">
        <f ca="1">D34+B34-1</f>
        <v>551</v>
      </c>
      <c r="D34" s="7">
        <f t="shared" ca="1" si="3"/>
        <v>544</v>
      </c>
      <c r="E34" s="7">
        <f ca="1">ROUNDDOWN(C34/32,0)</f>
        <v>17</v>
      </c>
      <c r="F34" s="7">
        <f ca="1">C34-E34*32</f>
        <v>7</v>
      </c>
      <c r="G34" s="7">
        <f t="shared" ca="1" si="5"/>
        <v>0</v>
      </c>
      <c r="H34" s="7" t="s">
        <v>337</v>
      </c>
      <c r="I34" s="22" t="str">
        <f ca="1">INDIRECT("template!I35")</f>
        <v>Source blob start address[39:32]</v>
      </c>
      <c r="J34" s="108" t="s">
        <v>288</v>
      </c>
    </row>
    <row r="35" spans="1:10" s="1" customFormat="1" ht="15">
      <c r="A35" s="6" t="s">
        <v>263</v>
      </c>
      <c r="B35" s="7">
        <v>24</v>
      </c>
      <c r="C35" s="7">
        <f ca="1">D35+B35-1</f>
        <v>575</v>
      </c>
      <c r="D35" s="7">
        <f t="shared" ca="1" si="3"/>
        <v>552</v>
      </c>
      <c r="E35" s="7">
        <f ca="1">ROUNDDOWN(C35/32,0)</f>
        <v>17</v>
      </c>
      <c r="F35" s="7">
        <f ca="1">C35-E35*32</f>
        <v>31</v>
      </c>
      <c r="G35" s="7">
        <f t="shared" ca="1" si="5"/>
        <v>8</v>
      </c>
      <c r="H35" s="7" t="s">
        <v>332</v>
      </c>
      <c r="I35" s="22" t="str">
        <f ca="1">INDIRECT("template!I36")</f>
        <v>reserved</v>
      </c>
      <c r="J35" s="107">
        <v>0</v>
      </c>
    </row>
    <row r="36" spans="1:10" s="1" customFormat="1" ht="15">
      <c r="A36" s="6" t="s">
        <v>335</v>
      </c>
      <c r="B36" s="7">
        <v>32</v>
      </c>
      <c r="C36" s="7">
        <f t="shared" ca="1" si="0"/>
        <v>607</v>
      </c>
      <c r="D36" s="7">
        <f t="shared" ca="1" si="3"/>
        <v>576</v>
      </c>
      <c r="E36" s="7">
        <f t="shared" ca="1" si="1"/>
        <v>18</v>
      </c>
      <c r="F36" s="7">
        <f t="shared" ca="1" si="2"/>
        <v>31</v>
      </c>
      <c r="G36" s="7">
        <f t="shared" ca="1" si="5"/>
        <v>0</v>
      </c>
      <c r="H36" s="7" t="s">
        <v>14</v>
      </c>
      <c r="I36" s="22" t="str">
        <f ca="1">INDIRECT("template!I37")</f>
        <v>destination blob start address[31:0]</v>
      </c>
      <c r="J36" s="106" t="s">
        <v>288</v>
      </c>
    </row>
    <row r="37" spans="1:10" s="1" customFormat="1" ht="15">
      <c r="A37" s="6" t="s">
        <v>336</v>
      </c>
      <c r="B37" s="7">
        <v>8</v>
      </c>
      <c r="C37" s="7">
        <f ca="1">D37+B37-1</f>
        <v>615</v>
      </c>
      <c r="D37" s="7">
        <f t="shared" ca="1" si="3"/>
        <v>608</v>
      </c>
      <c r="E37" s="7">
        <f ca="1">ROUNDDOWN(C37/32,0)</f>
        <v>19</v>
      </c>
      <c r="F37" s="7">
        <f ca="1">C37-E37*32</f>
        <v>7</v>
      </c>
      <c r="G37" s="7">
        <f t="shared" ca="1" si="5"/>
        <v>0</v>
      </c>
      <c r="H37" s="7" t="s">
        <v>14</v>
      </c>
      <c r="I37" s="22" t="str">
        <f ca="1">INDIRECT("template!I38")</f>
        <v>Destination blob start address[39:32]</v>
      </c>
      <c r="J37" s="106" t="s">
        <v>288</v>
      </c>
    </row>
    <row r="38" spans="1:10" s="1" customFormat="1" ht="15">
      <c r="A38" s="6" t="s">
        <v>263</v>
      </c>
      <c r="B38" s="7">
        <v>24</v>
      </c>
      <c r="C38" s="7">
        <f ca="1">D38+B38-1</f>
        <v>639</v>
      </c>
      <c r="D38" s="7">
        <f t="shared" ca="1" si="3"/>
        <v>616</v>
      </c>
      <c r="E38" s="7">
        <f ca="1">ROUNDDOWN(C38/32,0)</f>
        <v>19</v>
      </c>
      <c r="F38" s="7">
        <f ca="1">C38-E38*32</f>
        <v>31</v>
      </c>
      <c r="G38" s="7">
        <f t="shared" ca="1" si="5"/>
        <v>8</v>
      </c>
      <c r="H38" s="7" t="s">
        <v>332</v>
      </c>
      <c r="I38" s="22" t="str">
        <f ca="1">INDIRECT("template!I39")</f>
        <v>reserved</v>
      </c>
      <c r="J38" s="107">
        <v>0</v>
      </c>
    </row>
    <row r="39" spans="1:10" ht="15">
      <c r="A39" s="27" t="s">
        <v>309</v>
      </c>
      <c r="B39" s="7">
        <v>32</v>
      </c>
      <c r="C39" s="7">
        <f ca="1">D39+B39-1</f>
        <v>671</v>
      </c>
      <c r="D39" s="7">
        <f t="shared" ca="1" si="3"/>
        <v>640</v>
      </c>
      <c r="E39" s="7">
        <f ca="1">ROUNDDOWN(C39/32,0)</f>
        <v>20</v>
      </c>
      <c r="F39" s="7">
        <f ca="1">C39-E39*32</f>
        <v>31</v>
      </c>
      <c r="G39" s="7">
        <f t="shared" ca="1" si="5"/>
        <v>0</v>
      </c>
      <c r="H39" s="7" t="s">
        <v>14</v>
      </c>
      <c r="I39" s="22" t="s">
        <v>312</v>
      </c>
      <c r="J39" s="106" t="s">
        <v>288</v>
      </c>
    </row>
    <row r="40" spans="1:10" ht="17" customHeight="1">
      <c r="A40" s="27" t="s">
        <v>310</v>
      </c>
      <c r="B40" s="7">
        <v>8</v>
      </c>
      <c r="C40" s="7">
        <f ca="1">D40+B40-1</f>
        <v>679</v>
      </c>
      <c r="D40" s="7">
        <f t="shared" ca="1" si="3"/>
        <v>672</v>
      </c>
      <c r="E40" s="7">
        <f ca="1">ROUNDDOWN(C40/32,0)</f>
        <v>21</v>
      </c>
      <c r="F40" s="7">
        <f ca="1">C40-E40*32</f>
        <v>7</v>
      </c>
      <c r="G40" s="7">
        <f t="shared" ca="1" si="5"/>
        <v>0</v>
      </c>
      <c r="H40" s="7" t="s">
        <v>14</v>
      </c>
      <c r="I40" s="22" t="s">
        <v>311</v>
      </c>
      <c r="J40" s="106" t="s">
        <v>288</v>
      </c>
    </row>
    <row r="41" spans="1:10" ht="16" customHeight="1">
      <c r="A41" s="6" t="s">
        <v>266</v>
      </c>
      <c r="B41" s="7">
        <v>24</v>
      </c>
      <c r="C41" s="7">
        <f t="shared" ca="1" si="0"/>
        <v>703</v>
      </c>
      <c r="D41" s="7">
        <f t="shared" ca="1" si="3"/>
        <v>680</v>
      </c>
      <c r="E41" s="7">
        <f t="shared" ca="1" si="1"/>
        <v>21</v>
      </c>
      <c r="F41" s="7">
        <f t="shared" ca="1" si="2"/>
        <v>31</v>
      </c>
      <c r="G41" s="7">
        <f t="shared" ca="1" si="5"/>
        <v>8</v>
      </c>
      <c r="H41" s="7" t="s">
        <v>20</v>
      </c>
      <c r="I41" s="22" t="s">
        <v>263</v>
      </c>
      <c r="J41" s="107">
        <v>0</v>
      </c>
    </row>
    <row r="42" spans="1:10" ht="15">
      <c r="A42" s="6" t="s">
        <v>129</v>
      </c>
      <c r="B42" s="7">
        <v>32</v>
      </c>
      <c r="C42" s="7">
        <f t="shared" ca="1" si="0"/>
        <v>735</v>
      </c>
      <c r="D42" s="7">
        <f t="shared" ca="1" si="3"/>
        <v>704</v>
      </c>
      <c r="E42" s="7">
        <f t="shared" ca="1" si="1"/>
        <v>22</v>
      </c>
      <c r="F42" s="7">
        <f t="shared" ca="1" si="2"/>
        <v>31</v>
      </c>
      <c r="G42" s="7">
        <f t="shared" ca="1" si="5"/>
        <v>0</v>
      </c>
      <c r="H42" s="7" t="s">
        <v>14</v>
      </c>
      <c r="I42" s="22" t="str">
        <f ca="1">INDIRECT("template!I42")</f>
        <v>used to announce is the local memory mask or not, 1 means enable access, 0 means disable access (bit 0 corresponds local memory index 0)</v>
      </c>
      <c r="J42" s="106" t="s">
        <v>288</v>
      </c>
    </row>
    <row r="43" spans="1:10" ht="15">
      <c r="A43" s="6" t="s">
        <v>131</v>
      </c>
      <c r="B43" s="7">
        <v>32</v>
      </c>
      <c r="C43" s="7">
        <f t="shared" ca="1" si="0"/>
        <v>767</v>
      </c>
      <c r="D43" s="7">
        <f t="shared" ca="1" si="3"/>
        <v>736</v>
      </c>
      <c r="E43" s="7">
        <f t="shared" ca="1" si="1"/>
        <v>23</v>
      </c>
      <c r="F43" s="7">
        <f t="shared" ca="1" si="2"/>
        <v>31</v>
      </c>
      <c r="G43" s="7">
        <f t="shared" ca="1" si="5"/>
        <v>0</v>
      </c>
      <c r="H43" s="7" t="s">
        <v>14</v>
      </c>
      <c r="I43" s="22" t="str">
        <f ca="1">INDIRECT("template!I43")</f>
        <v>used to announce is the local memory mask or not, 1 means enable access, 0 means disable access (bit 0 corresponds local memory index32)</v>
      </c>
      <c r="J43" s="106" t="s">
        <v>288</v>
      </c>
    </row>
    <row r="44" spans="1:10" ht="15">
      <c r="A44" s="28" t="s">
        <v>194</v>
      </c>
      <c r="B44" s="29"/>
      <c r="C44" s="29"/>
      <c r="D44" s="29"/>
      <c r="E44" s="29"/>
      <c r="F44" s="29"/>
      <c r="G44" s="29"/>
      <c r="H44" s="1"/>
      <c r="I44" s="31"/>
    </row>
    <row r="45" spans="1:10" ht="15">
      <c r="A45" s="28" t="s">
        <v>139</v>
      </c>
      <c r="B45" s="29"/>
      <c r="C45" s="29"/>
      <c r="D45" s="29"/>
      <c r="E45" s="29"/>
      <c r="F45" s="29"/>
      <c r="G45" s="29"/>
      <c r="H45" s="1"/>
      <c r="I45" s="31"/>
    </row>
    <row r="46" spans="1:10" ht="15">
      <c r="A46" s="28" t="s">
        <v>140</v>
      </c>
      <c r="B46" s="29"/>
      <c r="C46" s="29"/>
      <c r="D46" s="29"/>
      <c r="E46" s="29"/>
      <c r="F46" s="29"/>
      <c r="G46" s="29"/>
      <c r="H46" s="1"/>
      <c r="I46" s="31"/>
    </row>
    <row r="47" spans="1:10" ht="15">
      <c r="A47" s="28" t="s">
        <v>141</v>
      </c>
      <c r="B47" s="29"/>
      <c r="C47" s="29"/>
      <c r="D47" s="29"/>
      <c r="E47" s="29"/>
      <c r="F47" s="29"/>
      <c r="G47" s="29"/>
      <c r="H47" s="1"/>
      <c r="I47" s="31"/>
    </row>
    <row r="48" spans="1:10" ht="15">
      <c r="A48" s="28" t="s">
        <v>142</v>
      </c>
      <c r="B48" s="29"/>
      <c r="C48" s="29"/>
      <c r="D48" s="29"/>
      <c r="E48" s="29"/>
      <c r="F48" s="29"/>
      <c r="G48" s="29"/>
      <c r="H48" s="1"/>
      <c r="I48" s="31"/>
    </row>
  </sheetData>
  <phoneticPr fontId="23" type="noConversion"/>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4"/>
  <sheetViews>
    <sheetView workbookViewId="0">
      <selection activeCell="D2" sqref="D2"/>
    </sheetView>
  </sheetViews>
  <sheetFormatPr baseColWidth="10" defaultColWidth="8.83203125" defaultRowHeight="14"/>
  <cols>
    <col min="1" max="1" width="22.1640625" customWidth="1"/>
    <col min="2" max="2" width="14.83203125" customWidth="1"/>
    <col min="3" max="3" width="13.33203125" customWidth="1"/>
    <col min="4" max="4" width="12.5" customWidth="1"/>
    <col min="5" max="5" width="19.83203125" customWidth="1"/>
    <col min="6" max="6" width="14.1640625" customWidth="1"/>
    <col min="7" max="7" width="15.83203125" customWidth="1"/>
    <col min="8" max="8" width="5" customWidth="1"/>
    <col min="10" max="10" width="175.1640625" customWidth="1"/>
  </cols>
  <sheetData>
    <row r="1" spans="1:10" s="1" customFormat="1" ht="15">
      <c r="A1" s="3" t="s">
        <v>7</v>
      </c>
      <c r="B1" s="4" t="s">
        <v>8</v>
      </c>
      <c r="C1" s="4" t="s">
        <v>9</v>
      </c>
      <c r="D1" s="4" t="s">
        <v>10</v>
      </c>
      <c r="E1" s="5" t="s">
        <v>11</v>
      </c>
      <c r="F1" s="4" t="s">
        <v>12</v>
      </c>
      <c r="G1" s="4" t="s">
        <v>13</v>
      </c>
      <c r="H1" s="5" t="s">
        <v>14</v>
      </c>
      <c r="I1" s="5" t="s">
        <v>15</v>
      </c>
      <c r="J1" s="19" t="s">
        <v>16</v>
      </c>
    </row>
    <row r="2" spans="1:10" s="1" customFormat="1" ht="49.25" customHeight="1">
      <c r="A2" s="6" t="s">
        <v>231</v>
      </c>
      <c r="B2" s="7">
        <v>1</v>
      </c>
      <c r="C2" s="7" t="e">
        <f t="shared" ref="C2:C33" si="0">D2+B2-1</f>
        <v>#REF!</v>
      </c>
      <c r="D2" s="7" t="e">
        <f>#REF!+1</f>
        <v>#REF!</v>
      </c>
      <c r="E2" s="8" t="e">
        <f t="shared" ref="E2:E33" si="1">ROUNDDOWN(C2/32,0)</f>
        <v>#REF!</v>
      </c>
      <c r="F2" s="7" t="e">
        <f t="shared" ref="F2:F33" si="2">C2-E2*32</f>
        <v>#REF!</v>
      </c>
      <c r="G2" s="7" t="e">
        <f t="shared" ref="G2:G33" si="3">D2-E2*32</f>
        <v>#REF!</v>
      </c>
      <c r="H2" s="9" t="s">
        <v>14</v>
      </c>
      <c r="I2" s="8" t="s">
        <v>18</v>
      </c>
      <c r="J2" s="20" t="s">
        <v>232</v>
      </c>
    </row>
    <row r="3" spans="1:10" s="1" customFormat="1" ht="42">
      <c r="A3" s="6" t="s">
        <v>38</v>
      </c>
      <c r="B3" s="7">
        <v>1</v>
      </c>
      <c r="C3" s="7" t="e">
        <f t="shared" si="0"/>
        <v>#REF!</v>
      </c>
      <c r="D3" s="7" t="e">
        <f t="shared" ref="D3:D34" si="4">C2+1</f>
        <v>#REF!</v>
      </c>
      <c r="E3" s="8" t="e">
        <f t="shared" si="1"/>
        <v>#REF!</v>
      </c>
      <c r="F3" s="7" t="e">
        <f t="shared" si="2"/>
        <v>#REF!</v>
      </c>
      <c r="G3" s="7" t="e">
        <f t="shared" si="3"/>
        <v>#REF!</v>
      </c>
      <c r="H3" s="9" t="s">
        <v>14</v>
      </c>
      <c r="I3" s="8" t="s">
        <v>18</v>
      </c>
      <c r="J3" s="21" t="s">
        <v>39</v>
      </c>
    </row>
    <row r="4" spans="1:10" s="1" customFormat="1" ht="42">
      <c r="A4" s="6" t="s">
        <v>40</v>
      </c>
      <c r="B4" s="7">
        <v>1</v>
      </c>
      <c r="C4" s="7" t="e">
        <f t="shared" si="0"/>
        <v>#REF!</v>
      </c>
      <c r="D4" s="7" t="e">
        <f t="shared" si="4"/>
        <v>#REF!</v>
      </c>
      <c r="E4" s="8" t="e">
        <f t="shared" si="1"/>
        <v>#REF!</v>
      </c>
      <c r="F4" s="7" t="e">
        <f t="shared" si="2"/>
        <v>#REF!</v>
      </c>
      <c r="G4" s="7" t="e">
        <f t="shared" si="3"/>
        <v>#REF!</v>
      </c>
      <c r="H4" s="9" t="s">
        <v>14</v>
      </c>
      <c r="I4" s="8" t="s">
        <v>18</v>
      </c>
      <c r="J4" s="20" t="s">
        <v>41</v>
      </c>
    </row>
    <row r="5" spans="1:10" s="1" customFormat="1" ht="60">
      <c r="A5" s="6" t="s">
        <v>42</v>
      </c>
      <c r="B5" s="7">
        <v>1</v>
      </c>
      <c r="C5" s="7" t="e">
        <f t="shared" si="0"/>
        <v>#REF!</v>
      </c>
      <c r="D5" s="7" t="e">
        <f t="shared" si="4"/>
        <v>#REF!</v>
      </c>
      <c r="E5" s="8" t="e">
        <f t="shared" si="1"/>
        <v>#REF!</v>
      </c>
      <c r="F5" s="7" t="e">
        <f t="shared" si="2"/>
        <v>#REF!</v>
      </c>
      <c r="G5" s="7" t="e">
        <f t="shared" si="3"/>
        <v>#REF!</v>
      </c>
      <c r="H5" s="9" t="s">
        <v>14</v>
      </c>
      <c r="I5" s="8" t="s">
        <v>18</v>
      </c>
      <c r="J5" s="22" t="s">
        <v>233</v>
      </c>
    </row>
    <row r="6" spans="1:10" s="1" customFormat="1" ht="60">
      <c r="A6" s="6" t="s">
        <v>43</v>
      </c>
      <c r="B6" s="7">
        <v>1</v>
      </c>
      <c r="C6" s="7" t="e">
        <f t="shared" si="0"/>
        <v>#REF!</v>
      </c>
      <c r="D6" s="7" t="e">
        <f t="shared" si="4"/>
        <v>#REF!</v>
      </c>
      <c r="E6" s="8" t="e">
        <f t="shared" si="1"/>
        <v>#REF!</v>
      </c>
      <c r="F6" s="7" t="e">
        <f t="shared" si="2"/>
        <v>#REF!</v>
      </c>
      <c r="G6" s="7" t="e">
        <f t="shared" si="3"/>
        <v>#REF!</v>
      </c>
      <c r="H6" s="9" t="s">
        <v>14</v>
      </c>
      <c r="I6" s="8" t="s">
        <v>18</v>
      </c>
      <c r="J6" s="22" t="s">
        <v>234</v>
      </c>
    </row>
    <row r="7" spans="1:10" s="1" customFormat="1" ht="60">
      <c r="A7" s="6" t="s">
        <v>44</v>
      </c>
      <c r="B7" s="7">
        <v>1</v>
      </c>
      <c r="C7" s="7" t="e">
        <f t="shared" si="0"/>
        <v>#REF!</v>
      </c>
      <c r="D7" s="7" t="e">
        <f t="shared" si="4"/>
        <v>#REF!</v>
      </c>
      <c r="E7" s="8" t="e">
        <f t="shared" si="1"/>
        <v>#REF!</v>
      </c>
      <c r="F7" s="7" t="e">
        <f t="shared" si="2"/>
        <v>#REF!</v>
      </c>
      <c r="G7" s="7" t="e">
        <f t="shared" si="3"/>
        <v>#REF!</v>
      </c>
      <c r="H7" s="9" t="s">
        <v>14</v>
      </c>
      <c r="I7" s="8" t="s">
        <v>18</v>
      </c>
      <c r="J7" s="22" t="s">
        <v>235</v>
      </c>
    </row>
    <row r="8" spans="1:10" s="1" customFormat="1" ht="75">
      <c r="A8" s="6" t="s">
        <v>46</v>
      </c>
      <c r="B8" s="7">
        <v>2</v>
      </c>
      <c r="C8" s="7" t="e">
        <f t="shared" si="0"/>
        <v>#REF!</v>
      </c>
      <c r="D8" s="7" t="e">
        <f t="shared" si="4"/>
        <v>#REF!</v>
      </c>
      <c r="E8" s="8" t="e">
        <f t="shared" si="1"/>
        <v>#REF!</v>
      </c>
      <c r="F8" s="7" t="e">
        <f t="shared" si="2"/>
        <v>#REF!</v>
      </c>
      <c r="G8" s="7" t="e">
        <f t="shared" si="3"/>
        <v>#REF!</v>
      </c>
      <c r="H8" s="9" t="s">
        <v>14</v>
      </c>
      <c r="I8" s="8" t="s">
        <v>27</v>
      </c>
      <c r="J8" s="22" t="s">
        <v>47</v>
      </c>
    </row>
    <row r="9" spans="1:10" s="1" customFormat="1" ht="45">
      <c r="A9" s="6" t="s">
        <v>48</v>
      </c>
      <c r="B9" s="7">
        <v>1</v>
      </c>
      <c r="C9" s="7" t="e">
        <f t="shared" si="0"/>
        <v>#REF!</v>
      </c>
      <c r="D9" s="7" t="e">
        <f t="shared" si="4"/>
        <v>#REF!</v>
      </c>
      <c r="E9" s="8" t="e">
        <f t="shared" si="1"/>
        <v>#REF!</v>
      </c>
      <c r="F9" s="7" t="e">
        <f t="shared" si="2"/>
        <v>#REF!</v>
      </c>
      <c r="G9" s="7" t="e">
        <f t="shared" si="3"/>
        <v>#REF!</v>
      </c>
      <c r="H9" s="9" t="s">
        <v>14</v>
      </c>
      <c r="I9" s="8" t="s">
        <v>18</v>
      </c>
      <c r="J9" s="22" t="s">
        <v>49</v>
      </c>
    </row>
    <row r="10" spans="1:10" s="1" customFormat="1" ht="60">
      <c r="A10" s="6" t="s">
        <v>50</v>
      </c>
      <c r="B10" s="7">
        <v>1</v>
      </c>
      <c r="C10" s="7" t="e">
        <f t="shared" si="0"/>
        <v>#REF!</v>
      </c>
      <c r="D10" s="7" t="e">
        <f t="shared" si="4"/>
        <v>#REF!</v>
      </c>
      <c r="E10" s="8" t="e">
        <f t="shared" si="1"/>
        <v>#REF!</v>
      </c>
      <c r="F10" s="7" t="e">
        <f t="shared" si="2"/>
        <v>#REF!</v>
      </c>
      <c r="G10" s="7" t="e">
        <f t="shared" si="3"/>
        <v>#REF!</v>
      </c>
      <c r="H10" s="9" t="s">
        <v>14</v>
      </c>
      <c r="I10" s="8" t="s">
        <v>18</v>
      </c>
      <c r="J10" s="22" t="s">
        <v>51</v>
      </c>
    </row>
    <row r="11" spans="1:10" s="1" customFormat="1" ht="30">
      <c r="A11" s="10" t="s">
        <v>52</v>
      </c>
      <c r="B11" s="7">
        <v>1</v>
      </c>
      <c r="C11" s="7" t="e">
        <f t="shared" si="0"/>
        <v>#REF!</v>
      </c>
      <c r="D11" s="7" t="e">
        <f t="shared" si="4"/>
        <v>#REF!</v>
      </c>
      <c r="E11" s="8" t="e">
        <f t="shared" si="1"/>
        <v>#REF!</v>
      </c>
      <c r="F11" s="7" t="e">
        <f t="shared" si="2"/>
        <v>#REF!</v>
      </c>
      <c r="G11" s="7" t="e">
        <f t="shared" si="3"/>
        <v>#REF!</v>
      </c>
      <c r="H11" s="9" t="s">
        <v>14</v>
      </c>
      <c r="I11" s="8" t="s">
        <v>23</v>
      </c>
      <c r="J11" s="22" t="s">
        <v>54</v>
      </c>
    </row>
    <row r="12" spans="1:10" s="1" customFormat="1" ht="45">
      <c r="A12" s="6" t="s">
        <v>55</v>
      </c>
      <c r="B12" s="7">
        <v>1</v>
      </c>
      <c r="C12" s="7" t="e">
        <f t="shared" si="0"/>
        <v>#REF!</v>
      </c>
      <c r="D12" s="7" t="e">
        <f t="shared" si="4"/>
        <v>#REF!</v>
      </c>
      <c r="E12" s="8" t="e">
        <f t="shared" si="1"/>
        <v>#REF!</v>
      </c>
      <c r="F12" s="7" t="e">
        <f t="shared" si="2"/>
        <v>#REF!</v>
      </c>
      <c r="G12" s="7" t="e">
        <f t="shared" si="3"/>
        <v>#REF!</v>
      </c>
      <c r="H12" s="9" t="s">
        <v>14</v>
      </c>
      <c r="I12" s="8" t="s">
        <v>18</v>
      </c>
      <c r="J12" s="22" t="s">
        <v>56</v>
      </c>
    </row>
    <row r="13" spans="1:10" s="2" customFormat="1" ht="15">
      <c r="A13" s="11" t="s">
        <v>19</v>
      </c>
      <c r="B13" s="12">
        <v>4</v>
      </c>
      <c r="C13" s="12" t="e">
        <f t="shared" si="0"/>
        <v>#REF!</v>
      </c>
      <c r="D13" s="12" t="e">
        <f t="shared" si="4"/>
        <v>#REF!</v>
      </c>
      <c r="E13" s="13" t="e">
        <f t="shared" si="1"/>
        <v>#REF!</v>
      </c>
      <c r="F13" s="12" t="e">
        <f t="shared" si="2"/>
        <v>#REF!</v>
      </c>
      <c r="G13" s="12" t="e">
        <f t="shared" si="3"/>
        <v>#REF!</v>
      </c>
      <c r="H13" s="14" t="s">
        <v>20</v>
      </c>
      <c r="I13" s="82" t="s">
        <v>57</v>
      </c>
      <c r="J13" s="23" t="s">
        <v>19</v>
      </c>
    </row>
    <row r="14" spans="1:10" s="1" customFormat="1" ht="15">
      <c r="A14" s="6" t="s">
        <v>58</v>
      </c>
      <c r="B14" s="7">
        <v>16</v>
      </c>
      <c r="C14" s="7" t="e">
        <f t="shared" si="0"/>
        <v>#REF!</v>
      </c>
      <c r="D14" s="7" t="e">
        <f t="shared" si="4"/>
        <v>#REF!</v>
      </c>
      <c r="E14" s="8" t="e">
        <f t="shared" si="1"/>
        <v>#REF!</v>
      </c>
      <c r="F14" s="7" t="e">
        <f t="shared" si="2"/>
        <v>#REF!</v>
      </c>
      <c r="G14" s="7" t="e">
        <f t="shared" si="3"/>
        <v>#REF!</v>
      </c>
      <c r="H14" s="9" t="s">
        <v>14</v>
      </c>
      <c r="I14" s="8" t="s">
        <v>32</v>
      </c>
      <c r="J14" s="22" t="s">
        <v>59</v>
      </c>
    </row>
    <row r="15" spans="1:10" s="1" customFormat="1" ht="90">
      <c r="A15" s="6" t="s">
        <v>60</v>
      </c>
      <c r="B15" s="7">
        <v>3</v>
      </c>
      <c r="C15" s="7" t="e">
        <f t="shared" si="0"/>
        <v>#REF!</v>
      </c>
      <c r="D15" s="7" t="e">
        <f t="shared" si="4"/>
        <v>#REF!</v>
      </c>
      <c r="E15" s="8" t="e">
        <f t="shared" si="1"/>
        <v>#REF!</v>
      </c>
      <c r="F15" s="7" t="e">
        <f t="shared" si="2"/>
        <v>#REF!</v>
      </c>
      <c r="G15" s="7" t="e">
        <f t="shared" si="3"/>
        <v>#REF!</v>
      </c>
      <c r="H15" s="9" t="s">
        <v>14</v>
      </c>
      <c r="I15" s="8" t="s">
        <v>61</v>
      </c>
      <c r="J15" s="22" t="s">
        <v>236</v>
      </c>
    </row>
    <row r="16" spans="1:10" s="1" customFormat="1" ht="90">
      <c r="A16" s="6" t="s">
        <v>62</v>
      </c>
      <c r="B16" s="7">
        <v>3</v>
      </c>
      <c r="C16" s="7" t="e">
        <f t="shared" si="0"/>
        <v>#REF!</v>
      </c>
      <c r="D16" s="7" t="e">
        <f t="shared" si="4"/>
        <v>#REF!</v>
      </c>
      <c r="E16" s="8" t="e">
        <f t="shared" si="1"/>
        <v>#REF!</v>
      </c>
      <c r="F16" s="7" t="e">
        <f t="shared" si="2"/>
        <v>#REF!</v>
      </c>
      <c r="G16" s="7" t="e">
        <f t="shared" si="3"/>
        <v>#REF!</v>
      </c>
      <c r="H16" s="9" t="s">
        <v>14</v>
      </c>
      <c r="I16" s="8" t="s">
        <v>61</v>
      </c>
      <c r="J16" s="22" t="s">
        <v>63</v>
      </c>
    </row>
    <row r="17" spans="1:10" s="1" customFormat="1" ht="45">
      <c r="A17" s="6" t="s">
        <v>64</v>
      </c>
      <c r="B17" s="7">
        <v>1</v>
      </c>
      <c r="C17" s="7" t="e">
        <f t="shared" si="0"/>
        <v>#REF!</v>
      </c>
      <c r="D17" s="7" t="e">
        <f t="shared" si="4"/>
        <v>#REF!</v>
      </c>
      <c r="E17" s="8" t="e">
        <f t="shared" si="1"/>
        <v>#REF!</v>
      </c>
      <c r="F17" s="7" t="e">
        <f t="shared" si="2"/>
        <v>#REF!</v>
      </c>
      <c r="G17" s="7" t="e">
        <f t="shared" si="3"/>
        <v>#REF!</v>
      </c>
      <c r="H17" s="9" t="s">
        <v>14</v>
      </c>
      <c r="I17" s="8" t="s">
        <v>53</v>
      </c>
      <c r="J17" s="22" t="s">
        <v>65</v>
      </c>
    </row>
    <row r="18" spans="1:10" s="1" customFormat="1" ht="45">
      <c r="A18" s="6" t="s">
        <v>66</v>
      </c>
      <c r="B18" s="7">
        <v>1</v>
      </c>
      <c r="C18" s="7" t="e">
        <f t="shared" si="0"/>
        <v>#REF!</v>
      </c>
      <c r="D18" s="7" t="e">
        <f t="shared" si="4"/>
        <v>#REF!</v>
      </c>
      <c r="E18" s="8" t="e">
        <f t="shared" si="1"/>
        <v>#REF!</v>
      </c>
      <c r="F18" s="7" t="e">
        <f t="shared" si="2"/>
        <v>#REF!</v>
      </c>
      <c r="G18" s="7" t="e">
        <f t="shared" si="3"/>
        <v>#REF!</v>
      </c>
      <c r="H18" s="9" t="s">
        <v>14</v>
      </c>
      <c r="I18" s="8" t="s">
        <v>53</v>
      </c>
      <c r="J18" s="22" t="s">
        <v>67</v>
      </c>
    </row>
    <row r="19" spans="1:10" s="1" customFormat="1" ht="90">
      <c r="A19" s="6" t="s">
        <v>68</v>
      </c>
      <c r="B19" s="7">
        <v>3</v>
      </c>
      <c r="C19" s="7" t="e">
        <f t="shared" si="0"/>
        <v>#REF!</v>
      </c>
      <c r="D19" s="7" t="e">
        <f t="shared" si="4"/>
        <v>#REF!</v>
      </c>
      <c r="E19" s="8" t="e">
        <f t="shared" si="1"/>
        <v>#REF!</v>
      </c>
      <c r="F19" s="7" t="e">
        <f t="shared" si="2"/>
        <v>#REF!</v>
      </c>
      <c r="G19" s="7" t="e">
        <f t="shared" si="3"/>
        <v>#REF!</v>
      </c>
      <c r="H19" s="9" t="s">
        <v>14</v>
      </c>
      <c r="I19" s="8" t="s">
        <v>61</v>
      </c>
      <c r="J19" s="22" t="s">
        <v>69</v>
      </c>
    </row>
    <row r="20" spans="1:10" s="1" customFormat="1" ht="15">
      <c r="A20" s="6" t="s">
        <v>70</v>
      </c>
      <c r="B20" s="7">
        <v>4</v>
      </c>
      <c r="C20" s="7" t="e">
        <f t="shared" si="0"/>
        <v>#REF!</v>
      </c>
      <c r="D20" s="7" t="e">
        <f t="shared" si="4"/>
        <v>#REF!</v>
      </c>
      <c r="E20" s="8" t="e">
        <f t="shared" si="1"/>
        <v>#REF!</v>
      </c>
      <c r="F20" s="7" t="e">
        <f t="shared" si="2"/>
        <v>#REF!</v>
      </c>
      <c r="G20" s="7" t="e">
        <f t="shared" si="3"/>
        <v>#REF!</v>
      </c>
      <c r="H20" s="9" t="s">
        <v>14</v>
      </c>
      <c r="I20" s="8" t="s">
        <v>237</v>
      </c>
      <c r="J20" s="22" t="s">
        <v>71</v>
      </c>
    </row>
    <row r="21" spans="1:10" s="1" customFormat="1" ht="45">
      <c r="A21" s="6" t="s">
        <v>72</v>
      </c>
      <c r="B21" s="7">
        <v>1</v>
      </c>
      <c r="C21" s="7" t="e">
        <f t="shared" si="0"/>
        <v>#REF!</v>
      </c>
      <c r="D21" s="7" t="e">
        <f t="shared" si="4"/>
        <v>#REF!</v>
      </c>
      <c r="E21" s="8" t="e">
        <f t="shared" si="1"/>
        <v>#REF!</v>
      </c>
      <c r="F21" s="7" t="e">
        <f t="shared" si="2"/>
        <v>#REF!</v>
      </c>
      <c r="G21" s="7" t="e">
        <f t="shared" si="3"/>
        <v>#REF!</v>
      </c>
      <c r="H21" s="9" t="s">
        <v>14</v>
      </c>
      <c r="I21" s="8" t="s">
        <v>73</v>
      </c>
      <c r="J21" s="22" t="s">
        <v>74</v>
      </c>
    </row>
    <row r="22" spans="1:10" s="1" customFormat="1" ht="15">
      <c r="A22" s="6" t="s">
        <v>75</v>
      </c>
      <c r="B22" s="7">
        <v>16</v>
      </c>
      <c r="C22" s="7" t="e">
        <f t="shared" si="0"/>
        <v>#REF!</v>
      </c>
      <c r="D22" s="7" t="e">
        <f t="shared" si="4"/>
        <v>#REF!</v>
      </c>
      <c r="E22" s="8" t="e">
        <f t="shared" si="1"/>
        <v>#REF!</v>
      </c>
      <c r="F22" s="7" t="e">
        <f t="shared" si="2"/>
        <v>#REF!</v>
      </c>
      <c r="G22" s="7" t="e">
        <f t="shared" si="3"/>
        <v>#REF!</v>
      </c>
      <c r="H22" s="9" t="s">
        <v>14</v>
      </c>
      <c r="I22" s="8" t="s">
        <v>32</v>
      </c>
      <c r="J22" s="22" t="s">
        <v>76</v>
      </c>
    </row>
    <row r="23" spans="1:10" s="1" customFormat="1" ht="15">
      <c r="A23" s="6" t="s">
        <v>77</v>
      </c>
      <c r="B23" s="7">
        <v>16</v>
      </c>
      <c r="C23" s="7" t="e">
        <f t="shared" si="0"/>
        <v>#REF!</v>
      </c>
      <c r="D23" s="7" t="e">
        <f t="shared" si="4"/>
        <v>#REF!</v>
      </c>
      <c r="E23" s="8" t="e">
        <f t="shared" si="1"/>
        <v>#REF!</v>
      </c>
      <c r="F23" s="7" t="e">
        <f t="shared" si="2"/>
        <v>#REF!</v>
      </c>
      <c r="G23" s="7" t="e">
        <f t="shared" si="3"/>
        <v>#REF!</v>
      </c>
      <c r="H23" s="9" t="s">
        <v>14</v>
      </c>
      <c r="I23" s="8" t="s">
        <v>32</v>
      </c>
      <c r="J23" s="22" t="s">
        <v>78</v>
      </c>
    </row>
    <row r="24" spans="1:10" s="1" customFormat="1" ht="15">
      <c r="A24" s="6" t="s">
        <v>79</v>
      </c>
      <c r="B24" s="7">
        <v>16</v>
      </c>
      <c r="C24" s="7" t="e">
        <f t="shared" si="0"/>
        <v>#REF!</v>
      </c>
      <c r="D24" s="7" t="e">
        <f t="shared" si="4"/>
        <v>#REF!</v>
      </c>
      <c r="E24" s="8" t="e">
        <f t="shared" si="1"/>
        <v>#REF!</v>
      </c>
      <c r="F24" s="7" t="e">
        <f t="shared" si="2"/>
        <v>#REF!</v>
      </c>
      <c r="G24" s="7" t="e">
        <f t="shared" si="3"/>
        <v>#REF!</v>
      </c>
      <c r="H24" s="9" t="s">
        <v>14</v>
      </c>
      <c r="I24" s="8" t="s">
        <v>32</v>
      </c>
      <c r="J24" s="22" t="s">
        <v>80</v>
      </c>
    </row>
    <row r="25" spans="1:10" s="1" customFormat="1" ht="15">
      <c r="A25" s="6" t="s">
        <v>81</v>
      </c>
      <c r="B25" s="7">
        <v>32</v>
      </c>
      <c r="C25" s="7" t="e">
        <f t="shared" si="0"/>
        <v>#REF!</v>
      </c>
      <c r="D25" s="7" t="e">
        <f t="shared" si="4"/>
        <v>#REF!</v>
      </c>
      <c r="E25" s="8" t="e">
        <f t="shared" si="1"/>
        <v>#REF!</v>
      </c>
      <c r="F25" s="7" t="e">
        <f t="shared" si="2"/>
        <v>#REF!</v>
      </c>
      <c r="G25" s="7" t="e">
        <f t="shared" si="3"/>
        <v>#REF!</v>
      </c>
      <c r="H25" s="9" t="s">
        <v>14</v>
      </c>
      <c r="I25" s="8" t="s">
        <v>37</v>
      </c>
      <c r="J25" s="22" t="s">
        <v>238</v>
      </c>
    </row>
    <row r="26" spans="1:10" s="1" customFormat="1" ht="30">
      <c r="A26" s="6" t="s">
        <v>82</v>
      </c>
      <c r="B26" s="7">
        <v>32</v>
      </c>
      <c r="C26" s="7" t="e">
        <f t="shared" si="0"/>
        <v>#REF!</v>
      </c>
      <c r="D26" s="7" t="e">
        <f t="shared" si="4"/>
        <v>#REF!</v>
      </c>
      <c r="E26" s="8" t="e">
        <f t="shared" si="1"/>
        <v>#REF!</v>
      </c>
      <c r="F26" s="7" t="e">
        <f t="shared" si="2"/>
        <v>#REF!</v>
      </c>
      <c r="G26" s="7" t="e">
        <f t="shared" si="3"/>
        <v>#REF!</v>
      </c>
      <c r="H26" s="9" t="s">
        <v>14</v>
      </c>
      <c r="I26" s="8" t="s">
        <v>83</v>
      </c>
      <c r="J26" s="22" t="s">
        <v>239</v>
      </c>
    </row>
    <row r="27" spans="1:10" s="1" customFormat="1" ht="15">
      <c r="A27" s="6" t="s">
        <v>84</v>
      </c>
      <c r="B27" s="7">
        <v>32</v>
      </c>
      <c r="C27" s="7" t="e">
        <f t="shared" si="0"/>
        <v>#REF!</v>
      </c>
      <c r="D27" s="7" t="e">
        <f t="shared" si="4"/>
        <v>#REF!</v>
      </c>
      <c r="E27" s="8" t="e">
        <f t="shared" si="1"/>
        <v>#REF!</v>
      </c>
      <c r="F27" s="7" t="e">
        <f t="shared" si="2"/>
        <v>#REF!</v>
      </c>
      <c r="G27" s="7" t="e">
        <f t="shared" si="3"/>
        <v>#REF!</v>
      </c>
      <c r="H27" s="9" t="s">
        <v>14</v>
      </c>
      <c r="I27" s="8" t="s">
        <v>83</v>
      </c>
      <c r="J27" s="22" t="s">
        <v>85</v>
      </c>
    </row>
    <row r="28" spans="1:10" s="1" customFormat="1" ht="15">
      <c r="A28" s="6" t="s">
        <v>86</v>
      </c>
      <c r="B28" s="7">
        <v>32</v>
      </c>
      <c r="C28" s="7" t="e">
        <f t="shared" si="0"/>
        <v>#REF!</v>
      </c>
      <c r="D28" s="7" t="e">
        <f t="shared" si="4"/>
        <v>#REF!</v>
      </c>
      <c r="E28" s="8" t="e">
        <f t="shared" si="1"/>
        <v>#REF!</v>
      </c>
      <c r="F28" s="7" t="e">
        <f t="shared" si="2"/>
        <v>#REF!</v>
      </c>
      <c r="G28" s="7" t="e">
        <f t="shared" si="3"/>
        <v>#REF!</v>
      </c>
      <c r="H28" s="9" t="s">
        <v>14</v>
      </c>
      <c r="I28" s="8" t="s">
        <v>83</v>
      </c>
      <c r="J28" s="22" t="s">
        <v>87</v>
      </c>
    </row>
    <row r="29" spans="1:10" s="1" customFormat="1" ht="15">
      <c r="A29" s="6" t="s">
        <v>88</v>
      </c>
      <c r="B29" s="7">
        <v>32</v>
      </c>
      <c r="C29" s="7" t="e">
        <f t="shared" si="0"/>
        <v>#REF!</v>
      </c>
      <c r="D29" s="7" t="e">
        <f t="shared" si="4"/>
        <v>#REF!</v>
      </c>
      <c r="E29" s="8" t="e">
        <f t="shared" si="1"/>
        <v>#REF!</v>
      </c>
      <c r="F29" s="7" t="e">
        <f t="shared" si="2"/>
        <v>#REF!</v>
      </c>
      <c r="G29" s="7" t="e">
        <f t="shared" si="3"/>
        <v>#REF!</v>
      </c>
      <c r="H29" s="9" t="s">
        <v>14</v>
      </c>
      <c r="I29" s="8" t="s">
        <v>83</v>
      </c>
      <c r="J29" s="22" t="s">
        <v>89</v>
      </c>
    </row>
    <row r="30" spans="1:10" s="1" customFormat="1" ht="15">
      <c r="A30" s="6" t="s">
        <v>90</v>
      </c>
      <c r="B30" s="7">
        <v>32</v>
      </c>
      <c r="C30" s="7" t="e">
        <f t="shared" si="0"/>
        <v>#REF!</v>
      </c>
      <c r="D30" s="7" t="e">
        <f t="shared" si="4"/>
        <v>#REF!</v>
      </c>
      <c r="E30" s="8" t="e">
        <f t="shared" si="1"/>
        <v>#REF!</v>
      </c>
      <c r="F30" s="7" t="e">
        <f t="shared" si="2"/>
        <v>#REF!</v>
      </c>
      <c r="G30" s="7" t="e">
        <f t="shared" si="3"/>
        <v>#REF!</v>
      </c>
      <c r="H30" s="9" t="s">
        <v>14</v>
      </c>
      <c r="I30" s="8" t="s">
        <v>83</v>
      </c>
      <c r="J30" s="22" t="s">
        <v>240</v>
      </c>
    </row>
    <row r="31" spans="1:10" s="1" customFormat="1" ht="15">
      <c r="A31" s="6" t="s">
        <v>91</v>
      </c>
      <c r="B31" s="7">
        <v>32</v>
      </c>
      <c r="C31" s="7" t="e">
        <f t="shared" si="0"/>
        <v>#REF!</v>
      </c>
      <c r="D31" s="7" t="e">
        <f t="shared" si="4"/>
        <v>#REF!</v>
      </c>
      <c r="E31" s="8" t="e">
        <f t="shared" si="1"/>
        <v>#REF!</v>
      </c>
      <c r="F31" s="7" t="e">
        <f t="shared" si="2"/>
        <v>#REF!</v>
      </c>
      <c r="G31" s="7" t="e">
        <f t="shared" si="3"/>
        <v>#REF!</v>
      </c>
      <c r="H31" s="9" t="s">
        <v>14</v>
      </c>
      <c r="I31" s="8" t="s">
        <v>83</v>
      </c>
      <c r="J31" s="22" t="s">
        <v>92</v>
      </c>
    </row>
    <row r="32" spans="1:10" s="1" customFormat="1" ht="15">
      <c r="A32" s="6" t="s">
        <v>93</v>
      </c>
      <c r="B32" s="7">
        <v>32</v>
      </c>
      <c r="C32" s="7" t="e">
        <f t="shared" si="0"/>
        <v>#REF!</v>
      </c>
      <c r="D32" s="7" t="e">
        <f t="shared" si="4"/>
        <v>#REF!</v>
      </c>
      <c r="E32" s="8" t="e">
        <f t="shared" si="1"/>
        <v>#REF!</v>
      </c>
      <c r="F32" s="7" t="e">
        <f t="shared" si="2"/>
        <v>#REF!</v>
      </c>
      <c r="G32" s="7" t="e">
        <f t="shared" si="3"/>
        <v>#REF!</v>
      </c>
      <c r="H32" s="9" t="s">
        <v>14</v>
      </c>
      <c r="I32" s="8" t="s">
        <v>83</v>
      </c>
      <c r="J32" s="22" t="s">
        <v>94</v>
      </c>
    </row>
    <row r="33" spans="1:10" s="1" customFormat="1" ht="15">
      <c r="A33" s="6" t="s">
        <v>95</v>
      </c>
      <c r="B33" s="7">
        <v>32</v>
      </c>
      <c r="C33" s="7" t="e">
        <f t="shared" si="0"/>
        <v>#REF!</v>
      </c>
      <c r="D33" s="7" t="e">
        <f t="shared" si="4"/>
        <v>#REF!</v>
      </c>
      <c r="E33" s="8" t="e">
        <f t="shared" si="1"/>
        <v>#REF!</v>
      </c>
      <c r="F33" s="7" t="e">
        <f t="shared" si="2"/>
        <v>#REF!</v>
      </c>
      <c r="G33" s="7" t="e">
        <f t="shared" si="3"/>
        <v>#REF!</v>
      </c>
      <c r="H33" s="9" t="s">
        <v>14</v>
      </c>
      <c r="I33" s="8" t="s">
        <v>83</v>
      </c>
      <c r="J33" s="22" t="s">
        <v>96</v>
      </c>
    </row>
    <row r="34" spans="1:10" s="1" customFormat="1" ht="15">
      <c r="A34" s="6" t="s">
        <v>97</v>
      </c>
      <c r="B34" s="7">
        <v>16</v>
      </c>
      <c r="C34" s="7" t="e">
        <f t="shared" ref="C34:C54" si="5">D34+B34-1</f>
        <v>#REF!</v>
      </c>
      <c r="D34" s="7" t="e">
        <f t="shared" si="4"/>
        <v>#REF!</v>
      </c>
      <c r="E34" s="8" t="e">
        <f t="shared" ref="E34:E54" si="6">ROUNDDOWN(C34/32,0)</f>
        <v>#REF!</v>
      </c>
      <c r="F34" s="7" t="e">
        <f t="shared" ref="F34:F54" si="7">C34-E34*32</f>
        <v>#REF!</v>
      </c>
      <c r="G34" s="7" t="e">
        <f t="shared" ref="G34:G54" si="8">D34-E34*32</f>
        <v>#REF!</v>
      </c>
      <c r="H34" s="9" t="s">
        <v>14</v>
      </c>
      <c r="I34" s="8" t="s">
        <v>98</v>
      </c>
      <c r="J34" s="22" t="s">
        <v>99</v>
      </c>
    </row>
    <row r="35" spans="1:10" s="1" customFormat="1" ht="15">
      <c r="A35" s="6" t="s">
        <v>100</v>
      </c>
      <c r="B35" s="7">
        <v>16</v>
      </c>
      <c r="C35" s="7" t="e">
        <f t="shared" si="5"/>
        <v>#REF!</v>
      </c>
      <c r="D35" s="7" t="e">
        <f t="shared" ref="D35:D54" si="9">C34+1</f>
        <v>#REF!</v>
      </c>
      <c r="E35" s="8" t="e">
        <f t="shared" si="6"/>
        <v>#REF!</v>
      </c>
      <c r="F35" s="7" t="e">
        <f t="shared" si="7"/>
        <v>#REF!</v>
      </c>
      <c r="G35" s="7" t="e">
        <f t="shared" si="8"/>
        <v>#REF!</v>
      </c>
      <c r="H35" s="9" t="s">
        <v>14</v>
      </c>
      <c r="I35" s="8" t="s">
        <v>98</v>
      </c>
      <c r="J35" s="22" t="s">
        <v>101</v>
      </c>
    </row>
    <row r="36" spans="1:10" s="1" customFormat="1" ht="15">
      <c r="A36" s="6" t="s">
        <v>102</v>
      </c>
      <c r="B36" s="7">
        <v>16</v>
      </c>
      <c r="C36" s="7" t="e">
        <f t="shared" si="5"/>
        <v>#REF!</v>
      </c>
      <c r="D36" s="7" t="e">
        <f t="shared" si="9"/>
        <v>#REF!</v>
      </c>
      <c r="E36" s="8" t="e">
        <f t="shared" si="6"/>
        <v>#REF!</v>
      </c>
      <c r="F36" s="7" t="e">
        <f t="shared" si="7"/>
        <v>#REF!</v>
      </c>
      <c r="G36" s="7" t="e">
        <f t="shared" si="8"/>
        <v>#REF!</v>
      </c>
      <c r="H36" s="9" t="s">
        <v>14</v>
      </c>
      <c r="I36" s="8" t="s">
        <v>98</v>
      </c>
      <c r="J36" s="22" t="s">
        <v>103</v>
      </c>
    </row>
    <row r="37" spans="1:10" s="1" customFormat="1" ht="15">
      <c r="A37" s="6" t="s">
        <v>104</v>
      </c>
      <c r="B37" s="7">
        <v>16</v>
      </c>
      <c r="C37" s="7" t="e">
        <f t="shared" si="5"/>
        <v>#REF!</v>
      </c>
      <c r="D37" s="7" t="e">
        <f t="shared" si="9"/>
        <v>#REF!</v>
      </c>
      <c r="E37" s="8" t="e">
        <f t="shared" si="6"/>
        <v>#REF!</v>
      </c>
      <c r="F37" s="7" t="e">
        <f t="shared" si="7"/>
        <v>#REF!</v>
      </c>
      <c r="G37" s="7" t="e">
        <f t="shared" si="8"/>
        <v>#REF!</v>
      </c>
      <c r="H37" s="9" t="s">
        <v>14</v>
      </c>
      <c r="I37" s="8" t="s">
        <v>98</v>
      </c>
      <c r="J37" s="22" t="s">
        <v>105</v>
      </c>
    </row>
    <row r="38" spans="1:10" s="1" customFormat="1" ht="15">
      <c r="A38" s="6" t="s">
        <v>106</v>
      </c>
      <c r="B38" s="7">
        <v>16</v>
      </c>
      <c r="C38" s="7" t="e">
        <f t="shared" si="5"/>
        <v>#REF!</v>
      </c>
      <c r="D38" s="7" t="e">
        <f t="shared" si="9"/>
        <v>#REF!</v>
      </c>
      <c r="E38" s="8" t="e">
        <f t="shared" si="6"/>
        <v>#REF!</v>
      </c>
      <c r="F38" s="7" t="e">
        <f t="shared" si="7"/>
        <v>#REF!</v>
      </c>
      <c r="G38" s="7" t="e">
        <f t="shared" si="8"/>
        <v>#REF!</v>
      </c>
      <c r="H38" s="9" t="s">
        <v>14</v>
      </c>
      <c r="I38" s="8" t="s">
        <v>98</v>
      </c>
      <c r="J38" s="22" t="s">
        <v>107</v>
      </c>
    </row>
    <row r="39" spans="1:10" s="1" customFormat="1" ht="15">
      <c r="A39" s="6" t="s">
        <v>108</v>
      </c>
      <c r="B39" s="7">
        <v>16</v>
      </c>
      <c r="C39" s="7" t="e">
        <f t="shared" si="5"/>
        <v>#REF!</v>
      </c>
      <c r="D39" s="7" t="e">
        <f t="shared" si="9"/>
        <v>#REF!</v>
      </c>
      <c r="E39" s="8" t="e">
        <f t="shared" si="6"/>
        <v>#REF!</v>
      </c>
      <c r="F39" s="7" t="e">
        <f t="shared" si="7"/>
        <v>#REF!</v>
      </c>
      <c r="G39" s="7" t="e">
        <f t="shared" si="8"/>
        <v>#REF!</v>
      </c>
      <c r="H39" s="9" t="s">
        <v>14</v>
      </c>
      <c r="I39" s="8" t="s">
        <v>98</v>
      </c>
      <c r="J39" s="22" t="s">
        <v>109</v>
      </c>
    </row>
    <row r="40" spans="1:10" s="1" customFormat="1" ht="15">
      <c r="A40" s="6" t="s">
        <v>110</v>
      </c>
      <c r="B40" s="7">
        <v>16</v>
      </c>
      <c r="C40" s="7" t="e">
        <f t="shared" si="5"/>
        <v>#REF!</v>
      </c>
      <c r="D40" s="7" t="e">
        <f t="shared" si="9"/>
        <v>#REF!</v>
      </c>
      <c r="E40" s="8" t="e">
        <f t="shared" si="6"/>
        <v>#REF!</v>
      </c>
      <c r="F40" s="7" t="e">
        <f t="shared" si="7"/>
        <v>#REF!</v>
      </c>
      <c r="G40" s="7" t="e">
        <f t="shared" si="8"/>
        <v>#REF!</v>
      </c>
      <c r="H40" s="9" t="s">
        <v>14</v>
      </c>
      <c r="I40" s="8" t="s">
        <v>98</v>
      </c>
      <c r="J40" s="22" t="s">
        <v>111</v>
      </c>
    </row>
    <row r="41" spans="1:10" s="1" customFormat="1" ht="15">
      <c r="A41" s="6" t="s">
        <v>112</v>
      </c>
      <c r="B41" s="7">
        <v>16</v>
      </c>
      <c r="C41" s="7" t="e">
        <f t="shared" si="5"/>
        <v>#REF!</v>
      </c>
      <c r="D41" s="7" t="e">
        <f t="shared" si="9"/>
        <v>#REF!</v>
      </c>
      <c r="E41" s="8" t="e">
        <f t="shared" si="6"/>
        <v>#REF!</v>
      </c>
      <c r="F41" s="7" t="e">
        <f t="shared" si="7"/>
        <v>#REF!</v>
      </c>
      <c r="G41" s="7" t="e">
        <f t="shared" si="8"/>
        <v>#REF!</v>
      </c>
      <c r="H41" s="9" t="s">
        <v>14</v>
      </c>
      <c r="I41" s="8" t="s">
        <v>98</v>
      </c>
      <c r="J41" s="22" t="s">
        <v>113</v>
      </c>
    </row>
    <row r="42" spans="1:10" s="1" customFormat="1" ht="15">
      <c r="A42" s="6" t="s">
        <v>114</v>
      </c>
      <c r="B42" s="7">
        <v>32</v>
      </c>
      <c r="C42" s="7" t="e">
        <f t="shared" si="5"/>
        <v>#REF!</v>
      </c>
      <c r="D42" s="7" t="e">
        <f t="shared" si="9"/>
        <v>#REF!</v>
      </c>
      <c r="E42" s="8" t="e">
        <f t="shared" si="6"/>
        <v>#REF!</v>
      </c>
      <c r="F42" s="7" t="e">
        <f t="shared" si="7"/>
        <v>#REF!</v>
      </c>
      <c r="G42" s="7" t="e">
        <f t="shared" si="8"/>
        <v>#REF!</v>
      </c>
      <c r="H42" s="9" t="s">
        <v>14</v>
      </c>
      <c r="I42" s="8" t="s">
        <v>37</v>
      </c>
      <c r="J42" s="22" t="s">
        <v>115</v>
      </c>
    </row>
    <row r="43" spans="1:10" s="1" customFormat="1">
      <c r="A43" s="6" t="s">
        <v>116</v>
      </c>
      <c r="B43" s="7">
        <v>32</v>
      </c>
      <c r="C43" s="7" t="e">
        <f t="shared" si="5"/>
        <v>#REF!</v>
      </c>
      <c r="D43" s="7" t="e">
        <f t="shared" si="9"/>
        <v>#REF!</v>
      </c>
      <c r="E43" s="8" t="e">
        <f t="shared" si="6"/>
        <v>#REF!</v>
      </c>
      <c r="F43" s="7" t="e">
        <f t="shared" si="7"/>
        <v>#REF!</v>
      </c>
      <c r="G43" s="7" t="e">
        <f t="shared" si="8"/>
        <v>#REF!</v>
      </c>
      <c r="H43" s="9" t="s">
        <v>14</v>
      </c>
      <c r="I43" s="8" t="s">
        <v>37</v>
      </c>
      <c r="J43" s="24" t="s">
        <v>117</v>
      </c>
    </row>
    <row r="44" spans="1:10" s="1" customFormat="1" ht="15">
      <c r="A44" s="6" t="s">
        <v>118</v>
      </c>
      <c r="B44" s="7">
        <v>8</v>
      </c>
      <c r="C44" s="7" t="e">
        <f t="shared" si="5"/>
        <v>#REF!</v>
      </c>
      <c r="D44" s="7" t="e">
        <f t="shared" si="9"/>
        <v>#REF!</v>
      </c>
      <c r="E44" s="8" t="e">
        <f t="shared" si="6"/>
        <v>#REF!</v>
      </c>
      <c r="F44" s="7" t="e">
        <f t="shared" si="7"/>
        <v>#REF!</v>
      </c>
      <c r="G44" s="7" t="e">
        <f t="shared" si="8"/>
        <v>#REF!</v>
      </c>
      <c r="H44" s="9" t="s">
        <v>14</v>
      </c>
      <c r="I44" s="8" t="s">
        <v>30</v>
      </c>
      <c r="J44" s="22" t="s">
        <v>119</v>
      </c>
    </row>
    <row r="45" spans="1:10" s="1" customFormat="1" ht="15">
      <c r="A45" s="6" t="s">
        <v>120</v>
      </c>
      <c r="B45" s="7">
        <v>8</v>
      </c>
      <c r="C45" s="7" t="e">
        <f t="shared" si="5"/>
        <v>#REF!</v>
      </c>
      <c r="D45" s="7" t="e">
        <f t="shared" si="9"/>
        <v>#REF!</v>
      </c>
      <c r="E45" s="8" t="e">
        <f t="shared" si="6"/>
        <v>#REF!</v>
      </c>
      <c r="F45" s="7" t="e">
        <f t="shared" si="7"/>
        <v>#REF!</v>
      </c>
      <c r="G45" s="7" t="e">
        <f t="shared" si="8"/>
        <v>#REF!</v>
      </c>
      <c r="H45" s="9" t="s">
        <v>14</v>
      </c>
      <c r="I45" s="8" t="s">
        <v>121</v>
      </c>
      <c r="J45" s="22" t="s">
        <v>122</v>
      </c>
    </row>
    <row r="46" spans="1:10" s="2" customFormat="1">
      <c r="A46" s="11" t="s">
        <v>19</v>
      </c>
      <c r="B46" s="12">
        <v>16</v>
      </c>
      <c r="C46" s="12" t="e">
        <f t="shared" si="5"/>
        <v>#REF!</v>
      </c>
      <c r="D46" s="12" t="e">
        <f t="shared" si="9"/>
        <v>#REF!</v>
      </c>
      <c r="E46" s="13" t="e">
        <f t="shared" si="6"/>
        <v>#REF!</v>
      </c>
      <c r="F46" s="12" t="e">
        <f t="shared" si="7"/>
        <v>#REF!</v>
      </c>
      <c r="G46" s="12" t="e">
        <f t="shared" si="8"/>
        <v>#REF!</v>
      </c>
      <c r="H46" s="14" t="s">
        <v>20</v>
      </c>
      <c r="I46" s="13" t="s">
        <v>32</v>
      </c>
      <c r="J46" s="25" t="s">
        <v>19</v>
      </c>
    </row>
    <row r="47" spans="1:10" s="1" customFormat="1" ht="15">
      <c r="A47" s="6" t="s">
        <v>124</v>
      </c>
      <c r="B47" s="7">
        <v>8</v>
      </c>
      <c r="C47" s="7" t="e">
        <f t="shared" si="5"/>
        <v>#REF!</v>
      </c>
      <c r="D47" s="7" t="e">
        <f t="shared" si="9"/>
        <v>#REF!</v>
      </c>
      <c r="E47" s="8" t="e">
        <f t="shared" si="6"/>
        <v>#REF!</v>
      </c>
      <c r="F47" s="7" t="e">
        <f t="shared" si="7"/>
        <v>#REF!</v>
      </c>
      <c r="G47" s="7" t="e">
        <f t="shared" si="8"/>
        <v>#REF!</v>
      </c>
      <c r="H47" s="9" t="s">
        <v>14</v>
      </c>
      <c r="I47" s="8" t="s">
        <v>241</v>
      </c>
      <c r="J47" s="22" t="s">
        <v>242</v>
      </c>
    </row>
    <row r="48" spans="1:10" s="1" customFormat="1" ht="15">
      <c r="A48" s="6" t="s">
        <v>125</v>
      </c>
      <c r="B48" s="7">
        <v>8</v>
      </c>
      <c r="C48" s="7" t="e">
        <f t="shared" si="5"/>
        <v>#REF!</v>
      </c>
      <c r="D48" s="7" t="e">
        <f t="shared" si="9"/>
        <v>#REF!</v>
      </c>
      <c r="E48" s="8" t="e">
        <f t="shared" si="6"/>
        <v>#REF!</v>
      </c>
      <c r="F48" s="7" t="e">
        <f t="shared" si="7"/>
        <v>#REF!</v>
      </c>
      <c r="G48" s="7" t="e">
        <f t="shared" si="8"/>
        <v>#REF!</v>
      </c>
      <c r="H48" s="9" t="s">
        <v>14</v>
      </c>
      <c r="I48" s="8" t="s">
        <v>241</v>
      </c>
      <c r="J48" s="22" t="s">
        <v>243</v>
      </c>
    </row>
    <row r="49" spans="1:10" s="1" customFormat="1" ht="15">
      <c r="A49" s="6" t="s">
        <v>126</v>
      </c>
      <c r="B49" s="7">
        <v>8</v>
      </c>
      <c r="C49" s="7" t="e">
        <f t="shared" si="5"/>
        <v>#REF!</v>
      </c>
      <c r="D49" s="7" t="e">
        <f t="shared" si="9"/>
        <v>#REF!</v>
      </c>
      <c r="E49" s="8" t="e">
        <f t="shared" si="6"/>
        <v>#REF!</v>
      </c>
      <c r="F49" s="7" t="e">
        <f t="shared" si="7"/>
        <v>#REF!</v>
      </c>
      <c r="G49" s="7" t="e">
        <f t="shared" si="8"/>
        <v>#REF!</v>
      </c>
      <c r="H49" s="9" t="s">
        <v>14</v>
      </c>
      <c r="I49" s="8" t="s">
        <v>205</v>
      </c>
      <c r="J49" s="22" t="s">
        <v>244</v>
      </c>
    </row>
    <row r="50" spans="1:10" s="1" customFormat="1" ht="15">
      <c r="A50" s="6" t="s">
        <v>127</v>
      </c>
      <c r="B50" s="7">
        <v>8</v>
      </c>
      <c r="C50" s="7" t="e">
        <f t="shared" si="5"/>
        <v>#REF!</v>
      </c>
      <c r="D50" s="7" t="e">
        <f t="shared" si="9"/>
        <v>#REF!</v>
      </c>
      <c r="E50" s="8" t="e">
        <f t="shared" si="6"/>
        <v>#REF!</v>
      </c>
      <c r="F50" s="7" t="e">
        <f t="shared" si="7"/>
        <v>#REF!</v>
      </c>
      <c r="G50" s="7" t="e">
        <f t="shared" si="8"/>
        <v>#REF!</v>
      </c>
      <c r="H50" s="9" t="s">
        <v>14</v>
      </c>
      <c r="I50" s="8" t="s">
        <v>205</v>
      </c>
      <c r="J50" s="22" t="s">
        <v>128</v>
      </c>
    </row>
    <row r="51" spans="1:10" s="1" customFormat="1" ht="15">
      <c r="A51" s="6" t="s">
        <v>245</v>
      </c>
      <c r="B51" s="7">
        <v>32</v>
      </c>
      <c r="C51" s="7" t="e">
        <f t="shared" si="5"/>
        <v>#REF!</v>
      </c>
      <c r="D51" s="7" t="e">
        <f t="shared" si="9"/>
        <v>#REF!</v>
      </c>
      <c r="E51" s="8" t="e">
        <f t="shared" si="6"/>
        <v>#REF!</v>
      </c>
      <c r="F51" s="7" t="e">
        <f t="shared" si="7"/>
        <v>#REF!</v>
      </c>
      <c r="G51" s="7" t="e">
        <f t="shared" si="8"/>
        <v>#REF!</v>
      </c>
      <c r="H51" s="9" t="s">
        <v>14</v>
      </c>
      <c r="I51" s="8" t="s">
        <v>37</v>
      </c>
      <c r="J51" s="22" t="s">
        <v>246</v>
      </c>
    </row>
    <row r="52" spans="1:10" s="1" customFormat="1" ht="15">
      <c r="A52" s="6" t="s">
        <v>131</v>
      </c>
      <c r="B52" s="7">
        <v>32</v>
      </c>
      <c r="C52" s="7" t="e">
        <f t="shared" si="5"/>
        <v>#REF!</v>
      </c>
      <c r="D52" s="7" t="e">
        <f t="shared" si="9"/>
        <v>#REF!</v>
      </c>
      <c r="E52" s="8" t="e">
        <f t="shared" si="6"/>
        <v>#REF!</v>
      </c>
      <c r="F52" s="7" t="e">
        <f t="shared" si="7"/>
        <v>#REF!</v>
      </c>
      <c r="G52" s="7" t="e">
        <f t="shared" si="8"/>
        <v>#REF!</v>
      </c>
      <c r="H52" s="9" t="s">
        <v>14</v>
      </c>
      <c r="I52" s="8" t="s">
        <v>37</v>
      </c>
      <c r="J52" s="22" t="s">
        <v>247</v>
      </c>
    </row>
    <row r="53" spans="1:10" s="1" customFormat="1" ht="30">
      <c r="A53" s="6" t="s">
        <v>133</v>
      </c>
      <c r="B53" s="7">
        <v>1</v>
      </c>
      <c r="C53" s="7" t="e">
        <f t="shared" si="5"/>
        <v>#REF!</v>
      </c>
      <c r="D53" s="7" t="e">
        <f t="shared" si="9"/>
        <v>#REF!</v>
      </c>
      <c r="E53" s="8" t="e">
        <f t="shared" si="6"/>
        <v>#REF!</v>
      </c>
      <c r="F53" s="7" t="e">
        <f t="shared" si="7"/>
        <v>#REF!</v>
      </c>
      <c r="G53" s="7" t="e">
        <f t="shared" si="8"/>
        <v>#REF!</v>
      </c>
      <c r="H53" s="9" t="s">
        <v>14</v>
      </c>
      <c r="I53" s="8" t="s">
        <v>53</v>
      </c>
      <c r="J53" s="22" t="s">
        <v>134</v>
      </c>
    </row>
    <row r="54" spans="1:10" s="1" customFormat="1" ht="30">
      <c r="A54" s="15" t="s">
        <v>135</v>
      </c>
      <c r="B54" s="16">
        <v>1</v>
      </c>
      <c r="C54" s="16" t="e">
        <f t="shared" si="5"/>
        <v>#REF!</v>
      </c>
      <c r="D54" s="16" t="e">
        <f t="shared" si="9"/>
        <v>#REF!</v>
      </c>
      <c r="E54" s="17" t="e">
        <f t="shared" si="6"/>
        <v>#REF!</v>
      </c>
      <c r="F54" s="16" t="e">
        <f t="shared" si="7"/>
        <v>#REF!</v>
      </c>
      <c r="G54" s="16" t="e">
        <f t="shared" si="8"/>
        <v>#REF!</v>
      </c>
      <c r="H54" s="18" t="s">
        <v>14</v>
      </c>
      <c r="I54" s="17" t="s">
        <v>53</v>
      </c>
      <c r="J54" s="26" t="s">
        <v>136</v>
      </c>
    </row>
  </sheetData>
  <phoneticPr fontId="23" type="noConversion"/>
  <pageMargins left="0.7" right="0.7" top="0.75" bottom="0.75" header="0.3" footer="0.3"/>
  <pageSetup paperSize="9" orientation="portrait" horizontalDpi="2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E6AE-BFD2-9F4C-A1B0-BE763103431C}">
  <dimension ref="A1:J48"/>
  <sheetViews>
    <sheetView topLeftCell="H7" zoomScale="125" zoomScaleNormal="135" workbookViewId="0">
      <selection activeCell="J23" sqref="J23"/>
    </sheetView>
  </sheetViews>
  <sheetFormatPr baseColWidth="10" defaultColWidth="8.83203125" defaultRowHeight="14"/>
  <cols>
    <col min="1" max="1" width="30.6640625" customWidth="1"/>
    <col min="2" max="2" width="14" customWidth="1"/>
    <col min="3" max="3" width="12.5" customWidth="1"/>
    <col min="4" max="4" width="11.83203125" customWidth="1"/>
    <col min="5" max="5" width="18.83203125" customWidth="1"/>
    <col min="6" max="6" width="13.5" customWidth="1"/>
    <col min="7" max="7" width="15.1640625" customWidth="1"/>
    <col min="8" max="8" width="5.6640625" customWidth="1"/>
    <col min="9" max="9" width="170.1640625" customWidth="1"/>
    <col min="10" max="10" width="28.83203125" style="1" customWidth="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43" si="0">D2+B2-1</f>
        <v>0</v>
      </c>
      <c r="D2" s="7">
        <v>0</v>
      </c>
      <c r="E2" s="7">
        <f t="shared" ref="E2:E43" si="1">ROUNDDOWN(C2/32,0)</f>
        <v>0</v>
      </c>
      <c r="F2" s="7">
        <f t="shared" ref="F2:F43" si="2">C2-E2*32</f>
        <v>0</v>
      </c>
      <c r="G2" s="7">
        <f t="shared" ref="G2:G43"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43"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6" t="s">
        <v>288</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6" t="s">
        <v>288</v>
      </c>
    </row>
    <row r="5" spans="1:10" s="1" customFormat="1" ht="30">
      <c r="A5" s="6" t="s">
        <v>323</v>
      </c>
      <c r="B5" s="7">
        <v>1</v>
      </c>
      <c r="C5" s="7">
        <f ca="1">D5+B5-1</f>
        <v>3</v>
      </c>
      <c r="D5" s="7">
        <f t="shared" ca="1" si="4"/>
        <v>3</v>
      </c>
      <c r="E5" s="7">
        <f ca="1">ROUNDDOWN(C5/32,0)</f>
        <v>0</v>
      </c>
      <c r="F5" s="7">
        <f ca="1">C5-E5*32</f>
        <v>3</v>
      </c>
      <c r="G5" s="7">
        <f ca="1">D5-E5*32</f>
        <v>3</v>
      </c>
      <c r="H5" s="7" t="s">
        <v>14</v>
      </c>
      <c r="I5" s="22" t="str">
        <f ca="1">CONCATENATE(INDIRECT("template!I5"))</f>
        <v>0:768bit full cmd;
1:128/256/384/512 short cmd</v>
      </c>
      <c r="J5" s="106" t="s">
        <v>288</v>
      </c>
    </row>
    <row r="6" spans="1:10" s="1" customFormat="1" ht="31" customHeight="1">
      <c r="A6" s="6" t="s">
        <v>325</v>
      </c>
      <c r="B6" s="7">
        <v>1</v>
      </c>
      <c r="C6" s="7">
        <f ca="1">D6+B6-1</f>
        <v>4</v>
      </c>
      <c r="D6" s="7">
        <f t="shared" ca="1" si="4"/>
        <v>4</v>
      </c>
      <c r="E6" s="7">
        <f ca="1">ROUNDDOWN(C6/32,0)</f>
        <v>0</v>
      </c>
      <c r="F6" s="7">
        <f ca="1">C6-E6*32</f>
        <v>4</v>
      </c>
      <c r="G6" s="7">
        <f ca="1">D6-E6*32</f>
        <v>4</v>
      </c>
      <c r="H6" s="7" t="s">
        <v>14</v>
      </c>
      <c r="I6" s="22" t="str">
        <f ca="1">CONCATENATE(INDIRECT("template!I6"))</f>
        <v>0：don’t need to decompress data
1：decompress data,only enable when src mem is ddr</v>
      </c>
      <c r="J6" s="107">
        <v>0</v>
      </c>
    </row>
    <row r="7" spans="1:10" ht="62"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ca="1" si="4"/>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s="1" customFormat="1" ht="15">
      <c r="A9" s="6" t="s">
        <v>19</v>
      </c>
      <c r="B9" s="7">
        <v>3</v>
      </c>
      <c r="C9" s="7">
        <f ca="1">D9+B9-1</f>
        <v>31</v>
      </c>
      <c r="D9" s="7">
        <f t="shared" ca="1" si="4"/>
        <v>29</v>
      </c>
      <c r="E9" s="7">
        <f ca="1">ROUNDDOWN(C9/32,0)</f>
        <v>0</v>
      </c>
      <c r="F9" s="7">
        <f ca="1">C9-E9*32</f>
        <v>31</v>
      </c>
      <c r="G9" s="7">
        <f ca="1">D9-E9*32</f>
        <v>29</v>
      </c>
      <c r="H9" s="7" t="s">
        <v>20</v>
      </c>
      <c r="I9" s="22" t="str">
        <f ca="1">CONCATENATE(INDIRECT("template!I9"))</f>
        <v>reserved</v>
      </c>
      <c r="J9" s="107">
        <v>0</v>
      </c>
    </row>
    <row r="10" spans="1:10" ht="75">
      <c r="A10" s="6" t="s">
        <v>146</v>
      </c>
      <c r="B10" s="7">
        <v>4</v>
      </c>
      <c r="C10" s="7">
        <f t="shared" ca="1" si="0"/>
        <v>35</v>
      </c>
      <c r="D10" s="7">
        <f t="shared" ca="1" si="4"/>
        <v>32</v>
      </c>
      <c r="E10" s="7">
        <f t="shared" ca="1" si="1"/>
        <v>1</v>
      </c>
      <c r="F10" s="7">
        <f t="shared" ca="1" si="2"/>
        <v>3</v>
      </c>
      <c r="G10" s="7">
        <f t="shared" ca="1" si="3"/>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147</v>
      </c>
      <c r="B11" s="7">
        <v>3</v>
      </c>
      <c r="C11" s="7">
        <f t="shared" ca="1" si="0"/>
        <v>38</v>
      </c>
      <c r="D11" s="7">
        <f t="shared" ca="1" si="4"/>
        <v>36</v>
      </c>
      <c r="E11" s="7">
        <f t="shared" ca="1" si="1"/>
        <v>1</v>
      </c>
      <c r="F11" s="7">
        <f t="shared" ca="1" si="2"/>
        <v>6</v>
      </c>
      <c r="G11" s="7">
        <f t="shared" ca="1" si="3"/>
        <v>4</v>
      </c>
      <c r="H11" s="7" t="s">
        <v>14</v>
      </c>
      <c r="I11" s="22" t="s">
        <v>204</v>
      </c>
      <c r="J11" s="110" t="s">
        <v>294</v>
      </c>
    </row>
    <row r="12" spans="1:10" ht="15">
      <c r="A12" s="27" t="s">
        <v>193</v>
      </c>
      <c r="B12" s="7">
        <v>1</v>
      </c>
      <c r="C12" s="7">
        <f t="shared" ca="1" si="0"/>
        <v>39</v>
      </c>
      <c r="D12" s="7">
        <f t="shared" ca="1" si="4"/>
        <v>39</v>
      </c>
      <c r="E12" s="7">
        <f t="shared" ca="1" si="1"/>
        <v>1</v>
      </c>
      <c r="F12" s="7">
        <f t="shared" ca="1" si="2"/>
        <v>7</v>
      </c>
      <c r="G12" s="7">
        <f t="shared" ca="1" si="3"/>
        <v>7</v>
      </c>
      <c r="H12" s="7" t="s">
        <v>14</v>
      </c>
      <c r="I12" s="22" t="s">
        <v>195</v>
      </c>
      <c r="J12" s="110" t="s">
        <v>294</v>
      </c>
    </row>
    <row r="13" spans="1:10" s="1" customFormat="1" ht="120">
      <c r="A13" s="6" t="s">
        <v>68</v>
      </c>
      <c r="B13" s="7">
        <v>3</v>
      </c>
      <c r="C13" s="7">
        <f ca="1">D13+B13-1</f>
        <v>42</v>
      </c>
      <c r="D13" s="7">
        <f ca="1">INDIRECT(ADDRESS(ROW()-1,COLUMN()-1))+1</f>
        <v>40</v>
      </c>
      <c r="E13" s="7">
        <f ca="1">ROUNDDOWN(C13/32,0)</f>
        <v>1</v>
      </c>
      <c r="F13" s="7">
        <f ca="1">C13-E13*32</f>
        <v>10</v>
      </c>
      <c r="G13" s="7">
        <f ca="1">D13-E13*32</f>
        <v>8</v>
      </c>
      <c r="H13" s="7" t="s">
        <v>14</v>
      </c>
      <c r="I13" s="22" t="str">
        <f ca="1">CONCATENATE(INDIRECT("template!I13"))</f>
        <v>Source Data Format
0:INT8
1:FP16
2:FP32
3:INT16
4:INT32
5:BFP16
others：not support</v>
      </c>
      <c r="J13" s="106" t="s">
        <v>288</v>
      </c>
    </row>
    <row r="14" spans="1:10" s="1" customFormat="1" ht="15">
      <c r="A14" s="6" t="s">
        <v>123</v>
      </c>
      <c r="B14" s="7">
        <v>21</v>
      </c>
      <c r="C14" s="7">
        <f ca="1">D14+B14-1</f>
        <v>63</v>
      </c>
      <c r="D14" s="7">
        <f ca="1">INDIRECT(ADDRESS(ROW()-1,COLUMN()-1))+1</f>
        <v>43</v>
      </c>
      <c r="E14" s="7">
        <f ca="1">ROUNDDOWN(C14/32,0)</f>
        <v>1</v>
      </c>
      <c r="F14" s="7">
        <f ca="1">C14-E14*32</f>
        <v>31</v>
      </c>
      <c r="G14" s="7">
        <f ca="1">D14-E14*32</f>
        <v>11</v>
      </c>
      <c r="H14" s="7" t="s">
        <v>20</v>
      </c>
      <c r="I14" s="22" t="str">
        <f ca="1">CONCATENATE(INDIRECT("template!I14"))</f>
        <v>reserved</v>
      </c>
      <c r="J14" s="107">
        <v>0</v>
      </c>
    </row>
    <row r="15" spans="1:10" s="1" customFormat="1" ht="15">
      <c r="A15" s="123" t="s">
        <v>437</v>
      </c>
      <c r="B15" s="7">
        <v>20</v>
      </c>
      <c r="C15" s="7">
        <f ca="1">D15+B15-1</f>
        <v>83</v>
      </c>
      <c r="D15" s="7">
        <f ca="1">INDIRECT(ADDRESS(ROW()-1,COLUMN()-1))+1</f>
        <v>64</v>
      </c>
      <c r="E15" s="7">
        <f ca="1">ROUNDDOWN(C15/32,0)</f>
        <v>2</v>
      </c>
      <c r="F15" s="7">
        <f ca="1">C15-E15*32</f>
        <v>19</v>
      </c>
      <c r="G15" s="7">
        <f ca="1">D15-E15*32</f>
        <v>0</v>
      </c>
      <c r="H15" s="7" t="s">
        <v>14</v>
      </c>
      <c r="I15" s="22" t="str">
        <f ca="1">CONCATENATE(INDIRECT("template!I15"))</f>
        <v>Execution of this descriptor need to wait for engine[i]'s cmd_id  which depends on the cmd_id_en to be bigger than the ID specified in this field</v>
      </c>
      <c r="J15" s="106" t="s">
        <v>288</v>
      </c>
    </row>
    <row r="16" spans="1:10" s="1" customFormat="1" ht="15">
      <c r="A16" s="6" t="s">
        <v>263</v>
      </c>
      <c r="B16" s="7">
        <v>12</v>
      </c>
      <c r="C16" s="7">
        <f ca="1">D16+B16-1</f>
        <v>95</v>
      </c>
      <c r="D16" s="7">
        <f ca="1">INDIRECT(ADDRESS(ROW()-1,COLUMN()-1))+1</f>
        <v>84</v>
      </c>
      <c r="E16" s="7">
        <f ca="1">ROUNDDOWN(C16/32,0)</f>
        <v>2</v>
      </c>
      <c r="F16" s="7">
        <f ca="1">C16-E16*32</f>
        <v>31</v>
      </c>
      <c r="G16" s="7">
        <f ca="1">D16-E16*32</f>
        <v>20</v>
      </c>
      <c r="H16" s="7" t="s">
        <v>14</v>
      </c>
      <c r="I16" s="22" t="str">
        <f ca="1">CONCATENATE(INDIRECT("template!I16"))</f>
        <v>reserved</v>
      </c>
      <c r="J16" s="106" t="s">
        <v>288</v>
      </c>
    </row>
    <row r="17" spans="1:10" s="1" customFormat="1" ht="20" customHeight="1">
      <c r="A17" s="6" t="s">
        <v>331</v>
      </c>
      <c r="B17" s="7">
        <v>32</v>
      </c>
      <c r="C17" s="7">
        <f ca="1">D17+B17-1</f>
        <v>127</v>
      </c>
      <c r="D17" s="7">
        <f ca="1">INDIRECT(ADDRESS(ROW()-1,COLUMN()-1))+1</f>
        <v>96</v>
      </c>
      <c r="E17" s="7">
        <f ca="1">ROUNDDOWN(C17/32,0)</f>
        <v>3</v>
      </c>
      <c r="F17" s="7">
        <f ca="1">C17-E17*32</f>
        <v>31</v>
      </c>
      <c r="G17" s="7">
        <f ca="1">D17-E17*32</f>
        <v>0</v>
      </c>
      <c r="H17" s="7" t="s">
        <v>14</v>
      </c>
      <c r="I17" s="22" t="str">
        <f ca="1">CONCATENATE(INDIRECT("template!I17"))</f>
        <v>when cmd_special_function==fill constant, this field means constant value</v>
      </c>
      <c r="J17" s="107" t="s">
        <v>350</v>
      </c>
    </row>
    <row r="18" spans="1:10" ht="15">
      <c r="A18" s="27" t="s">
        <v>265</v>
      </c>
      <c r="B18" s="7">
        <v>32</v>
      </c>
      <c r="C18" s="7">
        <f t="shared" ca="1" si="0"/>
        <v>159</v>
      </c>
      <c r="D18" s="7">
        <f t="shared" ca="1" si="4"/>
        <v>128</v>
      </c>
      <c r="E18" s="7">
        <f t="shared" ca="1" si="1"/>
        <v>4</v>
      </c>
      <c r="F18" s="7">
        <f t="shared" ca="1" si="2"/>
        <v>31</v>
      </c>
      <c r="G18" s="7">
        <f t="shared" ca="1" si="3"/>
        <v>0</v>
      </c>
      <c r="H18" s="7" t="s">
        <v>14</v>
      </c>
      <c r="I18" s="22" t="str">
        <f ca="1">CONCATENATE(INDIRECT("template!I19"))</f>
        <v>unsigned number. Source blob C stride</v>
      </c>
      <c r="J18" s="106" t="s">
        <v>288</v>
      </c>
    </row>
    <row r="19" spans="1:10" ht="15">
      <c r="A19" s="27" t="s">
        <v>346</v>
      </c>
      <c r="B19" s="7">
        <v>32</v>
      </c>
      <c r="C19" s="7">
        <f t="shared" ca="1" si="0"/>
        <v>191</v>
      </c>
      <c r="D19" s="7">
        <f t="shared" ca="1" si="4"/>
        <v>160</v>
      </c>
      <c r="E19" s="7">
        <f t="shared" ca="1" si="1"/>
        <v>5</v>
      </c>
      <c r="F19" s="7">
        <f t="shared" ca="1" si="2"/>
        <v>31</v>
      </c>
      <c r="G19" s="7">
        <f t="shared" ca="1" si="3"/>
        <v>0</v>
      </c>
      <c r="H19" s="7" t="s">
        <v>14</v>
      </c>
      <c r="I19" s="22" t="str">
        <f ca="1">CONCATENATE(INDIRECT("template!I20"))</f>
        <v>unsigned number; Source blob H stride</v>
      </c>
      <c r="J19" s="106" t="s">
        <v>288</v>
      </c>
    </row>
    <row r="20" spans="1:10" ht="15">
      <c r="A20" s="27" t="s">
        <v>347</v>
      </c>
      <c r="B20" s="7">
        <v>32</v>
      </c>
      <c r="C20" s="7">
        <f t="shared" ca="1" si="0"/>
        <v>223</v>
      </c>
      <c r="D20" s="7">
        <f t="shared" ca="1" si="4"/>
        <v>192</v>
      </c>
      <c r="E20" s="7">
        <f t="shared" ca="1" si="1"/>
        <v>6</v>
      </c>
      <c r="F20" s="7">
        <f t="shared" ca="1" si="2"/>
        <v>31</v>
      </c>
      <c r="G20" s="7">
        <f t="shared" ca="1" si="3"/>
        <v>0</v>
      </c>
      <c r="H20" s="7" t="s">
        <v>14</v>
      </c>
      <c r="I20" s="22" t="str">
        <f ca="1">CONCATENATE(INDIRECT("template!I23"))</f>
        <v>unsigned number.desitination blob C stride</v>
      </c>
      <c r="J20" s="106" t="s">
        <v>288</v>
      </c>
    </row>
    <row r="21" spans="1:10" ht="15">
      <c r="A21" s="27" t="s">
        <v>267</v>
      </c>
      <c r="B21" s="7">
        <v>32</v>
      </c>
      <c r="C21" s="7">
        <f t="shared" ca="1" si="0"/>
        <v>255</v>
      </c>
      <c r="D21" s="7">
        <f t="shared" ca="1" si="4"/>
        <v>224</v>
      </c>
      <c r="E21" s="7">
        <f t="shared" ca="1" si="1"/>
        <v>7</v>
      </c>
      <c r="F21" s="7">
        <f t="shared" ca="1" si="2"/>
        <v>31</v>
      </c>
      <c r="G21" s="7">
        <f t="shared" ca="1" si="3"/>
        <v>0</v>
      </c>
      <c r="H21" s="7" t="s">
        <v>14</v>
      </c>
      <c r="I21" s="22" t="str">
        <f ca="1">CONCATENATE(INDIRECT("template!I24"))</f>
        <v>unsigned number; desitination blob H stride</v>
      </c>
      <c r="J21" s="106" t="s">
        <v>288</v>
      </c>
    </row>
    <row r="22" spans="1:10" ht="15">
      <c r="A22" s="27" t="s">
        <v>345</v>
      </c>
      <c r="B22" s="7">
        <v>32</v>
      </c>
      <c r="C22" s="7">
        <f ca="1">D22+B22-1</f>
        <v>287</v>
      </c>
      <c r="D22" s="7">
        <f t="shared" ca="1" si="4"/>
        <v>256</v>
      </c>
      <c r="E22" s="7">
        <f ca="1">ROUNDDOWN(C22/32,0)</f>
        <v>8</v>
      </c>
      <c r="F22" s="7">
        <f ca="1">C22-E22*32</f>
        <v>31</v>
      </c>
      <c r="G22" s="7">
        <f ca="1">D22-E22*32</f>
        <v>0</v>
      </c>
      <c r="H22" s="7" t="s">
        <v>14</v>
      </c>
      <c r="I22" s="22" t="s">
        <v>370</v>
      </c>
      <c r="J22" s="106" t="s">
        <v>288</v>
      </c>
    </row>
    <row r="23" spans="1:10" ht="15">
      <c r="A23" s="27" t="s">
        <v>344</v>
      </c>
      <c r="B23" s="7">
        <v>32</v>
      </c>
      <c r="C23" s="7">
        <f t="shared" ca="1" si="0"/>
        <v>319</v>
      </c>
      <c r="D23" s="7">
        <f t="shared" ca="1" si="4"/>
        <v>288</v>
      </c>
      <c r="E23" s="7">
        <f t="shared" ca="1" si="1"/>
        <v>9</v>
      </c>
      <c r="F23" s="7">
        <f t="shared" ca="1" si="2"/>
        <v>31</v>
      </c>
      <c r="G23" s="7">
        <f t="shared" ca="1" si="3"/>
        <v>0</v>
      </c>
      <c r="H23" s="7" t="s">
        <v>14</v>
      </c>
      <c r="I23" s="22" t="s">
        <v>371</v>
      </c>
      <c r="J23" s="110" t="s">
        <v>294</v>
      </c>
    </row>
    <row r="24" spans="1:10" ht="15">
      <c r="A24" s="27" t="s">
        <v>263</v>
      </c>
      <c r="B24" s="7">
        <v>16</v>
      </c>
      <c r="C24" s="7">
        <f t="shared" ca="1" si="0"/>
        <v>335</v>
      </c>
      <c r="D24" s="7">
        <f t="shared" ca="1" si="4"/>
        <v>320</v>
      </c>
      <c r="E24" s="7">
        <f t="shared" ca="1" si="1"/>
        <v>10</v>
      </c>
      <c r="F24" s="7">
        <f t="shared" ca="1" si="2"/>
        <v>15</v>
      </c>
      <c r="G24" s="7">
        <f t="shared" ca="1" si="3"/>
        <v>0</v>
      </c>
      <c r="H24" s="7" t="s">
        <v>14</v>
      </c>
      <c r="I24" s="22" t="s">
        <v>263</v>
      </c>
      <c r="J24" s="107">
        <v>0</v>
      </c>
    </row>
    <row r="25" spans="1:10" ht="15">
      <c r="A25" s="27" t="s">
        <v>100</v>
      </c>
      <c r="B25" s="7">
        <v>16</v>
      </c>
      <c r="C25" s="7">
        <f t="shared" ca="1" si="0"/>
        <v>351</v>
      </c>
      <c r="D25" s="7">
        <f t="shared" ca="1" si="4"/>
        <v>336</v>
      </c>
      <c r="E25" s="7">
        <f t="shared" ca="1" si="1"/>
        <v>10</v>
      </c>
      <c r="F25" s="7">
        <f t="shared" ca="1" si="2"/>
        <v>31</v>
      </c>
      <c r="G25" s="7">
        <f t="shared" ca="1" si="3"/>
        <v>16</v>
      </c>
      <c r="H25" s="7" t="s">
        <v>14</v>
      </c>
      <c r="I25" s="22" t="str">
        <f ca="1">INDIRECT("template!I27")</f>
        <v>Source blob C</v>
      </c>
      <c r="J25" s="106" t="s">
        <v>288</v>
      </c>
    </row>
    <row r="26" spans="1:10" ht="15">
      <c r="A26" s="27" t="s">
        <v>102</v>
      </c>
      <c r="B26" s="7">
        <v>32</v>
      </c>
      <c r="C26" s="7">
        <f t="shared" ca="1" si="0"/>
        <v>383</v>
      </c>
      <c r="D26" s="7">
        <f t="shared" ca="1" si="4"/>
        <v>352</v>
      </c>
      <c r="E26" s="7">
        <f t="shared" ca="1" si="1"/>
        <v>11</v>
      </c>
      <c r="F26" s="7">
        <f t="shared" ca="1" si="2"/>
        <v>31</v>
      </c>
      <c r="G26" s="7">
        <f t="shared" ca="1" si="3"/>
        <v>0</v>
      </c>
      <c r="H26" s="7" t="s">
        <v>14</v>
      </c>
      <c r="I26" s="22" t="str">
        <f ca="1">INDIRECT("template!I28")</f>
        <v xml:space="preserve">Source blob H </v>
      </c>
      <c r="J26" s="106" t="s">
        <v>288</v>
      </c>
    </row>
    <row r="27" spans="1:10" ht="15">
      <c r="A27" s="27" t="s">
        <v>104</v>
      </c>
      <c r="B27" s="7">
        <v>16</v>
      </c>
      <c r="C27" s="7">
        <f t="shared" ca="1" si="0"/>
        <v>399</v>
      </c>
      <c r="D27" s="7">
        <f t="shared" ca="1" si="4"/>
        <v>384</v>
      </c>
      <c r="E27" s="7">
        <f t="shared" ca="1" si="1"/>
        <v>12</v>
      </c>
      <c r="F27" s="7">
        <f t="shared" ca="1" si="2"/>
        <v>15</v>
      </c>
      <c r="G27" s="7">
        <f t="shared" ca="1" si="3"/>
        <v>0</v>
      </c>
      <c r="H27" s="7" t="s">
        <v>14</v>
      </c>
      <c r="I27" s="22" t="str">
        <f ca="1">INDIRECT("template!I29")</f>
        <v xml:space="preserve">Source blob W </v>
      </c>
      <c r="J27" s="106" t="s">
        <v>288</v>
      </c>
    </row>
    <row r="28" spans="1:10" ht="15">
      <c r="A28" s="27" t="s">
        <v>108</v>
      </c>
      <c r="B28" s="7">
        <v>16</v>
      </c>
      <c r="C28" s="7">
        <f t="shared" ca="1" si="0"/>
        <v>415</v>
      </c>
      <c r="D28" s="7">
        <f t="shared" ca="1" si="4"/>
        <v>400</v>
      </c>
      <c r="E28" s="7">
        <f t="shared" ca="1" si="1"/>
        <v>12</v>
      </c>
      <c r="F28" s="7">
        <f t="shared" ca="1" si="2"/>
        <v>31</v>
      </c>
      <c r="G28" s="7">
        <f t="shared" ca="1" si="3"/>
        <v>16</v>
      </c>
      <c r="H28" s="7" t="s">
        <v>14</v>
      </c>
      <c r="I28" s="22" t="str">
        <f ca="1">INDIRECT("template!I31")</f>
        <v xml:space="preserve">Destination blob C </v>
      </c>
      <c r="J28" s="110" t="s">
        <v>294</v>
      </c>
    </row>
    <row r="29" spans="1:10" ht="30">
      <c r="A29" s="27" t="s">
        <v>268</v>
      </c>
      <c r="B29" s="7">
        <v>32</v>
      </c>
      <c r="C29" s="7">
        <f t="shared" ca="1" si="0"/>
        <v>447</v>
      </c>
      <c r="D29" s="7">
        <f t="shared" ca="1" si="4"/>
        <v>416</v>
      </c>
      <c r="E29" s="7">
        <f t="shared" ca="1" si="1"/>
        <v>13</v>
      </c>
      <c r="F29" s="7">
        <f t="shared" ca="1" si="2"/>
        <v>31</v>
      </c>
      <c r="G29" s="7">
        <f t="shared" ca="1" si="3"/>
        <v>0</v>
      </c>
      <c r="H29" s="7" t="s">
        <v>14</v>
      </c>
      <c r="I29" s="22" t="str">
        <f ca="1">INDIRECT("template!I32")</f>
        <v>Destination blob H</v>
      </c>
      <c r="J29" s="108" t="s">
        <v>298</v>
      </c>
    </row>
    <row r="30" spans="1:10" ht="15">
      <c r="A30" s="27" t="s">
        <v>112</v>
      </c>
      <c r="B30" s="7">
        <v>16</v>
      </c>
      <c r="C30" s="7">
        <f t="shared" ca="1" si="0"/>
        <v>463</v>
      </c>
      <c r="D30" s="7">
        <f t="shared" ca="1" si="4"/>
        <v>448</v>
      </c>
      <c r="E30" s="7">
        <f t="shared" ca="1" si="1"/>
        <v>14</v>
      </c>
      <c r="F30" s="7">
        <f t="shared" ca="1" si="2"/>
        <v>15</v>
      </c>
      <c r="G30" s="7">
        <f t="shared" ca="1" si="3"/>
        <v>0</v>
      </c>
      <c r="H30" s="7" t="s">
        <v>14</v>
      </c>
      <c r="I30" s="22" t="str">
        <f ca="1">INDIRECT("template!I33")</f>
        <v xml:space="preserve">Destination blob W </v>
      </c>
      <c r="J30" s="110" t="s">
        <v>294</v>
      </c>
    </row>
    <row r="31" spans="1:10" ht="16" customHeight="1">
      <c r="A31" s="27" t="s">
        <v>348</v>
      </c>
      <c r="B31" s="7">
        <v>16</v>
      </c>
      <c r="C31" s="7">
        <f ca="1">D31+B31-1</f>
        <v>479</v>
      </c>
      <c r="D31" s="7">
        <f t="shared" ca="1" si="4"/>
        <v>464</v>
      </c>
      <c r="E31" s="7">
        <f ca="1">ROUNDDOWN(C31/32,0)</f>
        <v>14</v>
      </c>
      <c r="F31" s="7">
        <f ca="1">C31-E31*32</f>
        <v>31</v>
      </c>
      <c r="G31" s="7">
        <f ca="1">D31-E31*32</f>
        <v>16</v>
      </c>
      <c r="H31" s="7" t="s">
        <v>337</v>
      </c>
      <c r="I31" s="22" t="s">
        <v>372</v>
      </c>
      <c r="J31" s="108" t="s">
        <v>288</v>
      </c>
    </row>
    <row r="32" spans="1:10" ht="15">
      <c r="A32" s="27" t="s">
        <v>349</v>
      </c>
      <c r="B32" s="7">
        <v>32</v>
      </c>
      <c r="C32" s="7">
        <f ca="1">D32+B32-1</f>
        <v>511</v>
      </c>
      <c r="D32" s="7">
        <f t="shared" ca="1" si="4"/>
        <v>480</v>
      </c>
      <c r="E32" s="7">
        <f ca="1">ROUNDDOWN(C32/32,0)</f>
        <v>15</v>
      </c>
      <c r="F32" s="7">
        <f ca="1">C32-E32*32</f>
        <v>31</v>
      </c>
      <c r="G32" s="7">
        <f ca="1">D32-E32*32</f>
        <v>0</v>
      </c>
      <c r="H32" s="7" t="s">
        <v>14</v>
      </c>
      <c r="I32" s="22" t="s">
        <v>373</v>
      </c>
      <c r="J32" s="110" t="s">
        <v>294</v>
      </c>
    </row>
    <row r="33" spans="1:10" s="1" customFormat="1" ht="15">
      <c r="A33" s="6" t="s">
        <v>333</v>
      </c>
      <c r="B33" s="7">
        <v>32</v>
      </c>
      <c r="C33" s="7">
        <f t="shared" ca="1" si="0"/>
        <v>543</v>
      </c>
      <c r="D33" s="7">
        <f t="shared" ca="1" si="4"/>
        <v>512</v>
      </c>
      <c r="E33" s="7">
        <f t="shared" ca="1" si="1"/>
        <v>16</v>
      </c>
      <c r="F33" s="7">
        <f t="shared" ca="1" si="2"/>
        <v>31</v>
      </c>
      <c r="G33" s="7">
        <f t="shared" ca="1" si="3"/>
        <v>0</v>
      </c>
      <c r="H33" s="7" t="s">
        <v>14</v>
      </c>
      <c r="I33" s="22" t="str">
        <f ca="1">INDIRECT("template!I34")</f>
        <v>source blob start address[31:0]</v>
      </c>
      <c r="J33" s="108" t="s">
        <v>288</v>
      </c>
    </row>
    <row r="34" spans="1:10" s="1" customFormat="1" ht="15">
      <c r="A34" s="6" t="s">
        <v>334</v>
      </c>
      <c r="B34" s="7">
        <v>8</v>
      </c>
      <c r="C34" s="7">
        <f ca="1">D34+B34-1</f>
        <v>551</v>
      </c>
      <c r="D34" s="7">
        <f t="shared" ca="1" si="4"/>
        <v>544</v>
      </c>
      <c r="E34" s="7">
        <f ca="1">ROUNDDOWN(C34/32,0)</f>
        <v>17</v>
      </c>
      <c r="F34" s="7">
        <f ca="1">C34-E34*32</f>
        <v>7</v>
      </c>
      <c r="G34" s="7">
        <f ca="1">D34-E34*32</f>
        <v>0</v>
      </c>
      <c r="H34" s="7" t="s">
        <v>337</v>
      </c>
      <c r="I34" s="22" t="str">
        <f ca="1">INDIRECT("template!I35")</f>
        <v>Source blob start address[39:32]</v>
      </c>
      <c r="J34" s="108" t="s">
        <v>288</v>
      </c>
    </row>
    <row r="35" spans="1:10" s="1" customFormat="1" ht="15">
      <c r="A35" s="6" t="s">
        <v>263</v>
      </c>
      <c r="B35" s="7">
        <v>24</v>
      </c>
      <c r="C35" s="7">
        <f ca="1">D35+B35-1</f>
        <v>575</v>
      </c>
      <c r="D35" s="7">
        <f t="shared" ca="1" si="4"/>
        <v>552</v>
      </c>
      <c r="E35" s="7">
        <f ca="1">ROUNDDOWN(C35/32,0)</f>
        <v>17</v>
      </c>
      <c r="F35" s="7">
        <f ca="1">C35-E35*32</f>
        <v>31</v>
      </c>
      <c r="G35" s="7">
        <f ca="1">D35-E35*32</f>
        <v>8</v>
      </c>
      <c r="H35" s="7" t="s">
        <v>332</v>
      </c>
      <c r="I35" s="22" t="str">
        <f ca="1">INDIRECT("template!I36")</f>
        <v>reserved</v>
      </c>
      <c r="J35" s="107">
        <v>0</v>
      </c>
    </row>
    <row r="36" spans="1:10" s="1" customFormat="1" ht="15">
      <c r="A36" s="6" t="s">
        <v>335</v>
      </c>
      <c r="B36" s="7">
        <v>32</v>
      </c>
      <c r="C36" s="7">
        <f t="shared" ca="1" si="0"/>
        <v>607</v>
      </c>
      <c r="D36" s="7">
        <f t="shared" ca="1" si="4"/>
        <v>576</v>
      </c>
      <c r="E36" s="7">
        <f t="shared" ca="1" si="1"/>
        <v>18</v>
      </c>
      <c r="F36" s="7">
        <f t="shared" ca="1" si="2"/>
        <v>31</v>
      </c>
      <c r="G36" s="7">
        <f t="shared" ca="1" si="3"/>
        <v>0</v>
      </c>
      <c r="H36" s="7" t="s">
        <v>14</v>
      </c>
      <c r="I36" s="22" t="str">
        <f ca="1">INDIRECT("template!I37")</f>
        <v>destination blob start address[31:0]</v>
      </c>
      <c r="J36" s="106" t="s">
        <v>288</v>
      </c>
    </row>
    <row r="37" spans="1:10" s="1" customFormat="1" ht="15">
      <c r="A37" s="6" t="s">
        <v>336</v>
      </c>
      <c r="B37" s="7">
        <v>8</v>
      </c>
      <c r="C37" s="7">
        <f ca="1">D37+B37-1</f>
        <v>615</v>
      </c>
      <c r="D37" s="7">
        <f t="shared" ca="1" si="4"/>
        <v>608</v>
      </c>
      <c r="E37" s="7">
        <f ca="1">ROUNDDOWN(C37/32,0)</f>
        <v>19</v>
      </c>
      <c r="F37" s="7">
        <f ca="1">C37-E37*32</f>
        <v>7</v>
      </c>
      <c r="G37" s="7">
        <f ca="1">D37-E37*32</f>
        <v>0</v>
      </c>
      <c r="H37" s="7" t="s">
        <v>14</v>
      </c>
      <c r="I37" s="22" t="str">
        <f ca="1">INDIRECT("template!I38")</f>
        <v>Destination blob start address[39:32]</v>
      </c>
      <c r="J37" s="106" t="s">
        <v>288</v>
      </c>
    </row>
    <row r="38" spans="1:10" s="1" customFormat="1" ht="15">
      <c r="A38" s="6" t="s">
        <v>263</v>
      </c>
      <c r="B38" s="7">
        <v>24</v>
      </c>
      <c r="C38" s="7">
        <f ca="1">D38+B38-1</f>
        <v>639</v>
      </c>
      <c r="D38" s="7">
        <f t="shared" ca="1" si="4"/>
        <v>616</v>
      </c>
      <c r="E38" s="7">
        <f ca="1">ROUNDDOWN(C38/32,0)</f>
        <v>19</v>
      </c>
      <c r="F38" s="7">
        <f ca="1">C38-E38*32</f>
        <v>31</v>
      </c>
      <c r="G38" s="7">
        <f ca="1">D38-E38*32</f>
        <v>8</v>
      </c>
      <c r="H38" s="7" t="s">
        <v>332</v>
      </c>
      <c r="I38" s="22" t="str">
        <f ca="1">INDIRECT("template!I39")</f>
        <v>reserved</v>
      </c>
      <c r="J38" s="107">
        <v>0</v>
      </c>
    </row>
    <row r="39" spans="1:10" ht="15">
      <c r="A39" s="27" t="s">
        <v>309</v>
      </c>
      <c r="B39" s="7">
        <v>32</v>
      </c>
      <c r="C39" s="7">
        <f ca="1">D39+B39-1</f>
        <v>671</v>
      </c>
      <c r="D39" s="7">
        <f t="shared" ca="1" si="4"/>
        <v>640</v>
      </c>
      <c r="E39" s="7">
        <f ca="1">ROUNDDOWN(C39/32,0)</f>
        <v>20</v>
      </c>
      <c r="F39" s="7">
        <f ca="1">C39-E39*32</f>
        <v>31</v>
      </c>
      <c r="G39" s="7">
        <f ca="1">D39-E39*32</f>
        <v>0</v>
      </c>
      <c r="H39" s="7" t="s">
        <v>14</v>
      </c>
      <c r="I39" s="22" t="s">
        <v>312</v>
      </c>
      <c r="J39" s="106" t="s">
        <v>288</v>
      </c>
    </row>
    <row r="40" spans="1:10" ht="17" customHeight="1">
      <c r="A40" s="27" t="s">
        <v>310</v>
      </c>
      <c r="B40" s="7">
        <v>8</v>
      </c>
      <c r="C40" s="7">
        <f ca="1">D40+B40-1</f>
        <v>679</v>
      </c>
      <c r="D40" s="7">
        <f t="shared" ca="1" si="4"/>
        <v>672</v>
      </c>
      <c r="E40" s="7">
        <f ca="1">ROUNDDOWN(C40/32,0)</f>
        <v>21</v>
      </c>
      <c r="F40" s="7">
        <f ca="1">C40-E40*32</f>
        <v>7</v>
      </c>
      <c r="G40" s="7">
        <f ca="1">D40-E40*32</f>
        <v>0</v>
      </c>
      <c r="H40" s="7" t="s">
        <v>14</v>
      </c>
      <c r="I40" s="22" t="s">
        <v>311</v>
      </c>
      <c r="J40" s="106" t="s">
        <v>288</v>
      </c>
    </row>
    <row r="41" spans="1:10" ht="16" customHeight="1">
      <c r="A41" s="6" t="s">
        <v>266</v>
      </c>
      <c r="B41" s="7">
        <v>24</v>
      </c>
      <c r="C41" s="7">
        <f t="shared" ca="1" si="0"/>
        <v>703</v>
      </c>
      <c r="D41" s="7">
        <f t="shared" ca="1" si="4"/>
        <v>680</v>
      </c>
      <c r="E41" s="7">
        <f t="shared" ca="1" si="1"/>
        <v>21</v>
      </c>
      <c r="F41" s="7">
        <f t="shared" ca="1" si="2"/>
        <v>31</v>
      </c>
      <c r="G41" s="7">
        <f t="shared" ca="1" si="3"/>
        <v>8</v>
      </c>
      <c r="H41" s="7" t="s">
        <v>20</v>
      </c>
      <c r="I41" s="22" t="s">
        <v>263</v>
      </c>
      <c r="J41" s="107">
        <v>0</v>
      </c>
    </row>
    <row r="42" spans="1:10" ht="15">
      <c r="A42" s="6" t="s">
        <v>129</v>
      </c>
      <c r="B42" s="7">
        <v>32</v>
      </c>
      <c r="C42" s="7">
        <f t="shared" ca="1" si="0"/>
        <v>735</v>
      </c>
      <c r="D42" s="7">
        <f t="shared" ca="1" si="4"/>
        <v>704</v>
      </c>
      <c r="E42" s="7">
        <f t="shared" ca="1" si="1"/>
        <v>22</v>
      </c>
      <c r="F42" s="7">
        <f t="shared" ca="1" si="2"/>
        <v>31</v>
      </c>
      <c r="G42" s="7">
        <f t="shared" ca="1" si="3"/>
        <v>0</v>
      </c>
      <c r="H42" s="7" t="s">
        <v>14</v>
      </c>
      <c r="I42" s="22" t="str">
        <f ca="1">INDIRECT("template!I42")</f>
        <v>used to announce is the local memory mask or not, 1 means enable access, 0 means disable access (bit 0 corresponds local memory index 0)</v>
      </c>
      <c r="J42" s="106" t="s">
        <v>288</v>
      </c>
    </row>
    <row r="43" spans="1:10" ht="15">
      <c r="A43" s="6" t="s">
        <v>131</v>
      </c>
      <c r="B43" s="7">
        <v>32</v>
      </c>
      <c r="C43" s="7">
        <f t="shared" ca="1" si="0"/>
        <v>767</v>
      </c>
      <c r="D43" s="7">
        <f t="shared" ca="1" si="4"/>
        <v>736</v>
      </c>
      <c r="E43" s="7">
        <f t="shared" ca="1" si="1"/>
        <v>23</v>
      </c>
      <c r="F43" s="7">
        <f t="shared" ca="1" si="2"/>
        <v>31</v>
      </c>
      <c r="G43" s="7">
        <f t="shared" ca="1" si="3"/>
        <v>0</v>
      </c>
      <c r="H43" s="7" t="s">
        <v>14</v>
      </c>
      <c r="I43" s="22" t="str">
        <f ca="1">INDIRECT("template!I43")</f>
        <v>used to announce is the local memory mask or not, 1 means enable access, 0 means disable access (bit 0 corresponds local memory index32)</v>
      </c>
      <c r="J43" s="106" t="s">
        <v>288</v>
      </c>
    </row>
    <row r="44" spans="1:10" ht="15">
      <c r="A44" s="28" t="s">
        <v>194</v>
      </c>
      <c r="B44" s="29"/>
      <c r="C44" s="29"/>
      <c r="D44" s="29"/>
      <c r="E44" s="29"/>
      <c r="F44" s="29"/>
      <c r="G44" s="29"/>
      <c r="H44" s="1"/>
      <c r="I44" s="31"/>
    </row>
    <row r="45" spans="1:10" ht="15">
      <c r="A45" s="28" t="s">
        <v>139</v>
      </c>
      <c r="B45" s="29"/>
      <c r="C45" s="29"/>
      <c r="D45" s="29"/>
      <c r="E45" s="29"/>
      <c r="F45" s="29"/>
      <c r="G45" s="29"/>
      <c r="H45" s="1"/>
      <c r="I45" s="31"/>
    </row>
    <row r="46" spans="1:10" ht="15">
      <c r="A46" s="28" t="s">
        <v>140</v>
      </c>
      <c r="B46" s="29"/>
      <c r="C46" s="29"/>
      <c r="D46" s="29"/>
      <c r="E46" s="29"/>
      <c r="F46" s="29"/>
      <c r="G46" s="29"/>
      <c r="H46" s="1"/>
      <c r="I46" s="31"/>
    </row>
    <row r="47" spans="1:10" ht="15">
      <c r="A47" s="28" t="s">
        <v>141</v>
      </c>
      <c r="B47" s="29"/>
      <c r="C47" s="29"/>
      <c r="D47" s="29"/>
      <c r="E47" s="29"/>
      <c r="F47" s="29"/>
      <c r="G47" s="29"/>
      <c r="H47" s="1"/>
      <c r="I47" s="31"/>
    </row>
    <row r="48" spans="1:10" ht="15">
      <c r="A48" s="28" t="s">
        <v>142</v>
      </c>
      <c r="B48" s="29"/>
      <c r="C48" s="29"/>
      <c r="D48" s="29"/>
      <c r="E48" s="29"/>
      <c r="F48" s="29"/>
      <c r="G48" s="29"/>
      <c r="H48" s="1"/>
      <c r="I48" s="31"/>
    </row>
  </sheetData>
  <phoneticPr fontId="2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3"/>
  <sheetViews>
    <sheetView zoomScale="125" zoomScaleNormal="70" workbookViewId="0">
      <selection activeCell="J14" sqref="J14"/>
    </sheetView>
  </sheetViews>
  <sheetFormatPr baseColWidth="10" defaultColWidth="11" defaultRowHeight="14"/>
  <cols>
    <col min="2" max="2" width="14.6640625" customWidth="1"/>
    <col min="3" max="3" width="43.6640625" customWidth="1"/>
    <col min="14" max="14" width="43" customWidth="1"/>
    <col min="15" max="15" width="180" customWidth="1"/>
  </cols>
  <sheetData>
    <row r="1" spans="1:15">
      <c r="A1" s="32"/>
      <c r="B1" s="32"/>
      <c r="C1" s="32"/>
      <c r="D1" s="32"/>
      <c r="E1" s="32"/>
      <c r="F1" s="32"/>
      <c r="G1" s="32"/>
      <c r="H1" s="32"/>
      <c r="I1" s="32"/>
      <c r="J1" s="32"/>
      <c r="K1" s="32"/>
      <c r="L1" s="32"/>
      <c r="M1" s="32"/>
      <c r="N1" s="32"/>
    </row>
    <row r="2" spans="1:15" ht="15">
      <c r="A2" s="32"/>
      <c r="B2" s="33"/>
      <c r="C2" s="34"/>
      <c r="D2" s="137"/>
      <c r="E2" s="137"/>
      <c r="F2" s="138"/>
      <c r="G2" s="139"/>
      <c r="H2" s="139"/>
      <c r="I2" s="140"/>
      <c r="J2" s="141" t="s">
        <v>264</v>
      </c>
      <c r="K2" s="142"/>
      <c r="L2" s="142"/>
      <c r="M2" s="143"/>
      <c r="N2" s="53" t="s">
        <v>206</v>
      </c>
      <c r="O2" s="54" t="s">
        <v>207</v>
      </c>
    </row>
    <row r="3" spans="1:15" ht="15">
      <c r="A3" s="32"/>
      <c r="B3" s="35" t="s">
        <v>208</v>
      </c>
      <c r="C3" s="36" t="s">
        <v>209</v>
      </c>
      <c r="D3" s="38" t="s">
        <v>386</v>
      </c>
      <c r="E3" s="38" t="s">
        <v>375</v>
      </c>
      <c r="F3" s="39" t="s">
        <v>374</v>
      </c>
      <c r="G3" s="45" t="s">
        <v>386</v>
      </c>
      <c r="H3" s="45" t="s">
        <v>375</v>
      </c>
      <c r="I3" s="46" t="s">
        <v>374</v>
      </c>
      <c r="J3" s="47" t="s">
        <v>210</v>
      </c>
      <c r="K3" s="48" t="s">
        <v>211</v>
      </c>
      <c r="L3" s="48" t="s">
        <v>375</v>
      </c>
      <c r="M3" s="55" t="s">
        <v>374</v>
      </c>
      <c r="N3" s="53"/>
      <c r="O3" s="54"/>
    </row>
    <row r="4" spans="1:15" ht="15">
      <c r="A4" s="32"/>
      <c r="B4" s="131" t="s">
        <v>212</v>
      </c>
      <c r="C4" s="36" t="s">
        <v>213</v>
      </c>
      <c r="D4" s="38" t="s">
        <v>214</v>
      </c>
      <c r="E4" s="38" t="s">
        <v>214</v>
      </c>
      <c r="F4" s="39" t="s">
        <v>214</v>
      </c>
      <c r="G4" s="45" t="s">
        <v>214</v>
      </c>
      <c r="H4" s="45" t="s">
        <v>214</v>
      </c>
      <c r="I4" s="46" t="s">
        <v>214</v>
      </c>
      <c r="J4" s="47"/>
      <c r="K4" s="48"/>
      <c r="L4" s="48"/>
      <c r="M4" s="55"/>
      <c r="N4" s="53"/>
      <c r="O4" s="54"/>
    </row>
    <row r="5" spans="1:15" ht="15">
      <c r="A5" s="32"/>
      <c r="B5" s="132"/>
      <c r="C5" s="112" t="s">
        <v>304</v>
      </c>
      <c r="D5" s="38" t="s">
        <v>214</v>
      </c>
      <c r="E5" s="38" t="s">
        <v>214</v>
      </c>
      <c r="F5" s="39" t="s">
        <v>214</v>
      </c>
      <c r="G5" s="45" t="s">
        <v>214</v>
      </c>
      <c r="H5" s="45" t="s">
        <v>214</v>
      </c>
      <c r="I5" s="46" t="s">
        <v>214</v>
      </c>
      <c r="J5" s="47"/>
      <c r="K5" s="48"/>
      <c r="L5" s="48"/>
      <c r="M5" s="55"/>
      <c r="N5" s="53"/>
      <c r="O5" s="54"/>
    </row>
    <row r="6" spans="1:15" ht="15">
      <c r="A6" s="32"/>
      <c r="B6" s="132"/>
      <c r="C6" s="36" t="s">
        <v>397</v>
      </c>
      <c r="D6" s="38" t="s">
        <v>215</v>
      </c>
      <c r="E6" s="38" t="s">
        <v>214</v>
      </c>
      <c r="F6" s="40" t="s">
        <v>215</v>
      </c>
      <c r="G6" s="45" t="s">
        <v>214</v>
      </c>
      <c r="H6" s="45" t="s">
        <v>214</v>
      </c>
      <c r="I6" s="46" t="s">
        <v>214</v>
      </c>
      <c r="J6" s="47"/>
      <c r="K6" s="48"/>
      <c r="L6" s="48"/>
      <c r="M6" s="55"/>
      <c r="N6" s="53"/>
      <c r="O6" s="54"/>
    </row>
    <row r="7" spans="1:15" ht="15">
      <c r="A7" s="32"/>
      <c r="B7" s="132"/>
      <c r="C7" s="36" t="s">
        <v>217</v>
      </c>
      <c r="D7" s="38" t="s">
        <v>214</v>
      </c>
      <c r="E7" s="38" t="s">
        <v>214</v>
      </c>
      <c r="F7" s="39" t="s">
        <v>214</v>
      </c>
      <c r="G7" s="45" t="s">
        <v>215</v>
      </c>
      <c r="H7" s="45" t="s">
        <v>214</v>
      </c>
      <c r="I7" s="46" t="s">
        <v>215</v>
      </c>
      <c r="J7" s="47"/>
      <c r="K7" s="48"/>
      <c r="L7" s="48"/>
      <c r="M7" s="55"/>
      <c r="N7" s="53"/>
      <c r="O7" s="54"/>
    </row>
    <row r="8" spans="1:15" ht="15">
      <c r="A8" s="32"/>
      <c r="B8" s="132"/>
      <c r="C8" s="36" t="s">
        <v>218</v>
      </c>
      <c r="D8" s="38" t="s">
        <v>214</v>
      </c>
      <c r="E8" s="38" t="s">
        <v>214</v>
      </c>
      <c r="F8" s="39" t="s">
        <v>214</v>
      </c>
      <c r="G8" s="45" t="s">
        <v>215</v>
      </c>
      <c r="H8" s="45" t="s">
        <v>214</v>
      </c>
      <c r="I8" s="46" t="s">
        <v>215</v>
      </c>
      <c r="J8" s="47"/>
      <c r="K8" s="48"/>
      <c r="L8" s="48"/>
      <c r="M8" s="55"/>
      <c r="N8" s="53"/>
      <c r="O8" s="54"/>
    </row>
    <row r="9" spans="1:15" ht="15">
      <c r="A9" s="32"/>
      <c r="B9" s="132"/>
      <c r="C9" s="121" t="s">
        <v>383</v>
      </c>
      <c r="D9" s="38" t="s">
        <v>214</v>
      </c>
      <c r="E9" s="38" t="s">
        <v>214</v>
      </c>
      <c r="F9" s="39" t="s">
        <v>214</v>
      </c>
      <c r="G9" s="45" t="s">
        <v>215</v>
      </c>
      <c r="H9" s="45" t="s">
        <v>214</v>
      </c>
      <c r="I9" s="46" t="s">
        <v>215</v>
      </c>
      <c r="J9" s="47"/>
      <c r="K9" s="48"/>
      <c r="L9" s="48"/>
      <c r="M9" s="55"/>
      <c r="N9" s="53"/>
      <c r="O9" s="54"/>
    </row>
    <row r="10" spans="1:15" ht="15">
      <c r="A10" s="32"/>
      <c r="B10" s="132"/>
      <c r="C10" s="121" t="s">
        <v>384</v>
      </c>
      <c r="D10" s="38" t="s">
        <v>214</v>
      </c>
      <c r="E10" s="38" t="s">
        <v>214</v>
      </c>
      <c r="F10" s="39" t="s">
        <v>214</v>
      </c>
      <c r="G10" s="45" t="s">
        <v>215</v>
      </c>
      <c r="H10" s="45" t="s">
        <v>214</v>
      </c>
      <c r="I10" s="46" t="s">
        <v>215</v>
      </c>
      <c r="J10" s="47"/>
      <c r="K10" s="48"/>
      <c r="L10" s="48"/>
      <c r="M10" s="55"/>
      <c r="N10" s="53"/>
      <c r="O10" s="54"/>
    </row>
    <row r="11" spans="1:15" ht="15">
      <c r="A11" s="32"/>
      <c r="B11" s="132"/>
      <c r="C11" s="36" t="s">
        <v>382</v>
      </c>
      <c r="D11" s="38"/>
      <c r="E11" s="38"/>
      <c r="F11" s="39"/>
      <c r="G11" s="45" t="s">
        <v>214</v>
      </c>
      <c r="H11" s="45" t="s">
        <v>214</v>
      </c>
      <c r="I11" s="46" t="s">
        <v>214</v>
      </c>
      <c r="J11" s="47"/>
      <c r="K11" s="48"/>
      <c r="L11" s="48"/>
      <c r="M11" s="55"/>
      <c r="N11" s="53"/>
      <c r="O11" s="54"/>
    </row>
    <row r="12" spans="1:15" ht="15">
      <c r="A12" s="32"/>
      <c r="B12" s="133"/>
      <c r="C12" s="36" t="s">
        <v>221</v>
      </c>
      <c r="D12" s="38"/>
      <c r="E12" s="38"/>
      <c r="F12" s="39"/>
      <c r="G12" s="45" t="s">
        <v>215</v>
      </c>
      <c r="H12" s="45" t="s">
        <v>214</v>
      </c>
      <c r="I12" s="46" t="s">
        <v>215</v>
      </c>
      <c r="J12" s="47"/>
      <c r="K12" s="48"/>
      <c r="L12" s="48"/>
      <c r="M12" s="55"/>
      <c r="N12" s="53"/>
      <c r="O12" s="54"/>
    </row>
    <row r="13" spans="1:15" ht="15" customHeight="1">
      <c r="A13" s="32"/>
      <c r="B13" s="131" t="s">
        <v>222</v>
      </c>
      <c r="C13" s="121" t="s">
        <v>392</v>
      </c>
      <c r="D13" s="38" t="s">
        <v>214</v>
      </c>
      <c r="E13" s="38" t="s">
        <v>214</v>
      </c>
      <c r="F13" s="39" t="s">
        <v>214</v>
      </c>
      <c r="G13" s="45" t="s">
        <v>214</v>
      </c>
      <c r="H13" s="45" t="s">
        <v>214</v>
      </c>
      <c r="I13" s="46" t="s">
        <v>214</v>
      </c>
      <c r="J13" s="47"/>
      <c r="K13" s="48"/>
      <c r="L13" s="48"/>
      <c r="M13" s="55"/>
      <c r="N13" s="144" t="s">
        <v>390</v>
      </c>
      <c r="O13" s="54"/>
    </row>
    <row r="14" spans="1:15" ht="15">
      <c r="A14" s="32"/>
      <c r="B14" s="133"/>
      <c r="C14" s="121" t="s">
        <v>393</v>
      </c>
      <c r="D14" s="38" t="s">
        <v>214</v>
      </c>
      <c r="E14" s="38" t="s">
        <v>214</v>
      </c>
      <c r="F14" s="39" t="s">
        <v>214</v>
      </c>
      <c r="G14" s="45" t="s">
        <v>214</v>
      </c>
      <c r="H14" s="45" t="s">
        <v>214</v>
      </c>
      <c r="I14" s="46" t="s">
        <v>214</v>
      </c>
      <c r="J14" s="47"/>
      <c r="K14" s="48"/>
      <c r="L14" s="48"/>
      <c r="M14" s="55"/>
      <c r="N14" s="145"/>
      <c r="O14" s="54"/>
    </row>
    <row r="15" spans="1:15" ht="15">
      <c r="A15" s="32"/>
      <c r="B15" s="35" t="s">
        <v>223</v>
      </c>
      <c r="C15" s="36" t="s">
        <v>213</v>
      </c>
      <c r="D15" s="38" t="s">
        <v>214</v>
      </c>
      <c r="E15" s="38" t="s">
        <v>214</v>
      </c>
      <c r="F15" s="39" t="s">
        <v>214</v>
      </c>
      <c r="G15" s="45" t="s">
        <v>214</v>
      </c>
      <c r="H15" s="45" t="s">
        <v>214</v>
      </c>
      <c r="I15" s="46" t="s">
        <v>214</v>
      </c>
      <c r="J15" s="47" t="s">
        <v>214</v>
      </c>
      <c r="K15" s="48" t="s">
        <v>214</v>
      </c>
      <c r="L15" s="48" t="s">
        <v>214</v>
      </c>
      <c r="M15" s="55" t="s">
        <v>214</v>
      </c>
      <c r="N15" s="53"/>
      <c r="O15" s="54"/>
    </row>
    <row r="16" spans="1:15" ht="15">
      <c r="A16" s="32"/>
      <c r="B16" s="131" t="s">
        <v>387</v>
      </c>
      <c r="C16" s="36" t="s">
        <v>213</v>
      </c>
      <c r="D16" s="38" t="s">
        <v>214</v>
      </c>
      <c r="E16" s="38" t="s">
        <v>214</v>
      </c>
      <c r="F16" s="39" t="s">
        <v>214</v>
      </c>
      <c r="G16" s="45" t="s">
        <v>214</v>
      </c>
      <c r="H16" s="45" t="s">
        <v>214</v>
      </c>
      <c r="I16" s="46" t="s">
        <v>214</v>
      </c>
      <c r="J16" s="47"/>
      <c r="K16" s="48"/>
      <c r="L16" s="48"/>
      <c r="M16" s="55"/>
      <c r="N16" s="53"/>
      <c r="O16" s="134" t="s">
        <v>256</v>
      </c>
    </row>
    <row r="17" spans="1:15" ht="15">
      <c r="A17" s="32"/>
      <c r="B17" s="132"/>
      <c r="C17" s="36" t="s">
        <v>217</v>
      </c>
      <c r="D17" s="38" t="s">
        <v>214</v>
      </c>
      <c r="E17" s="38" t="s">
        <v>214</v>
      </c>
      <c r="F17" s="39" t="s">
        <v>214</v>
      </c>
      <c r="G17" s="114" t="s">
        <v>249</v>
      </c>
      <c r="H17" s="45" t="s">
        <v>214</v>
      </c>
      <c r="I17" s="115" t="s">
        <v>249</v>
      </c>
      <c r="J17" s="47"/>
      <c r="K17" s="48"/>
      <c r="L17" s="48"/>
      <c r="M17" s="55"/>
      <c r="N17" s="53"/>
      <c r="O17" s="135"/>
    </row>
    <row r="18" spans="1:15" ht="15">
      <c r="A18" s="32"/>
      <c r="B18" s="132"/>
      <c r="C18" s="36" t="s">
        <v>220</v>
      </c>
      <c r="D18" s="38"/>
      <c r="E18" s="38"/>
      <c r="F18" s="39"/>
      <c r="G18" s="45" t="s">
        <v>214</v>
      </c>
      <c r="H18" s="45" t="s">
        <v>214</v>
      </c>
      <c r="I18" s="46" t="s">
        <v>214</v>
      </c>
      <c r="J18" s="47"/>
      <c r="K18" s="48"/>
      <c r="L18" s="48"/>
      <c r="M18" s="55"/>
      <c r="N18" s="53"/>
      <c r="O18" s="136" t="s">
        <v>225</v>
      </c>
    </row>
    <row r="19" spans="1:15" ht="15">
      <c r="A19" s="32"/>
      <c r="B19" s="133"/>
      <c r="C19" s="36" t="s">
        <v>221</v>
      </c>
      <c r="D19" s="38"/>
      <c r="E19" s="38"/>
      <c r="F19" s="39"/>
      <c r="G19" s="45" t="s">
        <v>215</v>
      </c>
      <c r="H19" s="45" t="s">
        <v>214</v>
      </c>
      <c r="I19" s="46" t="s">
        <v>215</v>
      </c>
      <c r="J19" s="47"/>
      <c r="K19" s="48"/>
      <c r="L19" s="48"/>
      <c r="M19" s="55"/>
      <c r="N19" s="53"/>
      <c r="O19" s="136"/>
    </row>
    <row r="20" spans="1:15" ht="15">
      <c r="A20" s="32"/>
      <c r="B20" s="120" t="s">
        <v>385</v>
      </c>
      <c r="C20" s="121" t="s">
        <v>302</v>
      </c>
      <c r="D20" s="38" t="s">
        <v>214</v>
      </c>
      <c r="E20" s="38" t="s">
        <v>214</v>
      </c>
      <c r="F20" s="39" t="s">
        <v>214</v>
      </c>
      <c r="G20" s="45" t="s">
        <v>214</v>
      </c>
      <c r="H20" s="45" t="s">
        <v>214</v>
      </c>
      <c r="I20" s="46" t="s">
        <v>214</v>
      </c>
      <c r="J20" s="47"/>
      <c r="K20" s="48"/>
      <c r="L20" s="48"/>
      <c r="M20" s="55"/>
      <c r="N20" s="113"/>
      <c r="O20" s="54"/>
    </row>
    <row r="21" spans="1:15" ht="15">
      <c r="A21" s="32"/>
      <c r="B21" s="35" t="s">
        <v>228</v>
      </c>
      <c r="C21" s="112" t="s">
        <v>302</v>
      </c>
      <c r="D21" s="38" t="s">
        <v>214</v>
      </c>
      <c r="E21" s="38" t="s">
        <v>214</v>
      </c>
      <c r="F21" s="39" t="s">
        <v>214</v>
      </c>
      <c r="G21" s="45" t="s">
        <v>214</v>
      </c>
      <c r="H21" s="45" t="s">
        <v>214</v>
      </c>
      <c r="I21" s="46" t="s">
        <v>214</v>
      </c>
      <c r="J21" s="47"/>
      <c r="K21" s="48"/>
      <c r="L21" s="48"/>
      <c r="M21" s="55"/>
      <c r="N21" s="53"/>
      <c r="O21" s="54"/>
    </row>
    <row r="22" spans="1:15" ht="15">
      <c r="A22" s="32"/>
      <c r="B22" s="35" t="s">
        <v>388</v>
      </c>
      <c r="C22" s="36" t="s">
        <v>213</v>
      </c>
      <c r="D22" s="38" t="s">
        <v>214</v>
      </c>
      <c r="E22" s="38" t="s">
        <v>214</v>
      </c>
      <c r="F22" s="39" t="s">
        <v>214</v>
      </c>
      <c r="G22" s="45" t="s">
        <v>214</v>
      </c>
      <c r="H22" s="45" t="s">
        <v>214</v>
      </c>
      <c r="I22" s="46" t="s">
        <v>214</v>
      </c>
      <c r="J22" s="47" t="s">
        <v>214</v>
      </c>
      <c r="K22" s="48" t="s">
        <v>214</v>
      </c>
      <c r="L22" s="48" t="s">
        <v>214</v>
      </c>
      <c r="M22" s="55" t="s">
        <v>214</v>
      </c>
      <c r="N22" s="53" t="s">
        <v>391</v>
      </c>
      <c r="O22" s="54"/>
    </row>
    <row r="23" spans="1:15" ht="15">
      <c r="A23" s="32"/>
      <c r="B23" s="41" t="s">
        <v>389</v>
      </c>
      <c r="C23" s="42" t="s">
        <v>213</v>
      </c>
      <c r="D23" s="43" t="s">
        <v>214</v>
      </c>
      <c r="E23" s="43" t="s">
        <v>214</v>
      </c>
      <c r="F23" s="44" t="s">
        <v>214</v>
      </c>
      <c r="G23" s="49" t="s">
        <v>214</v>
      </c>
      <c r="H23" s="49" t="s">
        <v>214</v>
      </c>
      <c r="I23" s="50" t="s">
        <v>214</v>
      </c>
      <c r="J23" s="51" t="s">
        <v>214</v>
      </c>
      <c r="K23" s="52" t="s">
        <v>214</v>
      </c>
      <c r="L23" s="52" t="s">
        <v>214</v>
      </c>
      <c r="M23" s="56" t="s">
        <v>214</v>
      </c>
      <c r="N23" s="53" t="s">
        <v>391</v>
      </c>
      <c r="O23" s="54"/>
    </row>
  </sheetData>
  <mergeCells count="9">
    <mergeCell ref="B16:B19"/>
    <mergeCell ref="O16:O17"/>
    <mergeCell ref="O18:O19"/>
    <mergeCell ref="D2:F2"/>
    <mergeCell ref="G2:I2"/>
    <mergeCell ref="J2:M2"/>
    <mergeCell ref="B4:B12"/>
    <mergeCell ref="B13:B14"/>
    <mergeCell ref="N13:N14"/>
  </mergeCells>
  <phoneticPr fontId="2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
  <sheetViews>
    <sheetView zoomScale="161" workbookViewId="0">
      <selection activeCell="B30" sqref="B30"/>
    </sheetView>
  </sheetViews>
  <sheetFormatPr baseColWidth="10" defaultRowHeight="14"/>
  <cols>
    <col min="2" max="2" width="17.1640625" customWidth="1"/>
    <col min="3" max="3" width="38.5" customWidth="1"/>
    <col min="5" max="5" width="21" customWidth="1"/>
    <col min="6" max="6" width="81.5" customWidth="1"/>
    <col min="7" max="7" width="61.1640625" customWidth="1"/>
    <col min="8" max="8" width="33.6640625" customWidth="1"/>
  </cols>
  <sheetData>
    <row r="1" spans="1:8" ht="15" thickBot="1">
      <c r="A1" t="s">
        <v>271</v>
      </c>
    </row>
    <row r="2" spans="1:8" ht="16" thickTop="1">
      <c r="B2" s="33"/>
      <c r="C2" s="34"/>
      <c r="D2" s="149" t="s">
        <v>259</v>
      </c>
      <c r="E2" s="150"/>
      <c r="F2" s="150"/>
      <c r="G2" s="150"/>
      <c r="H2" s="150"/>
    </row>
    <row r="3" spans="1:8" ht="15">
      <c r="B3" s="100" t="s">
        <v>208</v>
      </c>
      <c r="C3" s="36" t="s">
        <v>209</v>
      </c>
      <c r="D3" s="85" t="s">
        <v>253</v>
      </c>
      <c r="E3" s="89" t="s">
        <v>255</v>
      </c>
      <c r="F3" s="146" t="s">
        <v>258</v>
      </c>
      <c r="G3" s="147"/>
      <c r="H3" s="148"/>
    </row>
    <row r="4" spans="1:8" ht="15">
      <c r="B4" s="152" t="s">
        <v>212</v>
      </c>
      <c r="C4" s="86" t="s">
        <v>257</v>
      </c>
      <c r="D4" s="37">
        <v>64</v>
      </c>
      <c r="E4" s="93">
        <v>28.44</v>
      </c>
      <c r="F4" s="98" t="s">
        <v>273</v>
      </c>
      <c r="G4" s="98" t="s">
        <v>277</v>
      </c>
      <c r="H4" s="98" t="s">
        <v>278</v>
      </c>
    </row>
    <row r="5" spans="1:8" ht="15">
      <c r="B5" s="153"/>
      <c r="C5" s="36" t="s">
        <v>216</v>
      </c>
      <c r="D5" s="37">
        <v>64</v>
      </c>
      <c r="E5" s="93">
        <v>28.44</v>
      </c>
      <c r="F5" s="98" t="s">
        <v>273</v>
      </c>
      <c r="G5" s="98" t="s">
        <v>277</v>
      </c>
      <c r="H5" s="98" t="s">
        <v>278</v>
      </c>
    </row>
    <row r="6" spans="1:8" ht="15">
      <c r="B6" s="153"/>
      <c r="C6" s="36" t="s">
        <v>397</v>
      </c>
      <c r="D6" s="37">
        <v>64</v>
      </c>
      <c r="E6" s="94" t="s">
        <v>272</v>
      </c>
      <c r="F6" s="99" t="s">
        <v>285</v>
      </c>
      <c r="G6" s="98" t="s">
        <v>276</v>
      </c>
      <c r="H6" s="98" t="s">
        <v>279</v>
      </c>
    </row>
    <row r="7" spans="1:8" ht="15">
      <c r="B7" s="153"/>
      <c r="C7" s="36" t="s">
        <v>217</v>
      </c>
      <c r="D7" s="37">
        <v>64</v>
      </c>
      <c r="E7" s="93">
        <v>28.44</v>
      </c>
      <c r="F7" s="98" t="s">
        <v>273</v>
      </c>
      <c r="G7" s="98" t="s">
        <v>276</v>
      </c>
      <c r="H7" s="98" t="s">
        <v>278</v>
      </c>
    </row>
    <row r="8" spans="1:8" ht="15">
      <c r="B8" s="153"/>
      <c r="C8" s="36" t="s">
        <v>218</v>
      </c>
      <c r="D8" s="88">
        <v>64</v>
      </c>
      <c r="E8" s="94" t="s">
        <v>272</v>
      </c>
      <c r="F8" s="99" t="s">
        <v>285</v>
      </c>
      <c r="G8" s="47"/>
      <c r="H8" s="98" t="s">
        <v>280</v>
      </c>
    </row>
    <row r="9" spans="1:8" ht="15">
      <c r="B9" s="153"/>
      <c r="C9" s="36" t="s">
        <v>219</v>
      </c>
      <c r="D9" s="38">
        <v>64</v>
      </c>
      <c r="E9" s="93">
        <v>28.44</v>
      </c>
      <c r="F9" s="98" t="s">
        <v>273</v>
      </c>
      <c r="G9" s="98" t="s">
        <v>277</v>
      </c>
      <c r="H9" s="98" t="s">
        <v>278</v>
      </c>
    </row>
    <row r="10" spans="1:8" ht="15">
      <c r="B10" s="153"/>
      <c r="C10" s="36" t="s">
        <v>220</v>
      </c>
      <c r="D10" s="38">
        <v>64</v>
      </c>
      <c r="E10" s="95">
        <v>32</v>
      </c>
      <c r="F10" s="47"/>
      <c r="G10" s="98" t="s">
        <v>277</v>
      </c>
      <c r="H10" s="98" t="s">
        <v>279</v>
      </c>
    </row>
    <row r="11" spans="1:8" ht="15">
      <c r="B11" s="154"/>
      <c r="C11" s="36" t="s">
        <v>221</v>
      </c>
      <c r="D11" s="38">
        <v>64</v>
      </c>
      <c r="E11" s="95">
        <v>32</v>
      </c>
      <c r="F11" s="47"/>
      <c r="G11" s="98" t="s">
        <v>276</v>
      </c>
      <c r="H11" s="98" t="s">
        <v>279</v>
      </c>
    </row>
    <row r="12" spans="1:8" ht="15">
      <c r="B12" s="155" t="s">
        <v>222</v>
      </c>
      <c r="C12" s="84" t="s">
        <v>251</v>
      </c>
      <c r="D12" s="38">
        <v>64</v>
      </c>
      <c r="E12" s="93">
        <v>28.44</v>
      </c>
      <c r="F12" s="98" t="s">
        <v>273</v>
      </c>
      <c r="G12" s="98" t="s">
        <v>276</v>
      </c>
      <c r="H12" s="98" t="s">
        <v>281</v>
      </c>
    </row>
    <row r="13" spans="1:8" ht="15">
      <c r="B13" s="155"/>
      <c r="C13" s="84" t="s">
        <v>252</v>
      </c>
      <c r="D13" s="38">
        <v>64</v>
      </c>
      <c r="E13" s="93">
        <v>28.44</v>
      </c>
      <c r="F13" s="98" t="s">
        <v>273</v>
      </c>
      <c r="G13" s="98" t="s">
        <v>276</v>
      </c>
      <c r="H13" s="98" t="s">
        <v>281</v>
      </c>
    </row>
    <row r="14" spans="1:8" ht="15">
      <c r="B14" s="155"/>
      <c r="C14" s="84" t="s">
        <v>250</v>
      </c>
      <c r="D14" s="88">
        <v>64</v>
      </c>
      <c r="E14" s="94" t="s">
        <v>272</v>
      </c>
      <c r="F14" s="99" t="s">
        <v>285</v>
      </c>
      <c r="G14" s="47"/>
      <c r="H14" s="98" t="s">
        <v>282</v>
      </c>
    </row>
    <row r="15" spans="1:8" ht="15">
      <c r="B15" s="155"/>
      <c r="C15" s="91" t="s">
        <v>261</v>
      </c>
      <c r="D15" s="87">
        <v>64</v>
      </c>
      <c r="E15" s="96">
        <v>32</v>
      </c>
      <c r="F15" s="47"/>
      <c r="G15" s="98" t="s">
        <v>277</v>
      </c>
      <c r="H15" s="98" t="s">
        <v>278</v>
      </c>
    </row>
    <row r="16" spans="1:8" ht="15">
      <c r="B16" s="101" t="s">
        <v>223</v>
      </c>
      <c r="C16" s="36" t="s">
        <v>213</v>
      </c>
      <c r="D16" s="88">
        <v>32</v>
      </c>
      <c r="E16" s="96">
        <v>32</v>
      </c>
      <c r="F16" s="47"/>
      <c r="G16" s="47"/>
      <c r="H16" s="47"/>
    </row>
    <row r="17" spans="2:8" ht="15">
      <c r="B17" s="155" t="s">
        <v>224</v>
      </c>
      <c r="C17" s="36" t="s">
        <v>213</v>
      </c>
      <c r="D17" s="37">
        <v>64</v>
      </c>
      <c r="E17" s="93">
        <v>56.88</v>
      </c>
      <c r="F17" s="98" t="s">
        <v>273</v>
      </c>
      <c r="G17" s="90"/>
      <c r="H17" s="90"/>
    </row>
    <row r="18" spans="2:8" ht="15">
      <c r="B18" s="155"/>
      <c r="C18" s="36" t="s">
        <v>217</v>
      </c>
      <c r="D18" s="37">
        <v>64</v>
      </c>
      <c r="E18" s="93">
        <v>56.88</v>
      </c>
      <c r="F18" s="98" t="s">
        <v>273</v>
      </c>
      <c r="G18" s="47"/>
      <c r="H18" s="47"/>
    </row>
    <row r="19" spans="2:8" ht="15">
      <c r="B19" s="155"/>
      <c r="C19" s="36" t="s">
        <v>220</v>
      </c>
      <c r="D19" s="37">
        <v>64</v>
      </c>
      <c r="E19" s="95">
        <v>64</v>
      </c>
      <c r="F19" s="47"/>
      <c r="G19" s="47"/>
      <c r="H19" s="47"/>
    </row>
    <row r="20" spans="2:8" ht="15">
      <c r="B20" s="155"/>
      <c r="C20" s="36" t="s">
        <v>221</v>
      </c>
      <c r="D20" s="37">
        <v>64</v>
      </c>
      <c r="E20" s="95">
        <v>64</v>
      </c>
      <c r="F20" s="47"/>
      <c r="G20" s="47"/>
      <c r="H20" s="47"/>
    </row>
    <row r="21" spans="2:8" ht="15">
      <c r="B21" s="155" t="s">
        <v>216</v>
      </c>
      <c r="C21" s="36" t="s">
        <v>226</v>
      </c>
      <c r="D21" s="88">
        <v>64</v>
      </c>
      <c r="E21" s="103" t="s">
        <v>272</v>
      </c>
      <c r="F21" s="99" t="s">
        <v>285</v>
      </c>
      <c r="G21" s="98" t="s">
        <v>276</v>
      </c>
      <c r="H21" s="98" t="s">
        <v>279</v>
      </c>
    </row>
    <row r="22" spans="2:8" ht="15">
      <c r="B22" s="155"/>
      <c r="C22" s="36" t="s">
        <v>227</v>
      </c>
      <c r="D22" s="37">
        <v>64</v>
      </c>
      <c r="E22" s="93">
        <v>28.44</v>
      </c>
      <c r="F22" s="98" t="s">
        <v>273</v>
      </c>
      <c r="G22" s="98" t="s">
        <v>277</v>
      </c>
      <c r="H22" s="98" t="s">
        <v>278</v>
      </c>
    </row>
    <row r="23" spans="2:8" ht="15">
      <c r="B23" s="155"/>
      <c r="C23" s="86" t="s">
        <v>254</v>
      </c>
      <c r="D23" s="88">
        <v>32</v>
      </c>
      <c r="E23" s="96">
        <v>16</v>
      </c>
      <c r="F23" s="98" t="s">
        <v>274</v>
      </c>
      <c r="G23" s="47"/>
      <c r="H23" s="98" t="s">
        <v>282</v>
      </c>
    </row>
    <row r="24" spans="2:8" ht="15">
      <c r="B24" s="155"/>
      <c r="C24" s="83" t="s">
        <v>248</v>
      </c>
      <c r="D24" s="88">
        <v>32</v>
      </c>
      <c r="E24" s="96">
        <v>16</v>
      </c>
      <c r="F24" s="98" t="s">
        <v>274</v>
      </c>
      <c r="G24" s="47"/>
      <c r="H24" s="98" t="s">
        <v>282</v>
      </c>
    </row>
    <row r="25" spans="2:8" ht="15">
      <c r="B25" s="100" t="s">
        <v>228</v>
      </c>
      <c r="C25" s="36" t="s">
        <v>213</v>
      </c>
      <c r="D25" s="38">
        <v>64</v>
      </c>
      <c r="E25" s="95">
        <v>16</v>
      </c>
      <c r="F25" s="98" t="s">
        <v>275</v>
      </c>
      <c r="G25" s="47"/>
      <c r="H25" s="47"/>
    </row>
    <row r="26" spans="2:8" ht="15">
      <c r="B26" s="100" t="s">
        <v>229</v>
      </c>
      <c r="C26" s="91" t="s">
        <v>262</v>
      </c>
      <c r="D26" s="38">
        <v>64</v>
      </c>
      <c r="E26" s="96">
        <v>32</v>
      </c>
      <c r="F26" s="47"/>
      <c r="G26" s="98" t="s">
        <v>277</v>
      </c>
      <c r="H26" s="98" t="s">
        <v>278</v>
      </c>
    </row>
    <row r="27" spans="2:8" ht="15">
      <c r="B27" s="151" t="s">
        <v>230</v>
      </c>
      <c r="C27" s="36" t="s">
        <v>213</v>
      </c>
      <c r="D27" s="38">
        <v>64</v>
      </c>
      <c r="E27" s="95"/>
      <c r="F27" s="47"/>
      <c r="G27" s="47"/>
      <c r="H27" s="47"/>
    </row>
    <row r="28" spans="2:8" ht="15">
      <c r="B28" s="151"/>
      <c r="C28" s="36" t="s">
        <v>217</v>
      </c>
      <c r="D28" s="38">
        <v>64</v>
      </c>
      <c r="E28" s="97"/>
      <c r="F28" s="47"/>
      <c r="G28" s="47"/>
      <c r="H28" s="47"/>
    </row>
    <row r="29" spans="2:8" ht="15">
      <c r="B29" s="151"/>
      <c r="C29" s="36" t="s">
        <v>218</v>
      </c>
      <c r="D29" s="38">
        <v>64</v>
      </c>
      <c r="E29" s="97"/>
      <c r="F29" s="47"/>
      <c r="G29" s="47"/>
      <c r="H29" s="47"/>
    </row>
    <row r="30" spans="2:8" ht="15">
      <c r="B30" s="100" t="s">
        <v>388</v>
      </c>
      <c r="C30" s="36" t="s">
        <v>213</v>
      </c>
      <c r="D30" s="38">
        <v>64</v>
      </c>
      <c r="E30" s="93">
        <v>28.44</v>
      </c>
      <c r="F30" s="98" t="s">
        <v>273</v>
      </c>
      <c r="G30" s="98" t="s">
        <v>277</v>
      </c>
      <c r="H30" s="98" t="s">
        <v>278</v>
      </c>
    </row>
    <row r="31" spans="2:8" ht="16" thickBot="1">
      <c r="B31" s="102" t="s">
        <v>389</v>
      </c>
      <c r="C31" s="42" t="s">
        <v>213</v>
      </c>
      <c r="D31" s="38">
        <v>64</v>
      </c>
      <c r="E31" s="93">
        <v>28.44</v>
      </c>
      <c r="F31" s="98" t="s">
        <v>273</v>
      </c>
      <c r="G31" s="98" t="s">
        <v>277</v>
      </c>
      <c r="H31" s="98" t="s">
        <v>278</v>
      </c>
    </row>
    <row r="32" spans="2:8" ht="15" thickTop="1"/>
  </sheetData>
  <mergeCells count="7">
    <mergeCell ref="F3:H3"/>
    <mergeCell ref="D2:H2"/>
    <mergeCell ref="B27:B29"/>
    <mergeCell ref="B4:B11"/>
    <mergeCell ref="B12:B15"/>
    <mergeCell ref="B17:B20"/>
    <mergeCell ref="B21:B24"/>
  </mergeCells>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8"/>
  <sheetViews>
    <sheetView zoomScale="135" zoomScaleNormal="135" workbookViewId="0">
      <pane ySplit="1" topLeftCell="A2" activePane="bottomLeft" state="frozen"/>
      <selection pane="bottomLeft" activeCell="A36" sqref="A36"/>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29" customWidth="1"/>
    <col min="9" max="9" width="172.5" style="31" customWidth="1"/>
    <col min="10" max="16384" width="15.5" style="1"/>
  </cols>
  <sheetData>
    <row r="1" spans="1:10" ht="15">
      <c r="A1" s="3" t="s">
        <v>7</v>
      </c>
      <c r="B1" s="4" t="s">
        <v>8</v>
      </c>
      <c r="C1" s="4" t="s">
        <v>9</v>
      </c>
      <c r="D1" s="4" t="s">
        <v>10</v>
      </c>
      <c r="E1" s="4" t="s">
        <v>11</v>
      </c>
      <c r="F1" s="4" t="s">
        <v>12</v>
      </c>
      <c r="G1" s="4" t="s">
        <v>13</v>
      </c>
      <c r="H1" s="4" t="s">
        <v>14</v>
      </c>
      <c r="I1" s="19" t="s">
        <v>16</v>
      </c>
    </row>
    <row r="2" spans="1:10" ht="45">
      <c r="A2" s="6" t="s">
        <v>42</v>
      </c>
      <c r="B2" s="7">
        <v>1</v>
      </c>
      <c r="C2" s="7">
        <f t="shared" ref="C2:C41" si="0">D2+B2-1</f>
        <v>0</v>
      </c>
      <c r="D2" s="7">
        <v>0</v>
      </c>
      <c r="E2" s="7">
        <f t="shared" ref="E2:E41" si="1">ROUNDDOWN(C2/32,0)</f>
        <v>0</v>
      </c>
      <c r="F2" s="7">
        <f t="shared" ref="F2:F41" si="2">C2-E2*32</f>
        <v>0</v>
      </c>
      <c r="G2" s="7">
        <f t="shared" ref="G2:G41" si="3">D2-E2*32</f>
        <v>0</v>
      </c>
      <c r="H2" s="7" t="s">
        <v>14</v>
      </c>
      <c r="I2" s="22" t="s">
        <v>143</v>
      </c>
    </row>
    <row r="3" spans="1:10" ht="45">
      <c r="A3" s="6" t="s">
        <v>44</v>
      </c>
      <c r="B3" s="7">
        <v>1</v>
      </c>
      <c r="C3" s="7">
        <f t="shared" ca="1" si="0"/>
        <v>1</v>
      </c>
      <c r="D3" s="7">
        <f t="shared" ref="D3:D43" ca="1" si="4">INDIRECT(ADDRESS(ROW()-1,COLUMN()-1))+1</f>
        <v>1</v>
      </c>
      <c r="E3" s="7">
        <f t="shared" ca="1" si="1"/>
        <v>0</v>
      </c>
      <c r="F3" s="7">
        <f t="shared" ca="1" si="2"/>
        <v>1</v>
      </c>
      <c r="G3" s="7">
        <f t="shared" ca="1" si="3"/>
        <v>1</v>
      </c>
      <c r="H3" s="7" t="s">
        <v>14</v>
      </c>
      <c r="I3" s="22" t="s">
        <v>45</v>
      </c>
    </row>
    <row r="4" spans="1:10" ht="45">
      <c r="A4" s="6" t="s">
        <v>144</v>
      </c>
      <c r="B4" s="7">
        <v>1</v>
      </c>
      <c r="C4" s="7">
        <f t="shared" ca="1" si="0"/>
        <v>2</v>
      </c>
      <c r="D4" s="7">
        <f t="shared" ca="1" si="4"/>
        <v>2</v>
      </c>
      <c r="E4" s="7">
        <f t="shared" ca="1" si="1"/>
        <v>0</v>
      </c>
      <c r="F4" s="7">
        <f t="shared" ca="1" si="2"/>
        <v>2</v>
      </c>
      <c r="G4" s="7">
        <f t="shared" ref="G4:G12" ca="1" si="5">D4-E4*32</f>
        <v>2</v>
      </c>
      <c r="H4" s="7" t="s">
        <v>14</v>
      </c>
      <c r="I4" s="22" t="s">
        <v>145</v>
      </c>
    </row>
    <row r="5" spans="1:10" ht="30">
      <c r="A5" s="6" t="s">
        <v>306</v>
      </c>
      <c r="B5" s="7">
        <v>1</v>
      </c>
      <c r="C5" s="7">
        <f t="shared" ca="1" si="0"/>
        <v>3</v>
      </c>
      <c r="D5" s="7">
        <f t="shared" ca="1" si="4"/>
        <v>3</v>
      </c>
      <c r="E5" s="7">
        <f t="shared" ca="1" si="1"/>
        <v>0</v>
      </c>
      <c r="F5" s="7">
        <f t="shared" ca="1" si="2"/>
        <v>3</v>
      </c>
      <c r="G5" s="7">
        <f t="shared" ca="1" si="5"/>
        <v>3</v>
      </c>
      <c r="H5" s="7" t="s">
        <v>14</v>
      </c>
      <c r="I5" s="22" t="s">
        <v>424</v>
      </c>
    </row>
    <row r="6" spans="1:10" ht="31" customHeight="1">
      <c r="A6" s="6" t="s">
        <v>325</v>
      </c>
      <c r="B6" s="7">
        <v>1</v>
      </c>
      <c r="C6" s="7">
        <f t="shared" ca="1" si="0"/>
        <v>4</v>
      </c>
      <c r="D6" s="7">
        <f t="shared" ca="1" si="4"/>
        <v>4</v>
      </c>
      <c r="E6" s="7">
        <f t="shared" ca="1" si="1"/>
        <v>0</v>
      </c>
      <c r="F6" s="7">
        <f t="shared" ca="1" si="2"/>
        <v>4</v>
      </c>
      <c r="G6" s="7">
        <f t="shared" ca="1" si="5"/>
        <v>4</v>
      </c>
      <c r="H6" s="7" t="s">
        <v>14</v>
      </c>
      <c r="I6" s="22" t="s">
        <v>326</v>
      </c>
    </row>
    <row r="7" spans="1:10" ht="60">
      <c r="A7" s="6" t="s">
        <v>435</v>
      </c>
      <c r="B7" s="7">
        <v>4</v>
      </c>
      <c r="C7" s="7">
        <f ca="1">D7+B7-1</f>
        <v>8</v>
      </c>
      <c r="D7" s="7">
        <f t="shared" ca="1" si="4"/>
        <v>5</v>
      </c>
      <c r="E7" s="7">
        <f ca="1">ROUNDDOWN(C7/32,0)</f>
        <v>0</v>
      </c>
      <c r="F7" s="7">
        <f ca="1">C7-E7*32</f>
        <v>8</v>
      </c>
      <c r="G7" s="7">
        <f t="shared" ca="1" si="5"/>
        <v>5</v>
      </c>
      <c r="H7" s="7" t="s">
        <v>14</v>
      </c>
      <c r="I7" s="22" t="s">
        <v>459</v>
      </c>
    </row>
    <row r="8" spans="1:10" ht="15">
      <c r="A8" s="6" t="s">
        <v>436</v>
      </c>
      <c r="B8" s="7">
        <v>20</v>
      </c>
      <c r="C8" s="7">
        <f ca="1">D8+B8-1</f>
        <v>28</v>
      </c>
      <c r="D8" s="7">
        <f t="shared" ca="1" si="4"/>
        <v>9</v>
      </c>
      <c r="E8" s="7">
        <f ca="1">ROUNDDOWN(C8/32,0)</f>
        <v>0</v>
      </c>
      <c r="F8" s="7">
        <f ca="1">C8-E8*32</f>
        <v>28</v>
      </c>
      <c r="G8" s="7">
        <f ca="1">D8-E8*32</f>
        <v>9</v>
      </c>
      <c r="H8" s="7" t="s">
        <v>14</v>
      </c>
      <c r="I8" s="22" t="s">
        <v>439</v>
      </c>
    </row>
    <row r="9" spans="1:10" ht="15">
      <c r="A9" s="6" t="s">
        <v>324</v>
      </c>
      <c r="B9" s="7">
        <v>3</v>
      </c>
      <c r="C9" s="7">
        <f t="shared" ca="1" si="0"/>
        <v>31</v>
      </c>
      <c r="D9" s="7">
        <f t="shared" ca="1" si="4"/>
        <v>29</v>
      </c>
      <c r="E9" s="7">
        <f t="shared" ca="1" si="1"/>
        <v>0</v>
      </c>
      <c r="F9" s="7">
        <f t="shared" ca="1" si="2"/>
        <v>31</v>
      </c>
      <c r="G9" s="7">
        <f t="shared" ca="1" si="5"/>
        <v>29</v>
      </c>
      <c r="H9" s="7" t="s">
        <v>14</v>
      </c>
      <c r="I9" s="22" t="s">
        <v>123</v>
      </c>
    </row>
    <row r="10" spans="1:10" ht="75">
      <c r="A10" s="6" t="s">
        <v>146</v>
      </c>
      <c r="B10" s="7">
        <v>4</v>
      </c>
      <c r="C10" s="7">
        <f t="shared" ca="1" si="0"/>
        <v>35</v>
      </c>
      <c r="D10" s="7">
        <f t="shared" ca="1" si="4"/>
        <v>32</v>
      </c>
      <c r="E10" s="7">
        <f t="shared" ca="1" si="1"/>
        <v>1</v>
      </c>
      <c r="F10" s="7">
        <f t="shared" ca="1" si="2"/>
        <v>3</v>
      </c>
      <c r="G10" s="7">
        <f t="shared" ca="1" si="5"/>
        <v>0</v>
      </c>
      <c r="H10" s="7" t="s">
        <v>14</v>
      </c>
      <c r="I10" s="22" t="s">
        <v>425</v>
      </c>
    </row>
    <row r="11" spans="1:10" ht="135">
      <c r="A11" s="6" t="s">
        <v>147</v>
      </c>
      <c r="B11" s="7">
        <v>3</v>
      </c>
      <c r="C11" s="7">
        <f t="shared" ca="1" si="0"/>
        <v>38</v>
      </c>
      <c r="D11" s="7">
        <f t="shared" ca="1" si="4"/>
        <v>36</v>
      </c>
      <c r="E11" s="7">
        <f t="shared" ca="1" si="1"/>
        <v>1</v>
      </c>
      <c r="F11" s="7">
        <f t="shared" ca="1" si="2"/>
        <v>6</v>
      </c>
      <c r="G11" s="7">
        <f ca="1">D11-E11*32</f>
        <v>4</v>
      </c>
      <c r="H11" s="7" t="s">
        <v>14</v>
      </c>
      <c r="I11" s="22" t="s">
        <v>398</v>
      </c>
    </row>
    <row r="12" spans="1:10" ht="30">
      <c r="A12" s="6" t="s">
        <v>193</v>
      </c>
      <c r="B12" s="7">
        <v>1</v>
      </c>
      <c r="C12" s="7">
        <f t="shared" ca="1" si="0"/>
        <v>39</v>
      </c>
      <c r="D12" s="7">
        <f t="shared" ca="1" si="4"/>
        <v>39</v>
      </c>
      <c r="E12" s="7">
        <f t="shared" ca="1" si="1"/>
        <v>1</v>
      </c>
      <c r="F12" s="7">
        <f t="shared" ca="1" si="2"/>
        <v>7</v>
      </c>
      <c r="G12" s="7">
        <f t="shared" ca="1" si="5"/>
        <v>7</v>
      </c>
      <c r="H12" s="7" t="s">
        <v>14</v>
      </c>
      <c r="I12" s="22" t="s">
        <v>369</v>
      </c>
      <c r="J12" s="106" t="s">
        <v>288</v>
      </c>
    </row>
    <row r="13" spans="1:10" ht="120">
      <c r="A13" s="6" t="s">
        <v>68</v>
      </c>
      <c r="B13" s="7">
        <v>3</v>
      </c>
      <c r="C13" s="7">
        <f ca="1">D13+B13-1</f>
        <v>42</v>
      </c>
      <c r="D13" s="7">
        <f ca="1">INDIRECT(ADDRESS(ROW()-1,COLUMN()-1))+1</f>
        <v>40</v>
      </c>
      <c r="E13" s="7">
        <f ca="1">ROUNDDOWN(C13/32,0)</f>
        <v>1</v>
      </c>
      <c r="F13" s="7">
        <f ca="1">C13-E13*32</f>
        <v>10</v>
      </c>
      <c r="G13" s="7">
        <f ca="1">D13-E13*32</f>
        <v>8</v>
      </c>
      <c r="H13" s="7" t="s">
        <v>14</v>
      </c>
      <c r="I13" s="22" t="s">
        <v>148</v>
      </c>
    </row>
    <row r="14" spans="1:10" ht="15">
      <c r="A14" s="6" t="s">
        <v>263</v>
      </c>
      <c r="B14" s="7">
        <v>21</v>
      </c>
      <c r="C14" s="7">
        <f ca="1">D14+B14-1</f>
        <v>63</v>
      </c>
      <c r="D14" s="7">
        <f ca="1">INDIRECT(ADDRESS(ROW()-1,COLUMN()-1))+1</f>
        <v>43</v>
      </c>
      <c r="E14" s="7">
        <f ca="1">ROUNDDOWN(C14/32,0)</f>
        <v>1</v>
      </c>
      <c r="F14" s="7">
        <f ca="1">C14-E14*32</f>
        <v>31</v>
      </c>
      <c r="G14" s="7">
        <f ca="1">D14-E14*32</f>
        <v>11</v>
      </c>
      <c r="H14" s="7" t="s">
        <v>14</v>
      </c>
      <c r="I14" s="22" t="s">
        <v>263</v>
      </c>
    </row>
    <row r="15" spans="1:10" ht="15">
      <c r="A15" s="6" t="s">
        <v>438</v>
      </c>
      <c r="B15" s="7">
        <v>20</v>
      </c>
      <c r="C15" s="7">
        <f ca="1">D15+B15-1</f>
        <v>83</v>
      </c>
      <c r="D15" s="7">
        <f ca="1">INDIRECT(ADDRESS(ROW()-1,COLUMN()-1))+1</f>
        <v>64</v>
      </c>
      <c r="E15" s="7">
        <f ca="1">ROUNDDOWN(C15/32,0)</f>
        <v>2</v>
      </c>
      <c r="F15" s="7">
        <f ca="1">C15-E15*32</f>
        <v>19</v>
      </c>
      <c r="G15" s="7">
        <f ca="1">D15-E15*32</f>
        <v>0</v>
      </c>
      <c r="H15" s="7" t="s">
        <v>14</v>
      </c>
      <c r="I15" s="22" t="s">
        <v>440</v>
      </c>
    </row>
    <row r="16" spans="1:10" ht="15">
      <c r="A16" s="6" t="s">
        <v>263</v>
      </c>
      <c r="B16" s="7">
        <v>12</v>
      </c>
      <c r="C16" s="7">
        <f ca="1">D16+B16-1</f>
        <v>95</v>
      </c>
      <c r="D16" s="7">
        <f ca="1">INDIRECT(ADDRESS(ROW()-1,COLUMN()-1))+1</f>
        <v>84</v>
      </c>
      <c r="E16" s="7">
        <f ca="1">ROUNDDOWN(C16/32,0)</f>
        <v>2</v>
      </c>
      <c r="F16" s="7">
        <f ca="1">C16-E16*32</f>
        <v>31</v>
      </c>
      <c r="G16" s="7">
        <f ca="1">D16-E16*32</f>
        <v>20</v>
      </c>
      <c r="H16" s="7" t="s">
        <v>332</v>
      </c>
      <c r="I16" s="22" t="s">
        <v>263</v>
      </c>
    </row>
    <row r="17" spans="1:9" ht="16" customHeight="1">
      <c r="A17" s="6" t="s">
        <v>331</v>
      </c>
      <c r="B17" s="7">
        <v>32</v>
      </c>
      <c r="C17" s="7">
        <f ca="1">D17+B17-1</f>
        <v>127</v>
      </c>
      <c r="D17" s="7">
        <f ca="1">INDIRECT(ADDRESS(ROW()-1,COLUMN()-1))+1</f>
        <v>96</v>
      </c>
      <c r="E17" s="7">
        <f ca="1">ROUNDDOWN(C17/32,0)</f>
        <v>3</v>
      </c>
      <c r="F17" s="7">
        <f ca="1">C17-E17*32</f>
        <v>31</v>
      </c>
      <c r="G17" s="7">
        <f ca="1">D17-E17*32</f>
        <v>0</v>
      </c>
      <c r="H17" s="7" t="s">
        <v>14</v>
      </c>
      <c r="I17" s="22" t="s">
        <v>338</v>
      </c>
    </row>
    <row r="18" spans="1:9" ht="15">
      <c r="A18" s="6" t="s">
        <v>82</v>
      </c>
      <c r="B18" s="7">
        <v>32</v>
      </c>
      <c r="C18" s="7">
        <f t="shared" ca="1" si="0"/>
        <v>159</v>
      </c>
      <c r="D18" s="7">
        <f t="shared" ca="1" si="4"/>
        <v>128</v>
      </c>
      <c r="E18" s="7">
        <f t="shared" ca="1" si="1"/>
        <v>4</v>
      </c>
      <c r="F18" s="7">
        <f t="shared" ca="1" si="2"/>
        <v>31</v>
      </c>
      <c r="G18" s="7">
        <f t="shared" ca="1" si="3"/>
        <v>0</v>
      </c>
      <c r="H18" s="7" t="s">
        <v>14</v>
      </c>
      <c r="I18" s="22" t="s">
        <v>149</v>
      </c>
    </row>
    <row r="19" spans="1:9" ht="15">
      <c r="A19" s="6" t="s">
        <v>84</v>
      </c>
      <c r="B19" s="7">
        <v>32</v>
      </c>
      <c r="C19" s="7">
        <f t="shared" ca="1" si="0"/>
        <v>191</v>
      </c>
      <c r="D19" s="7">
        <f t="shared" ca="1" si="4"/>
        <v>160</v>
      </c>
      <c r="E19" s="7">
        <f t="shared" ca="1" si="1"/>
        <v>5</v>
      </c>
      <c r="F19" s="7">
        <f t="shared" ca="1" si="2"/>
        <v>31</v>
      </c>
      <c r="G19" s="7">
        <f t="shared" ca="1" si="3"/>
        <v>0</v>
      </c>
      <c r="H19" s="7" t="s">
        <v>14</v>
      </c>
      <c r="I19" s="22" t="s">
        <v>150</v>
      </c>
    </row>
    <row r="20" spans="1:9" ht="15">
      <c r="A20" s="6" t="s">
        <v>86</v>
      </c>
      <c r="B20" s="7">
        <v>32</v>
      </c>
      <c r="C20" s="7">
        <f t="shared" ca="1" si="0"/>
        <v>223</v>
      </c>
      <c r="D20" s="7">
        <f t="shared" ca="1" si="4"/>
        <v>192</v>
      </c>
      <c r="E20" s="7">
        <f t="shared" ca="1" si="1"/>
        <v>6</v>
      </c>
      <c r="F20" s="7">
        <f t="shared" ca="1" si="2"/>
        <v>31</v>
      </c>
      <c r="G20" s="7">
        <f t="shared" ca="1" si="3"/>
        <v>0</v>
      </c>
      <c r="H20" s="7" t="s">
        <v>14</v>
      </c>
      <c r="I20" s="22" t="s">
        <v>151</v>
      </c>
    </row>
    <row r="21" spans="1:9" ht="15">
      <c r="A21" s="6" t="s">
        <v>88</v>
      </c>
      <c r="B21" s="7">
        <v>32</v>
      </c>
      <c r="C21" s="7">
        <f t="shared" ca="1" si="0"/>
        <v>255</v>
      </c>
      <c r="D21" s="7">
        <f t="shared" ca="1" si="4"/>
        <v>224</v>
      </c>
      <c r="E21" s="7">
        <f t="shared" ca="1" si="1"/>
        <v>7</v>
      </c>
      <c r="F21" s="7">
        <f t="shared" ca="1" si="2"/>
        <v>31</v>
      </c>
      <c r="G21" s="7">
        <f t="shared" ca="1" si="3"/>
        <v>0</v>
      </c>
      <c r="H21" s="7" t="s">
        <v>14</v>
      </c>
      <c r="I21" s="22" t="s">
        <v>152</v>
      </c>
    </row>
    <row r="22" spans="1:9" ht="15">
      <c r="A22" s="6" t="s">
        <v>90</v>
      </c>
      <c r="B22" s="7">
        <v>32</v>
      </c>
      <c r="C22" s="7">
        <f t="shared" ca="1" si="0"/>
        <v>287</v>
      </c>
      <c r="D22" s="7">
        <f t="shared" ca="1" si="4"/>
        <v>256</v>
      </c>
      <c r="E22" s="7">
        <f t="shared" ca="1" si="1"/>
        <v>8</v>
      </c>
      <c r="F22" s="7">
        <f t="shared" ca="1" si="2"/>
        <v>31</v>
      </c>
      <c r="G22" s="7">
        <f t="shared" ca="1" si="3"/>
        <v>0</v>
      </c>
      <c r="H22" s="7" t="s">
        <v>14</v>
      </c>
      <c r="I22" s="22" t="s">
        <v>153</v>
      </c>
    </row>
    <row r="23" spans="1:9" ht="15">
      <c r="A23" s="6" t="s">
        <v>91</v>
      </c>
      <c r="B23" s="7">
        <v>32</v>
      </c>
      <c r="C23" s="7">
        <f t="shared" ca="1" si="0"/>
        <v>319</v>
      </c>
      <c r="D23" s="7">
        <f t="shared" ca="1" si="4"/>
        <v>288</v>
      </c>
      <c r="E23" s="7">
        <f t="shared" ca="1" si="1"/>
        <v>9</v>
      </c>
      <c r="F23" s="7">
        <f t="shared" ca="1" si="2"/>
        <v>31</v>
      </c>
      <c r="G23" s="7">
        <f t="shared" ca="1" si="3"/>
        <v>0</v>
      </c>
      <c r="H23" s="7" t="s">
        <v>14</v>
      </c>
      <c r="I23" s="22" t="s">
        <v>154</v>
      </c>
    </row>
    <row r="24" spans="1:9" ht="15">
      <c r="A24" s="6" t="s">
        <v>93</v>
      </c>
      <c r="B24" s="7">
        <v>32</v>
      </c>
      <c r="C24" s="7">
        <f t="shared" ca="1" si="0"/>
        <v>351</v>
      </c>
      <c r="D24" s="7">
        <f t="shared" ca="1" si="4"/>
        <v>320</v>
      </c>
      <c r="E24" s="7">
        <f t="shared" ca="1" si="1"/>
        <v>10</v>
      </c>
      <c r="F24" s="7">
        <f t="shared" ca="1" si="2"/>
        <v>31</v>
      </c>
      <c r="G24" s="7">
        <f t="shared" ca="1" si="3"/>
        <v>0</v>
      </c>
      <c r="H24" s="7" t="s">
        <v>14</v>
      </c>
      <c r="I24" s="22" t="s">
        <v>155</v>
      </c>
    </row>
    <row r="25" spans="1:9" ht="15">
      <c r="A25" s="6" t="s">
        <v>95</v>
      </c>
      <c r="B25" s="7">
        <v>32</v>
      </c>
      <c r="C25" s="7">
        <f t="shared" ca="1" si="0"/>
        <v>383</v>
      </c>
      <c r="D25" s="7">
        <f t="shared" ca="1" si="4"/>
        <v>352</v>
      </c>
      <c r="E25" s="7">
        <f t="shared" ca="1" si="1"/>
        <v>11</v>
      </c>
      <c r="F25" s="7">
        <f t="shared" ca="1" si="2"/>
        <v>31</v>
      </c>
      <c r="G25" s="7">
        <f t="shared" ca="1" si="3"/>
        <v>0</v>
      </c>
      <c r="H25" s="7" t="s">
        <v>14</v>
      </c>
      <c r="I25" s="22" t="s">
        <v>156</v>
      </c>
    </row>
    <row r="26" spans="1:9" ht="15">
      <c r="A26" s="6" t="s">
        <v>97</v>
      </c>
      <c r="B26" s="7">
        <v>16</v>
      </c>
      <c r="C26" s="7">
        <f t="shared" ca="1" si="0"/>
        <v>399</v>
      </c>
      <c r="D26" s="7">
        <f t="shared" ca="1" si="4"/>
        <v>384</v>
      </c>
      <c r="E26" s="7">
        <f t="shared" ca="1" si="1"/>
        <v>12</v>
      </c>
      <c r="F26" s="7">
        <f t="shared" ca="1" si="2"/>
        <v>15</v>
      </c>
      <c r="G26" s="7">
        <f t="shared" ca="1" si="3"/>
        <v>0</v>
      </c>
      <c r="H26" s="7" t="s">
        <v>14</v>
      </c>
      <c r="I26" s="22" t="s">
        <v>157</v>
      </c>
    </row>
    <row r="27" spans="1:9" ht="15">
      <c r="A27" s="6" t="s">
        <v>100</v>
      </c>
      <c r="B27" s="7">
        <v>16</v>
      </c>
      <c r="C27" s="7">
        <f t="shared" ca="1" si="0"/>
        <v>415</v>
      </c>
      <c r="D27" s="7">
        <f t="shared" ca="1" si="4"/>
        <v>400</v>
      </c>
      <c r="E27" s="7">
        <f t="shared" ca="1" si="1"/>
        <v>12</v>
      </c>
      <c r="F27" s="7">
        <f t="shared" ca="1" si="2"/>
        <v>31</v>
      </c>
      <c r="G27" s="7">
        <f t="shared" ca="1" si="3"/>
        <v>16</v>
      </c>
      <c r="H27" s="7" t="s">
        <v>14</v>
      </c>
      <c r="I27" s="22" t="s">
        <v>158</v>
      </c>
    </row>
    <row r="28" spans="1:9" ht="15">
      <c r="A28" s="6" t="s">
        <v>102</v>
      </c>
      <c r="B28" s="7">
        <v>16</v>
      </c>
      <c r="C28" s="7">
        <f t="shared" ca="1" si="0"/>
        <v>431</v>
      </c>
      <c r="D28" s="7">
        <f t="shared" ca="1" si="4"/>
        <v>416</v>
      </c>
      <c r="E28" s="7">
        <f t="shared" ca="1" si="1"/>
        <v>13</v>
      </c>
      <c r="F28" s="7">
        <f t="shared" ca="1" si="2"/>
        <v>15</v>
      </c>
      <c r="G28" s="7">
        <f t="shared" ca="1" si="3"/>
        <v>0</v>
      </c>
      <c r="H28" s="7" t="s">
        <v>14</v>
      </c>
      <c r="I28" s="22" t="s">
        <v>159</v>
      </c>
    </row>
    <row r="29" spans="1:9" ht="15">
      <c r="A29" s="6" t="s">
        <v>104</v>
      </c>
      <c r="B29" s="7">
        <v>16</v>
      </c>
      <c r="C29" s="7">
        <f t="shared" ca="1" si="0"/>
        <v>447</v>
      </c>
      <c r="D29" s="7">
        <f t="shared" ca="1" si="4"/>
        <v>432</v>
      </c>
      <c r="E29" s="7">
        <f t="shared" ca="1" si="1"/>
        <v>13</v>
      </c>
      <c r="F29" s="7">
        <f t="shared" ca="1" si="2"/>
        <v>31</v>
      </c>
      <c r="G29" s="7">
        <f t="shared" ca="1" si="3"/>
        <v>16</v>
      </c>
      <c r="H29" s="7" t="s">
        <v>14</v>
      </c>
      <c r="I29" s="22" t="s">
        <v>160</v>
      </c>
    </row>
    <row r="30" spans="1:9" ht="15">
      <c r="A30" s="6" t="s">
        <v>106</v>
      </c>
      <c r="B30" s="7">
        <v>16</v>
      </c>
      <c r="C30" s="7">
        <f t="shared" ca="1" si="0"/>
        <v>463</v>
      </c>
      <c r="D30" s="7">
        <f t="shared" ca="1" si="4"/>
        <v>448</v>
      </c>
      <c r="E30" s="7">
        <f t="shared" ca="1" si="1"/>
        <v>14</v>
      </c>
      <c r="F30" s="7">
        <f t="shared" ca="1" si="2"/>
        <v>15</v>
      </c>
      <c r="G30" s="7">
        <f t="shared" ca="1" si="3"/>
        <v>0</v>
      </c>
      <c r="H30" s="7" t="s">
        <v>14</v>
      </c>
      <c r="I30" s="22" t="s">
        <v>161</v>
      </c>
    </row>
    <row r="31" spans="1:9" ht="15">
      <c r="A31" s="6" t="s">
        <v>108</v>
      </c>
      <c r="B31" s="7">
        <v>16</v>
      </c>
      <c r="C31" s="7">
        <f t="shared" ca="1" si="0"/>
        <v>479</v>
      </c>
      <c r="D31" s="7">
        <f t="shared" ca="1" si="4"/>
        <v>464</v>
      </c>
      <c r="E31" s="7">
        <f t="shared" ca="1" si="1"/>
        <v>14</v>
      </c>
      <c r="F31" s="7">
        <f t="shared" ca="1" si="2"/>
        <v>31</v>
      </c>
      <c r="G31" s="7">
        <f t="shared" ca="1" si="3"/>
        <v>16</v>
      </c>
      <c r="H31" s="7" t="s">
        <v>14</v>
      </c>
      <c r="I31" s="22" t="s">
        <v>162</v>
      </c>
    </row>
    <row r="32" spans="1:9" ht="15">
      <c r="A32" s="6" t="s">
        <v>110</v>
      </c>
      <c r="B32" s="7">
        <v>16</v>
      </c>
      <c r="C32" s="7">
        <f t="shared" ca="1" si="0"/>
        <v>495</v>
      </c>
      <c r="D32" s="7">
        <f t="shared" ca="1" si="4"/>
        <v>480</v>
      </c>
      <c r="E32" s="7">
        <f t="shared" ca="1" si="1"/>
        <v>15</v>
      </c>
      <c r="F32" s="7">
        <f t="shared" ca="1" si="2"/>
        <v>15</v>
      </c>
      <c r="G32" s="7">
        <f t="shared" ca="1" si="3"/>
        <v>0</v>
      </c>
      <c r="H32" s="7" t="s">
        <v>14</v>
      </c>
      <c r="I32" s="22" t="s">
        <v>163</v>
      </c>
    </row>
    <row r="33" spans="1:9" ht="15">
      <c r="A33" s="6" t="s">
        <v>112</v>
      </c>
      <c r="B33" s="7">
        <v>16</v>
      </c>
      <c r="C33" s="7">
        <f t="shared" ca="1" si="0"/>
        <v>511</v>
      </c>
      <c r="D33" s="7">
        <f t="shared" ca="1" si="4"/>
        <v>496</v>
      </c>
      <c r="E33" s="7">
        <f t="shared" ca="1" si="1"/>
        <v>15</v>
      </c>
      <c r="F33" s="7">
        <f t="shared" ca="1" si="2"/>
        <v>31</v>
      </c>
      <c r="G33" s="7">
        <f t="shared" ca="1" si="3"/>
        <v>16</v>
      </c>
      <c r="H33" s="7" t="s">
        <v>14</v>
      </c>
      <c r="I33" s="22" t="s">
        <v>164</v>
      </c>
    </row>
    <row r="34" spans="1:9" ht="15">
      <c r="A34" s="6" t="s">
        <v>333</v>
      </c>
      <c r="B34" s="7">
        <v>32</v>
      </c>
      <c r="C34" s="7">
        <f t="shared" ca="1" si="0"/>
        <v>543</v>
      </c>
      <c r="D34" s="7">
        <f t="shared" ca="1" si="4"/>
        <v>512</v>
      </c>
      <c r="E34" s="7">
        <f t="shared" ca="1" si="1"/>
        <v>16</v>
      </c>
      <c r="F34" s="7">
        <f t="shared" ca="1" si="2"/>
        <v>31</v>
      </c>
      <c r="G34" s="7">
        <f t="shared" ca="1" si="3"/>
        <v>0</v>
      </c>
      <c r="H34" s="7" t="s">
        <v>14</v>
      </c>
      <c r="I34" s="22" t="s">
        <v>341</v>
      </c>
    </row>
    <row r="35" spans="1:9" ht="15">
      <c r="A35" s="6" t="s">
        <v>334</v>
      </c>
      <c r="B35" s="7">
        <v>8</v>
      </c>
      <c r="C35" s="7">
        <f ca="1">D35+B35-1</f>
        <v>551</v>
      </c>
      <c r="D35" s="7">
        <f t="shared" ca="1" si="4"/>
        <v>544</v>
      </c>
      <c r="E35" s="7">
        <f ca="1">ROUNDDOWN(C35/32,0)</f>
        <v>17</v>
      </c>
      <c r="F35" s="7">
        <f ca="1">C35-E35*32</f>
        <v>7</v>
      </c>
      <c r="G35" s="7">
        <f ca="1">D35-E35*32</f>
        <v>0</v>
      </c>
      <c r="H35" s="7" t="s">
        <v>14</v>
      </c>
      <c r="I35" s="22" t="s">
        <v>340</v>
      </c>
    </row>
    <row r="36" spans="1:9" ht="15">
      <c r="A36" s="6" t="s">
        <v>263</v>
      </c>
      <c r="B36" s="7">
        <v>24</v>
      </c>
      <c r="C36" s="7">
        <f ca="1">D36+B36-1</f>
        <v>575</v>
      </c>
      <c r="D36" s="7">
        <f t="shared" ca="1" si="4"/>
        <v>552</v>
      </c>
      <c r="E36" s="7">
        <f ca="1">ROUNDDOWN(C36/32,0)</f>
        <v>17</v>
      </c>
      <c r="F36" s="7">
        <f ca="1">C36-E36*32</f>
        <v>31</v>
      </c>
      <c r="G36" s="7">
        <f ca="1">D36-E36*32</f>
        <v>8</v>
      </c>
      <c r="H36" s="7" t="s">
        <v>14</v>
      </c>
      <c r="I36" s="22" t="s">
        <v>263</v>
      </c>
    </row>
    <row r="37" spans="1:9">
      <c r="A37" s="6" t="s">
        <v>335</v>
      </c>
      <c r="B37" s="7">
        <v>32</v>
      </c>
      <c r="C37" s="7">
        <f t="shared" ca="1" si="0"/>
        <v>607</v>
      </c>
      <c r="D37" s="7">
        <f t="shared" ca="1" si="4"/>
        <v>576</v>
      </c>
      <c r="E37" s="7">
        <f t="shared" ca="1" si="1"/>
        <v>18</v>
      </c>
      <c r="F37" s="7">
        <f t="shared" ca="1" si="2"/>
        <v>31</v>
      </c>
      <c r="G37" s="7">
        <f t="shared" ca="1" si="3"/>
        <v>0</v>
      </c>
      <c r="H37" s="7" t="s">
        <v>14</v>
      </c>
      <c r="I37" s="24" t="s">
        <v>342</v>
      </c>
    </row>
    <row r="38" spans="1:9" ht="15">
      <c r="A38" s="6" t="s">
        <v>336</v>
      </c>
      <c r="B38" s="7">
        <v>8</v>
      </c>
      <c r="C38" s="7">
        <f ca="1">D38+B38-1</f>
        <v>615</v>
      </c>
      <c r="D38" s="7">
        <f t="shared" ca="1" si="4"/>
        <v>608</v>
      </c>
      <c r="E38" s="7">
        <f ca="1">ROUNDDOWN(C38/32,0)</f>
        <v>19</v>
      </c>
      <c r="F38" s="7">
        <f ca="1">C38-E38*32</f>
        <v>7</v>
      </c>
      <c r="G38" s="7">
        <f ca="1">D38-E38*32</f>
        <v>0</v>
      </c>
      <c r="H38" s="7" t="s">
        <v>14</v>
      </c>
      <c r="I38" s="22" t="s">
        <v>339</v>
      </c>
    </row>
    <row r="39" spans="1:9" ht="15">
      <c r="A39" s="6" t="s">
        <v>263</v>
      </c>
      <c r="B39" s="7">
        <v>24</v>
      </c>
      <c r="C39" s="7">
        <f ca="1">D39+B39-1</f>
        <v>639</v>
      </c>
      <c r="D39" s="7">
        <f t="shared" ca="1" si="4"/>
        <v>616</v>
      </c>
      <c r="E39" s="7">
        <f ca="1">ROUNDDOWN(C39/32,0)</f>
        <v>19</v>
      </c>
      <c r="F39" s="7">
        <f ca="1">C39-E39*32</f>
        <v>31</v>
      </c>
      <c r="G39" s="7">
        <f ca="1">D39-E39*32</f>
        <v>8</v>
      </c>
      <c r="H39" s="7" t="s">
        <v>14</v>
      </c>
      <c r="I39" s="22" t="s">
        <v>263</v>
      </c>
    </row>
    <row r="40" spans="1:9" ht="15">
      <c r="A40" s="11" t="s">
        <v>19</v>
      </c>
      <c r="B40" s="12">
        <v>32</v>
      </c>
      <c r="C40" s="12">
        <f t="shared" ca="1" si="0"/>
        <v>671</v>
      </c>
      <c r="D40" s="7">
        <f t="shared" ca="1" si="4"/>
        <v>640</v>
      </c>
      <c r="E40" s="12">
        <f t="shared" ca="1" si="1"/>
        <v>20</v>
      </c>
      <c r="F40" s="12">
        <f t="shared" ca="1" si="2"/>
        <v>31</v>
      </c>
      <c r="G40" s="12">
        <f t="shared" ca="1" si="3"/>
        <v>0</v>
      </c>
      <c r="H40" s="7" t="s">
        <v>14</v>
      </c>
      <c r="I40" s="23" t="s">
        <v>123</v>
      </c>
    </row>
    <row r="41" spans="1:9" s="29" customFormat="1" ht="15">
      <c r="A41" s="6" t="s">
        <v>19</v>
      </c>
      <c r="B41" s="7">
        <v>32</v>
      </c>
      <c r="C41" s="7">
        <f t="shared" ca="1" si="0"/>
        <v>703</v>
      </c>
      <c r="D41" s="7">
        <f t="shared" ca="1" si="4"/>
        <v>672</v>
      </c>
      <c r="E41" s="7">
        <f t="shared" ca="1" si="1"/>
        <v>21</v>
      </c>
      <c r="F41" s="7">
        <f t="shared" ca="1" si="2"/>
        <v>31</v>
      </c>
      <c r="G41" s="7">
        <f t="shared" ca="1" si="3"/>
        <v>0</v>
      </c>
      <c r="H41" s="7" t="s">
        <v>14</v>
      </c>
      <c r="I41" s="22" t="s">
        <v>123</v>
      </c>
    </row>
    <row r="42" spans="1:9" s="29" customFormat="1" ht="17" customHeight="1">
      <c r="A42" s="6" t="s">
        <v>313</v>
      </c>
      <c r="B42" s="7">
        <v>32</v>
      </c>
      <c r="C42" s="7">
        <f ca="1">D42+B42-1</f>
        <v>735</v>
      </c>
      <c r="D42" s="7">
        <f t="shared" ca="1" si="4"/>
        <v>704</v>
      </c>
      <c r="E42" s="7">
        <f ca="1">ROUNDDOWN(C42/32,0)</f>
        <v>22</v>
      </c>
      <c r="F42" s="7">
        <f ca="1">C42-E42*32</f>
        <v>31</v>
      </c>
      <c r="G42" s="7">
        <f ca="1">D42-E42*32</f>
        <v>0</v>
      </c>
      <c r="H42" s="7" t="s">
        <v>14</v>
      </c>
      <c r="I42" s="22" t="s">
        <v>130</v>
      </c>
    </row>
    <row r="43" spans="1:9" ht="15">
      <c r="A43" s="6" t="s">
        <v>131</v>
      </c>
      <c r="B43" s="7">
        <v>32</v>
      </c>
      <c r="C43" s="7">
        <f ca="1">D43+B43-1</f>
        <v>767</v>
      </c>
      <c r="D43" s="7">
        <f t="shared" ca="1" si="4"/>
        <v>736</v>
      </c>
      <c r="E43" s="7">
        <f ca="1">ROUNDDOWN(C43/32,0)</f>
        <v>23</v>
      </c>
      <c r="F43" s="7">
        <f ca="1">C43-E43*32</f>
        <v>31</v>
      </c>
      <c r="G43" s="7">
        <f ca="1">D43-E43*32</f>
        <v>0</v>
      </c>
      <c r="H43" s="7" t="s">
        <v>14</v>
      </c>
      <c r="I43" s="22" t="s">
        <v>132</v>
      </c>
    </row>
    <row r="44" spans="1:9" ht="15">
      <c r="A44" s="28" t="s">
        <v>138</v>
      </c>
    </row>
    <row r="45" spans="1:9" ht="15">
      <c r="A45" s="28" t="s">
        <v>139</v>
      </c>
    </row>
    <row r="46" spans="1:9" ht="15">
      <c r="A46" s="28" t="s">
        <v>140</v>
      </c>
    </row>
    <row r="47" spans="1:9" ht="15">
      <c r="A47" s="28" t="s">
        <v>141</v>
      </c>
    </row>
    <row r="48" spans="1:9" ht="15">
      <c r="A48" s="28" t="s">
        <v>142</v>
      </c>
    </row>
  </sheetData>
  <phoneticPr fontId="23" type="noConversion"/>
  <pageMargins left="0.25" right="0.25" top="0.75" bottom="0.75" header="0.3" footer="0.3"/>
  <pageSetup paperSize="9" scale="5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60"/>
  <sheetViews>
    <sheetView tabSelected="1" topLeftCell="B1" zoomScale="157" zoomScaleNormal="150" workbookViewId="0">
      <pane ySplit="1" topLeftCell="A2" activePane="bottomLeft" state="frozen"/>
      <selection pane="bottomLeft" activeCell="J12" sqref="J12"/>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29" customWidth="1"/>
    <col min="9" max="9" width="9.33203125" style="30" customWidth="1"/>
    <col min="10" max="10" width="132.1640625" style="31" customWidth="1"/>
    <col min="11" max="12" width="15.5" style="1"/>
    <col min="13" max="13" width="15.5" style="1" customWidth="1"/>
    <col min="14" max="16384" width="15.5" style="1"/>
  </cols>
  <sheetData>
    <row r="1" spans="1:10" ht="15">
      <c r="A1" s="3" t="s">
        <v>7</v>
      </c>
      <c r="B1" s="4" t="s">
        <v>8</v>
      </c>
      <c r="C1" s="4" t="s">
        <v>9</v>
      </c>
      <c r="D1" s="4" t="s">
        <v>10</v>
      </c>
      <c r="E1" s="4" t="s">
        <v>11</v>
      </c>
      <c r="F1" s="4" t="s">
        <v>12</v>
      </c>
      <c r="G1" s="4" t="s">
        <v>13</v>
      </c>
      <c r="H1" s="4" t="s">
        <v>14</v>
      </c>
      <c r="I1" s="5" t="s">
        <v>15</v>
      </c>
      <c r="J1" s="19" t="s">
        <v>16</v>
      </c>
    </row>
    <row r="2" spans="1:10" ht="30">
      <c r="A2" s="60" t="s">
        <v>329</v>
      </c>
      <c r="B2" s="7">
        <v>1</v>
      </c>
      <c r="C2" s="7">
        <f t="shared" ref="C2:C41" si="0">D2+B2-1</f>
        <v>0</v>
      </c>
      <c r="D2" s="7">
        <v>0</v>
      </c>
      <c r="E2" s="7">
        <f t="shared" ref="E2:E7" si="1">ROUNDDOWN(C2/32,0)</f>
        <v>0</v>
      </c>
      <c r="F2" s="7">
        <f t="shared" ref="F2:F28" si="2">C2-E2*32</f>
        <v>0</v>
      </c>
      <c r="G2" s="7">
        <f t="shared" ref="G2:G7" si="3">D2-E2*32</f>
        <v>0</v>
      </c>
      <c r="H2" s="7" t="s">
        <v>17</v>
      </c>
      <c r="I2" s="8" t="s">
        <v>18</v>
      </c>
      <c r="J2" s="67" t="s">
        <v>330</v>
      </c>
    </row>
    <row r="3" spans="1:10" ht="45">
      <c r="A3" s="60" t="s">
        <v>21</v>
      </c>
      <c r="B3" s="61">
        <v>1</v>
      </c>
      <c r="C3" s="7">
        <f t="shared" ca="1" si="0"/>
        <v>1</v>
      </c>
      <c r="D3" s="7">
        <f ca="1">INDIRECT(ADDRESS(ROW()-1,COLUMN()-1))+1</f>
        <v>1</v>
      </c>
      <c r="E3" s="7">
        <f t="shared" ca="1" si="1"/>
        <v>0</v>
      </c>
      <c r="F3" s="7">
        <f t="shared" ca="1" si="2"/>
        <v>1</v>
      </c>
      <c r="G3" s="7">
        <f t="shared" ca="1" si="3"/>
        <v>1</v>
      </c>
      <c r="H3" s="7" t="s">
        <v>17</v>
      </c>
      <c r="I3" s="8" t="s">
        <v>18</v>
      </c>
      <c r="J3" s="67" t="s">
        <v>22</v>
      </c>
    </row>
    <row r="4" spans="1:10" s="59" customFormat="1" ht="30">
      <c r="A4" s="60" t="s">
        <v>165</v>
      </c>
      <c r="B4" s="62">
        <v>1</v>
      </c>
      <c r="C4" s="7">
        <f t="shared" ca="1" si="0"/>
        <v>2</v>
      </c>
      <c r="D4" s="7">
        <f t="shared" ref="D4:D55" ca="1" si="4">INDIRECT(ADDRESS(ROW()-1,COLUMN()-1))+1</f>
        <v>2</v>
      </c>
      <c r="E4" s="62">
        <f t="shared" ca="1" si="1"/>
        <v>0</v>
      </c>
      <c r="F4" s="7">
        <f t="shared" ca="1" si="2"/>
        <v>2</v>
      </c>
      <c r="G4" s="7">
        <f t="shared" ca="1" si="3"/>
        <v>2</v>
      </c>
      <c r="H4" s="62" t="s">
        <v>14</v>
      </c>
      <c r="I4" s="68" t="s">
        <v>18</v>
      </c>
      <c r="J4" s="69" t="s">
        <v>453</v>
      </c>
    </row>
    <row r="5" spans="1:10" s="59" customFormat="1" ht="30">
      <c r="A5" s="60" t="s">
        <v>452</v>
      </c>
      <c r="B5" s="62">
        <v>1</v>
      </c>
      <c r="C5" s="7">
        <f t="shared" ref="C5" ca="1" si="5">D5+B5-1</f>
        <v>3</v>
      </c>
      <c r="D5" s="7">
        <f t="shared" ca="1" si="4"/>
        <v>3</v>
      </c>
      <c r="E5" s="62">
        <f t="shared" ca="1" si="1"/>
        <v>0</v>
      </c>
      <c r="F5" s="7">
        <f t="shared" ref="F5" ca="1" si="6">C5-E5*32</f>
        <v>3</v>
      </c>
      <c r="G5" s="7">
        <f t="shared" ca="1" si="3"/>
        <v>3</v>
      </c>
      <c r="H5" s="62" t="s">
        <v>14</v>
      </c>
      <c r="I5" s="68" t="s">
        <v>456</v>
      </c>
      <c r="J5" s="69" t="s">
        <v>454</v>
      </c>
    </row>
    <row r="6" spans="1:10" s="59" customFormat="1" ht="45">
      <c r="A6" s="60" t="s">
        <v>455</v>
      </c>
      <c r="B6" s="62">
        <v>1</v>
      </c>
      <c r="C6" s="7">
        <f t="shared" ref="C6" ca="1" si="7">D6+B6-1</f>
        <v>4</v>
      </c>
      <c r="D6" s="7">
        <f t="shared" ca="1" si="4"/>
        <v>4</v>
      </c>
      <c r="E6" s="62">
        <f t="shared" ca="1" si="1"/>
        <v>0</v>
      </c>
      <c r="F6" s="7">
        <f t="shared" ref="F6" ca="1" si="8">C6-E6*32</f>
        <v>4</v>
      </c>
      <c r="G6" s="7">
        <f t="shared" ca="1" si="3"/>
        <v>4</v>
      </c>
      <c r="H6" s="62" t="s">
        <v>14</v>
      </c>
      <c r="I6" s="68" t="s">
        <v>456</v>
      </c>
      <c r="J6" s="69" t="s">
        <v>457</v>
      </c>
    </row>
    <row r="7" spans="1:10" s="2" customFormat="1" ht="15">
      <c r="A7" s="63" t="s">
        <v>19</v>
      </c>
      <c r="B7" s="12">
        <v>3</v>
      </c>
      <c r="C7" s="12">
        <f t="shared" ca="1" si="0"/>
        <v>7</v>
      </c>
      <c r="D7" s="12">
        <f t="shared" ca="1" si="4"/>
        <v>5</v>
      </c>
      <c r="E7" s="12">
        <f t="shared" ca="1" si="1"/>
        <v>0</v>
      </c>
      <c r="F7" s="12">
        <f t="shared" ca="1" si="2"/>
        <v>7</v>
      </c>
      <c r="G7" s="12">
        <f t="shared" ca="1" si="3"/>
        <v>5</v>
      </c>
      <c r="H7" s="12" t="s">
        <v>20</v>
      </c>
      <c r="I7" s="70" t="s">
        <v>166</v>
      </c>
      <c r="J7" s="23" t="s">
        <v>19</v>
      </c>
    </row>
    <row r="8" spans="1:10" ht="30">
      <c r="A8" s="60" t="s">
        <v>401</v>
      </c>
      <c r="B8" s="7">
        <v>9</v>
      </c>
      <c r="C8" s="7">
        <f t="shared" ca="1" si="0"/>
        <v>16</v>
      </c>
      <c r="D8" s="7">
        <f t="shared" ca="1" si="4"/>
        <v>8</v>
      </c>
      <c r="E8" s="7">
        <f t="shared" ref="E8:E19" ca="1" si="9">ROUNDDOWN(C8/32,0)</f>
        <v>0</v>
      </c>
      <c r="F8" s="7">
        <f t="shared" ref="F8:F18" ca="1" si="10">C8-E8*32</f>
        <v>16</v>
      </c>
      <c r="G8" s="7">
        <f t="shared" ref="G8:G18" ca="1" si="11">D8-E8*32</f>
        <v>8</v>
      </c>
      <c r="H8" s="7" t="s">
        <v>20</v>
      </c>
      <c r="I8" s="71" t="s">
        <v>463</v>
      </c>
      <c r="J8" s="22" t="s">
        <v>402</v>
      </c>
    </row>
    <row r="9" spans="1:10" s="2" customFormat="1" ht="15">
      <c r="A9" s="63" t="s">
        <v>19</v>
      </c>
      <c r="B9" s="12">
        <v>15</v>
      </c>
      <c r="C9" s="12">
        <f t="shared" ca="1" si="0"/>
        <v>31</v>
      </c>
      <c r="D9" s="12">
        <f t="shared" ca="1" si="4"/>
        <v>17</v>
      </c>
      <c r="E9" s="12">
        <f t="shared" ca="1" si="9"/>
        <v>0</v>
      </c>
      <c r="F9" s="12">
        <f t="shared" ca="1" si="10"/>
        <v>31</v>
      </c>
      <c r="G9" s="12">
        <f t="shared" ca="1" si="11"/>
        <v>17</v>
      </c>
      <c r="H9" s="12" t="s">
        <v>20</v>
      </c>
      <c r="I9" s="70" t="s">
        <v>32</v>
      </c>
      <c r="J9" s="23" t="s">
        <v>19</v>
      </c>
    </row>
    <row r="10" spans="1:10" s="59" customFormat="1" ht="30">
      <c r="A10" s="60" t="s">
        <v>36</v>
      </c>
      <c r="B10" s="62">
        <v>28</v>
      </c>
      <c r="C10" s="7">
        <f t="shared" ca="1" si="0"/>
        <v>59</v>
      </c>
      <c r="D10" s="7">
        <f t="shared" ca="1" si="4"/>
        <v>32</v>
      </c>
      <c r="E10" s="7">
        <f t="shared" ca="1" si="9"/>
        <v>1</v>
      </c>
      <c r="F10" s="7">
        <f t="shared" ca="1" si="10"/>
        <v>27</v>
      </c>
      <c r="G10" s="62">
        <f t="shared" ca="1" si="11"/>
        <v>0</v>
      </c>
      <c r="H10" s="62" t="s">
        <v>14</v>
      </c>
      <c r="I10" s="68" t="s">
        <v>466</v>
      </c>
      <c r="J10" s="69" t="s">
        <v>465</v>
      </c>
    </row>
    <row r="11" spans="1:10" s="59" customFormat="1" ht="15">
      <c r="A11" s="129" t="s">
        <v>263</v>
      </c>
      <c r="B11" s="62">
        <v>4</v>
      </c>
      <c r="C11" s="7">
        <f t="shared" ref="C11" ca="1" si="12">D11+B11-1</f>
        <v>63</v>
      </c>
      <c r="D11" s="7">
        <f t="shared" ca="1" si="4"/>
        <v>60</v>
      </c>
      <c r="E11" s="7">
        <f t="shared" ref="E11" ca="1" si="13">ROUNDDOWN(C11/32,0)</f>
        <v>1</v>
      </c>
      <c r="F11" s="7">
        <f t="shared" ref="F11" ca="1" si="14">C11-E11*32</f>
        <v>31</v>
      </c>
      <c r="G11" s="62">
        <f t="shared" ref="G11" ca="1" si="15">D11-E11*32</f>
        <v>28</v>
      </c>
      <c r="H11" s="62" t="s">
        <v>332</v>
      </c>
      <c r="I11" s="72" t="s">
        <v>467</v>
      </c>
      <c r="J11" s="130" t="s">
        <v>263</v>
      </c>
    </row>
    <row r="12" spans="1:10" s="59" customFormat="1" ht="30">
      <c r="A12" s="64" t="s">
        <v>167</v>
      </c>
      <c r="B12" s="62">
        <v>28</v>
      </c>
      <c r="C12" s="7">
        <f t="shared" ca="1" si="0"/>
        <v>91</v>
      </c>
      <c r="D12" s="7">
        <f t="shared" ca="1" si="4"/>
        <v>64</v>
      </c>
      <c r="E12" s="62">
        <f t="shared" ca="1" si="9"/>
        <v>2</v>
      </c>
      <c r="F12" s="62">
        <f t="shared" ca="1" si="10"/>
        <v>27</v>
      </c>
      <c r="G12" s="62">
        <f t="shared" ca="1" si="11"/>
        <v>0</v>
      </c>
      <c r="H12" s="62" t="s">
        <v>14</v>
      </c>
      <c r="I12" s="72" t="s">
        <v>466</v>
      </c>
      <c r="J12" s="73" t="s">
        <v>476</v>
      </c>
    </row>
    <row r="13" spans="1:10" s="59" customFormat="1" ht="15">
      <c r="A13" s="129" t="s">
        <v>263</v>
      </c>
      <c r="B13" s="62">
        <v>4</v>
      </c>
      <c r="C13" s="7">
        <f t="shared" ca="1" si="0"/>
        <v>95</v>
      </c>
      <c r="D13" s="7">
        <f t="shared" ca="1" si="4"/>
        <v>92</v>
      </c>
      <c r="E13" s="7">
        <f t="shared" ca="1" si="9"/>
        <v>2</v>
      </c>
      <c r="F13" s="7">
        <f t="shared" ca="1" si="10"/>
        <v>31</v>
      </c>
      <c r="G13" s="62">
        <f t="shared" ca="1" si="11"/>
        <v>28</v>
      </c>
      <c r="H13" s="62" t="s">
        <v>332</v>
      </c>
      <c r="I13" s="72" t="s">
        <v>467</v>
      </c>
      <c r="J13" s="130" t="s">
        <v>263</v>
      </c>
    </row>
    <row r="14" spans="1:10" ht="30">
      <c r="A14" s="64" t="s">
        <v>168</v>
      </c>
      <c r="B14" s="62">
        <v>28</v>
      </c>
      <c r="C14" s="7">
        <f t="shared" ca="1" si="0"/>
        <v>123</v>
      </c>
      <c r="D14" s="7">
        <f t="shared" ca="1" si="4"/>
        <v>96</v>
      </c>
      <c r="E14" s="65">
        <f t="shared" ca="1" si="9"/>
        <v>3</v>
      </c>
      <c r="F14" s="62">
        <f t="shared" ca="1" si="10"/>
        <v>27</v>
      </c>
      <c r="G14" s="62">
        <f t="shared" ca="1" si="11"/>
        <v>0</v>
      </c>
      <c r="H14" s="62" t="s">
        <v>14</v>
      </c>
      <c r="I14" s="72" t="s">
        <v>466</v>
      </c>
      <c r="J14" s="73" t="s">
        <v>477</v>
      </c>
    </row>
    <row r="15" spans="1:10" s="59" customFormat="1" ht="15">
      <c r="A15" s="129" t="s">
        <v>263</v>
      </c>
      <c r="B15" s="62">
        <v>4</v>
      </c>
      <c r="C15" s="7">
        <f t="shared" ca="1" si="0"/>
        <v>127</v>
      </c>
      <c r="D15" s="7">
        <f t="shared" ca="1" si="4"/>
        <v>124</v>
      </c>
      <c r="E15" s="7">
        <f t="shared" ca="1" si="9"/>
        <v>3</v>
      </c>
      <c r="F15" s="7">
        <f t="shared" ca="1" si="10"/>
        <v>31</v>
      </c>
      <c r="G15" s="62">
        <f t="shared" ca="1" si="11"/>
        <v>28</v>
      </c>
      <c r="H15" s="62" t="s">
        <v>332</v>
      </c>
      <c r="I15" s="72" t="s">
        <v>467</v>
      </c>
      <c r="J15" s="130" t="s">
        <v>263</v>
      </c>
    </row>
    <row r="16" spans="1:10" s="2" customFormat="1" ht="15">
      <c r="A16" s="60" t="s">
        <v>34</v>
      </c>
      <c r="B16" s="7">
        <v>20</v>
      </c>
      <c r="C16" s="7">
        <f t="shared" ca="1" si="0"/>
        <v>147</v>
      </c>
      <c r="D16" s="7">
        <f t="shared" ca="1" si="4"/>
        <v>128</v>
      </c>
      <c r="E16" s="7">
        <f t="shared" ca="1" si="9"/>
        <v>4</v>
      </c>
      <c r="F16" s="7">
        <f t="shared" ca="1" si="10"/>
        <v>19</v>
      </c>
      <c r="G16" s="7">
        <f t="shared" ca="1" si="11"/>
        <v>0</v>
      </c>
      <c r="H16" s="7" t="s">
        <v>332</v>
      </c>
      <c r="I16" s="8" t="s">
        <v>442</v>
      </c>
      <c r="J16" s="22" t="s">
        <v>35</v>
      </c>
    </row>
    <row r="17" spans="1:10" s="59" customFormat="1" ht="15">
      <c r="A17" s="63" t="s">
        <v>19</v>
      </c>
      <c r="B17" s="12">
        <v>12</v>
      </c>
      <c r="C17" s="12">
        <f t="shared" ref="C17" ca="1" si="16">D17+B17-1</f>
        <v>159</v>
      </c>
      <c r="D17" s="12">
        <f t="shared" ca="1" si="4"/>
        <v>148</v>
      </c>
      <c r="E17" s="12">
        <f t="shared" ca="1" si="9"/>
        <v>4</v>
      </c>
      <c r="F17" s="12">
        <f t="shared" ca="1" si="10"/>
        <v>31</v>
      </c>
      <c r="G17" s="12">
        <f t="shared" ca="1" si="11"/>
        <v>20</v>
      </c>
      <c r="H17" s="12" t="s">
        <v>20</v>
      </c>
      <c r="I17" s="70" t="s">
        <v>441</v>
      </c>
      <c r="J17" s="23" t="s">
        <v>19</v>
      </c>
    </row>
    <row r="18" spans="1:10" ht="15">
      <c r="A18" s="66" t="s">
        <v>169</v>
      </c>
      <c r="B18" s="65">
        <v>32</v>
      </c>
      <c r="C18" s="7">
        <f t="shared" ca="1" si="0"/>
        <v>191</v>
      </c>
      <c r="D18" s="7">
        <f t="shared" ca="1" si="4"/>
        <v>160</v>
      </c>
      <c r="E18" s="62">
        <f t="shared" ca="1" si="9"/>
        <v>5</v>
      </c>
      <c r="F18" s="62">
        <f t="shared" ca="1" si="10"/>
        <v>31</v>
      </c>
      <c r="G18" s="62">
        <f t="shared" ca="1" si="11"/>
        <v>0</v>
      </c>
      <c r="H18" s="65" t="s">
        <v>475</v>
      </c>
      <c r="I18" s="72" t="s">
        <v>137</v>
      </c>
      <c r="J18" s="74" t="s">
        <v>480</v>
      </c>
    </row>
    <row r="19" spans="1:10" ht="45">
      <c r="A19" s="60" t="s">
        <v>24</v>
      </c>
      <c r="B19" s="61">
        <v>1</v>
      </c>
      <c r="C19" s="7">
        <f t="shared" ca="1" si="0"/>
        <v>192</v>
      </c>
      <c r="D19" s="7">
        <f t="shared" ca="1" si="4"/>
        <v>192</v>
      </c>
      <c r="E19" s="7">
        <f t="shared" ca="1" si="9"/>
        <v>6</v>
      </c>
      <c r="F19" s="7">
        <f t="shared" ca="1" si="2"/>
        <v>0</v>
      </c>
      <c r="G19" s="7">
        <f t="shared" ref="G19:G28" ca="1" si="17">D19-E19*32</f>
        <v>0</v>
      </c>
      <c r="H19" s="7" t="s">
        <v>20</v>
      </c>
      <c r="I19" s="8" t="s">
        <v>18</v>
      </c>
      <c r="J19" s="67" t="s">
        <v>170</v>
      </c>
    </row>
    <row r="20" spans="1:10" ht="30">
      <c r="A20" s="60" t="s">
        <v>25</v>
      </c>
      <c r="B20" s="7">
        <v>1</v>
      </c>
      <c r="C20" s="7">
        <f t="shared" ca="1" si="0"/>
        <v>193</v>
      </c>
      <c r="D20" s="7">
        <f t="shared" ca="1" si="4"/>
        <v>193</v>
      </c>
      <c r="E20" s="7">
        <f t="shared" ref="E20:E28" ca="1" si="18">ROUNDDOWN(C20/32,0)</f>
        <v>6</v>
      </c>
      <c r="F20" s="7">
        <f t="shared" ca="1" si="2"/>
        <v>1</v>
      </c>
      <c r="G20" s="7">
        <f t="shared" ca="1" si="17"/>
        <v>1</v>
      </c>
      <c r="H20" s="7" t="s">
        <v>20</v>
      </c>
      <c r="I20" s="8" t="s">
        <v>53</v>
      </c>
      <c r="J20" s="67" t="s">
        <v>171</v>
      </c>
    </row>
    <row r="21" spans="1:10" ht="45">
      <c r="A21" s="60" t="s">
        <v>26</v>
      </c>
      <c r="B21" s="7">
        <v>1</v>
      </c>
      <c r="C21" s="7">
        <f t="shared" ca="1" si="0"/>
        <v>194</v>
      </c>
      <c r="D21" s="7">
        <f t="shared" ca="1" si="4"/>
        <v>194</v>
      </c>
      <c r="E21" s="7">
        <f t="shared" ca="1" si="18"/>
        <v>6</v>
      </c>
      <c r="F21" s="7">
        <f t="shared" ca="1" si="2"/>
        <v>2</v>
      </c>
      <c r="G21" s="7">
        <f t="shared" ca="1" si="17"/>
        <v>2</v>
      </c>
      <c r="H21" s="7" t="s">
        <v>20</v>
      </c>
      <c r="I21" s="8" t="s">
        <v>18</v>
      </c>
      <c r="J21" s="67" t="s">
        <v>172</v>
      </c>
    </row>
    <row r="22" spans="1:10" s="2" customFormat="1" ht="15">
      <c r="A22" s="60" t="s">
        <v>31</v>
      </c>
      <c r="B22" s="7">
        <v>20</v>
      </c>
      <c r="C22" s="7">
        <f ca="1">D22+B22-1</f>
        <v>214</v>
      </c>
      <c r="D22" s="7">
        <f t="shared" ca="1" si="4"/>
        <v>195</v>
      </c>
      <c r="E22" s="7">
        <f ca="1">ROUNDDOWN(C22/32,0)</f>
        <v>6</v>
      </c>
      <c r="F22" s="7">
        <f ca="1">C22-E22*32</f>
        <v>22</v>
      </c>
      <c r="G22" s="7">
        <f ca="1">D22-E22*32</f>
        <v>3</v>
      </c>
      <c r="H22" s="7" t="s">
        <v>332</v>
      </c>
      <c r="I22" s="8" t="s">
        <v>442</v>
      </c>
      <c r="J22" s="22" t="s">
        <v>33</v>
      </c>
    </row>
    <row r="23" spans="1:10" ht="15">
      <c r="A23" s="63" t="s">
        <v>19</v>
      </c>
      <c r="B23" s="12">
        <v>9</v>
      </c>
      <c r="C23" s="12">
        <f t="shared" ca="1" si="0"/>
        <v>223</v>
      </c>
      <c r="D23" s="12">
        <f t="shared" ca="1" si="4"/>
        <v>215</v>
      </c>
      <c r="E23" s="12">
        <f t="shared" ca="1" si="18"/>
        <v>6</v>
      </c>
      <c r="F23" s="12">
        <f t="shared" ca="1" si="2"/>
        <v>31</v>
      </c>
      <c r="G23" s="12">
        <f t="shared" ca="1" si="17"/>
        <v>23</v>
      </c>
      <c r="H23" s="12" t="s">
        <v>20</v>
      </c>
      <c r="I23" s="70" t="s">
        <v>443</v>
      </c>
      <c r="J23" s="23" t="s">
        <v>19</v>
      </c>
    </row>
    <row r="24" spans="1:10" ht="60">
      <c r="A24" s="60" t="s">
        <v>473</v>
      </c>
      <c r="B24" s="61">
        <v>1</v>
      </c>
      <c r="C24" s="7">
        <f t="shared" ca="1" si="0"/>
        <v>224</v>
      </c>
      <c r="D24" s="7">
        <f t="shared" ca="1" si="4"/>
        <v>224</v>
      </c>
      <c r="E24" s="7">
        <f t="shared" ca="1" si="18"/>
        <v>7</v>
      </c>
      <c r="F24" s="7">
        <f t="shared" ca="1" si="2"/>
        <v>0</v>
      </c>
      <c r="G24" s="7">
        <f t="shared" ca="1" si="17"/>
        <v>0</v>
      </c>
      <c r="H24" s="7" t="s">
        <v>14</v>
      </c>
      <c r="I24" s="8" t="s">
        <v>472</v>
      </c>
      <c r="J24" s="67" t="s">
        <v>173</v>
      </c>
    </row>
    <row r="25" spans="1:10" ht="45">
      <c r="A25" s="60" t="s">
        <v>431</v>
      </c>
      <c r="B25" s="7">
        <v>1</v>
      </c>
      <c r="C25" s="7">
        <f t="shared" ca="1" si="0"/>
        <v>225</v>
      </c>
      <c r="D25" s="7">
        <f t="shared" ca="1" si="4"/>
        <v>225</v>
      </c>
      <c r="E25" s="7">
        <f t="shared" ca="1" si="18"/>
        <v>7</v>
      </c>
      <c r="F25" s="7">
        <f t="shared" ca="1" si="2"/>
        <v>1</v>
      </c>
      <c r="G25" s="7">
        <f t="shared" ca="1" si="17"/>
        <v>1</v>
      </c>
      <c r="H25" s="7" t="s">
        <v>14</v>
      </c>
      <c r="I25" s="71" t="s">
        <v>18</v>
      </c>
      <c r="J25" s="22" t="s">
        <v>433</v>
      </c>
    </row>
    <row r="26" spans="1:10" ht="45">
      <c r="A26" s="60" t="s">
        <v>174</v>
      </c>
      <c r="B26" s="7">
        <v>1</v>
      </c>
      <c r="C26" s="7">
        <f t="shared" ca="1" si="0"/>
        <v>226</v>
      </c>
      <c r="D26" s="7">
        <f t="shared" ca="1" si="4"/>
        <v>226</v>
      </c>
      <c r="E26" s="7">
        <f t="shared" ca="1" si="18"/>
        <v>7</v>
      </c>
      <c r="F26" s="7">
        <f t="shared" ca="1" si="2"/>
        <v>2</v>
      </c>
      <c r="G26" s="7">
        <f t="shared" ca="1" si="17"/>
        <v>2</v>
      </c>
      <c r="H26" s="7" t="s">
        <v>14</v>
      </c>
      <c r="I26" s="71" t="s">
        <v>18</v>
      </c>
      <c r="J26" s="22" t="s">
        <v>175</v>
      </c>
    </row>
    <row r="27" spans="1:10" ht="45">
      <c r="A27" s="60" t="s">
        <v>176</v>
      </c>
      <c r="B27" s="7">
        <v>1</v>
      </c>
      <c r="C27" s="7">
        <f ca="1">D27+B27-1</f>
        <v>227</v>
      </c>
      <c r="D27" s="7">
        <f t="shared" ca="1" si="4"/>
        <v>227</v>
      </c>
      <c r="E27" s="7">
        <f t="shared" ca="1" si="18"/>
        <v>7</v>
      </c>
      <c r="F27" s="7">
        <f ca="1">C27-E27*32</f>
        <v>3</v>
      </c>
      <c r="G27" s="7">
        <f t="shared" ca="1" si="17"/>
        <v>3</v>
      </c>
      <c r="H27" s="7" t="s">
        <v>14</v>
      </c>
      <c r="I27" s="71" t="s">
        <v>18</v>
      </c>
      <c r="J27" s="22" t="s">
        <v>177</v>
      </c>
    </row>
    <row r="28" spans="1:10" ht="45">
      <c r="A28" s="60" t="s">
        <v>178</v>
      </c>
      <c r="B28" s="7">
        <v>1</v>
      </c>
      <c r="C28" s="7">
        <f t="shared" ca="1" si="0"/>
        <v>228</v>
      </c>
      <c r="D28" s="7">
        <f t="shared" ca="1" si="4"/>
        <v>228</v>
      </c>
      <c r="E28" s="7">
        <f t="shared" ca="1" si="18"/>
        <v>7</v>
      </c>
      <c r="F28" s="7">
        <f t="shared" ca="1" si="2"/>
        <v>4</v>
      </c>
      <c r="G28" s="7">
        <f t="shared" ca="1" si="17"/>
        <v>4</v>
      </c>
      <c r="H28" s="7" t="s">
        <v>14</v>
      </c>
      <c r="I28" s="71" t="s">
        <v>18</v>
      </c>
      <c r="J28" s="22" t="s">
        <v>179</v>
      </c>
    </row>
    <row r="29" spans="1:10" ht="45">
      <c r="A29" s="60" t="s">
        <v>378</v>
      </c>
      <c r="B29" s="7">
        <v>1</v>
      </c>
      <c r="C29" s="7">
        <f ca="1">D29+B29-1</f>
        <v>229</v>
      </c>
      <c r="D29" s="7">
        <f t="shared" ca="1" si="4"/>
        <v>229</v>
      </c>
      <c r="E29" s="7">
        <f t="shared" ref="E29:E39" ca="1" si="19">ROUNDDOWN(C29/32,0)</f>
        <v>7</v>
      </c>
      <c r="F29" s="7">
        <f ca="1">C29-E29*32</f>
        <v>5</v>
      </c>
      <c r="G29" s="7">
        <f t="shared" ref="G29:G39" ca="1" si="20">D29-E29*32</f>
        <v>5</v>
      </c>
      <c r="H29" s="7" t="s">
        <v>14</v>
      </c>
      <c r="I29" s="71" t="s">
        <v>18</v>
      </c>
      <c r="J29" s="22" t="s">
        <v>379</v>
      </c>
    </row>
    <row r="30" spans="1:10" ht="45">
      <c r="A30" s="60" t="s">
        <v>180</v>
      </c>
      <c r="B30" s="7">
        <v>1</v>
      </c>
      <c r="C30" s="7">
        <f ca="1">D30+B30-1</f>
        <v>230</v>
      </c>
      <c r="D30" s="7">
        <f t="shared" ca="1" si="4"/>
        <v>230</v>
      </c>
      <c r="E30" s="7">
        <f t="shared" ca="1" si="19"/>
        <v>7</v>
      </c>
      <c r="F30" s="7">
        <f ca="1">C30-E30*32</f>
        <v>6</v>
      </c>
      <c r="G30" s="7">
        <f t="shared" ca="1" si="20"/>
        <v>6</v>
      </c>
      <c r="H30" s="7" t="s">
        <v>14</v>
      </c>
      <c r="I30" s="71" t="s">
        <v>18</v>
      </c>
      <c r="J30" s="22" t="s">
        <v>181</v>
      </c>
    </row>
    <row r="31" spans="1:10" ht="45">
      <c r="A31" s="60" t="s">
        <v>182</v>
      </c>
      <c r="B31" s="7">
        <v>1</v>
      </c>
      <c r="C31" s="7">
        <f ca="1">D31+B31-1</f>
        <v>231</v>
      </c>
      <c r="D31" s="7">
        <f t="shared" ca="1" si="4"/>
        <v>231</v>
      </c>
      <c r="E31" s="7">
        <f t="shared" ca="1" si="19"/>
        <v>7</v>
      </c>
      <c r="F31" s="7">
        <f ca="1">C31-E31*32</f>
        <v>7</v>
      </c>
      <c r="G31" s="7">
        <f t="shared" ca="1" si="20"/>
        <v>7</v>
      </c>
      <c r="H31" s="7" t="s">
        <v>14</v>
      </c>
      <c r="I31" s="71" t="s">
        <v>18</v>
      </c>
      <c r="J31" s="22" t="s">
        <v>183</v>
      </c>
    </row>
    <row r="32" spans="1:10" ht="45">
      <c r="A32" s="60" t="s">
        <v>184</v>
      </c>
      <c r="B32" s="7">
        <v>1</v>
      </c>
      <c r="C32" s="7">
        <f ca="1">D32+B32-1</f>
        <v>232</v>
      </c>
      <c r="D32" s="7">
        <f t="shared" ca="1" si="4"/>
        <v>232</v>
      </c>
      <c r="E32" s="7">
        <f t="shared" ca="1" si="19"/>
        <v>7</v>
      </c>
      <c r="F32" s="7">
        <f t="shared" ref="F32:F42" ca="1" si="21">C32-E32*32</f>
        <v>8</v>
      </c>
      <c r="G32" s="7">
        <f t="shared" ca="1" si="20"/>
        <v>8</v>
      </c>
      <c r="H32" s="7" t="s">
        <v>14</v>
      </c>
      <c r="I32" s="71" t="s">
        <v>18</v>
      </c>
      <c r="J32" s="22" t="s">
        <v>185</v>
      </c>
    </row>
    <row r="33" spans="1:10" ht="45">
      <c r="A33" s="60" t="s">
        <v>376</v>
      </c>
      <c r="B33" s="7">
        <v>1</v>
      </c>
      <c r="C33" s="7">
        <f ca="1">D33+B33-1</f>
        <v>233</v>
      </c>
      <c r="D33" s="7">
        <f t="shared" ca="1" si="4"/>
        <v>233</v>
      </c>
      <c r="E33" s="7">
        <f t="shared" ca="1" si="19"/>
        <v>7</v>
      </c>
      <c r="F33" s="7">
        <f t="shared" ca="1" si="21"/>
        <v>9</v>
      </c>
      <c r="G33" s="7">
        <f t="shared" ca="1" si="20"/>
        <v>9</v>
      </c>
      <c r="H33" s="7" t="s">
        <v>14</v>
      </c>
      <c r="I33" s="71" t="s">
        <v>18</v>
      </c>
      <c r="J33" s="22" t="s">
        <v>377</v>
      </c>
    </row>
    <row r="34" spans="1:10" ht="45">
      <c r="A34" s="60" t="s">
        <v>403</v>
      </c>
      <c r="B34" s="7">
        <v>1</v>
      </c>
      <c r="C34" s="7">
        <f t="shared" ref="C34:C39" ca="1" si="22">D34+B34-1</f>
        <v>234</v>
      </c>
      <c r="D34" s="7">
        <f t="shared" ca="1" si="4"/>
        <v>234</v>
      </c>
      <c r="E34" s="7">
        <f t="shared" ca="1" si="19"/>
        <v>7</v>
      </c>
      <c r="F34" s="7">
        <f t="shared" ref="F34:F39" ca="1" si="23">C34-E34*32</f>
        <v>10</v>
      </c>
      <c r="G34" s="7">
        <f t="shared" ca="1" si="20"/>
        <v>10</v>
      </c>
      <c r="H34" s="7" t="s">
        <v>14</v>
      </c>
      <c r="I34" s="71" t="s">
        <v>18</v>
      </c>
      <c r="J34" s="22" t="s">
        <v>400</v>
      </c>
    </row>
    <row r="35" spans="1:10" ht="45">
      <c r="A35" s="60" t="s">
        <v>404</v>
      </c>
      <c r="B35" s="7">
        <v>1</v>
      </c>
      <c r="C35" s="7">
        <f ca="1">D35+B35-1</f>
        <v>235</v>
      </c>
      <c r="D35" s="7">
        <f t="shared" ca="1" si="4"/>
        <v>235</v>
      </c>
      <c r="E35" s="7">
        <f t="shared" ca="1" si="19"/>
        <v>7</v>
      </c>
      <c r="F35" s="7">
        <f t="shared" ca="1" si="23"/>
        <v>11</v>
      </c>
      <c r="G35" s="7">
        <f t="shared" ca="1" si="20"/>
        <v>11</v>
      </c>
      <c r="H35" s="7" t="s">
        <v>14</v>
      </c>
      <c r="I35" s="71" t="s">
        <v>18</v>
      </c>
      <c r="J35" s="22" t="s">
        <v>409</v>
      </c>
    </row>
    <row r="36" spans="1:10" ht="45">
      <c r="A36" s="60" t="s">
        <v>405</v>
      </c>
      <c r="B36" s="7">
        <v>1</v>
      </c>
      <c r="C36" s="7">
        <f t="shared" ca="1" si="22"/>
        <v>236</v>
      </c>
      <c r="D36" s="7">
        <f t="shared" ca="1" si="4"/>
        <v>236</v>
      </c>
      <c r="E36" s="7">
        <f t="shared" ca="1" si="19"/>
        <v>7</v>
      </c>
      <c r="F36" s="7">
        <f t="shared" ca="1" si="23"/>
        <v>12</v>
      </c>
      <c r="G36" s="7">
        <f t="shared" ca="1" si="20"/>
        <v>12</v>
      </c>
      <c r="H36" s="7" t="s">
        <v>14</v>
      </c>
      <c r="I36" s="71" t="s">
        <v>18</v>
      </c>
      <c r="J36" s="22" t="s">
        <v>408</v>
      </c>
    </row>
    <row r="37" spans="1:10" ht="45">
      <c r="A37" s="60" t="s">
        <v>470</v>
      </c>
      <c r="B37" s="7">
        <v>1</v>
      </c>
      <c r="C37" s="7">
        <f t="shared" ca="1" si="22"/>
        <v>237</v>
      </c>
      <c r="D37" s="7">
        <f t="shared" ca="1" si="4"/>
        <v>237</v>
      </c>
      <c r="E37" s="7">
        <f t="shared" ca="1" si="19"/>
        <v>7</v>
      </c>
      <c r="F37" s="7">
        <f t="shared" ca="1" si="23"/>
        <v>13</v>
      </c>
      <c r="G37" s="7">
        <f t="shared" ca="1" si="20"/>
        <v>13</v>
      </c>
      <c r="H37" s="7" t="s">
        <v>14</v>
      </c>
      <c r="I37" s="71" t="s">
        <v>18</v>
      </c>
      <c r="J37" s="22" t="s">
        <v>410</v>
      </c>
    </row>
    <row r="38" spans="1:10" ht="45">
      <c r="A38" s="60" t="s">
        <v>406</v>
      </c>
      <c r="B38" s="7">
        <v>1</v>
      </c>
      <c r="C38" s="7">
        <f t="shared" ca="1" si="22"/>
        <v>238</v>
      </c>
      <c r="D38" s="7">
        <f t="shared" ca="1" si="4"/>
        <v>238</v>
      </c>
      <c r="E38" s="7">
        <f t="shared" ca="1" si="19"/>
        <v>7</v>
      </c>
      <c r="F38" s="7">
        <f t="shared" ca="1" si="23"/>
        <v>14</v>
      </c>
      <c r="G38" s="7">
        <f t="shared" ca="1" si="20"/>
        <v>14</v>
      </c>
      <c r="H38" s="7" t="s">
        <v>14</v>
      </c>
      <c r="I38" s="71" t="s">
        <v>18</v>
      </c>
      <c r="J38" s="22" t="s">
        <v>411</v>
      </c>
    </row>
    <row r="39" spans="1:10" ht="45">
      <c r="A39" s="60" t="s">
        <v>407</v>
      </c>
      <c r="B39" s="7">
        <v>1</v>
      </c>
      <c r="C39" s="7">
        <f t="shared" ca="1" si="22"/>
        <v>239</v>
      </c>
      <c r="D39" s="7">
        <f t="shared" ca="1" si="4"/>
        <v>239</v>
      </c>
      <c r="E39" s="7">
        <f t="shared" ca="1" si="19"/>
        <v>7</v>
      </c>
      <c r="F39" s="7">
        <f t="shared" ca="1" si="23"/>
        <v>15</v>
      </c>
      <c r="G39" s="7">
        <f t="shared" ca="1" si="20"/>
        <v>15</v>
      </c>
      <c r="H39" s="7" t="s">
        <v>14</v>
      </c>
      <c r="I39" s="71" t="s">
        <v>18</v>
      </c>
      <c r="J39" s="22" t="s">
        <v>412</v>
      </c>
    </row>
    <row r="40" spans="1:10" ht="45">
      <c r="A40" s="60" t="s">
        <v>186</v>
      </c>
      <c r="B40" s="7">
        <v>1</v>
      </c>
      <c r="C40" s="7">
        <f t="shared" ca="1" si="0"/>
        <v>240</v>
      </c>
      <c r="D40" s="7">
        <f t="shared" ca="1" si="4"/>
        <v>240</v>
      </c>
      <c r="E40" s="7">
        <f ca="1">ROUNDDOWN(C40/32,0)</f>
        <v>7</v>
      </c>
      <c r="F40" s="7">
        <f t="shared" ca="1" si="21"/>
        <v>16</v>
      </c>
      <c r="G40" s="7">
        <f ca="1">D40-E40*32</f>
        <v>16</v>
      </c>
      <c r="H40" s="7" t="s">
        <v>28</v>
      </c>
      <c r="I40" s="71" t="s">
        <v>18</v>
      </c>
      <c r="J40" s="22" t="s">
        <v>29</v>
      </c>
    </row>
    <row r="41" spans="1:10" ht="45">
      <c r="A41" s="60" t="s">
        <v>432</v>
      </c>
      <c r="B41" s="7">
        <v>1</v>
      </c>
      <c r="C41" s="7">
        <f t="shared" ca="1" si="0"/>
        <v>241</v>
      </c>
      <c r="D41" s="7">
        <f t="shared" ca="1" si="4"/>
        <v>241</v>
      </c>
      <c r="E41" s="7">
        <f ca="1">ROUNDDOWN(C41/32,0)</f>
        <v>7</v>
      </c>
      <c r="F41" s="7">
        <f t="shared" ca="1" si="21"/>
        <v>17</v>
      </c>
      <c r="G41" s="7">
        <f ca="1">D41-E41*32</f>
        <v>17</v>
      </c>
      <c r="H41" s="7" t="s">
        <v>28</v>
      </c>
      <c r="I41" s="71" t="s">
        <v>18</v>
      </c>
      <c r="J41" s="22" t="s">
        <v>29</v>
      </c>
    </row>
    <row r="42" spans="1:10" ht="45">
      <c r="A42" s="60" t="s">
        <v>187</v>
      </c>
      <c r="B42" s="7">
        <v>1</v>
      </c>
      <c r="C42" s="7">
        <f t="shared" ref="C42:C55" ca="1" si="24">D42+B42-1</f>
        <v>242</v>
      </c>
      <c r="D42" s="7">
        <f t="shared" ca="1" si="4"/>
        <v>242</v>
      </c>
      <c r="E42" s="7">
        <f ca="1">ROUNDDOWN(C42/32,0)</f>
        <v>7</v>
      </c>
      <c r="F42" s="7">
        <f t="shared" ca="1" si="21"/>
        <v>18</v>
      </c>
      <c r="G42" s="7">
        <f ca="1">D42-E42*32</f>
        <v>18</v>
      </c>
      <c r="H42" s="7" t="s">
        <v>28</v>
      </c>
      <c r="I42" s="71" t="s">
        <v>18</v>
      </c>
      <c r="J42" s="22" t="s">
        <v>29</v>
      </c>
    </row>
    <row r="43" spans="1:10" ht="45">
      <c r="A43" s="60" t="s">
        <v>188</v>
      </c>
      <c r="B43" s="7">
        <v>1</v>
      </c>
      <c r="C43" s="7">
        <f t="shared" ca="1" si="24"/>
        <v>243</v>
      </c>
      <c r="D43" s="7">
        <f t="shared" ca="1" si="4"/>
        <v>243</v>
      </c>
      <c r="E43" s="7">
        <f t="shared" ref="E43:E49" ca="1" si="25">ROUNDDOWN(C43/32,0)</f>
        <v>7</v>
      </c>
      <c r="F43" s="7">
        <f t="shared" ref="F43:F49" ca="1" si="26">C43-E43*32</f>
        <v>19</v>
      </c>
      <c r="G43" s="7">
        <f t="shared" ref="G43:G49" ca="1" si="27">D43-E43*32</f>
        <v>19</v>
      </c>
      <c r="H43" s="7" t="s">
        <v>28</v>
      </c>
      <c r="I43" s="71" t="s">
        <v>18</v>
      </c>
      <c r="J43" s="22" t="s">
        <v>29</v>
      </c>
    </row>
    <row r="44" spans="1:10" ht="45">
      <c r="A44" s="60" t="s">
        <v>189</v>
      </c>
      <c r="B44" s="7">
        <v>1</v>
      </c>
      <c r="C44" s="7">
        <f t="shared" ca="1" si="24"/>
        <v>244</v>
      </c>
      <c r="D44" s="7">
        <f t="shared" ca="1" si="4"/>
        <v>244</v>
      </c>
      <c r="E44" s="7">
        <f t="shared" ca="1" si="25"/>
        <v>7</v>
      </c>
      <c r="F44" s="7">
        <f t="shared" ca="1" si="26"/>
        <v>20</v>
      </c>
      <c r="G44" s="7">
        <f t="shared" ca="1" si="27"/>
        <v>20</v>
      </c>
      <c r="H44" s="7" t="s">
        <v>28</v>
      </c>
      <c r="I44" s="71" t="s">
        <v>18</v>
      </c>
      <c r="J44" s="22" t="s">
        <v>29</v>
      </c>
    </row>
    <row r="45" spans="1:10" ht="45">
      <c r="A45" s="60" t="s">
        <v>380</v>
      </c>
      <c r="B45" s="7">
        <v>1</v>
      </c>
      <c r="C45" s="7">
        <f t="shared" ca="1" si="24"/>
        <v>245</v>
      </c>
      <c r="D45" s="7">
        <f t="shared" ca="1" si="4"/>
        <v>245</v>
      </c>
      <c r="E45" s="7">
        <f t="shared" ca="1" si="25"/>
        <v>7</v>
      </c>
      <c r="F45" s="7">
        <f t="shared" ca="1" si="26"/>
        <v>21</v>
      </c>
      <c r="G45" s="7">
        <f t="shared" ca="1" si="27"/>
        <v>21</v>
      </c>
      <c r="H45" s="7" t="s">
        <v>28</v>
      </c>
      <c r="I45" s="71" t="s">
        <v>18</v>
      </c>
      <c r="J45" s="22" t="s">
        <v>29</v>
      </c>
    </row>
    <row r="46" spans="1:10" ht="45">
      <c r="A46" s="60" t="s">
        <v>190</v>
      </c>
      <c r="B46" s="7">
        <v>1</v>
      </c>
      <c r="C46" s="7">
        <f t="shared" ca="1" si="24"/>
        <v>246</v>
      </c>
      <c r="D46" s="7">
        <f t="shared" ca="1" si="4"/>
        <v>246</v>
      </c>
      <c r="E46" s="7">
        <f t="shared" ca="1" si="25"/>
        <v>7</v>
      </c>
      <c r="F46" s="7">
        <f t="shared" ca="1" si="26"/>
        <v>22</v>
      </c>
      <c r="G46" s="7">
        <f t="shared" ca="1" si="27"/>
        <v>22</v>
      </c>
      <c r="H46" s="7" t="s">
        <v>28</v>
      </c>
      <c r="I46" s="71" t="s">
        <v>18</v>
      </c>
      <c r="J46" s="22" t="s">
        <v>29</v>
      </c>
    </row>
    <row r="47" spans="1:10" ht="45">
      <c r="A47" s="60" t="s">
        <v>191</v>
      </c>
      <c r="B47" s="7">
        <v>1</v>
      </c>
      <c r="C47" s="7">
        <f t="shared" ca="1" si="24"/>
        <v>247</v>
      </c>
      <c r="D47" s="7">
        <f t="shared" ca="1" si="4"/>
        <v>247</v>
      </c>
      <c r="E47" s="7">
        <f t="shared" ca="1" si="25"/>
        <v>7</v>
      </c>
      <c r="F47" s="7">
        <f t="shared" ca="1" si="26"/>
        <v>23</v>
      </c>
      <c r="G47" s="7">
        <f t="shared" ca="1" si="27"/>
        <v>23</v>
      </c>
      <c r="H47" s="7" t="s">
        <v>28</v>
      </c>
      <c r="I47" s="71" t="s">
        <v>18</v>
      </c>
      <c r="J47" s="22" t="s">
        <v>29</v>
      </c>
    </row>
    <row r="48" spans="1:10" ht="45">
      <c r="A48" s="60" t="s">
        <v>192</v>
      </c>
      <c r="B48" s="7">
        <v>1</v>
      </c>
      <c r="C48" s="7">
        <f t="shared" ca="1" si="24"/>
        <v>248</v>
      </c>
      <c r="D48" s="7">
        <f t="shared" ca="1" si="4"/>
        <v>248</v>
      </c>
      <c r="E48" s="7">
        <f t="shared" ca="1" si="25"/>
        <v>7</v>
      </c>
      <c r="F48" s="7">
        <f t="shared" ca="1" si="26"/>
        <v>24</v>
      </c>
      <c r="G48" s="7">
        <f t="shared" ca="1" si="27"/>
        <v>24</v>
      </c>
      <c r="H48" s="7" t="s">
        <v>28</v>
      </c>
      <c r="I48" s="71" t="s">
        <v>18</v>
      </c>
      <c r="J48" s="22" t="s">
        <v>29</v>
      </c>
    </row>
    <row r="49" spans="1:10" ht="45">
      <c r="A49" s="60" t="s">
        <v>381</v>
      </c>
      <c r="B49" s="7">
        <v>1</v>
      </c>
      <c r="C49" s="7">
        <f t="shared" ca="1" si="24"/>
        <v>249</v>
      </c>
      <c r="D49" s="7">
        <f t="shared" ca="1" si="4"/>
        <v>249</v>
      </c>
      <c r="E49" s="7">
        <f t="shared" ca="1" si="25"/>
        <v>7</v>
      </c>
      <c r="F49" s="7">
        <f t="shared" ca="1" si="26"/>
        <v>25</v>
      </c>
      <c r="G49" s="7">
        <f t="shared" ca="1" si="27"/>
        <v>25</v>
      </c>
      <c r="H49" s="7" t="s">
        <v>28</v>
      </c>
      <c r="I49" s="71" t="s">
        <v>18</v>
      </c>
      <c r="J49" s="22" t="s">
        <v>413</v>
      </c>
    </row>
    <row r="50" spans="1:10" ht="45">
      <c r="A50" s="60" t="s">
        <v>419</v>
      </c>
      <c r="B50" s="7">
        <v>1</v>
      </c>
      <c r="C50" s="7">
        <f t="shared" ca="1" si="24"/>
        <v>250</v>
      </c>
      <c r="D50" s="7">
        <f t="shared" ca="1" si="4"/>
        <v>250</v>
      </c>
      <c r="E50" s="7">
        <f t="shared" ref="E50:E55" ca="1" si="28">ROUNDDOWN(C50/32,0)</f>
        <v>7</v>
      </c>
      <c r="F50" s="7">
        <f t="shared" ref="F50:F55" ca="1" si="29">C50-E50*32</f>
        <v>26</v>
      </c>
      <c r="G50" s="7">
        <f t="shared" ref="G50:G55" ca="1" si="30">D50-E50*32</f>
        <v>26</v>
      </c>
      <c r="H50" s="7" t="s">
        <v>475</v>
      </c>
      <c r="I50" s="71" t="s">
        <v>18</v>
      </c>
      <c r="J50" s="22" t="s">
        <v>414</v>
      </c>
    </row>
    <row r="51" spans="1:10" ht="45">
      <c r="A51" s="60" t="s">
        <v>420</v>
      </c>
      <c r="B51" s="7">
        <v>1</v>
      </c>
      <c r="C51" s="7">
        <f t="shared" ca="1" si="24"/>
        <v>251</v>
      </c>
      <c r="D51" s="7">
        <f t="shared" ca="1" si="4"/>
        <v>251</v>
      </c>
      <c r="E51" s="7">
        <f t="shared" ca="1" si="28"/>
        <v>7</v>
      </c>
      <c r="F51" s="7">
        <f t="shared" ca="1" si="29"/>
        <v>27</v>
      </c>
      <c r="G51" s="7">
        <f t="shared" ca="1" si="30"/>
        <v>27</v>
      </c>
      <c r="H51" s="7" t="s">
        <v>14</v>
      </c>
      <c r="I51" s="71" t="s">
        <v>18</v>
      </c>
      <c r="J51" s="22" t="s">
        <v>478</v>
      </c>
    </row>
    <row r="52" spans="1:10" ht="45">
      <c r="A52" s="60" t="s">
        <v>421</v>
      </c>
      <c r="B52" s="7">
        <v>1</v>
      </c>
      <c r="C52" s="7">
        <f t="shared" ca="1" si="24"/>
        <v>252</v>
      </c>
      <c r="D52" s="7">
        <f t="shared" ca="1" si="4"/>
        <v>252</v>
      </c>
      <c r="E52" s="7">
        <f t="shared" ca="1" si="28"/>
        <v>7</v>
      </c>
      <c r="F52" s="7">
        <f t="shared" ca="1" si="29"/>
        <v>28</v>
      </c>
      <c r="G52" s="7">
        <f t="shared" ca="1" si="30"/>
        <v>28</v>
      </c>
      <c r="H52" s="7" t="s">
        <v>14</v>
      </c>
      <c r="I52" s="71" t="s">
        <v>18</v>
      </c>
      <c r="J52" s="22" t="s">
        <v>415</v>
      </c>
    </row>
    <row r="53" spans="1:10" ht="45">
      <c r="A53" s="60" t="s">
        <v>469</v>
      </c>
      <c r="B53" s="7">
        <v>1</v>
      </c>
      <c r="C53" s="7">
        <f t="shared" ca="1" si="24"/>
        <v>253</v>
      </c>
      <c r="D53" s="7">
        <f t="shared" ca="1" si="4"/>
        <v>253</v>
      </c>
      <c r="E53" s="7">
        <f t="shared" ca="1" si="28"/>
        <v>7</v>
      </c>
      <c r="F53" s="7">
        <f t="shared" ca="1" si="29"/>
        <v>29</v>
      </c>
      <c r="G53" s="7">
        <f t="shared" ca="1" si="30"/>
        <v>29</v>
      </c>
      <c r="H53" s="7" t="s">
        <v>475</v>
      </c>
      <c r="I53" s="71" t="s">
        <v>18</v>
      </c>
      <c r="J53" s="22" t="s">
        <v>416</v>
      </c>
    </row>
    <row r="54" spans="1:10" ht="45">
      <c r="A54" s="60" t="s">
        <v>422</v>
      </c>
      <c r="B54" s="7">
        <v>1</v>
      </c>
      <c r="C54" s="7">
        <f t="shared" ca="1" si="24"/>
        <v>254</v>
      </c>
      <c r="D54" s="7">
        <f t="shared" ca="1" si="4"/>
        <v>254</v>
      </c>
      <c r="E54" s="7">
        <f t="shared" ca="1" si="28"/>
        <v>7</v>
      </c>
      <c r="F54" s="7">
        <f t="shared" ca="1" si="29"/>
        <v>30</v>
      </c>
      <c r="G54" s="7">
        <f t="shared" ca="1" si="30"/>
        <v>30</v>
      </c>
      <c r="H54" s="7" t="s">
        <v>14</v>
      </c>
      <c r="I54" s="71" t="s">
        <v>18</v>
      </c>
      <c r="J54" s="22" t="s">
        <v>417</v>
      </c>
    </row>
    <row r="55" spans="1:10" s="29" customFormat="1" ht="45">
      <c r="A55" s="60" t="s">
        <v>423</v>
      </c>
      <c r="B55" s="7">
        <v>1</v>
      </c>
      <c r="C55" s="7">
        <f t="shared" ca="1" si="24"/>
        <v>255</v>
      </c>
      <c r="D55" s="7">
        <f t="shared" ca="1" si="4"/>
        <v>255</v>
      </c>
      <c r="E55" s="7">
        <f t="shared" ca="1" si="28"/>
        <v>7</v>
      </c>
      <c r="F55" s="7">
        <f t="shared" ca="1" si="29"/>
        <v>31</v>
      </c>
      <c r="G55" s="7">
        <f t="shared" ca="1" si="30"/>
        <v>31</v>
      </c>
      <c r="H55" s="7" t="s">
        <v>14</v>
      </c>
      <c r="I55" s="71" t="s">
        <v>18</v>
      </c>
      <c r="J55" s="22" t="s">
        <v>418</v>
      </c>
    </row>
    <row r="56" spans="1:10" s="29" customFormat="1" ht="15">
      <c r="A56" s="28" t="s">
        <v>138</v>
      </c>
      <c r="I56" s="30"/>
      <c r="J56" s="31"/>
    </row>
    <row r="57" spans="1:10" s="29" customFormat="1" ht="15">
      <c r="A57" s="28" t="s">
        <v>139</v>
      </c>
      <c r="I57" s="30"/>
      <c r="J57" s="31"/>
    </row>
    <row r="58" spans="1:10" s="29" customFormat="1" ht="15">
      <c r="A58" s="28" t="s">
        <v>140</v>
      </c>
      <c r="I58" s="30"/>
      <c r="J58" s="31"/>
    </row>
    <row r="59" spans="1:10" s="29" customFormat="1" ht="15">
      <c r="A59" s="28" t="s">
        <v>141</v>
      </c>
      <c r="I59" s="30"/>
      <c r="J59" s="31"/>
    </row>
    <row r="60" spans="1:10" ht="15">
      <c r="A60" s="28" t="s">
        <v>142</v>
      </c>
    </row>
  </sheetData>
  <phoneticPr fontId="23" type="noConversion"/>
  <pageMargins left="0.25" right="0.25" top="0.75" bottom="0.75" header="0.3" footer="0.3"/>
  <pageSetup paperSize="9" scale="5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48"/>
  <sheetViews>
    <sheetView zoomScale="125" zoomScaleNormal="70" workbookViewId="0">
      <pane ySplit="1" topLeftCell="A2" activePane="bottomLeft" state="frozen"/>
      <selection pane="bottomLeft" activeCell="E12" sqref="E12"/>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68.83203125" style="31" customWidth="1"/>
    <col min="10" max="10" width="38.83203125" style="1" customWidth="1"/>
    <col min="11" max="11" width="47" style="1" customWidth="1"/>
    <col min="12" max="16384" width="15.5" style="1"/>
  </cols>
  <sheetData>
    <row r="1" spans="1:11" ht="15">
      <c r="A1" s="3" t="s">
        <v>7</v>
      </c>
      <c r="B1" s="4" t="s">
        <v>8</v>
      </c>
      <c r="C1" s="4" t="s">
        <v>9</v>
      </c>
      <c r="D1" s="4" t="s">
        <v>10</v>
      </c>
      <c r="E1" s="4" t="s">
        <v>11</v>
      </c>
      <c r="F1" s="4" t="s">
        <v>12</v>
      </c>
      <c r="G1" s="4" t="s">
        <v>13</v>
      </c>
      <c r="H1" s="5" t="s">
        <v>14</v>
      </c>
      <c r="I1" s="19" t="s">
        <v>16</v>
      </c>
      <c r="J1" s="105" t="s">
        <v>287</v>
      </c>
    </row>
    <row r="2" spans="1:11" ht="45">
      <c r="A2" s="6" t="s">
        <v>42</v>
      </c>
      <c r="B2" s="7">
        <v>1</v>
      </c>
      <c r="C2" s="7">
        <f>D2+B2-1</f>
        <v>0</v>
      </c>
      <c r="D2" s="7">
        <v>0</v>
      </c>
      <c r="E2" s="7">
        <f>ROUNDDOWN(C2/32,0)</f>
        <v>0</v>
      </c>
      <c r="F2" s="7">
        <f>C2-E2*32</f>
        <v>0</v>
      </c>
      <c r="G2" s="7">
        <f>D2-E2*32</f>
        <v>0</v>
      </c>
      <c r="H2" s="7" t="s">
        <v>14</v>
      </c>
      <c r="I2" s="22" t="str">
        <f ca="1">CONCATENATE(INDIRECT("template!I2"))</f>
        <v>Interrupt Enable;if this bit is set, CPU COULD get interrupt when the instruction is finished 
0: disable interrupt
1: enable interrupt</v>
      </c>
      <c r="J2" s="106" t="s">
        <v>288</v>
      </c>
    </row>
    <row r="3" spans="1:11" ht="45">
      <c r="A3" s="6" t="s">
        <v>44</v>
      </c>
      <c r="B3" s="7">
        <v>1</v>
      </c>
      <c r="C3" s="7">
        <f t="shared" ref="C3:C24" ca="1" si="0">D3+B3-1</f>
        <v>1</v>
      </c>
      <c r="D3" s="7">
        <f t="shared" ref="D3:D43" ca="1" si="1">INDIRECT(ADDRESS(ROW()-1,COLUMN()-1))+1</f>
        <v>1</v>
      </c>
      <c r="E3" s="7">
        <f t="shared" ref="E3:E24" ca="1" si="2">ROUNDDOWN(C3/32,0)</f>
        <v>0</v>
      </c>
      <c r="F3" s="7">
        <f t="shared" ref="F3:F24" ca="1" si="3">C3-E3*32</f>
        <v>1</v>
      </c>
      <c r="G3" s="7">
        <f ca="1">D3-E3*32</f>
        <v>1</v>
      </c>
      <c r="H3" s="7" t="s">
        <v>14</v>
      </c>
      <c r="I3" s="22" t="str">
        <f ca="1">CONCATENATE(INDIRECT("template!I3"))</f>
        <v>Stride enable
0：No stride for all blob definition
1：Enable stride for all blob definition</v>
      </c>
      <c r="J3" s="106" t="s">
        <v>288</v>
      </c>
    </row>
    <row r="4" spans="1:11" ht="45">
      <c r="A4" s="6" t="s">
        <v>144</v>
      </c>
      <c r="B4" s="7">
        <v>1</v>
      </c>
      <c r="C4" s="7">
        <f t="shared" ca="1" si="0"/>
        <v>2</v>
      </c>
      <c r="D4" s="7">
        <f t="shared" ca="1" si="1"/>
        <v>2</v>
      </c>
      <c r="E4" s="7">
        <f t="shared" ca="1" si="2"/>
        <v>0</v>
      </c>
      <c r="F4" s="7">
        <f t="shared" ca="1" si="3"/>
        <v>2</v>
      </c>
      <c r="G4" s="7">
        <f t="shared" ref="G4:G12" ca="1" si="4">D4-E4*32</f>
        <v>2</v>
      </c>
      <c r="H4" s="7" t="s">
        <v>14</v>
      </c>
      <c r="I4" s="22" t="str">
        <f ca="1">CONCATENATE(INDIRECT("template!I4"))</f>
        <v>NCHW copy bit
0: use separate src and dst NCHW value setting
1: reuse src NCHW value for dst NCHW value</v>
      </c>
      <c r="J4" s="106" t="s">
        <v>288</v>
      </c>
    </row>
    <row r="5" spans="1:11" ht="30">
      <c r="A5" s="6" t="s">
        <v>323</v>
      </c>
      <c r="B5" s="7">
        <v>1</v>
      </c>
      <c r="C5" s="7">
        <f t="shared" ca="1" si="0"/>
        <v>3</v>
      </c>
      <c r="D5" s="7">
        <f t="shared" ca="1" si="1"/>
        <v>3</v>
      </c>
      <c r="E5" s="7">
        <f t="shared" ca="1" si="2"/>
        <v>0</v>
      </c>
      <c r="F5" s="7">
        <f t="shared" ca="1" si="3"/>
        <v>3</v>
      </c>
      <c r="G5" s="7">
        <f t="shared" ca="1" si="4"/>
        <v>3</v>
      </c>
      <c r="H5" s="7" t="s">
        <v>14</v>
      </c>
      <c r="I5" s="22" t="str">
        <f ca="1">CONCATENATE(INDIRECT("template!I5"))</f>
        <v>0:768bit full cmd;
1:128/256/384/512 short cmd</v>
      </c>
      <c r="J5" s="107">
        <v>1</v>
      </c>
    </row>
    <row r="6" spans="1:11" ht="31" customHeight="1">
      <c r="A6" s="6" t="s">
        <v>325</v>
      </c>
      <c r="B6" s="7">
        <v>1</v>
      </c>
      <c r="C6" s="7">
        <f t="shared" ca="1" si="0"/>
        <v>4</v>
      </c>
      <c r="D6" s="7">
        <f t="shared" ca="1" si="1"/>
        <v>4</v>
      </c>
      <c r="E6" s="7">
        <f t="shared" ca="1" si="2"/>
        <v>0</v>
      </c>
      <c r="F6" s="7">
        <f t="shared" ca="1" si="3"/>
        <v>4</v>
      </c>
      <c r="G6" s="7">
        <f t="shared" ca="1" si="4"/>
        <v>4</v>
      </c>
      <c r="H6" s="7" t="s">
        <v>14</v>
      </c>
      <c r="I6" s="22" t="str">
        <f ca="1">CONCATENATE(INDIRECT("template!I6"))</f>
        <v>0：don’t need to decompress data
1：decompress data,only enable when src mem is ddr</v>
      </c>
      <c r="J6" s="107">
        <v>0</v>
      </c>
    </row>
    <row r="7" spans="1:11" ht="59" customHeight="1">
      <c r="A7" s="6" t="s">
        <v>435</v>
      </c>
      <c r="B7" s="7">
        <v>4</v>
      </c>
      <c r="C7" s="7">
        <f ca="1">D7+B7-1</f>
        <v>8</v>
      </c>
      <c r="D7" s="7">
        <f t="shared" ca="1" si="1"/>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c r="K7" s="104" t="s">
        <v>286</v>
      </c>
    </row>
    <row r="8" spans="1:11" ht="15">
      <c r="A8" s="6" t="s">
        <v>58</v>
      </c>
      <c r="B8" s="7">
        <v>20</v>
      </c>
      <c r="C8" s="7">
        <f ca="1">D8+B8-1</f>
        <v>28</v>
      </c>
      <c r="D8" s="7">
        <f t="shared" ca="1" si="1"/>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1" ht="15">
      <c r="A9" s="6" t="s">
        <v>19</v>
      </c>
      <c r="B9" s="7">
        <v>3</v>
      </c>
      <c r="C9" s="7">
        <f t="shared" ca="1" si="0"/>
        <v>31</v>
      </c>
      <c r="D9" s="7">
        <f t="shared" ca="1" si="1"/>
        <v>29</v>
      </c>
      <c r="E9" s="7">
        <f t="shared" ca="1" si="2"/>
        <v>0</v>
      </c>
      <c r="F9" s="7">
        <f t="shared" ca="1" si="3"/>
        <v>31</v>
      </c>
      <c r="G9" s="7">
        <f t="shared" ca="1" si="4"/>
        <v>29</v>
      </c>
      <c r="H9" s="7" t="s">
        <v>20</v>
      </c>
      <c r="I9" s="22" t="str">
        <f ca="1">CONCATENATE(INDIRECT("template!I9"))</f>
        <v>reserved</v>
      </c>
      <c r="J9" s="107">
        <v>0</v>
      </c>
    </row>
    <row r="10" spans="1:11" customFormat="1" ht="86" customHeight="1">
      <c r="A10" s="6" t="s">
        <v>146</v>
      </c>
      <c r="B10" s="7">
        <v>4</v>
      </c>
      <c r="C10" s="7">
        <f t="shared" ref="C10:C17" ca="1" si="5">D10+B10-1</f>
        <v>35</v>
      </c>
      <c r="D10" s="7">
        <f t="shared" ca="1" si="1"/>
        <v>32</v>
      </c>
      <c r="E10" s="7">
        <f t="shared" ref="E10:E17" ca="1" si="6">ROUNDDOWN(C10/32,0)</f>
        <v>1</v>
      </c>
      <c r="F10" s="7">
        <f t="shared" ref="F10:F17" ca="1" si="7">C10-E10*32</f>
        <v>3</v>
      </c>
      <c r="G10" s="7">
        <f t="shared" ca="1" si="4"/>
        <v>0</v>
      </c>
      <c r="H10" s="7" t="s">
        <v>14</v>
      </c>
      <c r="I10" s="22" t="str">
        <f ca="1">CONCATENATE(INDIRECT("template!I10"))</f>
        <v>0x0:DMA_tensor                 0x1:DMA_matrix
0x2:DMA_masked_select          0x3:DMA_general
0x4:DMA_cw_transpose           0x5:DMA_nonzero
0x6:DMA_sys                    0x7:DMA_gather                 
0x8:DMA_scatter</v>
      </c>
      <c r="J10" s="106" t="s">
        <v>288</v>
      </c>
    </row>
    <row r="11" spans="1:11" ht="135">
      <c r="A11" s="27" t="s">
        <v>147</v>
      </c>
      <c r="B11" s="7">
        <v>3</v>
      </c>
      <c r="C11" s="7">
        <f t="shared" ca="1" si="5"/>
        <v>38</v>
      </c>
      <c r="D11" s="7">
        <f t="shared" ca="1" si="1"/>
        <v>36</v>
      </c>
      <c r="E11" s="7">
        <f t="shared" ca="1" si="6"/>
        <v>1</v>
      </c>
      <c r="F11" s="7">
        <f t="shared" ca="1" si="7"/>
        <v>6</v>
      </c>
      <c r="G11" s="7">
        <f t="shared" ca="1" si="4"/>
        <v>4</v>
      </c>
      <c r="H11" s="7" t="s">
        <v>14</v>
      </c>
      <c r="I11" s="22" t="s">
        <v>398</v>
      </c>
      <c r="J11" s="106" t="s">
        <v>288</v>
      </c>
    </row>
    <row r="12" spans="1:11" ht="45">
      <c r="A12" s="27" t="s">
        <v>193</v>
      </c>
      <c r="B12" s="7">
        <v>1</v>
      </c>
      <c r="C12" s="7">
        <f t="shared" ca="1" si="5"/>
        <v>39</v>
      </c>
      <c r="D12" s="7">
        <f t="shared" ca="1" si="1"/>
        <v>39</v>
      </c>
      <c r="E12" s="7">
        <f t="shared" ca="1" si="6"/>
        <v>1</v>
      </c>
      <c r="F12" s="7">
        <f t="shared" ca="1" si="7"/>
        <v>7</v>
      </c>
      <c r="G12" s="7">
        <f t="shared" ca="1" si="4"/>
        <v>7</v>
      </c>
      <c r="H12" s="7" t="s">
        <v>14</v>
      </c>
      <c r="I12" s="22" t="s">
        <v>368</v>
      </c>
      <c r="J12" s="106" t="s">
        <v>288</v>
      </c>
    </row>
    <row r="13" spans="1:11" ht="127" customHeight="1">
      <c r="A13" s="6" t="s">
        <v>68</v>
      </c>
      <c r="B13" s="7">
        <v>3</v>
      </c>
      <c r="C13" s="7">
        <f t="shared" ca="1" si="5"/>
        <v>42</v>
      </c>
      <c r="D13" s="7">
        <f ca="1">INDIRECT(ADDRESS(ROW()-1,COLUMN()-1))+1</f>
        <v>40</v>
      </c>
      <c r="E13" s="7">
        <f t="shared" ca="1" si="6"/>
        <v>1</v>
      </c>
      <c r="F13" s="7">
        <f t="shared" ca="1" si="7"/>
        <v>10</v>
      </c>
      <c r="G13" s="7">
        <f t="shared" ref="G13:G24" ca="1" si="8">D13-E13*32</f>
        <v>8</v>
      </c>
      <c r="H13" s="7" t="s">
        <v>14</v>
      </c>
      <c r="I13" s="22" t="str">
        <f ca="1">CONCATENATE(INDIRECT("template!I13"))</f>
        <v>Source Data Format
0:INT8
1:FP16
2:FP32
3:INT16
4:INT32
5:BFP16
others：not support</v>
      </c>
      <c r="J13" s="106" t="s">
        <v>288</v>
      </c>
    </row>
    <row r="14" spans="1:11" ht="15">
      <c r="A14" s="6" t="s">
        <v>263</v>
      </c>
      <c r="B14" s="7">
        <v>21</v>
      </c>
      <c r="C14" s="7">
        <f t="shared" ca="1" si="5"/>
        <v>63</v>
      </c>
      <c r="D14" s="7">
        <f ca="1">INDIRECT(ADDRESS(ROW()-1,COLUMN()-1))+1</f>
        <v>43</v>
      </c>
      <c r="E14" s="7">
        <f t="shared" ca="1" si="6"/>
        <v>1</v>
      </c>
      <c r="F14" s="7">
        <f t="shared" ca="1" si="7"/>
        <v>31</v>
      </c>
      <c r="G14" s="7">
        <f t="shared" ca="1" si="8"/>
        <v>11</v>
      </c>
      <c r="H14" s="7" t="s">
        <v>20</v>
      </c>
      <c r="I14" s="22" t="str">
        <f ca="1">CONCATENATE(INDIRECT("template!I14"))</f>
        <v>reserved</v>
      </c>
      <c r="J14" s="107">
        <v>0</v>
      </c>
    </row>
    <row r="15" spans="1:11" ht="15">
      <c r="A15" s="6" t="s">
        <v>438</v>
      </c>
      <c r="B15" s="7">
        <v>20</v>
      </c>
      <c r="C15" s="7">
        <f t="shared" ca="1" si="5"/>
        <v>83</v>
      </c>
      <c r="D15" s="7">
        <f ca="1">INDIRECT(ADDRESS(ROW()-1,COLUMN()-1))+1</f>
        <v>64</v>
      </c>
      <c r="E15" s="7">
        <f t="shared" ca="1" si="6"/>
        <v>2</v>
      </c>
      <c r="F15" s="7">
        <f t="shared" ca="1" si="7"/>
        <v>19</v>
      </c>
      <c r="G15" s="7">
        <f t="shared" ca="1" si="8"/>
        <v>0</v>
      </c>
      <c r="H15" s="7" t="s">
        <v>14</v>
      </c>
      <c r="I15" s="22" t="str">
        <f ca="1">CONCATENATE(INDIRECT("template!I15"))</f>
        <v>Execution of this descriptor need to wait for engine[i]'s cmd_id  which depends on the cmd_id_en to be bigger than the ID specified in this field</v>
      </c>
      <c r="J15" s="106" t="s">
        <v>288</v>
      </c>
    </row>
    <row r="16" spans="1:11" ht="15">
      <c r="A16" s="6" t="s">
        <v>263</v>
      </c>
      <c r="B16" s="7">
        <v>12</v>
      </c>
      <c r="C16" s="7">
        <f t="shared" ca="1" si="5"/>
        <v>95</v>
      </c>
      <c r="D16" s="7">
        <f ca="1">INDIRECT(ADDRESS(ROW()-1,COLUMN()-1))+1</f>
        <v>84</v>
      </c>
      <c r="E16" s="7">
        <f t="shared" ca="1" si="6"/>
        <v>2</v>
      </c>
      <c r="F16" s="7">
        <f t="shared" ca="1" si="7"/>
        <v>31</v>
      </c>
      <c r="G16" s="7">
        <f t="shared" ca="1" si="8"/>
        <v>20</v>
      </c>
      <c r="H16" s="7" t="s">
        <v>332</v>
      </c>
      <c r="I16" s="22" t="str">
        <f ca="1">CONCATENATE(INDIRECT("template!I16"))</f>
        <v>reserved</v>
      </c>
      <c r="J16" s="106" t="s">
        <v>288</v>
      </c>
    </row>
    <row r="17" spans="1:10" ht="26" customHeight="1">
      <c r="A17" s="6" t="s">
        <v>331</v>
      </c>
      <c r="B17" s="7">
        <v>32</v>
      </c>
      <c r="C17" s="7">
        <f t="shared" ca="1" si="5"/>
        <v>127</v>
      </c>
      <c r="D17" s="7">
        <f ca="1">INDIRECT(ADDRESS(ROW()-1,COLUMN()-1))+1</f>
        <v>96</v>
      </c>
      <c r="E17" s="7">
        <f t="shared" ca="1" si="6"/>
        <v>3</v>
      </c>
      <c r="F17" s="7">
        <f t="shared" ca="1" si="7"/>
        <v>31</v>
      </c>
      <c r="G17" s="7">
        <f t="shared" ca="1" si="8"/>
        <v>0</v>
      </c>
      <c r="H17" s="7" t="s">
        <v>14</v>
      </c>
      <c r="I17" s="22" t="str">
        <f ca="1">CONCATENATE(INDIRECT("template!I17"))</f>
        <v>when cmd_special_function==fill constant, this field means constant value</v>
      </c>
      <c r="J17" s="108" t="s">
        <v>316</v>
      </c>
    </row>
    <row r="18" spans="1:10" ht="27" customHeight="1">
      <c r="A18" s="6" t="s">
        <v>269</v>
      </c>
      <c r="B18" s="7">
        <v>32</v>
      </c>
      <c r="C18" s="7">
        <f t="shared" ca="1" si="0"/>
        <v>159</v>
      </c>
      <c r="D18" s="7">
        <f t="shared" ca="1" si="1"/>
        <v>128</v>
      </c>
      <c r="E18" s="7">
        <f t="shared" ca="1" si="2"/>
        <v>4</v>
      </c>
      <c r="F18" s="7">
        <f t="shared" ca="1" si="3"/>
        <v>31</v>
      </c>
      <c r="G18" s="7">
        <f t="shared" ca="1" si="8"/>
        <v>0</v>
      </c>
      <c r="H18" s="7" t="s">
        <v>14</v>
      </c>
      <c r="I18" s="22" t="str">
        <f ca="1">CONCATENATE(INDIRECT("template!I18"))</f>
        <v>unsigned number; Source blob N stride</v>
      </c>
      <c r="J18" s="108" t="s">
        <v>289</v>
      </c>
    </row>
    <row r="19" spans="1:10" ht="75">
      <c r="A19" s="6" t="s">
        <v>84</v>
      </c>
      <c r="B19" s="7">
        <v>32</v>
      </c>
      <c r="C19" s="7">
        <f t="shared" ca="1" si="0"/>
        <v>191</v>
      </c>
      <c r="D19" s="7">
        <f t="shared" ca="1" si="1"/>
        <v>160</v>
      </c>
      <c r="E19" s="7">
        <f t="shared" ca="1" si="2"/>
        <v>5</v>
      </c>
      <c r="F19" s="7">
        <f t="shared" ca="1" si="3"/>
        <v>31</v>
      </c>
      <c r="G19" s="7">
        <f t="shared" ca="1" si="8"/>
        <v>0</v>
      </c>
      <c r="H19" s="7" t="s">
        <v>14</v>
      </c>
      <c r="I19" s="22" t="str">
        <f ca="1">CONCATENATE(INDIRECT("template!I19"))</f>
        <v>unsigned number. Source blob C stride</v>
      </c>
      <c r="J19" s="108" t="s">
        <v>396</v>
      </c>
    </row>
    <row r="20" spans="1:10" ht="30">
      <c r="A20" s="6" t="s">
        <v>86</v>
      </c>
      <c r="B20" s="7">
        <v>32</v>
      </c>
      <c r="C20" s="7">
        <f t="shared" ca="1" si="0"/>
        <v>223</v>
      </c>
      <c r="D20" s="7">
        <f t="shared" ca="1" si="1"/>
        <v>192</v>
      </c>
      <c r="E20" s="7">
        <f t="shared" ca="1" si="2"/>
        <v>6</v>
      </c>
      <c r="F20" s="7">
        <f t="shared" ca="1" si="3"/>
        <v>31</v>
      </c>
      <c r="G20" s="7">
        <f t="shared" ca="1" si="8"/>
        <v>0</v>
      </c>
      <c r="H20" s="7" t="s">
        <v>14</v>
      </c>
      <c r="I20" s="22" t="str">
        <f ca="1">CONCATENATE(INDIRECT("template!I20"))</f>
        <v>unsigned number; Source blob H stride</v>
      </c>
      <c r="J20" s="108" t="s">
        <v>289</v>
      </c>
    </row>
    <row r="21" spans="1:10" ht="30">
      <c r="A21" s="6" t="s">
        <v>88</v>
      </c>
      <c r="B21" s="7">
        <v>32</v>
      </c>
      <c r="C21" s="7">
        <f t="shared" ca="1" si="0"/>
        <v>255</v>
      </c>
      <c r="D21" s="7">
        <f t="shared" ca="1" si="1"/>
        <v>224</v>
      </c>
      <c r="E21" s="7">
        <f t="shared" ca="1" si="2"/>
        <v>7</v>
      </c>
      <c r="F21" s="7">
        <f t="shared" ca="1" si="3"/>
        <v>31</v>
      </c>
      <c r="G21" s="7">
        <f t="shared" ca="1" si="8"/>
        <v>0</v>
      </c>
      <c r="H21" s="7" t="s">
        <v>14</v>
      </c>
      <c r="I21" s="22" t="str">
        <f ca="1">CONCATENATE(INDIRECT("template!I21"))</f>
        <v>unsigned number; Source blob W stride</v>
      </c>
      <c r="J21" s="108" t="s">
        <v>295</v>
      </c>
    </row>
    <row r="22" spans="1:10" ht="15">
      <c r="A22" s="6" t="s">
        <v>90</v>
      </c>
      <c r="B22" s="7">
        <v>32</v>
      </c>
      <c r="C22" s="7">
        <f t="shared" ca="1" si="0"/>
        <v>287</v>
      </c>
      <c r="D22" s="7">
        <f t="shared" ca="1" si="1"/>
        <v>256</v>
      </c>
      <c r="E22" s="7">
        <f t="shared" ca="1" si="2"/>
        <v>8</v>
      </c>
      <c r="F22" s="7">
        <f t="shared" ca="1" si="3"/>
        <v>31</v>
      </c>
      <c r="G22" s="7">
        <f t="shared" ca="1" si="8"/>
        <v>0</v>
      </c>
      <c r="H22" s="7" t="s">
        <v>14</v>
      </c>
      <c r="I22" s="22" t="str">
        <f ca="1">CONCATENATE(INDIRECT("template!I22"))</f>
        <v>unsigned number; desitination blob N stride</v>
      </c>
      <c r="J22" s="106" t="s">
        <v>288</v>
      </c>
    </row>
    <row r="23" spans="1:10" ht="15">
      <c r="A23" s="6" t="s">
        <v>91</v>
      </c>
      <c r="B23" s="7">
        <v>32</v>
      </c>
      <c r="C23" s="7">
        <f t="shared" ca="1" si="0"/>
        <v>319</v>
      </c>
      <c r="D23" s="7">
        <f t="shared" ca="1" si="1"/>
        <v>288</v>
      </c>
      <c r="E23" s="7">
        <f t="shared" ca="1" si="2"/>
        <v>9</v>
      </c>
      <c r="F23" s="7">
        <f t="shared" ca="1" si="3"/>
        <v>31</v>
      </c>
      <c r="G23" s="7">
        <f t="shared" ca="1" si="8"/>
        <v>0</v>
      </c>
      <c r="H23" s="7" t="s">
        <v>14</v>
      </c>
      <c r="I23" s="22" t="str">
        <f ca="1">CONCATENATE(INDIRECT("template!I23"))</f>
        <v>unsigned number.desitination blob C stride</v>
      </c>
      <c r="J23" s="106" t="s">
        <v>288</v>
      </c>
    </row>
    <row r="24" spans="1:10" ht="15" customHeight="1">
      <c r="A24" s="6" t="s">
        <v>93</v>
      </c>
      <c r="B24" s="7">
        <v>32</v>
      </c>
      <c r="C24" s="7">
        <f t="shared" ca="1" si="0"/>
        <v>351</v>
      </c>
      <c r="D24" s="7">
        <f t="shared" ca="1" si="1"/>
        <v>320</v>
      </c>
      <c r="E24" s="7">
        <f t="shared" ca="1" si="2"/>
        <v>10</v>
      </c>
      <c r="F24" s="7">
        <f t="shared" ca="1" si="3"/>
        <v>31</v>
      </c>
      <c r="G24" s="7">
        <f t="shared" ca="1" si="8"/>
        <v>0</v>
      </c>
      <c r="H24" s="7" t="s">
        <v>14</v>
      </c>
      <c r="I24" s="22" t="str">
        <f ca="1">CONCATENATE(INDIRECT("template!I24"))</f>
        <v>unsigned number; desitination blob H stride</v>
      </c>
      <c r="J24" s="106" t="s">
        <v>288</v>
      </c>
    </row>
    <row r="25" spans="1:10" ht="37" customHeight="1">
      <c r="A25" s="6" t="s">
        <v>95</v>
      </c>
      <c r="B25" s="7">
        <v>32</v>
      </c>
      <c r="C25" s="7">
        <f t="shared" ref="C25:C41" ca="1" si="9">D25+B25-1</f>
        <v>383</v>
      </c>
      <c r="D25" s="7">
        <f t="shared" ca="1" si="1"/>
        <v>352</v>
      </c>
      <c r="E25" s="7">
        <f t="shared" ref="E25:E41" ca="1" si="10">ROUNDDOWN(C25/32,0)</f>
        <v>11</v>
      </c>
      <c r="F25" s="7">
        <f t="shared" ref="F25:F41" ca="1" si="11">C25-E25*32</f>
        <v>31</v>
      </c>
      <c r="G25" s="7">
        <f t="shared" ref="G25:G41" ca="1" si="12">D25-E25*32</f>
        <v>0</v>
      </c>
      <c r="H25" s="7" t="s">
        <v>14</v>
      </c>
      <c r="I25" s="22" t="str">
        <f ca="1">INDIRECT("template!I25")</f>
        <v>unsigned number; desitination blob W stride</v>
      </c>
      <c r="J25" s="108" t="s">
        <v>295</v>
      </c>
    </row>
    <row r="26" spans="1:10" ht="30">
      <c r="A26" s="6" t="s">
        <v>97</v>
      </c>
      <c r="B26" s="7">
        <v>16</v>
      </c>
      <c r="C26" s="7">
        <f t="shared" ca="1" si="9"/>
        <v>399</v>
      </c>
      <c r="D26" s="7">
        <f t="shared" ca="1" si="1"/>
        <v>384</v>
      </c>
      <c r="E26" s="7">
        <f t="shared" ca="1" si="10"/>
        <v>12</v>
      </c>
      <c r="F26" s="7">
        <f t="shared" ca="1" si="11"/>
        <v>15</v>
      </c>
      <c r="G26" s="7">
        <f t="shared" ca="1" si="12"/>
        <v>0</v>
      </c>
      <c r="H26" s="7" t="s">
        <v>14</v>
      </c>
      <c r="I26" s="22" t="str">
        <f ca="1">INDIRECT("template!I26")</f>
        <v>Source Blob Number</v>
      </c>
      <c r="J26" s="108" t="s">
        <v>289</v>
      </c>
    </row>
    <row r="27" spans="1:10" ht="45">
      <c r="A27" s="6" t="s">
        <v>100</v>
      </c>
      <c r="B27" s="7">
        <v>16</v>
      </c>
      <c r="C27" s="7">
        <f t="shared" ca="1" si="9"/>
        <v>415</v>
      </c>
      <c r="D27" s="7">
        <f t="shared" ca="1" si="1"/>
        <v>400</v>
      </c>
      <c r="E27" s="7">
        <f t="shared" ca="1" si="10"/>
        <v>12</v>
      </c>
      <c r="F27" s="7">
        <f t="shared" ca="1" si="11"/>
        <v>31</v>
      </c>
      <c r="G27" s="7">
        <f t="shared" ca="1" si="12"/>
        <v>16</v>
      </c>
      <c r="H27" s="7" t="s">
        <v>14</v>
      </c>
      <c r="I27" s="22" t="str">
        <f ca="1">INDIRECT("template!I27")</f>
        <v>Source blob C</v>
      </c>
      <c r="J27" s="108" t="s">
        <v>290</v>
      </c>
    </row>
    <row r="28" spans="1:10" ht="30">
      <c r="A28" s="6" t="s">
        <v>102</v>
      </c>
      <c r="B28" s="7">
        <v>16</v>
      </c>
      <c r="C28" s="7">
        <f t="shared" ca="1" si="9"/>
        <v>431</v>
      </c>
      <c r="D28" s="7">
        <f t="shared" ca="1" si="1"/>
        <v>416</v>
      </c>
      <c r="E28" s="7">
        <f t="shared" ca="1" si="10"/>
        <v>13</v>
      </c>
      <c r="F28" s="7" t="s">
        <v>450</v>
      </c>
      <c r="G28" s="7">
        <f t="shared" ca="1" si="12"/>
        <v>0</v>
      </c>
      <c r="H28" s="7" t="s">
        <v>14</v>
      </c>
      <c r="I28" s="22" t="str">
        <f ca="1">INDIRECT("template!I28")</f>
        <v xml:space="preserve">Source blob H </v>
      </c>
      <c r="J28" s="108" t="s">
        <v>289</v>
      </c>
    </row>
    <row r="29" spans="1:10" ht="30">
      <c r="A29" s="6" t="s">
        <v>104</v>
      </c>
      <c r="B29" s="7">
        <v>16</v>
      </c>
      <c r="C29" s="7">
        <f t="shared" ca="1" si="9"/>
        <v>447</v>
      </c>
      <c r="D29" s="7">
        <f t="shared" ca="1" si="1"/>
        <v>432</v>
      </c>
      <c r="E29" s="7">
        <f t="shared" ca="1" si="10"/>
        <v>13</v>
      </c>
      <c r="F29" s="7">
        <f t="shared" ca="1" si="11"/>
        <v>31</v>
      </c>
      <c r="G29" s="7">
        <f t="shared" ca="1" si="12"/>
        <v>16</v>
      </c>
      <c r="H29" s="7" t="s">
        <v>14</v>
      </c>
      <c r="I29" s="22" t="str">
        <f ca="1">INDIRECT("template!I29")</f>
        <v xml:space="preserve">Source blob W </v>
      </c>
      <c r="J29" s="108" t="s">
        <v>289</v>
      </c>
    </row>
    <row r="30" spans="1:10" ht="45">
      <c r="A30" s="6" t="s">
        <v>106</v>
      </c>
      <c r="B30" s="7">
        <v>16</v>
      </c>
      <c r="C30" s="7">
        <f t="shared" ca="1" si="9"/>
        <v>463</v>
      </c>
      <c r="D30" s="7">
        <f t="shared" ca="1" si="1"/>
        <v>448</v>
      </c>
      <c r="E30" s="7">
        <f t="shared" ca="1" si="10"/>
        <v>14</v>
      </c>
      <c r="F30" s="7">
        <f t="shared" ca="1" si="11"/>
        <v>15</v>
      </c>
      <c r="G30" s="7">
        <f t="shared" ca="1" si="12"/>
        <v>0</v>
      </c>
      <c r="H30" s="7" t="s">
        <v>14</v>
      </c>
      <c r="I30" s="22" t="str">
        <f ca="1">INDIRECT("template!I30")</f>
        <v xml:space="preserve">Destination Blob Number </v>
      </c>
      <c r="J30" s="108" t="s">
        <v>296</v>
      </c>
    </row>
    <row r="31" spans="1:10" ht="45">
      <c r="A31" s="6" t="s">
        <v>108</v>
      </c>
      <c r="B31" s="7">
        <v>16</v>
      </c>
      <c r="C31" s="7">
        <f t="shared" ca="1" si="9"/>
        <v>479</v>
      </c>
      <c r="D31" s="7">
        <f t="shared" ca="1" si="1"/>
        <v>464</v>
      </c>
      <c r="E31" s="7">
        <f t="shared" ca="1" si="10"/>
        <v>14</v>
      </c>
      <c r="F31" s="7">
        <f t="shared" ca="1" si="11"/>
        <v>31</v>
      </c>
      <c r="G31" s="7">
        <f t="shared" ca="1" si="12"/>
        <v>16</v>
      </c>
      <c r="H31" s="7" t="s">
        <v>14</v>
      </c>
      <c r="I31" s="22" t="str">
        <f ca="1">INDIRECT("template!I31")</f>
        <v xml:space="preserve">Destination blob C </v>
      </c>
      <c r="J31" s="108" t="s">
        <v>296</v>
      </c>
    </row>
    <row r="32" spans="1:10" ht="30">
      <c r="A32" s="6" t="s">
        <v>110</v>
      </c>
      <c r="B32" s="7">
        <v>16</v>
      </c>
      <c r="C32" s="7">
        <f t="shared" ca="1" si="9"/>
        <v>495</v>
      </c>
      <c r="D32" s="7">
        <f t="shared" ca="1" si="1"/>
        <v>480</v>
      </c>
      <c r="E32" s="7">
        <f t="shared" ca="1" si="10"/>
        <v>15</v>
      </c>
      <c r="F32" s="7">
        <f t="shared" ca="1" si="11"/>
        <v>15</v>
      </c>
      <c r="G32" s="7">
        <f t="shared" ca="1" si="12"/>
        <v>0</v>
      </c>
      <c r="H32" s="7" t="s">
        <v>14</v>
      </c>
      <c r="I32" s="22" t="str">
        <f ca="1">INDIRECT("template!I32")</f>
        <v>Destination blob H</v>
      </c>
      <c r="J32" s="108" t="s">
        <v>297</v>
      </c>
    </row>
    <row r="33" spans="1:10" s="2" customFormat="1" ht="30">
      <c r="A33" s="6" t="s">
        <v>112</v>
      </c>
      <c r="B33" s="7">
        <v>16</v>
      </c>
      <c r="C33" s="7">
        <f t="shared" ca="1" si="9"/>
        <v>511</v>
      </c>
      <c r="D33" s="7">
        <f t="shared" ca="1" si="1"/>
        <v>496</v>
      </c>
      <c r="E33" s="7">
        <f t="shared" ca="1" si="10"/>
        <v>15</v>
      </c>
      <c r="F33" s="7">
        <f t="shared" ca="1" si="11"/>
        <v>31</v>
      </c>
      <c r="G33" s="7">
        <f t="shared" ca="1" si="12"/>
        <v>16</v>
      </c>
      <c r="H33" s="7" t="s">
        <v>14</v>
      </c>
      <c r="I33" s="22" t="str">
        <f ca="1">INDIRECT("template!I33")</f>
        <v xml:space="preserve">Destination blob W </v>
      </c>
      <c r="J33" s="108" t="s">
        <v>297</v>
      </c>
    </row>
    <row r="34" spans="1:10" ht="30">
      <c r="A34" s="6" t="s">
        <v>333</v>
      </c>
      <c r="B34" s="7">
        <v>32</v>
      </c>
      <c r="C34" s="7">
        <f t="shared" ca="1" si="9"/>
        <v>543</v>
      </c>
      <c r="D34" s="7">
        <f t="shared" ca="1" si="1"/>
        <v>512</v>
      </c>
      <c r="E34" s="7">
        <f t="shared" ca="1" si="10"/>
        <v>16</v>
      </c>
      <c r="F34" s="7">
        <f t="shared" ca="1" si="11"/>
        <v>31</v>
      </c>
      <c r="G34" s="7">
        <f t="shared" ca="1" si="12"/>
        <v>0</v>
      </c>
      <c r="H34" s="7" t="s">
        <v>14</v>
      </c>
      <c r="I34" s="22" t="str">
        <f ca="1">INDIRECT("template!I34")</f>
        <v>source blob start address[31:0]</v>
      </c>
      <c r="J34" s="108" t="s">
        <v>289</v>
      </c>
    </row>
    <row r="35" spans="1:10" ht="30">
      <c r="A35" s="6" t="s">
        <v>334</v>
      </c>
      <c r="B35" s="7">
        <v>8</v>
      </c>
      <c r="C35" s="7">
        <f ca="1">D35+B35-1</f>
        <v>551</v>
      </c>
      <c r="D35" s="7">
        <f ca="1">INDIRECT(ADDRESS(ROW()-1,COLUMN()-1))+1</f>
        <v>544</v>
      </c>
      <c r="E35" s="7">
        <f ca="1">ROUNDDOWN(C35/32,0)</f>
        <v>17</v>
      </c>
      <c r="F35" s="7">
        <f ca="1">C35-E35*32</f>
        <v>7</v>
      </c>
      <c r="G35" s="7">
        <f ca="1">D35-E35*32</f>
        <v>0</v>
      </c>
      <c r="H35" s="7" t="s">
        <v>14</v>
      </c>
      <c r="I35" s="22" t="str">
        <f ca="1">INDIRECT("template!I35")</f>
        <v>Source blob start address[39:32]</v>
      </c>
      <c r="J35" s="108" t="s">
        <v>289</v>
      </c>
    </row>
    <row r="36" spans="1:10" ht="15">
      <c r="A36" s="6" t="s">
        <v>263</v>
      </c>
      <c r="B36" s="7">
        <v>24</v>
      </c>
      <c r="C36" s="7">
        <f ca="1">D36+B36-1</f>
        <v>575</v>
      </c>
      <c r="D36" s="7">
        <f ca="1">INDIRECT(ADDRESS(ROW()-1,COLUMN()-1))+1</f>
        <v>552</v>
      </c>
      <c r="E36" s="7">
        <f ca="1">ROUNDDOWN(C36/32,0)</f>
        <v>17</v>
      </c>
      <c r="F36" s="7">
        <f ca="1">C36-E36*32</f>
        <v>31</v>
      </c>
      <c r="G36" s="7">
        <f ca="1">D36-E36*32</f>
        <v>8</v>
      </c>
      <c r="H36" s="7" t="s">
        <v>332</v>
      </c>
      <c r="I36" s="22" t="str">
        <f ca="1">INDIRECT("template!I36")</f>
        <v>reserved</v>
      </c>
      <c r="J36" s="107">
        <v>0</v>
      </c>
    </row>
    <row r="37" spans="1:10" ht="15">
      <c r="A37" s="6" t="s">
        <v>335</v>
      </c>
      <c r="B37" s="7">
        <v>32</v>
      </c>
      <c r="C37" s="7">
        <f t="shared" ca="1" si="9"/>
        <v>607</v>
      </c>
      <c r="D37" s="7">
        <f t="shared" ca="1" si="1"/>
        <v>576</v>
      </c>
      <c r="E37" s="7">
        <f t="shared" ca="1" si="10"/>
        <v>18</v>
      </c>
      <c r="F37" s="7">
        <f t="shared" ca="1" si="11"/>
        <v>31</v>
      </c>
      <c r="G37" s="7">
        <f t="shared" ca="1" si="12"/>
        <v>0</v>
      </c>
      <c r="H37" s="7" t="s">
        <v>14</v>
      </c>
      <c r="I37" s="22" t="str">
        <f ca="1">INDIRECT("template!I37")</f>
        <v>destination blob start address[31:0]</v>
      </c>
      <c r="J37" s="106" t="s">
        <v>288</v>
      </c>
    </row>
    <row r="38" spans="1:10" ht="15">
      <c r="A38" s="6" t="s">
        <v>336</v>
      </c>
      <c r="B38" s="7">
        <v>8</v>
      </c>
      <c r="C38" s="7">
        <f ca="1">D38+B38-1</f>
        <v>615</v>
      </c>
      <c r="D38" s="7">
        <f ca="1">INDIRECT(ADDRESS(ROW()-1,COLUMN()-1))+1</f>
        <v>608</v>
      </c>
      <c r="E38" s="7">
        <f ca="1">ROUNDDOWN(C38/32,0)</f>
        <v>19</v>
      </c>
      <c r="F38" s="7">
        <f ca="1">C38-E38*32</f>
        <v>7</v>
      </c>
      <c r="G38" s="7">
        <f ca="1">D38-E38*32</f>
        <v>0</v>
      </c>
      <c r="H38" s="7" t="s">
        <v>14</v>
      </c>
      <c r="I38" s="22" t="str">
        <f ca="1">INDIRECT("template!I38")</f>
        <v>Destination blob start address[39:32]</v>
      </c>
      <c r="J38" s="106" t="s">
        <v>288</v>
      </c>
    </row>
    <row r="39" spans="1:10" ht="15">
      <c r="A39" s="6" t="s">
        <v>263</v>
      </c>
      <c r="B39" s="7">
        <v>24</v>
      </c>
      <c r="C39" s="7">
        <f ca="1">D39+B39-1</f>
        <v>639</v>
      </c>
      <c r="D39" s="7">
        <f ca="1">INDIRECT(ADDRESS(ROW()-1,COLUMN()-1))+1</f>
        <v>616</v>
      </c>
      <c r="E39" s="7">
        <f ca="1">ROUNDDOWN(C39/32,0)</f>
        <v>19</v>
      </c>
      <c r="F39" s="7">
        <f ca="1">C39-E39*32</f>
        <v>31</v>
      </c>
      <c r="G39" s="7">
        <f ca="1">D39-E39*32</f>
        <v>8</v>
      </c>
      <c r="H39" s="7" t="s">
        <v>332</v>
      </c>
      <c r="I39" s="22" t="str">
        <f ca="1">INDIRECT("template!I39")</f>
        <v>reserved</v>
      </c>
      <c r="J39" s="107">
        <v>0</v>
      </c>
    </row>
    <row r="40" spans="1:10" ht="15">
      <c r="A40" s="11" t="s">
        <v>19</v>
      </c>
      <c r="B40" s="12">
        <v>32</v>
      </c>
      <c r="C40" s="7">
        <f t="shared" ca="1" si="9"/>
        <v>671</v>
      </c>
      <c r="D40" s="7">
        <f t="shared" ca="1" si="1"/>
        <v>640</v>
      </c>
      <c r="E40" s="12">
        <f t="shared" ca="1" si="10"/>
        <v>20</v>
      </c>
      <c r="F40" s="12">
        <f t="shared" ca="1" si="11"/>
        <v>31</v>
      </c>
      <c r="G40" s="12">
        <f t="shared" ca="1" si="12"/>
        <v>0</v>
      </c>
      <c r="H40" s="7" t="s">
        <v>20</v>
      </c>
      <c r="I40" s="22" t="str">
        <f ca="1">INDIRECT("template!I40")</f>
        <v>reserved</v>
      </c>
      <c r="J40" s="107">
        <v>0</v>
      </c>
    </row>
    <row r="41" spans="1:10" ht="15">
      <c r="A41" s="6" t="s">
        <v>19</v>
      </c>
      <c r="B41" s="7">
        <v>32</v>
      </c>
      <c r="C41" s="7">
        <f t="shared" ca="1" si="9"/>
        <v>703</v>
      </c>
      <c r="D41" s="7">
        <f t="shared" ca="1" si="1"/>
        <v>672</v>
      </c>
      <c r="E41" s="7">
        <f t="shared" ca="1" si="10"/>
        <v>21</v>
      </c>
      <c r="F41" s="7">
        <f t="shared" ca="1" si="11"/>
        <v>31</v>
      </c>
      <c r="G41" s="7">
        <f t="shared" ca="1" si="12"/>
        <v>0</v>
      </c>
      <c r="H41" s="7" t="s">
        <v>20</v>
      </c>
      <c r="I41" s="22" t="str">
        <f ca="1">INDIRECT("template!I41")</f>
        <v>reserved</v>
      </c>
      <c r="J41" s="107">
        <v>0</v>
      </c>
    </row>
    <row r="42" spans="1:10" s="29" customFormat="1" ht="30">
      <c r="A42" s="6" t="s">
        <v>129</v>
      </c>
      <c r="B42" s="7">
        <v>32</v>
      </c>
      <c r="C42" s="7">
        <f ca="1">D42+B42-1</f>
        <v>735</v>
      </c>
      <c r="D42" s="7">
        <f t="shared" ca="1" si="1"/>
        <v>704</v>
      </c>
      <c r="E42" s="7">
        <f ca="1">ROUNDDOWN(C42/32,0)</f>
        <v>22</v>
      </c>
      <c r="F42" s="7">
        <f ca="1">C42-E42*32</f>
        <v>31</v>
      </c>
      <c r="G42" s="7">
        <f ca="1">D42-E42*32</f>
        <v>0</v>
      </c>
      <c r="H42" s="7" t="s">
        <v>14</v>
      </c>
      <c r="I42" s="22" t="str">
        <f ca="1">INDIRECT("template!I42")</f>
        <v>used to announce is the local memory mask or not, 1 means enable access, 0 means disable access (bit 0 corresponds local memory index 0)</v>
      </c>
      <c r="J42" s="108" t="s">
        <v>448</v>
      </c>
    </row>
    <row r="43" spans="1:10" s="29" customFormat="1" ht="30">
      <c r="A43" s="6" t="s">
        <v>131</v>
      </c>
      <c r="B43" s="7">
        <v>32</v>
      </c>
      <c r="C43" s="7">
        <f ca="1">D43+B43-1</f>
        <v>767</v>
      </c>
      <c r="D43" s="7">
        <f t="shared" ca="1" si="1"/>
        <v>736</v>
      </c>
      <c r="E43" s="7">
        <f ca="1">ROUNDDOWN(C43/32,0)</f>
        <v>23</v>
      </c>
      <c r="F43" s="7">
        <f ca="1">C43-E43*32</f>
        <v>31</v>
      </c>
      <c r="G43" s="7">
        <f ca="1">D43-E43*32</f>
        <v>0</v>
      </c>
      <c r="H43" s="7" t="s">
        <v>14</v>
      </c>
      <c r="I43" s="22" t="str">
        <f ca="1">INDIRECT("template!I43")</f>
        <v>used to announce is the local memory mask or not, 1 means enable access, 0 means disable access (bit 0 corresponds local memory index32)</v>
      </c>
      <c r="J43" s="108" t="s">
        <v>448</v>
      </c>
    </row>
    <row r="44" spans="1:10" ht="15">
      <c r="A44" s="28" t="s">
        <v>194</v>
      </c>
    </row>
    <row r="45" spans="1:10" ht="15">
      <c r="A45" s="28" t="s">
        <v>139</v>
      </c>
    </row>
    <row r="46" spans="1:10" ht="15">
      <c r="A46" s="28" t="s">
        <v>140</v>
      </c>
    </row>
    <row r="47" spans="1:10" ht="15">
      <c r="A47" s="28" t="s">
        <v>141</v>
      </c>
    </row>
    <row r="48" spans="1:10" ht="15">
      <c r="A48" s="28" t="s">
        <v>142</v>
      </c>
    </row>
  </sheetData>
  <phoneticPr fontId="23" type="noConversion"/>
  <pageMargins left="0.25" right="0.25" top="0.75" bottom="0.75" header="0.3" footer="0.3"/>
  <pageSetup paperSize="9" scale="5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8"/>
  <sheetViews>
    <sheetView zoomScale="136" workbookViewId="0">
      <pane ySplit="1" topLeftCell="A15" activePane="bottomLeft" state="frozen"/>
      <selection pane="bottomLeft" activeCell="I7" sqref="I7"/>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23.33203125" style="31" customWidth="1"/>
    <col min="10" max="10" width="46.5"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D2+B2-1</f>
        <v>0</v>
      </c>
      <c r="D2" s="7">
        <v>0</v>
      </c>
      <c r="E2" s="7">
        <f>ROUNDDOWN(C2/32,0)</f>
        <v>0</v>
      </c>
      <c r="F2" s="7">
        <f>C2-E2*32</f>
        <v>0</v>
      </c>
      <c r="G2" s="7">
        <f>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ref="C3:C41" ca="1" si="0">D3+B3-1</f>
        <v>1</v>
      </c>
      <c r="D3" s="7">
        <f t="shared" ref="D3:D43" ca="1" si="1">INDIRECT(ADDRESS(ROW()-1,COLUMN()-1))+1</f>
        <v>1</v>
      </c>
      <c r="E3" s="7">
        <f t="shared" ref="E3:E41" ca="1" si="2">ROUNDDOWN(C3/32,0)</f>
        <v>0</v>
      </c>
      <c r="F3" s="7">
        <f t="shared" ref="F3:F41" ca="1" si="3">C3-E3*32</f>
        <v>1</v>
      </c>
      <c r="G3" s="7">
        <f t="shared" ref="G3:G41" ca="1" si="4">D3-E3*32</f>
        <v>1</v>
      </c>
      <c r="H3" s="7" t="s">
        <v>14</v>
      </c>
      <c r="I3" s="22" t="str">
        <f ca="1">CONCATENATE(INDIRECT("template!I3"))</f>
        <v>Stride enable
0：No stride for all blob definition
1：Enable stride for all blob definition</v>
      </c>
      <c r="J3" s="106" t="s">
        <v>288</v>
      </c>
    </row>
    <row r="4" spans="1:10" ht="45">
      <c r="A4" s="6" t="s">
        <v>144</v>
      </c>
      <c r="B4" s="7">
        <v>1</v>
      </c>
      <c r="C4" s="7">
        <f t="shared" ca="1" si="0"/>
        <v>2</v>
      </c>
      <c r="D4" s="7">
        <f t="shared" ca="1" si="1"/>
        <v>2</v>
      </c>
      <c r="E4" s="7">
        <f t="shared" ca="1" si="2"/>
        <v>0</v>
      </c>
      <c r="F4" s="7">
        <f t="shared" ca="1" si="3"/>
        <v>2</v>
      </c>
      <c r="G4" s="7">
        <f t="shared" ref="G4:G12" ca="1" si="5">D4-E4*32</f>
        <v>2</v>
      </c>
      <c r="H4" s="7" t="s">
        <v>14</v>
      </c>
      <c r="I4" s="22" t="str">
        <f ca="1">CONCATENATE(INDIRECT("template!I4"))</f>
        <v>NCHW copy bit
0: use separate src and dst NCHW value setting
1: reuse src NCHW value for dst NCHW value</v>
      </c>
      <c r="J4" s="107">
        <v>0</v>
      </c>
    </row>
    <row r="5" spans="1:10" ht="30">
      <c r="A5" s="6" t="s">
        <v>323</v>
      </c>
      <c r="B5" s="7">
        <v>1</v>
      </c>
      <c r="C5" s="7">
        <f t="shared" ca="1" si="0"/>
        <v>3</v>
      </c>
      <c r="D5" s="7">
        <f t="shared" ca="1" si="1"/>
        <v>3</v>
      </c>
      <c r="E5" s="7">
        <f t="shared" ca="1" si="2"/>
        <v>0</v>
      </c>
      <c r="F5" s="7">
        <f t="shared" ca="1" si="3"/>
        <v>3</v>
      </c>
      <c r="G5" s="7">
        <f t="shared" ca="1" si="5"/>
        <v>3</v>
      </c>
      <c r="H5" s="7" t="s">
        <v>14</v>
      </c>
      <c r="I5" s="22" t="str">
        <f ca="1">CONCATENATE(INDIRECT("template!I5"))</f>
        <v>0:768bit full cmd;
1:128/256/384/512 short cmd</v>
      </c>
      <c r="J5" s="106" t="s">
        <v>288</v>
      </c>
    </row>
    <row r="6" spans="1:10" ht="31" customHeight="1">
      <c r="A6" s="6" t="s">
        <v>325</v>
      </c>
      <c r="B6" s="7">
        <v>1</v>
      </c>
      <c r="C6" s="7">
        <f t="shared" ca="1" si="0"/>
        <v>4</v>
      </c>
      <c r="D6" s="7">
        <f t="shared" ca="1" si="1"/>
        <v>4</v>
      </c>
      <c r="E6" s="7">
        <f t="shared" ca="1" si="2"/>
        <v>0</v>
      </c>
      <c r="F6" s="7">
        <f t="shared" ca="1" si="3"/>
        <v>4</v>
      </c>
      <c r="G6" s="7">
        <f t="shared" ca="1" si="5"/>
        <v>4</v>
      </c>
      <c r="H6" s="7" t="s">
        <v>14</v>
      </c>
      <c r="I6" s="22" t="str">
        <f ca="1">CONCATENATE(INDIRECT("template!I6"))</f>
        <v>0：don’t need to decompress data
1：decompress data,only enable when src mem is ddr</v>
      </c>
      <c r="J6" s="107">
        <v>0</v>
      </c>
    </row>
    <row r="7" spans="1:10" ht="72" customHeight="1">
      <c r="A7" s="6" t="s">
        <v>435</v>
      </c>
      <c r="B7" s="7">
        <v>4</v>
      </c>
      <c r="C7" s="7">
        <f ca="1">D7+B7-1</f>
        <v>8</v>
      </c>
      <c r="D7" s="7">
        <f t="shared" ca="1" si="1"/>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30">
      <c r="A8" s="6" t="s">
        <v>58</v>
      </c>
      <c r="B8" s="7">
        <v>20</v>
      </c>
      <c r="C8" s="7">
        <f ca="1">D8+B8-1</f>
        <v>28</v>
      </c>
      <c r="D8" s="7">
        <f t="shared" ca="1" si="1"/>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6" customHeight="1">
      <c r="A9" s="6" t="s">
        <v>19</v>
      </c>
      <c r="B9" s="7">
        <v>3</v>
      </c>
      <c r="C9" s="7">
        <f t="shared" ca="1" si="0"/>
        <v>31</v>
      </c>
      <c r="D9" s="7">
        <f t="shared" ca="1" si="1"/>
        <v>29</v>
      </c>
      <c r="E9" s="7">
        <f t="shared" ca="1" si="2"/>
        <v>0</v>
      </c>
      <c r="F9" s="7">
        <f t="shared" ca="1" si="3"/>
        <v>31</v>
      </c>
      <c r="G9" s="7">
        <f t="shared" ca="1" si="5"/>
        <v>29</v>
      </c>
      <c r="H9" s="7" t="s">
        <v>20</v>
      </c>
      <c r="I9" s="22" t="str">
        <f ca="1">CONCATENATE(INDIRECT("template!I9"))</f>
        <v>reserved</v>
      </c>
      <c r="J9" s="107">
        <v>0</v>
      </c>
    </row>
    <row r="10" spans="1:10" customFormat="1" ht="75">
      <c r="A10" s="6" t="s">
        <v>146</v>
      </c>
      <c r="B10" s="7">
        <v>4</v>
      </c>
      <c r="C10" s="7">
        <f t="shared" ca="1" si="0"/>
        <v>35</v>
      </c>
      <c r="D10" s="7">
        <f t="shared" ca="1" si="1"/>
        <v>32</v>
      </c>
      <c r="E10" s="7">
        <f t="shared" ca="1" si="2"/>
        <v>1</v>
      </c>
      <c r="F10" s="7">
        <f t="shared" ca="1" si="3"/>
        <v>3</v>
      </c>
      <c r="G10" s="7">
        <f t="shared" ca="1" si="5"/>
        <v>0</v>
      </c>
      <c r="H10" s="7" t="s">
        <v>14</v>
      </c>
      <c r="I10" s="22" t="str">
        <f ca="1">CONCATENATE(INDIRECT("template!I10"))</f>
        <v>0x0:DMA_tensor                 0x1:DMA_matrix
0x2:DMA_masked_select          0x3:DMA_general
0x4:DMA_cw_transpose           0x5:DMA_nonzero
0x6:DMA_sys                    0x7:DMA_gather                 
0x8:DMA_scatter</v>
      </c>
      <c r="J10" s="106" t="s">
        <v>288</v>
      </c>
    </row>
    <row r="11" spans="1:10" ht="60">
      <c r="A11" s="27" t="s">
        <v>147</v>
      </c>
      <c r="B11" s="7">
        <v>3</v>
      </c>
      <c r="C11" s="7">
        <f t="shared" ca="1" si="0"/>
        <v>38</v>
      </c>
      <c r="D11" s="7">
        <f t="shared" ca="1" si="1"/>
        <v>36</v>
      </c>
      <c r="E11" s="7">
        <f t="shared" ca="1" si="2"/>
        <v>1</v>
      </c>
      <c r="F11" s="7">
        <f t="shared" ca="1" si="3"/>
        <v>6</v>
      </c>
      <c r="G11" s="7">
        <f t="shared" ca="1" si="5"/>
        <v>4</v>
      </c>
      <c r="H11" s="7" t="s">
        <v>14</v>
      </c>
      <c r="I11" s="22" t="s">
        <v>327</v>
      </c>
      <c r="J11" s="106" t="s">
        <v>288</v>
      </c>
    </row>
    <row r="12" spans="1:10" ht="15">
      <c r="A12" s="27" t="s">
        <v>193</v>
      </c>
      <c r="B12" s="7">
        <v>1</v>
      </c>
      <c r="C12" s="7">
        <f t="shared" ca="1" si="0"/>
        <v>39</v>
      </c>
      <c r="D12" s="7">
        <f t="shared" ca="1" si="1"/>
        <v>39</v>
      </c>
      <c r="E12" s="7">
        <f t="shared" ca="1" si="2"/>
        <v>1</v>
      </c>
      <c r="F12" s="7">
        <f t="shared" ca="1" si="3"/>
        <v>7</v>
      </c>
      <c r="G12" s="7">
        <f t="shared" ca="1" si="5"/>
        <v>7</v>
      </c>
      <c r="H12" s="7" t="s">
        <v>14</v>
      </c>
      <c r="I12" s="22" t="s">
        <v>195</v>
      </c>
      <c r="J12" s="110" t="s">
        <v>294</v>
      </c>
    </row>
    <row r="13" spans="1:10" ht="120">
      <c r="A13" s="6" t="s">
        <v>68</v>
      </c>
      <c r="B13" s="7">
        <v>3</v>
      </c>
      <c r="C13" s="7">
        <f ca="1">D13+B13-1</f>
        <v>42</v>
      </c>
      <c r="D13" s="7">
        <f ca="1">INDIRECT(ADDRESS(ROW()-1,COLUMN()-1))+1</f>
        <v>40</v>
      </c>
      <c r="E13" s="7">
        <f ca="1">ROUNDDOWN(C13/32,0)</f>
        <v>1</v>
      </c>
      <c r="F13" s="7">
        <f ca="1">C13-E13*32</f>
        <v>10</v>
      </c>
      <c r="G13" s="7">
        <f ca="1">D13-E13*32</f>
        <v>8</v>
      </c>
      <c r="H13" s="7" t="s">
        <v>14</v>
      </c>
      <c r="I13" s="22" t="str">
        <f ca="1">CONCATENATE(INDIRECT("template!I13"))</f>
        <v>Source Data Format
0:INT8
1:FP16
2:FP32
3:INT16
4:INT32
5:BFP16
others：not support</v>
      </c>
      <c r="J13" s="106" t="s">
        <v>288</v>
      </c>
    </row>
    <row r="14" spans="1:10" ht="15">
      <c r="A14" s="6" t="s">
        <v>263</v>
      </c>
      <c r="B14" s="7">
        <v>21</v>
      </c>
      <c r="C14" s="7">
        <f ca="1">D14+B14-1</f>
        <v>63</v>
      </c>
      <c r="D14" s="7">
        <f ca="1">INDIRECT(ADDRESS(ROW()-1,COLUMN()-1))+1</f>
        <v>43</v>
      </c>
      <c r="E14" s="7">
        <f ca="1">ROUNDDOWN(C14/32,0)</f>
        <v>1</v>
      </c>
      <c r="F14" s="7">
        <f ca="1">C14-E14*32</f>
        <v>31</v>
      </c>
      <c r="G14" s="7">
        <f ca="1">D14-E14*32</f>
        <v>11</v>
      </c>
      <c r="H14" s="7" t="s">
        <v>20</v>
      </c>
      <c r="I14" s="22" t="str">
        <f ca="1">CONCATENATE(INDIRECT("template!I14"))</f>
        <v>reserved</v>
      </c>
      <c r="J14" s="107">
        <v>0</v>
      </c>
    </row>
    <row r="15" spans="1:10" ht="15">
      <c r="A15" s="6" t="s">
        <v>438</v>
      </c>
      <c r="B15" s="7">
        <v>20</v>
      </c>
      <c r="C15" s="7">
        <f ca="1">D15+B15-1</f>
        <v>83</v>
      </c>
      <c r="D15" s="7">
        <f ca="1">INDIRECT(ADDRESS(ROW()-1,COLUMN()-1))+1</f>
        <v>64</v>
      </c>
      <c r="E15" s="7">
        <f ca="1">ROUNDDOWN(C15/32,0)</f>
        <v>2</v>
      </c>
      <c r="F15" s="7">
        <f ca="1">C15-E15*32</f>
        <v>19</v>
      </c>
      <c r="G15" s="7">
        <f ca="1">D15-E15*32</f>
        <v>0</v>
      </c>
      <c r="H15" s="7" t="s">
        <v>14</v>
      </c>
      <c r="I15" s="22" t="str">
        <f ca="1">CONCATENATE(INDIRECT("template!I15"))</f>
        <v>Execution of this descriptor need to wait for engine[i]'s cmd_id  which depends on the cmd_id_en to be bigger than the ID specified in this field</v>
      </c>
      <c r="J15" s="106" t="s">
        <v>288</v>
      </c>
    </row>
    <row r="16" spans="1:10" ht="15">
      <c r="A16" s="6" t="s">
        <v>263</v>
      </c>
      <c r="B16" s="7">
        <v>12</v>
      </c>
      <c r="C16" s="7">
        <f ca="1">D16+B16-1</f>
        <v>95</v>
      </c>
      <c r="D16" s="7">
        <f ca="1">INDIRECT(ADDRESS(ROW()-1,COLUMN()-1))+1</f>
        <v>84</v>
      </c>
      <c r="E16" s="7">
        <f ca="1">ROUNDDOWN(C16/32,0)</f>
        <v>2</v>
      </c>
      <c r="F16" s="7">
        <f ca="1">C16-E16*32</f>
        <v>31</v>
      </c>
      <c r="G16" s="7">
        <f ca="1">D16-E16*32</f>
        <v>20</v>
      </c>
      <c r="H16" s="7" t="s">
        <v>332</v>
      </c>
      <c r="I16" s="22" t="str">
        <f ca="1">CONCATENATE(INDIRECT("template!I16"))</f>
        <v>reserved</v>
      </c>
      <c r="J16" s="106" t="s">
        <v>288</v>
      </c>
    </row>
    <row r="17" spans="1:10" ht="27" customHeight="1">
      <c r="A17" s="6" t="s">
        <v>331</v>
      </c>
      <c r="B17" s="7">
        <v>32</v>
      </c>
      <c r="C17" s="7">
        <f ca="1">D17+B17-1</f>
        <v>127</v>
      </c>
      <c r="D17" s="7">
        <f ca="1">INDIRECT(ADDRESS(ROW()-1,COLUMN()-1))+1</f>
        <v>96</v>
      </c>
      <c r="E17" s="7">
        <f ca="1">ROUNDDOWN(C17/32,0)</f>
        <v>3</v>
      </c>
      <c r="F17" s="7">
        <f ca="1">C17-E17*32</f>
        <v>31</v>
      </c>
      <c r="G17" s="7">
        <f ca="1">D17-E17*32</f>
        <v>0</v>
      </c>
      <c r="H17" s="7" t="s">
        <v>337</v>
      </c>
      <c r="I17" s="22" t="str">
        <f ca="1">CONCATENATE(INDIRECT("template!I17"))</f>
        <v>when cmd_special_function==fill constant, this field means constant value</v>
      </c>
      <c r="J17" s="107" t="s">
        <v>350</v>
      </c>
    </row>
    <row r="18" spans="1:10" ht="30">
      <c r="A18" s="6" t="s">
        <v>284</v>
      </c>
      <c r="B18" s="7">
        <v>32</v>
      </c>
      <c r="C18" s="7">
        <f t="shared" ca="1" si="0"/>
        <v>159</v>
      </c>
      <c r="D18" s="7">
        <f t="shared" ca="1" si="1"/>
        <v>128</v>
      </c>
      <c r="E18" s="7">
        <f t="shared" ca="1" si="2"/>
        <v>4</v>
      </c>
      <c r="F18" s="7">
        <f t="shared" ca="1" si="3"/>
        <v>31</v>
      </c>
      <c r="G18" s="7">
        <f t="shared" ca="1" si="4"/>
        <v>0</v>
      </c>
      <c r="H18" s="7" t="s">
        <v>14</v>
      </c>
      <c r="I18" s="22" t="str">
        <f ca="1">CONCATENATE(INDIRECT("template!I18"))</f>
        <v>unsigned number; Source blob N stride</v>
      </c>
      <c r="J18" s="108" t="s">
        <v>394</v>
      </c>
    </row>
    <row r="19" spans="1:10" ht="30">
      <c r="A19" s="6" t="s">
        <v>265</v>
      </c>
      <c r="B19" s="7">
        <v>32</v>
      </c>
      <c r="C19" s="7">
        <f t="shared" ca="1" si="0"/>
        <v>191</v>
      </c>
      <c r="D19" s="7">
        <f t="shared" ca="1" si="1"/>
        <v>160</v>
      </c>
      <c r="E19" s="7">
        <f t="shared" ca="1" si="2"/>
        <v>5</v>
      </c>
      <c r="F19" s="7">
        <f t="shared" ca="1" si="3"/>
        <v>31</v>
      </c>
      <c r="G19" s="7">
        <f t="shared" ca="1" si="4"/>
        <v>0</v>
      </c>
      <c r="H19" s="7" t="s">
        <v>14</v>
      </c>
      <c r="I19" s="22" t="str">
        <f ca="1">CONCATENATE(INDIRECT("template!I19"))</f>
        <v>unsigned number. Source blob C stride</v>
      </c>
      <c r="J19" s="108" t="s">
        <v>394</v>
      </c>
    </row>
    <row r="20" spans="1:10" ht="30">
      <c r="A20" s="6" t="s">
        <v>346</v>
      </c>
      <c r="B20" s="7">
        <v>32</v>
      </c>
      <c r="C20" s="7">
        <f t="shared" ca="1" si="0"/>
        <v>223</v>
      </c>
      <c r="D20" s="7">
        <f t="shared" ca="1" si="1"/>
        <v>192</v>
      </c>
      <c r="E20" s="7">
        <f t="shared" ca="1" si="2"/>
        <v>6</v>
      </c>
      <c r="F20" s="7">
        <f t="shared" ca="1" si="3"/>
        <v>31</v>
      </c>
      <c r="G20" s="7">
        <f t="shared" ca="1" si="4"/>
        <v>0</v>
      </c>
      <c r="H20" s="7" t="s">
        <v>14</v>
      </c>
      <c r="I20" s="22" t="str">
        <f ca="1">CONCATENATE(INDIRECT("template!I20"))</f>
        <v>unsigned number; Source blob H stride</v>
      </c>
      <c r="J20" s="108" t="s">
        <v>395</v>
      </c>
    </row>
    <row r="21" spans="1:10" ht="15">
      <c r="A21" s="6" t="s">
        <v>88</v>
      </c>
      <c r="B21" s="7">
        <v>32</v>
      </c>
      <c r="C21" s="7">
        <f t="shared" ca="1" si="0"/>
        <v>255</v>
      </c>
      <c r="D21" s="7">
        <f t="shared" ca="1" si="1"/>
        <v>224</v>
      </c>
      <c r="E21" s="7">
        <f t="shared" ca="1" si="2"/>
        <v>7</v>
      </c>
      <c r="F21" s="7">
        <f t="shared" ca="1" si="3"/>
        <v>31</v>
      </c>
      <c r="G21" s="7">
        <f t="shared" ca="1" si="4"/>
        <v>0</v>
      </c>
      <c r="H21" s="7" t="s">
        <v>14</v>
      </c>
      <c r="I21" s="22" t="str">
        <f ca="1">CONCATENATE(INDIRECT("template!I21"))</f>
        <v>unsigned number; Source blob W stride</v>
      </c>
      <c r="J21" s="110" t="s">
        <v>294</v>
      </c>
    </row>
    <row r="22" spans="1:10" ht="30">
      <c r="A22" s="6" t="s">
        <v>283</v>
      </c>
      <c r="B22" s="7">
        <v>32</v>
      </c>
      <c r="C22" s="7">
        <f t="shared" ca="1" si="0"/>
        <v>287</v>
      </c>
      <c r="D22" s="7">
        <f t="shared" ca="1" si="1"/>
        <v>256</v>
      </c>
      <c r="E22" s="7">
        <f t="shared" ca="1" si="2"/>
        <v>8</v>
      </c>
      <c r="F22" s="7">
        <f t="shared" ca="1" si="3"/>
        <v>31</v>
      </c>
      <c r="G22" s="7">
        <f t="shared" ca="1" si="4"/>
        <v>0</v>
      </c>
      <c r="H22" s="7" t="s">
        <v>14</v>
      </c>
      <c r="I22" s="22" t="str">
        <f ca="1">CONCATENATE(INDIRECT("template!I22"))</f>
        <v>unsigned number; desitination blob N stride</v>
      </c>
      <c r="J22" s="108" t="s">
        <v>395</v>
      </c>
    </row>
    <row r="23" spans="1:10" ht="30">
      <c r="A23" s="6" t="s">
        <v>91</v>
      </c>
      <c r="B23" s="7">
        <v>32</v>
      </c>
      <c r="C23" s="7">
        <f t="shared" ca="1" si="0"/>
        <v>319</v>
      </c>
      <c r="D23" s="7">
        <f t="shared" ca="1" si="1"/>
        <v>288</v>
      </c>
      <c r="E23" s="7">
        <f t="shared" ca="1" si="2"/>
        <v>9</v>
      </c>
      <c r="F23" s="7">
        <f t="shared" ca="1" si="3"/>
        <v>31</v>
      </c>
      <c r="G23" s="7">
        <f t="shared" ca="1" si="4"/>
        <v>0</v>
      </c>
      <c r="H23" s="7" t="s">
        <v>14</v>
      </c>
      <c r="I23" s="22" t="str">
        <f ca="1">CONCATENATE(INDIRECT("template!I23"))</f>
        <v>unsigned number.desitination blob C stride</v>
      </c>
      <c r="J23" s="108" t="s">
        <v>395</v>
      </c>
    </row>
    <row r="24" spans="1:10" ht="30">
      <c r="A24" s="6" t="s">
        <v>267</v>
      </c>
      <c r="B24" s="7">
        <v>32</v>
      </c>
      <c r="C24" s="7">
        <f t="shared" ca="1" si="0"/>
        <v>351</v>
      </c>
      <c r="D24" s="7">
        <f t="shared" ca="1" si="1"/>
        <v>320</v>
      </c>
      <c r="E24" s="7">
        <f t="shared" ca="1" si="2"/>
        <v>10</v>
      </c>
      <c r="F24" s="7">
        <f t="shared" ca="1" si="3"/>
        <v>31</v>
      </c>
      <c r="G24" s="7">
        <f t="shared" ca="1" si="4"/>
        <v>0</v>
      </c>
      <c r="H24" s="7" t="s">
        <v>14</v>
      </c>
      <c r="I24" s="22" t="str">
        <f ca="1">CONCATENATE(INDIRECT("template!I24"))</f>
        <v>unsigned number; desitination blob H stride</v>
      </c>
      <c r="J24" s="108" t="s">
        <v>394</v>
      </c>
    </row>
    <row r="25" spans="1:10" ht="15">
      <c r="A25" s="6" t="s">
        <v>95</v>
      </c>
      <c r="B25" s="7">
        <v>32</v>
      </c>
      <c r="C25" s="7">
        <f t="shared" ca="1" si="0"/>
        <v>383</v>
      </c>
      <c r="D25" s="7">
        <f t="shared" ca="1" si="1"/>
        <v>352</v>
      </c>
      <c r="E25" s="7">
        <f t="shared" ca="1" si="2"/>
        <v>11</v>
      </c>
      <c r="F25" s="7">
        <f t="shared" ca="1" si="3"/>
        <v>31</v>
      </c>
      <c r="G25" s="7">
        <f t="shared" ca="1" si="4"/>
        <v>0</v>
      </c>
      <c r="H25" s="7" t="s">
        <v>14</v>
      </c>
      <c r="I25" s="22" t="str">
        <f ca="1">INDIRECT("template!I25")</f>
        <v>unsigned number; desitination blob W stride</v>
      </c>
      <c r="J25" s="111" t="s">
        <v>294</v>
      </c>
    </row>
    <row r="26" spans="1:10" ht="30">
      <c r="A26" s="6" t="s">
        <v>97</v>
      </c>
      <c r="B26" s="7">
        <v>16</v>
      </c>
      <c r="C26" s="7">
        <f t="shared" ca="1" si="0"/>
        <v>399</v>
      </c>
      <c r="D26" s="7">
        <f t="shared" ca="1" si="1"/>
        <v>384</v>
      </c>
      <c r="E26" s="7">
        <f t="shared" ca="1" si="2"/>
        <v>12</v>
      </c>
      <c r="F26" s="7">
        <f t="shared" ca="1" si="3"/>
        <v>15</v>
      </c>
      <c r="G26" s="7">
        <f t="shared" ca="1" si="4"/>
        <v>0</v>
      </c>
      <c r="H26" s="7" t="s">
        <v>14</v>
      </c>
      <c r="I26" s="22" t="str">
        <f ca="1">INDIRECT("template!I26")</f>
        <v>Source Blob Number</v>
      </c>
      <c r="J26" s="108" t="s">
        <v>394</v>
      </c>
    </row>
    <row r="27" spans="1:10" ht="30">
      <c r="A27" s="6" t="s">
        <v>100</v>
      </c>
      <c r="B27" s="7">
        <v>16</v>
      </c>
      <c r="C27" s="7">
        <f t="shared" ca="1" si="0"/>
        <v>415</v>
      </c>
      <c r="D27" s="7">
        <f t="shared" ca="1" si="1"/>
        <v>400</v>
      </c>
      <c r="E27" s="7">
        <f t="shared" ca="1" si="2"/>
        <v>12</v>
      </c>
      <c r="F27" s="7">
        <f t="shared" ca="1" si="3"/>
        <v>31</v>
      </c>
      <c r="G27" s="7">
        <f t="shared" ca="1" si="4"/>
        <v>16</v>
      </c>
      <c r="H27" s="7" t="s">
        <v>14</v>
      </c>
      <c r="I27" s="22" t="str">
        <f ca="1">INDIRECT("template!I27")</f>
        <v>Source blob C</v>
      </c>
      <c r="J27" s="108" t="s">
        <v>394</v>
      </c>
    </row>
    <row r="28" spans="1:10" ht="30">
      <c r="A28" s="6" t="s">
        <v>355</v>
      </c>
      <c r="B28" s="7">
        <v>16</v>
      </c>
      <c r="C28" s="7">
        <f t="shared" ca="1" si="0"/>
        <v>431</v>
      </c>
      <c r="D28" s="7">
        <f t="shared" ca="1" si="1"/>
        <v>416</v>
      </c>
      <c r="E28" s="7">
        <f t="shared" ca="1" si="2"/>
        <v>13</v>
      </c>
      <c r="F28" s="7">
        <f t="shared" ca="1" si="3"/>
        <v>15</v>
      </c>
      <c r="G28" s="7">
        <f t="shared" ca="1" si="4"/>
        <v>0</v>
      </c>
      <c r="H28" s="7" t="s">
        <v>14</v>
      </c>
      <c r="I28" s="22" t="str">
        <f ca="1">INDIRECT("template!I28")</f>
        <v xml:space="preserve">Source blob H </v>
      </c>
      <c r="J28" s="108" t="s">
        <v>395</v>
      </c>
    </row>
    <row r="29" spans="1:10" ht="20" customHeight="1">
      <c r="A29" s="6" t="s">
        <v>356</v>
      </c>
      <c r="B29" s="7">
        <v>16</v>
      </c>
      <c r="C29" s="7">
        <f t="shared" ca="1" si="0"/>
        <v>447</v>
      </c>
      <c r="D29" s="7">
        <f t="shared" ca="1" si="1"/>
        <v>432</v>
      </c>
      <c r="E29" s="7">
        <f t="shared" ca="1" si="2"/>
        <v>13</v>
      </c>
      <c r="F29" s="7">
        <f t="shared" ca="1" si="3"/>
        <v>31</v>
      </c>
      <c r="G29" s="7">
        <f t="shared" ca="1" si="4"/>
        <v>16</v>
      </c>
      <c r="H29" s="7" t="s">
        <v>14</v>
      </c>
      <c r="I29" s="22" t="str">
        <f ca="1">INDIRECT("template!I29")</f>
        <v xml:space="preserve">Source blob W </v>
      </c>
      <c r="J29" s="106" t="s">
        <v>288</v>
      </c>
    </row>
    <row r="30" spans="1:10" s="31" customFormat="1" ht="56" customHeight="1">
      <c r="A30" s="10" t="s">
        <v>106</v>
      </c>
      <c r="B30" s="109">
        <v>16</v>
      </c>
      <c r="C30" s="109">
        <f t="shared" ca="1" si="0"/>
        <v>463</v>
      </c>
      <c r="D30" s="109">
        <f t="shared" ca="1" si="1"/>
        <v>448</v>
      </c>
      <c r="E30" s="109">
        <f t="shared" ca="1" si="2"/>
        <v>14</v>
      </c>
      <c r="F30" s="109">
        <f t="shared" ca="1" si="3"/>
        <v>15</v>
      </c>
      <c r="G30" s="109">
        <f t="shared" ca="1" si="4"/>
        <v>0</v>
      </c>
      <c r="H30" s="7" t="s">
        <v>14</v>
      </c>
      <c r="I30" s="22" t="str">
        <f ca="1">INDIRECT("template!I30")</f>
        <v xml:space="preserve">Destination Blob Number </v>
      </c>
      <c r="J30" s="108" t="s">
        <v>294</v>
      </c>
    </row>
    <row r="31" spans="1:10" ht="30">
      <c r="A31" s="6" t="s">
        <v>108</v>
      </c>
      <c r="B31" s="7">
        <v>16</v>
      </c>
      <c r="C31" s="7">
        <f t="shared" ca="1" si="0"/>
        <v>479</v>
      </c>
      <c r="D31" s="7">
        <f t="shared" ca="1" si="1"/>
        <v>464</v>
      </c>
      <c r="E31" s="7">
        <f t="shared" ca="1" si="2"/>
        <v>14</v>
      </c>
      <c r="F31" s="7">
        <f t="shared" ca="1" si="3"/>
        <v>31</v>
      </c>
      <c r="G31" s="7">
        <f t="shared" ca="1" si="4"/>
        <v>16</v>
      </c>
      <c r="H31" s="7" t="s">
        <v>14</v>
      </c>
      <c r="I31" s="22" t="str">
        <f ca="1">INDIRECT("template!I31")</f>
        <v xml:space="preserve">Destination blob C </v>
      </c>
      <c r="J31" s="108" t="s">
        <v>395</v>
      </c>
    </row>
    <row r="32" spans="1:10" ht="30">
      <c r="A32" s="6" t="s">
        <v>268</v>
      </c>
      <c r="B32" s="7">
        <v>16</v>
      </c>
      <c r="C32" s="7">
        <f t="shared" ca="1" si="0"/>
        <v>495</v>
      </c>
      <c r="D32" s="7">
        <f t="shared" ca="1" si="1"/>
        <v>480</v>
      </c>
      <c r="E32" s="7">
        <f t="shared" ca="1" si="2"/>
        <v>15</v>
      </c>
      <c r="F32" s="7">
        <f t="shared" ca="1" si="3"/>
        <v>15</v>
      </c>
      <c r="G32" s="7">
        <f t="shared" ca="1" si="4"/>
        <v>0</v>
      </c>
      <c r="H32" s="7" t="s">
        <v>337</v>
      </c>
      <c r="I32" s="22" t="str">
        <f ca="1">INDIRECT("template!I32")</f>
        <v>Destination blob H</v>
      </c>
      <c r="J32" s="108" t="s">
        <v>394</v>
      </c>
    </row>
    <row r="33" spans="1:10" ht="15">
      <c r="A33" s="6" t="s">
        <v>357</v>
      </c>
      <c r="B33" s="7">
        <v>16</v>
      </c>
      <c r="C33" s="7">
        <f t="shared" ca="1" si="0"/>
        <v>511</v>
      </c>
      <c r="D33" s="7">
        <f t="shared" ca="1" si="1"/>
        <v>496</v>
      </c>
      <c r="E33" s="7">
        <f t="shared" ca="1" si="2"/>
        <v>15</v>
      </c>
      <c r="F33" s="7">
        <f t="shared" ca="1" si="3"/>
        <v>31</v>
      </c>
      <c r="G33" s="7">
        <f t="shared" ca="1" si="4"/>
        <v>16</v>
      </c>
      <c r="H33" s="7" t="s">
        <v>14</v>
      </c>
      <c r="I33" s="22" t="str">
        <f ca="1">INDIRECT("template!I33")</f>
        <v xml:space="preserve">Destination blob W </v>
      </c>
      <c r="J33" s="108" t="s">
        <v>288</v>
      </c>
    </row>
    <row r="34" spans="1:10" ht="15">
      <c r="A34" s="6" t="s">
        <v>307</v>
      </c>
      <c r="B34" s="7">
        <v>32</v>
      </c>
      <c r="C34" s="7">
        <f t="shared" ca="1" si="0"/>
        <v>543</v>
      </c>
      <c r="D34" s="7">
        <f t="shared" ca="1" si="1"/>
        <v>512</v>
      </c>
      <c r="E34" s="7">
        <f t="shared" ca="1" si="2"/>
        <v>16</v>
      </c>
      <c r="F34" s="7">
        <f t="shared" ca="1" si="3"/>
        <v>31</v>
      </c>
      <c r="G34" s="7">
        <f t="shared" ca="1" si="4"/>
        <v>0</v>
      </c>
      <c r="H34" s="7" t="s">
        <v>14</v>
      </c>
      <c r="I34" s="22" t="str">
        <f ca="1">INDIRECT("template!I34")</f>
        <v>source blob start address[31:0]</v>
      </c>
      <c r="J34" s="106" t="s">
        <v>288</v>
      </c>
    </row>
    <row r="35" spans="1:10" ht="15">
      <c r="A35" s="6" t="s">
        <v>314</v>
      </c>
      <c r="B35" s="7">
        <v>8</v>
      </c>
      <c r="C35" s="7">
        <f ca="1">D35+B35-1</f>
        <v>551</v>
      </c>
      <c r="D35" s="7">
        <f ca="1">INDIRECT(ADDRESS(ROW()-1,COLUMN()-1))+1</f>
        <v>544</v>
      </c>
      <c r="E35" s="7">
        <f ca="1">ROUNDDOWN(C35/32,0)</f>
        <v>17</v>
      </c>
      <c r="F35" s="7">
        <f ca="1">C35-E35*32</f>
        <v>7</v>
      </c>
      <c r="G35" s="7">
        <f ca="1">D35-E35*32</f>
        <v>0</v>
      </c>
      <c r="H35" s="7" t="s">
        <v>337</v>
      </c>
      <c r="I35" s="22" t="str">
        <f ca="1">INDIRECT("template!I35")</f>
        <v>Source blob start address[39:32]</v>
      </c>
      <c r="J35" s="108" t="s">
        <v>288</v>
      </c>
    </row>
    <row r="36" spans="1:10" ht="15">
      <c r="A36" s="6" t="s">
        <v>263</v>
      </c>
      <c r="B36" s="7">
        <v>24</v>
      </c>
      <c r="C36" s="7">
        <f ca="1">D36+B36-1</f>
        <v>575</v>
      </c>
      <c r="D36" s="7">
        <f ca="1">INDIRECT(ADDRESS(ROW()-1,COLUMN()-1))+1</f>
        <v>552</v>
      </c>
      <c r="E36" s="7">
        <f ca="1">ROUNDDOWN(C36/32,0)</f>
        <v>17</v>
      </c>
      <c r="F36" s="7">
        <f ca="1">C36-E36*32</f>
        <v>31</v>
      </c>
      <c r="G36" s="7">
        <f ca="1">D36-E36*32</f>
        <v>8</v>
      </c>
      <c r="H36" s="7" t="s">
        <v>332</v>
      </c>
      <c r="I36" s="22" t="str">
        <f ca="1">INDIRECT("template!I36")</f>
        <v>reserved</v>
      </c>
      <c r="J36" s="107">
        <v>0</v>
      </c>
    </row>
    <row r="37" spans="1:10" ht="15">
      <c r="A37" s="6" t="s">
        <v>308</v>
      </c>
      <c r="B37" s="7">
        <v>32</v>
      </c>
      <c r="C37" s="7">
        <f t="shared" ca="1" si="0"/>
        <v>607</v>
      </c>
      <c r="D37" s="7">
        <f t="shared" ca="1" si="1"/>
        <v>576</v>
      </c>
      <c r="E37" s="7">
        <f t="shared" ca="1" si="2"/>
        <v>18</v>
      </c>
      <c r="F37" s="7">
        <f t="shared" ca="1" si="3"/>
        <v>31</v>
      </c>
      <c r="G37" s="7">
        <f t="shared" ca="1" si="4"/>
        <v>0</v>
      </c>
      <c r="H37" s="7" t="s">
        <v>14</v>
      </c>
      <c r="I37" s="22" t="str">
        <f ca="1">INDIRECT("template!I37")</f>
        <v>destination blob start address[31:0]</v>
      </c>
      <c r="J37" s="106" t="s">
        <v>288</v>
      </c>
    </row>
    <row r="38" spans="1:10" ht="15">
      <c r="A38" s="6" t="s">
        <v>315</v>
      </c>
      <c r="B38" s="7">
        <v>8</v>
      </c>
      <c r="C38" s="7">
        <f ca="1">D38+B38-1</f>
        <v>615</v>
      </c>
      <c r="D38" s="7">
        <f ca="1">INDIRECT(ADDRESS(ROW()-1,COLUMN()-1))+1</f>
        <v>608</v>
      </c>
      <c r="E38" s="7">
        <f ca="1">ROUNDDOWN(C38/32,0)</f>
        <v>19</v>
      </c>
      <c r="F38" s="7">
        <f ca="1">C38-E38*32</f>
        <v>7</v>
      </c>
      <c r="G38" s="7">
        <f ca="1">D38-E38*32</f>
        <v>0</v>
      </c>
      <c r="H38" s="7" t="s">
        <v>14</v>
      </c>
      <c r="I38" s="22" t="str">
        <f ca="1">INDIRECT("template!I38")</f>
        <v>Destination blob start address[39:32]</v>
      </c>
      <c r="J38" s="106" t="s">
        <v>288</v>
      </c>
    </row>
    <row r="39" spans="1:10" ht="15">
      <c r="A39" s="6" t="s">
        <v>263</v>
      </c>
      <c r="B39" s="7">
        <v>24</v>
      </c>
      <c r="C39" s="7">
        <f ca="1">D39+B39-1</f>
        <v>639</v>
      </c>
      <c r="D39" s="7">
        <f ca="1">INDIRECT(ADDRESS(ROW()-1,COLUMN()-1))+1</f>
        <v>616</v>
      </c>
      <c r="E39" s="7">
        <f ca="1">ROUNDDOWN(C39/32,0)</f>
        <v>19</v>
      </c>
      <c r="F39" s="7">
        <f ca="1">C39-E39*32</f>
        <v>31</v>
      </c>
      <c r="G39" s="7">
        <f ca="1">D39-E39*32</f>
        <v>8</v>
      </c>
      <c r="H39" s="7" t="s">
        <v>332</v>
      </c>
      <c r="I39" s="22" t="str">
        <f ca="1">INDIRECT("template!I39")</f>
        <v>reserved</v>
      </c>
      <c r="J39" s="107">
        <v>0</v>
      </c>
    </row>
    <row r="40" spans="1:10" s="2" customFormat="1" ht="15">
      <c r="A40" s="11" t="s">
        <v>19</v>
      </c>
      <c r="B40" s="12">
        <v>32</v>
      </c>
      <c r="C40" s="12">
        <f t="shared" ca="1" si="0"/>
        <v>671</v>
      </c>
      <c r="D40" s="7">
        <f t="shared" ca="1" si="1"/>
        <v>640</v>
      </c>
      <c r="E40" s="12">
        <f t="shared" ca="1" si="2"/>
        <v>20</v>
      </c>
      <c r="F40" s="12">
        <f t="shared" ca="1" si="3"/>
        <v>31</v>
      </c>
      <c r="G40" s="12">
        <f t="shared" ca="1" si="4"/>
        <v>0</v>
      </c>
      <c r="H40" s="7" t="s">
        <v>20</v>
      </c>
      <c r="I40" s="22" t="str">
        <f ca="1">INDIRECT("template!I40")</f>
        <v>reserved</v>
      </c>
      <c r="J40" s="107">
        <v>0</v>
      </c>
    </row>
    <row r="41" spans="1:10" ht="15">
      <c r="A41" s="6" t="s">
        <v>19</v>
      </c>
      <c r="B41" s="7">
        <v>32</v>
      </c>
      <c r="C41" s="7">
        <f t="shared" ca="1" si="0"/>
        <v>703</v>
      </c>
      <c r="D41" s="7">
        <f t="shared" ca="1" si="1"/>
        <v>672</v>
      </c>
      <c r="E41" s="7">
        <f t="shared" ca="1" si="2"/>
        <v>21</v>
      </c>
      <c r="F41" s="7">
        <f t="shared" ca="1" si="3"/>
        <v>31</v>
      </c>
      <c r="G41" s="7">
        <f t="shared" ca="1" si="4"/>
        <v>0</v>
      </c>
      <c r="H41" s="7" t="s">
        <v>20</v>
      </c>
      <c r="I41" s="22" t="str">
        <f ca="1">INDIRECT("template!I41")</f>
        <v>reserved</v>
      </c>
      <c r="J41" s="107">
        <v>0</v>
      </c>
    </row>
    <row r="42" spans="1:10" ht="15">
      <c r="A42" s="6" t="s">
        <v>129</v>
      </c>
      <c r="B42" s="7">
        <v>32</v>
      </c>
      <c r="C42" s="7">
        <f ca="1">D42+B42-1</f>
        <v>735</v>
      </c>
      <c r="D42" s="7">
        <f t="shared" ca="1" si="1"/>
        <v>704</v>
      </c>
      <c r="E42" s="7">
        <f ca="1">ROUNDDOWN(C42/32,0)</f>
        <v>22</v>
      </c>
      <c r="F42" s="7">
        <f ca="1">C42-E42*32</f>
        <v>31</v>
      </c>
      <c r="G42" s="7">
        <f ca="1">D42-E42*32</f>
        <v>0</v>
      </c>
      <c r="H42" s="7" t="s">
        <v>14</v>
      </c>
      <c r="I42" s="22" t="str">
        <f ca="1">INDIRECT("template!I42")</f>
        <v>used to announce is the local memory mask or not, 1 means enable access, 0 means disable access (bit 0 corresponds local memory index 0)</v>
      </c>
      <c r="J42" s="106" t="s">
        <v>288</v>
      </c>
    </row>
    <row r="43" spans="1:10" ht="15">
      <c r="A43" s="6" t="s">
        <v>131</v>
      </c>
      <c r="B43" s="7">
        <v>32</v>
      </c>
      <c r="C43" s="7">
        <f ca="1">D43+B43-1</f>
        <v>767</v>
      </c>
      <c r="D43" s="7">
        <f t="shared" ca="1" si="1"/>
        <v>736</v>
      </c>
      <c r="E43" s="7">
        <f ca="1">ROUNDDOWN(C43/32,0)</f>
        <v>23</v>
      </c>
      <c r="F43" s="7">
        <f ca="1">C43-E43*32</f>
        <v>31</v>
      </c>
      <c r="G43" s="7">
        <f ca="1">D43-E43*32</f>
        <v>0</v>
      </c>
      <c r="H43" s="7" t="s">
        <v>14</v>
      </c>
      <c r="I43" s="22" t="str">
        <f ca="1">INDIRECT("template!I43")</f>
        <v>used to announce is the local memory mask or not, 1 means enable access, 0 means disable access (bit 0 corresponds local memory index32)</v>
      </c>
      <c r="J43" s="106" t="s">
        <v>288</v>
      </c>
    </row>
    <row r="44" spans="1:10" s="29" customFormat="1" ht="15">
      <c r="A44" s="28" t="s">
        <v>194</v>
      </c>
      <c r="H44" s="1"/>
      <c r="I44" s="31"/>
      <c r="J44" s="1"/>
    </row>
    <row r="45" spans="1:10" s="29" customFormat="1" ht="15">
      <c r="A45" s="28" t="s">
        <v>139</v>
      </c>
      <c r="H45" s="1"/>
      <c r="I45" s="31"/>
      <c r="J45" s="1"/>
    </row>
    <row r="46" spans="1:10" s="29" customFormat="1" ht="15">
      <c r="A46" s="28" t="s">
        <v>140</v>
      </c>
      <c r="H46" s="1"/>
      <c r="I46" s="31"/>
      <c r="J46" s="1"/>
    </row>
    <row r="47" spans="1:10" s="29" customFormat="1" ht="15">
      <c r="A47" s="28" t="s">
        <v>141</v>
      </c>
      <c r="H47" s="1"/>
      <c r="I47" s="31"/>
      <c r="J47" s="1"/>
    </row>
    <row r="48" spans="1:10" s="29" customFormat="1" ht="15">
      <c r="A48" s="28" t="s">
        <v>142</v>
      </c>
      <c r="H48" s="1"/>
      <c r="I48" s="31"/>
      <c r="J48" s="1"/>
    </row>
  </sheetData>
  <phoneticPr fontId="23" type="noConversion"/>
  <pageMargins left="0.25" right="0.25" top="0.75" bottom="0.75" header="0.3" footer="0.3"/>
  <pageSetup paperSize="9" scale="50"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71BA-6763-714C-A3BC-FA9B3A5A91C9}">
  <sheetPr>
    <pageSetUpPr fitToPage="1"/>
  </sheetPr>
  <dimension ref="A1:J39"/>
  <sheetViews>
    <sheetView topLeftCell="D1" zoomScale="136" workbookViewId="0">
      <pane ySplit="1" topLeftCell="A7" activePane="bottomLeft" state="frozen"/>
      <selection pane="bottomLeft" activeCell="I11" sqref="I11"/>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21.5" style="31" customWidth="1"/>
    <col min="10" max="10" width="46.5"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9" si="0">D2+B2-1</f>
        <v>0</v>
      </c>
      <c r="D2" s="7">
        <v>0</v>
      </c>
      <c r="E2" s="7">
        <f t="shared" ref="E2:E9" si="1">ROUNDDOWN(C2/32,0)</f>
        <v>0</v>
      </c>
      <c r="F2" s="7">
        <f t="shared" ref="F2:F9" si="2">C2-E2*32</f>
        <v>0</v>
      </c>
      <c r="G2" s="7">
        <f t="shared" ref="G2:G9"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9"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6" t="s">
        <v>288</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0</v>
      </c>
    </row>
    <row r="5" spans="1:10"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6" t="s">
        <v>288</v>
      </c>
    </row>
    <row r="6" spans="1:10"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53"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28" customHeight="1">
      <c r="A8" s="6" t="s">
        <v>58</v>
      </c>
      <c r="B8" s="7">
        <v>20</v>
      </c>
      <c r="C8" s="7">
        <f ca="1">D8+B8-1</f>
        <v>28</v>
      </c>
      <c r="D8" s="7">
        <f t="shared" ref="D8:D34" ca="1" si="5">INDIRECT(ADDRESS(ROW()-1,COLUMN()-1))+1</f>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5">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customFormat="1" ht="75">
      <c r="A10" s="6" t="s">
        <v>146</v>
      </c>
      <c r="B10" s="7">
        <v>4</v>
      </c>
      <c r="C10" s="7">
        <f t="shared" ref="C10:C29" ca="1" si="6">D10+B10-1</f>
        <v>35</v>
      </c>
      <c r="D10" s="7">
        <f t="shared" ca="1" si="5"/>
        <v>32</v>
      </c>
      <c r="E10" s="7">
        <f t="shared" ref="E10:E29" ca="1" si="7">ROUNDDOWN(C10/32,0)</f>
        <v>1</v>
      </c>
      <c r="F10" s="7">
        <f t="shared" ref="F10:F29" ca="1" si="8">C10-E10*32</f>
        <v>3</v>
      </c>
      <c r="G10" s="7">
        <f t="shared" ref="G10:G29" ca="1" si="9">D10-E10*32</f>
        <v>0</v>
      </c>
      <c r="H10" s="7" t="s">
        <v>14</v>
      </c>
      <c r="I10" s="22" t="str">
        <f ca="1">CONCATENATE(INDIRECT("template!I10"))</f>
        <v>0x0:DMA_tensor                 0x1:DMA_matrix
0x2:DMA_masked_select          0x3:DMA_general
0x4:DMA_cw_transpose           0x5:DMA_nonzero
0x6:DMA_sys                    0x7:DMA_gather                 
0x8:DMA_scatter</v>
      </c>
      <c r="J10" s="106" t="s">
        <v>288</v>
      </c>
    </row>
    <row r="11" spans="1:10" ht="60">
      <c r="A11" s="27" t="s">
        <v>147</v>
      </c>
      <c r="B11" s="7">
        <v>3</v>
      </c>
      <c r="C11" s="7">
        <f t="shared" ca="1" si="6"/>
        <v>38</v>
      </c>
      <c r="D11" s="7">
        <f t="shared" ca="1" si="5"/>
        <v>36</v>
      </c>
      <c r="E11" s="7">
        <f t="shared" ca="1" si="7"/>
        <v>1</v>
      </c>
      <c r="F11" s="7">
        <f t="shared" ca="1" si="8"/>
        <v>6</v>
      </c>
      <c r="G11" s="7">
        <f t="shared" ca="1" si="9"/>
        <v>4</v>
      </c>
      <c r="H11" s="7" t="s">
        <v>14</v>
      </c>
      <c r="I11" s="22" t="str">
        <f ca="1">CONCATENATE(INDIRECT("DMA_matrix!I11"))</f>
        <v>this field is connected with cmd_type. when cmd_type == DMA_matrix
0000: no special function,which means A(h,c,0,w)=B(0,0,h,c*w)
0001: matrix transpose,which means A(h,c,0,w)=B(0,0,c*w,h)
others: reserved</v>
      </c>
      <c r="J11" s="106" t="s">
        <v>288</v>
      </c>
    </row>
    <row r="12" spans="1:10" ht="15">
      <c r="A12" s="27" t="s">
        <v>193</v>
      </c>
      <c r="B12" s="7">
        <v>1</v>
      </c>
      <c r="C12" s="7">
        <f t="shared" ca="1" si="6"/>
        <v>39</v>
      </c>
      <c r="D12" s="7">
        <f t="shared" ca="1" si="5"/>
        <v>39</v>
      </c>
      <c r="E12" s="7">
        <f t="shared" ca="1" si="7"/>
        <v>1</v>
      </c>
      <c r="F12" s="7">
        <f t="shared" ca="1" si="8"/>
        <v>7</v>
      </c>
      <c r="G12" s="7">
        <f t="shared" ca="1" si="9"/>
        <v>7</v>
      </c>
      <c r="H12" s="7" t="s">
        <v>14</v>
      </c>
      <c r="I12" s="22" t="str">
        <f ca="1">CONCATENATE(INDIRECT("DMA_matrix!I12"))</f>
        <v>0: no fill constant</v>
      </c>
      <c r="J12" s="110" t="s">
        <v>294</v>
      </c>
    </row>
    <row r="13" spans="1:10" ht="120">
      <c r="A13" s="6" t="s">
        <v>68</v>
      </c>
      <c r="B13" s="7">
        <v>3</v>
      </c>
      <c r="C13" s="7">
        <f ca="1">D13+B13-1</f>
        <v>42</v>
      </c>
      <c r="D13" s="7">
        <f ca="1">INDIRECT(ADDRESS(ROW()-1,COLUMN()-1))+1</f>
        <v>40</v>
      </c>
      <c r="E13" s="7">
        <f ca="1">ROUNDDOWN(C13/32,0)</f>
        <v>1</v>
      </c>
      <c r="F13" s="7">
        <f ca="1">C13-E13*32</f>
        <v>10</v>
      </c>
      <c r="G13" s="7">
        <f ca="1">D13-E13*32</f>
        <v>8</v>
      </c>
      <c r="H13" s="7" t="s">
        <v>14</v>
      </c>
      <c r="I13" s="22" t="str">
        <f ca="1">CONCATENATE(INDIRECT("template!I13"))</f>
        <v>Source Data Format
0:INT8
1:FP16
2:FP32
3:INT16
4:INT32
5:BFP16
others：not support</v>
      </c>
      <c r="J13" s="106" t="s">
        <v>288</v>
      </c>
    </row>
    <row r="14" spans="1:10" ht="15">
      <c r="A14" s="6" t="s">
        <v>263</v>
      </c>
      <c r="B14" s="7">
        <v>21</v>
      </c>
      <c r="C14" s="7">
        <f ca="1">D14+B14-1</f>
        <v>63</v>
      </c>
      <c r="D14" s="7">
        <f ca="1">INDIRECT(ADDRESS(ROW()-1,COLUMN()-1))+1</f>
        <v>43</v>
      </c>
      <c r="E14" s="7">
        <f ca="1">ROUNDDOWN(C14/32,0)</f>
        <v>1</v>
      </c>
      <c r="F14" s="7">
        <f ca="1">C14-E14*32</f>
        <v>31</v>
      </c>
      <c r="G14" s="7">
        <f ca="1">D14-E14*32</f>
        <v>11</v>
      </c>
      <c r="H14" s="7" t="s">
        <v>20</v>
      </c>
      <c r="I14" s="22" t="str">
        <f ca="1">CONCATENATE(INDIRECT("template!I14"))</f>
        <v>reserved</v>
      </c>
      <c r="J14" s="107">
        <v>0</v>
      </c>
    </row>
    <row r="15" spans="1:10" ht="30">
      <c r="A15" s="6" t="s">
        <v>438</v>
      </c>
      <c r="B15" s="7">
        <v>20</v>
      </c>
      <c r="C15" s="7">
        <f ca="1">D15+B15-1</f>
        <v>83</v>
      </c>
      <c r="D15" s="7">
        <f ca="1">INDIRECT(ADDRESS(ROW()-1,COLUMN()-1))+1</f>
        <v>64</v>
      </c>
      <c r="E15" s="7">
        <f ca="1">ROUNDDOWN(C15/32,0)</f>
        <v>2</v>
      </c>
      <c r="F15" s="7">
        <f ca="1">C15-E15*32</f>
        <v>19</v>
      </c>
      <c r="G15" s="7">
        <f ca="1">D15-E15*32</f>
        <v>0</v>
      </c>
      <c r="H15" s="7" t="s">
        <v>14</v>
      </c>
      <c r="I15" s="22" t="str">
        <f ca="1">CONCATENATE(INDIRECT("template!I15"))</f>
        <v>Execution of this descriptor need to wait for engine[i]'s cmd_id  which depends on the cmd_id_en to be bigger than the ID specified in this field</v>
      </c>
      <c r="J15" s="106" t="s">
        <v>288</v>
      </c>
    </row>
    <row r="16" spans="1:10" ht="15">
      <c r="A16" s="6" t="s">
        <v>263</v>
      </c>
      <c r="B16" s="7">
        <v>12</v>
      </c>
      <c r="C16" s="7">
        <f ca="1">D16+B16-1</f>
        <v>95</v>
      </c>
      <c r="D16" s="7">
        <f ca="1">INDIRECT(ADDRESS(ROW()-1,COLUMN()-1))+1</f>
        <v>84</v>
      </c>
      <c r="E16" s="7">
        <f ca="1">ROUNDDOWN(C16/32,0)</f>
        <v>2</v>
      </c>
      <c r="F16" s="7">
        <f ca="1">C16-E16*32</f>
        <v>31</v>
      </c>
      <c r="G16" s="7">
        <f ca="1">D16-E16*32</f>
        <v>20</v>
      </c>
      <c r="H16" s="7" t="s">
        <v>332</v>
      </c>
      <c r="I16" s="22" t="str">
        <f ca="1">CONCATENATE(INDIRECT("template!I16"))</f>
        <v>reserved</v>
      </c>
      <c r="J16" s="106" t="s">
        <v>288</v>
      </c>
    </row>
    <row r="17" spans="1:10" ht="15">
      <c r="A17" s="27" t="s">
        <v>317</v>
      </c>
      <c r="B17" s="7">
        <v>32</v>
      </c>
      <c r="C17" s="7">
        <f t="shared" ca="1" si="6"/>
        <v>127</v>
      </c>
      <c r="D17" s="7">
        <f t="shared" ca="1" si="5"/>
        <v>96</v>
      </c>
      <c r="E17" s="7">
        <f t="shared" ca="1" si="7"/>
        <v>3</v>
      </c>
      <c r="F17" s="7">
        <f t="shared" ca="1" si="8"/>
        <v>31</v>
      </c>
      <c r="G17" s="7">
        <f t="shared" ca="1" si="9"/>
        <v>0</v>
      </c>
      <c r="H17" s="7" t="s">
        <v>14</v>
      </c>
      <c r="I17" s="22" t="s">
        <v>319</v>
      </c>
      <c r="J17" s="106" t="s">
        <v>288</v>
      </c>
    </row>
    <row r="18" spans="1:10" ht="15">
      <c r="A18" s="27" t="s">
        <v>318</v>
      </c>
      <c r="B18" s="7">
        <v>32</v>
      </c>
      <c r="C18" s="7">
        <f t="shared" ca="1" si="6"/>
        <v>159</v>
      </c>
      <c r="D18" s="7">
        <f t="shared" ca="1" si="5"/>
        <v>128</v>
      </c>
      <c r="E18" s="7">
        <f t="shared" ca="1" si="7"/>
        <v>4</v>
      </c>
      <c r="F18" s="7">
        <f t="shared" ca="1" si="8"/>
        <v>31</v>
      </c>
      <c r="G18" s="7">
        <f t="shared" ca="1" si="9"/>
        <v>0</v>
      </c>
      <c r="H18" s="7" t="s">
        <v>14</v>
      </c>
      <c r="I18" s="22" t="s">
        <v>320</v>
      </c>
      <c r="J18" s="106" t="s">
        <v>288</v>
      </c>
    </row>
    <row r="19" spans="1:10" ht="15">
      <c r="A19" s="27" t="s">
        <v>321</v>
      </c>
      <c r="B19" s="7">
        <v>32</v>
      </c>
      <c r="C19" s="7">
        <f t="shared" ca="1" si="6"/>
        <v>191</v>
      </c>
      <c r="D19" s="7">
        <f t="shared" ca="1" si="5"/>
        <v>160</v>
      </c>
      <c r="E19" s="7">
        <f t="shared" ca="1" si="7"/>
        <v>5</v>
      </c>
      <c r="F19" s="7">
        <f t="shared" ca="1" si="8"/>
        <v>31</v>
      </c>
      <c r="G19" s="7">
        <f t="shared" ca="1" si="9"/>
        <v>0</v>
      </c>
      <c r="H19" s="7" t="s">
        <v>14</v>
      </c>
      <c r="I19" s="22" t="s">
        <v>322</v>
      </c>
      <c r="J19" s="106" t="s">
        <v>288</v>
      </c>
    </row>
    <row r="20" spans="1:10" ht="20" customHeight="1">
      <c r="A20" s="27" t="s">
        <v>358</v>
      </c>
      <c r="B20" s="7">
        <v>16</v>
      </c>
      <c r="C20" s="7">
        <f t="shared" ca="1" si="6"/>
        <v>207</v>
      </c>
      <c r="D20" s="7">
        <f t="shared" ca="1" si="5"/>
        <v>192</v>
      </c>
      <c r="E20" s="7">
        <f t="shared" ca="1" si="7"/>
        <v>6</v>
      </c>
      <c r="F20" s="7">
        <f t="shared" ca="1" si="8"/>
        <v>15</v>
      </c>
      <c r="G20" s="7">
        <f t="shared" ca="1" si="9"/>
        <v>0</v>
      </c>
      <c r="H20" s="7" t="s">
        <v>14</v>
      </c>
      <c r="I20" s="22" t="s">
        <v>363</v>
      </c>
      <c r="J20" s="106" t="s">
        <v>288</v>
      </c>
    </row>
    <row r="21" spans="1:10" s="31" customFormat="1" ht="56" customHeight="1">
      <c r="A21" s="119" t="s">
        <v>359</v>
      </c>
      <c r="B21" s="109">
        <v>16</v>
      </c>
      <c r="C21" s="109">
        <f t="shared" ca="1" si="6"/>
        <v>223</v>
      </c>
      <c r="D21" s="109">
        <f t="shared" ca="1" si="5"/>
        <v>208</v>
      </c>
      <c r="E21" s="109">
        <f t="shared" ca="1" si="7"/>
        <v>6</v>
      </c>
      <c r="F21" s="109">
        <f t="shared" ca="1" si="8"/>
        <v>31</v>
      </c>
      <c r="G21" s="109">
        <f t="shared" ca="1" si="9"/>
        <v>16</v>
      </c>
      <c r="H21" s="7" t="s">
        <v>14</v>
      </c>
      <c r="I21" s="22" t="s">
        <v>364</v>
      </c>
      <c r="J21" s="106" t="s">
        <v>288</v>
      </c>
    </row>
    <row r="22" spans="1:10" ht="15">
      <c r="A22" s="27" t="s">
        <v>360</v>
      </c>
      <c r="B22" s="7">
        <v>16</v>
      </c>
      <c r="C22" s="7">
        <f t="shared" ca="1" si="6"/>
        <v>239</v>
      </c>
      <c r="D22" s="7">
        <f t="shared" ca="1" si="5"/>
        <v>224</v>
      </c>
      <c r="E22" s="7">
        <f t="shared" ca="1" si="7"/>
        <v>7</v>
      </c>
      <c r="F22" s="7">
        <f t="shared" ca="1" si="8"/>
        <v>15</v>
      </c>
      <c r="G22" s="7">
        <f t="shared" ca="1" si="9"/>
        <v>0</v>
      </c>
      <c r="H22" s="7" t="s">
        <v>14</v>
      </c>
      <c r="I22" s="22" t="s">
        <v>365</v>
      </c>
      <c r="J22" s="106" t="s">
        <v>288</v>
      </c>
    </row>
    <row r="23" spans="1:10" ht="15">
      <c r="A23" s="27" t="s">
        <v>361</v>
      </c>
      <c r="B23" s="7">
        <v>16</v>
      </c>
      <c r="C23" s="7">
        <f t="shared" ca="1" si="6"/>
        <v>255</v>
      </c>
      <c r="D23" s="7">
        <f t="shared" ca="1" si="5"/>
        <v>240</v>
      </c>
      <c r="E23" s="7">
        <f t="shared" ca="1" si="7"/>
        <v>7</v>
      </c>
      <c r="F23" s="7">
        <f t="shared" ca="1" si="8"/>
        <v>31</v>
      </c>
      <c r="G23" s="7">
        <f t="shared" ca="1" si="9"/>
        <v>16</v>
      </c>
      <c r="H23" s="7" t="s">
        <v>14</v>
      </c>
      <c r="I23" s="22" t="s">
        <v>366</v>
      </c>
      <c r="J23" s="106" t="s">
        <v>288</v>
      </c>
    </row>
    <row r="24" spans="1:10" ht="15">
      <c r="A24" s="27" t="s">
        <v>362</v>
      </c>
      <c r="B24" s="7">
        <v>16</v>
      </c>
      <c r="C24" s="7">
        <f t="shared" ca="1" si="6"/>
        <v>271</v>
      </c>
      <c r="D24" s="7">
        <f t="shared" ca="1" si="5"/>
        <v>256</v>
      </c>
      <c r="E24" s="7">
        <f t="shared" ca="1" si="7"/>
        <v>8</v>
      </c>
      <c r="F24" s="7">
        <f t="shared" ca="1" si="8"/>
        <v>15</v>
      </c>
      <c r="G24" s="7">
        <f t="shared" ca="1" si="9"/>
        <v>0</v>
      </c>
      <c r="H24" s="7" t="s">
        <v>14</v>
      </c>
      <c r="I24" s="22" t="s">
        <v>367</v>
      </c>
      <c r="J24" s="106" t="s">
        <v>288</v>
      </c>
    </row>
    <row r="25" spans="1:10" ht="15">
      <c r="A25" s="6" t="s">
        <v>263</v>
      </c>
      <c r="B25" s="7">
        <v>16</v>
      </c>
      <c r="C25" s="7">
        <f ca="1">D25+B25-1</f>
        <v>287</v>
      </c>
      <c r="D25" s="7">
        <f t="shared" ca="1" si="5"/>
        <v>272</v>
      </c>
      <c r="E25" s="7">
        <f ca="1">ROUNDDOWN(C25/32,0)</f>
        <v>8</v>
      </c>
      <c r="F25" s="7">
        <f ca="1">C25-E25*32</f>
        <v>31</v>
      </c>
      <c r="G25" s="7">
        <f ca="1">D25-E25*32</f>
        <v>16</v>
      </c>
      <c r="H25" s="7" t="s">
        <v>332</v>
      </c>
      <c r="I25" s="22" t="s">
        <v>263</v>
      </c>
      <c r="J25" s="107">
        <v>0</v>
      </c>
    </row>
    <row r="26" spans="1:10" ht="15">
      <c r="A26" s="6" t="s">
        <v>333</v>
      </c>
      <c r="B26" s="7">
        <v>32</v>
      </c>
      <c r="C26" s="7">
        <f t="shared" ca="1" si="6"/>
        <v>319</v>
      </c>
      <c r="D26" s="7">
        <f t="shared" ca="1" si="5"/>
        <v>288</v>
      </c>
      <c r="E26" s="7">
        <f t="shared" ca="1" si="7"/>
        <v>9</v>
      </c>
      <c r="F26" s="7">
        <f t="shared" ca="1" si="8"/>
        <v>31</v>
      </c>
      <c r="G26" s="7">
        <f t="shared" ca="1" si="9"/>
        <v>0</v>
      </c>
      <c r="H26" s="7" t="s">
        <v>14</v>
      </c>
      <c r="I26" s="22" t="str">
        <f ca="1">INDIRECT("template!I34")</f>
        <v>source blob start address[31:0]</v>
      </c>
      <c r="J26" s="106" t="s">
        <v>288</v>
      </c>
    </row>
    <row r="27" spans="1:10" ht="15">
      <c r="A27" s="6" t="s">
        <v>334</v>
      </c>
      <c r="B27" s="7">
        <v>8</v>
      </c>
      <c r="C27" s="7">
        <f ca="1">D27+B27-1</f>
        <v>327</v>
      </c>
      <c r="D27" s="7">
        <f t="shared" ca="1" si="5"/>
        <v>320</v>
      </c>
      <c r="E27" s="7">
        <f ca="1">ROUNDDOWN(C27/32,0)</f>
        <v>10</v>
      </c>
      <c r="F27" s="7">
        <f ca="1">C27-E27*32</f>
        <v>7</v>
      </c>
      <c r="G27" s="7">
        <f ca="1">D27-E27*32</f>
        <v>0</v>
      </c>
      <c r="H27" s="7" t="s">
        <v>14</v>
      </c>
      <c r="I27" s="22" t="str">
        <f ca="1">INDIRECT("template!I35")</f>
        <v>Source blob start address[39:32]</v>
      </c>
      <c r="J27" s="106" t="s">
        <v>288</v>
      </c>
    </row>
    <row r="28" spans="1:10" ht="15">
      <c r="A28" s="6" t="s">
        <v>263</v>
      </c>
      <c r="B28" s="7">
        <v>24</v>
      </c>
      <c r="C28" s="7">
        <f ca="1">D28+B28-1</f>
        <v>351</v>
      </c>
      <c r="D28" s="7">
        <f t="shared" ca="1" si="5"/>
        <v>328</v>
      </c>
      <c r="E28" s="7">
        <f ca="1">ROUNDDOWN(C28/32,0)</f>
        <v>10</v>
      </c>
      <c r="F28" s="7">
        <f ca="1">C28-E28*32</f>
        <v>31</v>
      </c>
      <c r="G28" s="7">
        <f ca="1">D28-E28*32</f>
        <v>8</v>
      </c>
      <c r="H28" s="7" t="s">
        <v>332</v>
      </c>
      <c r="I28" s="22" t="str">
        <f ca="1">INDIRECT("template!I36")</f>
        <v>reserved</v>
      </c>
      <c r="J28" s="107">
        <v>0</v>
      </c>
    </row>
    <row r="29" spans="1:10" ht="15">
      <c r="A29" s="6" t="s">
        <v>335</v>
      </c>
      <c r="B29" s="7">
        <v>32</v>
      </c>
      <c r="C29" s="7">
        <f t="shared" ca="1" si="6"/>
        <v>383</v>
      </c>
      <c r="D29" s="7">
        <f t="shared" ca="1" si="5"/>
        <v>352</v>
      </c>
      <c r="E29" s="7">
        <f t="shared" ca="1" si="7"/>
        <v>11</v>
      </c>
      <c r="F29" s="7">
        <f t="shared" ca="1" si="8"/>
        <v>31</v>
      </c>
      <c r="G29" s="7">
        <f t="shared" ca="1" si="9"/>
        <v>0</v>
      </c>
      <c r="H29" s="7" t="s">
        <v>14</v>
      </c>
      <c r="I29" s="22" t="str">
        <f ca="1">INDIRECT("template!I37")</f>
        <v>destination blob start address[31:0]</v>
      </c>
      <c r="J29" s="106" t="s">
        <v>288</v>
      </c>
    </row>
    <row r="30" spans="1:10" ht="15">
      <c r="A30" s="6" t="s">
        <v>336</v>
      </c>
      <c r="B30" s="7">
        <v>8</v>
      </c>
      <c r="C30" s="7">
        <f ca="1">D30+B30-1</f>
        <v>391</v>
      </c>
      <c r="D30" s="7">
        <f t="shared" ca="1" si="5"/>
        <v>384</v>
      </c>
      <c r="E30" s="7">
        <f ca="1">ROUNDDOWN(C30/32,0)</f>
        <v>12</v>
      </c>
      <c r="F30" s="7">
        <f ca="1">C30-E30*32</f>
        <v>7</v>
      </c>
      <c r="G30" s="7">
        <f ca="1">D30-E30*32</f>
        <v>0</v>
      </c>
      <c r="H30" s="7" t="s">
        <v>14</v>
      </c>
      <c r="I30" s="22" t="str">
        <f ca="1">INDIRECT("template!I38")</f>
        <v>Destination blob start address[39:32]</v>
      </c>
      <c r="J30" s="106" t="s">
        <v>288</v>
      </c>
    </row>
    <row r="31" spans="1:10" ht="15">
      <c r="A31" s="6" t="s">
        <v>263</v>
      </c>
      <c r="B31" s="7">
        <v>24</v>
      </c>
      <c r="C31" s="7">
        <f ca="1">D31+B31-1</f>
        <v>415</v>
      </c>
      <c r="D31" s="7">
        <f t="shared" ca="1" si="5"/>
        <v>392</v>
      </c>
      <c r="E31" s="7">
        <f ca="1">ROUNDDOWN(C31/32,0)</f>
        <v>12</v>
      </c>
      <c r="F31" s="7">
        <f ca="1">C31-E31*32</f>
        <v>31</v>
      </c>
      <c r="G31" s="7">
        <f ca="1">D31-E31*32</f>
        <v>8</v>
      </c>
      <c r="H31" s="7" t="s">
        <v>332</v>
      </c>
      <c r="I31" s="22" t="str">
        <f ca="1">INDIRECT("template!I39")</f>
        <v>reserved</v>
      </c>
      <c r="J31" s="107">
        <v>0</v>
      </c>
    </row>
    <row r="32" spans="1:10" ht="15">
      <c r="A32" s="6" t="s">
        <v>263</v>
      </c>
      <c r="B32" s="7">
        <v>32</v>
      </c>
      <c r="C32" s="7">
        <f ca="1">D32+B32-1</f>
        <v>447</v>
      </c>
      <c r="D32" s="7">
        <f t="shared" ca="1" si="5"/>
        <v>416</v>
      </c>
      <c r="E32" s="7">
        <f ca="1">ROUNDDOWN(C32/32,0)</f>
        <v>13</v>
      </c>
      <c r="F32" s="7">
        <f ca="1">C32-E32*32</f>
        <v>31</v>
      </c>
      <c r="G32" s="7">
        <f ca="1">D32-E32*32</f>
        <v>0</v>
      </c>
      <c r="H32" s="7" t="s">
        <v>332</v>
      </c>
      <c r="I32" s="22" t="s">
        <v>263</v>
      </c>
      <c r="J32" s="107">
        <v>0</v>
      </c>
    </row>
    <row r="33" spans="1:10" ht="15">
      <c r="A33" s="6" t="s">
        <v>129</v>
      </c>
      <c r="B33" s="7">
        <v>32</v>
      </c>
      <c r="C33" s="7">
        <f ca="1">D33+B33-1</f>
        <v>479</v>
      </c>
      <c r="D33" s="7">
        <f t="shared" ca="1" si="5"/>
        <v>448</v>
      </c>
      <c r="E33" s="7">
        <f ca="1">ROUNDDOWN(C33/32,0)</f>
        <v>14</v>
      </c>
      <c r="F33" s="7">
        <f ca="1">C33-E33*32</f>
        <v>31</v>
      </c>
      <c r="G33" s="7">
        <f ca="1">D33-E33*32</f>
        <v>0</v>
      </c>
      <c r="H33" s="7" t="s">
        <v>14</v>
      </c>
      <c r="I33" s="22" t="str">
        <f ca="1">INDIRECT("template!I42")</f>
        <v>used to announce is the local memory mask or not, 1 means enable access, 0 means disable access (bit 0 corresponds local memory index 0)</v>
      </c>
      <c r="J33" s="106" t="s">
        <v>288</v>
      </c>
    </row>
    <row r="34" spans="1:10" ht="15">
      <c r="A34" s="6" t="s">
        <v>131</v>
      </c>
      <c r="B34" s="7">
        <v>32</v>
      </c>
      <c r="C34" s="7">
        <f ca="1">D34+B34-1</f>
        <v>511</v>
      </c>
      <c r="D34" s="7">
        <f t="shared" ca="1" si="5"/>
        <v>480</v>
      </c>
      <c r="E34" s="7">
        <f ca="1">ROUNDDOWN(C34/32,0)</f>
        <v>15</v>
      </c>
      <c r="F34" s="7">
        <f ca="1">C34-E34*32</f>
        <v>31</v>
      </c>
      <c r="G34" s="7">
        <f ca="1">D34-E34*32</f>
        <v>0</v>
      </c>
      <c r="H34" s="7" t="s">
        <v>14</v>
      </c>
      <c r="I34" s="22" t="str">
        <f ca="1">INDIRECT("template!I43")</f>
        <v>used to announce is the local memory mask or not, 1 means enable access, 0 means disable access (bit 0 corresponds local memory index32)</v>
      </c>
      <c r="J34" s="106" t="s">
        <v>288</v>
      </c>
    </row>
    <row r="35" spans="1:10" s="29" customFormat="1" ht="15">
      <c r="A35" s="28" t="s">
        <v>194</v>
      </c>
      <c r="H35" s="1"/>
      <c r="I35" s="31"/>
      <c r="J35" s="1"/>
    </row>
    <row r="36" spans="1:10" s="29" customFormat="1" ht="15">
      <c r="A36" s="28" t="s">
        <v>139</v>
      </c>
      <c r="H36" s="1"/>
      <c r="I36" s="31"/>
      <c r="J36" s="1"/>
    </row>
    <row r="37" spans="1:10" s="29" customFormat="1" ht="15">
      <c r="A37" s="28" t="s">
        <v>140</v>
      </c>
      <c r="H37" s="1"/>
      <c r="I37" s="31"/>
      <c r="J37" s="1"/>
    </row>
    <row r="38" spans="1:10" s="29" customFormat="1" ht="15">
      <c r="A38" s="28" t="s">
        <v>141</v>
      </c>
      <c r="H38" s="1"/>
      <c r="I38" s="31"/>
      <c r="J38" s="1"/>
    </row>
    <row r="39" spans="1:10" s="29" customFormat="1" ht="15">
      <c r="A39" s="28" t="s">
        <v>142</v>
      </c>
      <c r="H39" s="1"/>
      <c r="I39" s="31"/>
      <c r="J39" s="1"/>
    </row>
  </sheetData>
  <phoneticPr fontId="23" type="noConversion"/>
  <pageMargins left="0.25" right="0.25" top="0.75" bottom="0.75" header="0.3" footer="0.3"/>
  <pageSetup paperSize="9" scale="50"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49"/>
  <sheetViews>
    <sheetView zoomScale="116" zoomScaleNormal="125" workbookViewId="0">
      <pane ySplit="1" topLeftCell="A9" activePane="bottomLeft" state="frozen"/>
      <selection activeCell="I16" sqref="I16"/>
      <selection pane="bottomLeft" activeCell="A34" sqref="A34:XFD34"/>
    </sheetView>
  </sheetViews>
  <sheetFormatPr baseColWidth="10" defaultColWidth="15.5" defaultRowHeight="14"/>
  <cols>
    <col min="1" max="1" width="36"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72.5" style="31" customWidth="1"/>
    <col min="10" max="10" width="56.1640625"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D2+B2-1</f>
        <v>0</v>
      </c>
      <c r="D2" s="7">
        <v>0</v>
      </c>
      <c r="E2" s="7">
        <f>ROUNDDOWN(C2/32,0)</f>
        <v>0</v>
      </c>
      <c r="F2" s="7">
        <f>C2-E2*32</f>
        <v>0</v>
      </c>
      <c r="G2" s="7">
        <f>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ref="C3:C38" ca="1" si="0">D3+B3-1</f>
        <v>1</v>
      </c>
      <c r="D3" s="7">
        <f t="shared" ref="D3:D44" ca="1" si="1">INDIRECT(ADDRESS(ROW()-1,COLUMN()-1))+1</f>
        <v>1</v>
      </c>
      <c r="E3" s="7">
        <f t="shared" ref="E3:E38" ca="1" si="2">ROUNDDOWN(C3/32,0)</f>
        <v>0</v>
      </c>
      <c r="F3" s="7">
        <f t="shared" ref="F3:F38" ca="1" si="3">C3-E3*32</f>
        <v>1</v>
      </c>
      <c r="G3" s="7">
        <f t="shared" ref="G3:G38" ca="1" si="4">D3-E3*32</f>
        <v>1</v>
      </c>
      <c r="H3" s="7" t="s">
        <v>14</v>
      </c>
      <c r="I3" s="22" t="str">
        <f ca="1">CONCATENATE(INDIRECT("template!I3"))</f>
        <v>Stride enable
0：No stride for all blob definition
1：Enable stride for all blob definition</v>
      </c>
      <c r="J3" s="107">
        <v>0</v>
      </c>
    </row>
    <row r="4" spans="1:10" ht="45">
      <c r="A4" s="6" t="s">
        <v>144</v>
      </c>
      <c r="B4" s="7">
        <v>1</v>
      </c>
      <c r="C4" s="7">
        <f t="shared" ca="1" si="0"/>
        <v>2</v>
      </c>
      <c r="D4" s="7">
        <f t="shared" ca="1" si="1"/>
        <v>2</v>
      </c>
      <c r="E4" s="7">
        <f t="shared" ca="1" si="2"/>
        <v>0</v>
      </c>
      <c r="F4" s="7">
        <f t="shared" ca="1" si="3"/>
        <v>2</v>
      </c>
      <c r="G4" s="7">
        <f t="shared" ca="1" si="4"/>
        <v>2</v>
      </c>
      <c r="H4" s="7" t="s">
        <v>14</v>
      </c>
      <c r="I4" s="22" t="str">
        <f ca="1">CONCATENATE(INDIRECT("template!I4"))</f>
        <v>NCHW copy bit
0: use separate src and dst NCHW value setting
1: reuse src NCHW value for dst NCHW value</v>
      </c>
      <c r="J4" s="107">
        <v>1</v>
      </c>
    </row>
    <row r="5" spans="1:10" ht="30">
      <c r="A5" s="6" t="s">
        <v>323</v>
      </c>
      <c r="B5" s="7">
        <v>1</v>
      </c>
      <c r="C5" s="7">
        <f t="shared" ca="1" si="0"/>
        <v>3</v>
      </c>
      <c r="D5" s="7">
        <f t="shared" ca="1" si="1"/>
        <v>3</v>
      </c>
      <c r="E5" s="7">
        <f t="shared" ca="1" si="2"/>
        <v>0</v>
      </c>
      <c r="F5" s="7">
        <f t="shared" ca="1" si="3"/>
        <v>3</v>
      </c>
      <c r="G5" s="7">
        <f t="shared" ca="1" si="4"/>
        <v>3</v>
      </c>
      <c r="H5" s="7" t="s">
        <v>14</v>
      </c>
      <c r="I5" s="22" t="str">
        <f ca="1">CONCATENATE(INDIRECT("template!I5"))</f>
        <v>0:768bit full cmd;
1:128/256/384/512 short cmd</v>
      </c>
      <c r="J5" s="106" t="s">
        <v>288</v>
      </c>
    </row>
    <row r="6" spans="1:10" ht="31" customHeight="1">
      <c r="A6" s="6" t="s">
        <v>325</v>
      </c>
      <c r="B6" s="7">
        <v>1</v>
      </c>
      <c r="C6" s="7">
        <f t="shared" ca="1" si="0"/>
        <v>4</v>
      </c>
      <c r="D6" s="7">
        <f t="shared" ca="1" si="1"/>
        <v>4</v>
      </c>
      <c r="E6" s="7">
        <f t="shared" ca="1" si="2"/>
        <v>0</v>
      </c>
      <c r="F6" s="7">
        <f t="shared" ca="1" si="3"/>
        <v>4</v>
      </c>
      <c r="G6" s="7">
        <f t="shared" ca="1" si="4"/>
        <v>4</v>
      </c>
      <c r="H6" s="7" t="s">
        <v>14</v>
      </c>
      <c r="I6" s="22" t="str">
        <f ca="1">CONCATENATE(INDIRECT("template!I6"))</f>
        <v>0：don’t need to decompress data
1：decompress data,only enable when src mem is ddr</v>
      </c>
      <c r="J6" s="107">
        <v>0</v>
      </c>
    </row>
    <row r="7" spans="1:10" ht="69" customHeight="1">
      <c r="A7" s="6" t="s">
        <v>435</v>
      </c>
      <c r="B7" s="7">
        <v>4</v>
      </c>
      <c r="C7" s="7">
        <f ca="1">D7+B7-1</f>
        <v>8</v>
      </c>
      <c r="D7" s="7">
        <f t="shared" ca="1" si="1"/>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ca="1" si="1"/>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6" customHeight="1">
      <c r="A9" s="6" t="s">
        <v>19</v>
      </c>
      <c r="B9" s="7">
        <v>3</v>
      </c>
      <c r="C9" s="7">
        <f t="shared" ca="1" si="0"/>
        <v>31</v>
      </c>
      <c r="D9" s="7">
        <f t="shared" ca="1" si="1"/>
        <v>29</v>
      </c>
      <c r="E9" s="7">
        <f t="shared" ca="1" si="2"/>
        <v>0</v>
      </c>
      <c r="F9" s="7">
        <f t="shared" ca="1" si="3"/>
        <v>31</v>
      </c>
      <c r="G9" s="7">
        <f t="shared" ca="1" si="4"/>
        <v>29</v>
      </c>
      <c r="H9" s="7" t="s">
        <v>20</v>
      </c>
      <c r="I9" s="22" t="str">
        <f ca="1">CONCATENATE(INDIRECT("template!I9"))</f>
        <v>reserved</v>
      </c>
      <c r="J9" s="107">
        <v>0</v>
      </c>
    </row>
    <row r="10" spans="1:10" customFormat="1" ht="75">
      <c r="A10" s="6" t="s">
        <v>146</v>
      </c>
      <c r="B10" s="7">
        <v>4</v>
      </c>
      <c r="C10" s="7">
        <f t="shared" ca="1" si="0"/>
        <v>35</v>
      </c>
      <c r="D10" s="7">
        <f t="shared" ca="1" si="1"/>
        <v>32</v>
      </c>
      <c r="E10" s="7">
        <f t="shared" ca="1" si="2"/>
        <v>1</v>
      </c>
      <c r="F10" s="7">
        <f t="shared" ca="1" si="3"/>
        <v>3</v>
      </c>
      <c r="G10" s="7">
        <f t="shared" ref="G10:G18" ca="1" si="5">D10-E10*32</f>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6" t="s">
        <v>343</v>
      </c>
      <c r="B11" s="7">
        <v>3</v>
      </c>
      <c r="C11" s="7">
        <f t="shared" ca="1" si="0"/>
        <v>38</v>
      </c>
      <c r="D11" s="7">
        <f t="shared" ca="1" si="1"/>
        <v>36</v>
      </c>
      <c r="E11" s="7">
        <f t="shared" ca="1" si="2"/>
        <v>1</v>
      </c>
      <c r="F11" s="7">
        <f t="shared" ca="1" si="3"/>
        <v>6</v>
      </c>
      <c r="G11" s="7">
        <f t="shared" ca="1" si="5"/>
        <v>4</v>
      </c>
      <c r="H11" s="7" t="s">
        <v>14</v>
      </c>
      <c r="I11" s="67" t="s">
        <v>197</v>
      </c>
      <c r="J11" s="110" t="s">
        <v>294</v>
      </c>
    </row>
    <row r="12" spans="1:10" ht="15">
      <c r="A12" s="27" t="s">
        <v>193</v>
      </c>
      <c r="B12" s="7">
        <v>1</v>
      </c>
      <c r="C12" s="7">
        <f t="shared" ca="1" si="0"/>
        <v>39</v>
      </c>
      <c r="D12" s="7">
        <f t="shared" ca="1" si="1"/>
        <v>39</v>
      </c>
      <c r="E12" s="7">
        <f t="shared" ca="1" si="2"/>
        <v>1</v>
      </c>
      <c r="F12" s="7">
        <f t="shared" ca="1" si="3"/>
        <v>7</v>
      </c>
      <c r="G12" s="7">
        <f t="shared" ca="1" si="5"/>
        <v>7</v>
      </c>
      <c r="H12" s="7" t="s">
        <v>14</v>
      </c>
      <c r="I12" s="22" t="s">
        <v>195</v>
      </c>
      <c r="J12" s="107">
        <v>0</v>
      </c>
    </row>
    <row r="13" spans="1:10" ht="120">
      <c r="A13" s="6" t="s">
        <v>68</v>
      </c>
      <c r="B13" s="7">
        <v>3</v>
      </c>
      <c r="C13" s="7">
        <f t="shared" ref="C13:C18" ca="1" si="6">D13+B13-1</f>
        <v>42</v>
      </c>
      <c r="D13" s="7">
        <f t="shared" ref="D13:D18" ca="1" si="7">INDIRECT(ADDRESS(ROW()-1,COLUMN()-1))+1</f>
        <v>40</v>
      </c>
      <c r="E13" s="7">
        <f t="shared" ref="E13:E18" ca="1" si="8">ROUNDDOWN(C13/32,0)</f>
        <v>1</v>
      </c>
      <c r="F13" s="7">
        <f t="shared" ref="F13:F18" ca="1" si="9">C13-E13*32</f>
        <v>10</v>
      </c>
      <c r="G13" s="7">
        <f t="shared" ca="1" si="5"/>
        <v>8</v>
      </c>
      <c r="H13" s="7" t="s">
        <v>14</v>
      </c>
      <c r="I13" s="22" t="str">
        <f ca="1">CONCATENATE(INDIRECT("template!I13"))</f>
        <v>Source Data Format
0:INT8
1:FP16
2:FP32
3:INT16
4:INT32
5:BFP16
others：not support</v>
      </c>
      <c r="J13" s="106" t="s">
        <v>288</v>
      </c>
    </row>
    <row r="14" spans="1:10" customFormat="1" ht="120">
      <c r="A14" s="116" t="s">
        <v>352</v>
      </c>
      <c r="B14" s="7">
        <v>3</v>
      </c>
      <c r="C14" s="7">
        <f t="shared" ca="1" si="6"/>
        <v>45</v>
      </c>
      <c r="D14" s="7">
        <f t="shared" ca="1" si="7"/>
        <v>43</v>
      </c>
      <c r="E14" s="7">
        <f t="shared" ca="1" si="8"/>
        <v>1</v>
      </c>
      <c r="F14" s="7">
        <f t="shared" ca="1" si="9"/>
        <v>13</v>
      </c>
      <c r="G14" s="7">
        <f t="shared" ca="1" si="5"/>
        <v>11</v>
      </c>
      <c r="H14" s="7" t="s">
        <v>14</v>
      </c>
      <c r="I14" s="22" t="s">
        <v>353</v>
      </c>
      <c r="J14" s="106" t="s">
        <v>288</v>
      </c>
    </row>
    <row r="15" spans="1:10" ht="15">
      <c r="A15" s="6" t="s">
        <v>263</v>
      </c>
      <c r="B15" s="7">
        <v>18</v>
      </c>
      <c r="C15" s="7">
        <f t="shared" ca="1" si="6"/>
        <v>63</v>
      </c>
      <c r="D15" s="7">
        <f t="shared" ca="1" si="7"/>
        <v>46</v>
      </c>
      <c r="E15" s="7">
        <f t="shared" ca="1" si="8"/>
        <v>1</v>
      </c>
      <c r="F15" s="7">
        <f t="shared" ca="1" si="9"/>
        <v>31</v>
      </c>
      <c r="G15" s="7">
        <f t="shared" ca="1" si="5"/>
        <v>14</v>
      </c>
      <c r="H15" s="7" t="s">
        <v>20</v>
      </c>
      <c r="I15" s="22" t="str">
        <f ca="1">CONCATENATE(INDIRECT("template!I14"))</f>
        <v>reserved</v>
      </c>
      <c r="J15" s="107">
        <v>0</v>
      </c>
    </row>
    <row r="16" spans="1:10" ht="15">
      <c r="A16" s="6" t="s">
        <v>438</v>
      </c>
      <c r="B16" s="7">
        <v>20</v>
      </c>
      <c r="C16" s="7">
        <f t="shared" ca="1" si="6"/>
        <v>83</v>
      </c>
      <c r="D16" s="7">
        <f t="shared" ca="1" si="7"/>
        <v>64</v>
      </c>
      <c r="E16" s="7">
        <f t="shared" ca="1" si="8"/>
        <v>2</v>
      </c>
      <c r="F16" s="7">
        <f t="shared" ca="1" si="9"/>
        <v>19</v>
      </c>
      <c r="G16" s="7">
        <f t="shared" ca="1" si="5"/>
        <v>0</v>
      </c>
      <c r="H16" s="7" t="s">
        <v>14</v>
      </c>
      <c r="I16" s="22" t="str">
        <f ca="1">CONCATENATE(INDIRECT("template!I15"))</f>
        <v>Execution of this descriptor need to wait for engine[i]'s cmd_id  which depends on the cmd_id_en to be bigger than the ID specified in this field</v>
      </c>
      <c r="J16" s="106" t="s">
        <v>288</v>
      </c>
    </row>
    <row r="17" spans="1:10" ht="15">
      <c r="A17" s="6" t="s">
        <v>263</v>
      </c>
      <c r="B17" s="7">
        <v>12</v>
      </c>
      <c r="C17" s="7">
        <f t="shared" ca="1" si="6"/>
        <v>95</v>
      </c>
      <c r="D17" s="7">
        <f t="shared" ca="1" si="7"/>
        <v>84</v>
      </c>
      <c r="E17" s="7">
        <f t="shared" ca="1" si="8"/>
        <v>2</v>
      </c>
      <c r="F17" s="7">
        <f t="shared" ca="1" si="9"/>
        <v>31</v>
      </c>
      <c r="G17" s="7">
        <f t="shared" ca="1" si="5"/>
        <v>20</v>
      </c>
      <c r="H17" s="7" t="s">
        <v>332</v>
      </c>
      <c r="I17" s="22" t="str">
        <f ca="1">CONCATENATE(INDIRECT("template!I16"))</f>
        <v>reserved</v>
      </c>
      <c r="J17" s="106" t="s">
        <v>288</v>
      </c>
    </row>
    <row r="18" spans="1:10" ht="16" customHeight="1">
      <c r="A18" s="6" t="s">
        <v>331</v>
      </c>
      <c r="B18" s="7">
        <v>32</v>
      </c>
      <c r="C18" s="7">
        <f t="shared" ca="1" si="6"/>
        <v>127</v>
      </c>
      <c r="D18" s="7">
        <f t="shared" ca="1" si="7"/>
        <v>96</v>
      </c>
      <c r="E18" s="7">
        <f t="shared" ca="1" si="8"/>
        <v>3</v>
      </c>
      <c r="F18" s="7">
        <f t="shared" ca="1" si="9"/>
        <v>31</v>
      </c>
      <c r="G18" s="7">
        <f t="shared" ca="1" si="5"/>
        <v>0</v>
      </c>
      <c r="H18" s="7" t="s">
        <v>14</v>
      </c>
      <c r="I18" s="22" t="str">
        <f ca="1">CONCATENATE(INDIRECT("template!I17"))</f>
        <v>when cmd_special_function==fill constant, this field means constant value</v>
      </c>
      <c r="J18" s="107">
        <v>0</v>
      </c>
    </row>
    <row r="19" spans="1:10" ht="15">
      <c r="A19" s="6" t="s">
        <v>82</v>
      </c>
      <c r="B19" s="7">
        <v>32</v>
      </c>
      <c r="C19" s="7">
        <f t="shared" ca="1" si="0"/>
        <v>159</v>
      </c>
      <c r="D19" s="7">
        <f t="shared" ca="1" si="1"/>
        <v>128</v>
      </c>
      <c r="E19" s="7">
        <f t="shared" ca="1" si="2"/>
        <v>4</v>
      </c>
      <c r="F19" s="7">
        <f t="shared" ca="1" si="3"/>
        <v>31</v>
      </c>
      <c r="G19" s="7">
        <f t="shared" ca="1" si="4"/>
        <v>0</v>
      </c>
      <c r="H19" s="7" t="s">
        <v>14</v>
      </c>
      <c r="I19" s="22" t="str">
        <f ca="1">CONCATENATE(INDIRECT("template!I18"))</f>
        <v>unsigned number; Source blob N stride</v>
      </c>
      <c r="J19" s="110" t="s">
        <v>294</v>
      </c>
    </row>
    <row r="20" spans="1:10" ht="15">
      <c r="A20" s="6" t="s">
        <v>265</v>
      </c>
      <c r="B20" s="7">
        <v>32</v>
      </c>
      <c r="C20" s="7">
        <f t="shared" ca="1" si="0"/>
        <v>191</v>
      </c>
      <c r="D20" s="7">
        <f t="shared" ca="1" si="1"/>
        <v>160</v>
      </c>
      <c r="E20" s="7">
        <f t="shared" ca="1" si="2"/>
        <v>5</v>
      </c>
      <c r="F20" s="7">
        <f t="shared" ca="1" si="3"/>
        <v>31</v>
      </c>
      <c r="G20" s="7">
        <f t="shared" ca="1" si="4"/>
        <v>0</v>
      </c>
      <c r="H20" s="7" t="s">
        <v>14</v>
      </c>
      <c r="I20" s="22" t="str">
        <f ca="1">CONCATENATE(INDIRECT("template!I19"))</f>
        <v>unsigned number. Source blob C stride</v>
      </c>
      <c r="J20" s="110" t="s">
        <v>294</v>
      </c>
    </row>
    <row r="21" spans="1:10" ht="15">
      <c r="A21" s="6" t="s">
        <v>86</v>
      </c>
      <c r="B21" s="7">
        <v>32</v>
      </c>
      <c r="C21" s="7">
        <f t="shared" ca="1" si="0"/>
        <v>223</v>
      </c>
      <c r="D21" s="7">
        <f t="shared" ca="1" si="1"/>
        <v>192</v>
      </c>
      <c r="E21" s="7">
        <f t="shared" ca="1" si="2"/>
        <v>6</v>
      </c>
      <c r="F21" s="7">
        <f t="shared" ca="1" si="3"/>
        <v>31</v>
      </c>
      <c r="G21" s="7">
        <f t="shared" ca="1" si="4"/>
        <v>0</v>
      </c>
      <c r="H21" s="7" t="s">
        <v>14</v>
      </c>
      <c r="I21" s="22" t="str">
        <f ca="1">CONCATENATE(INDIRECT("template!I20"))</f>
        <v>unsigned number; Source blob H stride</v>
      </c>
      <c r="J21" s="110" t="s">
        <v>294</v>
      </c>
    </row>
    <row r="22" spans="1:10" ht="15">
      <c r="A22" s="6" t="s">
        <v>88</v>
      </c>
      <c r="B22" s="7">
        <v>32</v>
      </c>
      <c r="C22" s="7">
        <f t="shared" ca="1" si="0"/>
        <v>255</v>
      </c>
      <c r="D22" s="7">
        <f t="shared" ca="1" si="1"/>
        <v>224</v>
      </c>
      <c r="E22" s="7">
        <f t="shared" ca="1" si="2"/>
        <v>7</v>
      </c>
      <c r="F22" s="7">
        <f t="shared" ca="1" si="3"/>
        <v>31</v>
      </c>
      <c r="G22" s="7">
        <f t="shared" ca="1" si="4"/>
        <v>0</v>
      </c>
      <c r="H22" s="7" t="s">
        <v>14</v>
      </c>
      <c r="I22" s="22" t="str">
        <f ca="1">CONCATENATE(INDIRECT("template!I21"))</f>
        <v>unsigned number; Source blob W stride</v>
      </c>
      <c r="J22" s="110" t="s">
        <v>294</v>
      </c>
    </row>
    <row r="23" spans="1:10" ht="15">
      <c r="A23" s="6" t="s">
        <v>283</v>
      </c>
      <c r="B23" s="7">
        <v>32</v>
      </c>
      <c r="C23" s="7">
        <f t="shared" ca="1" si="0"/>
        <v>287</v>
      </c>
      <c r="D23" s="7">
        <f t="shared" ca="1" si="1"/>
        <v>256</v>
      </c>
      <c r="E23" s="7">
        <f t="shared" ca="1" si="2"/>
        <v>8</v>
      </c>
      <c r="F23" s="7">
        <f t="shared" ca="1" si="3"/>
        <v>31</v>
      </c>
      <c r="G23" s="7">
        <f t="shared" ca="1" si="4"/>
        <v>0</v>
      </c>
      <c r="H23" s="7" t="s">
        <v>14</v>
      </c>
      <c r="I23" s="22" t="str">
        <f ca="1">CONCATENATE(INDIRECT("template!I22"))</f>
        <v>unsigned number; desitination blob N stride</v>
      </c>
      <c r="J23" s="110" t="s">
        <v>294</v>
      </c>
    </row>
    <row r="24" spans="1:10" ht="15">
      <c r="A24" s="6" t="s">
        <v>347</v>
      </c>
      <c r="B24" s="7">
        <v>32</v>
      </c>
      <c r="C24" s="7">
        <f t="shared" ca="1" si="0"/>
        <v>319</v>
      </c>
      <c r="D24" s="7">
        <f t="shared" ca="1" si="1"/>
        <v>288</v>
      </c>
      <c r="E24" s="7">
        <f t="shared" ca="1" si="2"/>
        <v>9</v>
      </c>
      <c r="F24" s="7">
        <f t="shared" ca="1" si="3"/>
        <v>31</v>
      </c>
      <c r="G24" s="7">
        <f t="shared" ca="1" si="4"/>
        <v>0</v>
      </c>
      <c r="H24" s="7" t="s">
        <v>14</v>
      </c>
      <c r="I24" s="22" t="str">
        <f ca="1">CONCATENATE(INDIRECT("template!I23"))</f>
        <v>unsigned number.desitination blob C stride</v>
      </c>
      <c r="J24" s="110" t="s">
        <v>294</v>
      </c>
    </row>
    <row r="25" spans="1:10" ht="15">
      <c r="A25" s="6" t="s">
        <v>267</v>
      </c>
      <c r="B25" s="7">
        <v>32</v>
      </c>
      <c r="C25" s="7">
        <f t="shared" ca="1" si="0"/>
        <v>351</v>
      </c>
      <c r="D25" s="7">
        <f t="shared" ca="1" si="1"/>
        <v>320</v>
      </c>
      <c r="E25" s="7">
        <f t="shared" ca="1" si="2"/>
        <v>10</v>
      </c>
      <c r="F25" s="7">
        <f t="shared" ca="1" si="3"/>
        <v>31</v>
      </c>
      <c r="G25" s="7">
        <f t="shared" ca="1" si="4"/>
        <v>0</v>
      </c>
      <c r="H25" s="7" t="s">
        <v>14</v>
      </c>
      <c r="I25" s="22" t="str">
        <f ca="1">CONCATENATE(INDIRECT("template!I24"))</f>
        <v>unsigned number; desitination blob H stride</v>
      </c>
      <c r="J25" s="110" t="s">
        <v>294</v>
      </c>
    </row>
    <row r="26" spans="1:10" ht="15">
      <c r="A26" s="6" t="s">
        <v>95</v>
      </c>
      <c r="B26" s="7">
        <v>32</v>
      </c>
      <c r="C26" s="7">
        <f t="shared" ca="1" si="0"/>
        <v>383</v>
      </c>
      <c r="D26" s="7">
        <f t="shared" ca="1" si="1"/>
        <v>352</v>
      </c>
      <c r="E26" s="7">
        <f t="shared" ca="1" si="2"/>
        <v>11</v>
      </c>
      <c r="F26" s="7">
        <f t="shared" ca="1" si="3"/>
        <v>31</v>
      </c>
      <c r="G26" s="7">
        <f t="shared" ca="1" si="4"/>
        <v>0</v>
      </c>
      <c r="H26" s="7" t="s">
        <v>14</v>
      </c>
      <c r="I26" s="22" t="str">
        <f ca="1">INDIRECT("template!I25")</f>
        <v>unsigned number; desitination blob W stride</v>
      </c>
      <c r="J26" s="110" t="s">
        <v>294</v>
      </c>
    </row>
    <row r="27" spans="1:10" ht="15">
      <c r="A27" s="6" t="s">
        <v>97</v>
      </c>
      <c r="B27" s="7">
        <v>16</v>
      </c>
      <c r="C27" s="7">
        <f t="shared" ca="1" si="0"/>
        <v>399</v>
      </c>
      <c r="D27" s="7">
        <f t="shared" ca="1" si="1"/>
        <v>384</v>
      </c>
      <c r="E27" s="7">
        <f t="shared" ca="1" si="2"/>
        <v>12</v>
      </c>
      <c r="F27" s="7">
        <f t="shared" ca="1" si="3"/>
        <v>15</v>
      </c>
      <c r="G27" s="7">
        <f t="shared" ca="1" si="4"/>
        <v>0</v>
      </c>
      <c r="H27" s="7" t="s">
        <v>14</v>
      </c>
      <c r="I27" s="22" t="str">
        <f ca="1">INDIRECT("template!I26")</f>
        <v>Source Blob Number</v>
      </c>
      <c r="J27" s="106" t="s">
        <v>288</v>
      </c>
    </row>
    <row r="28" spans="1:10" ht="15">
      <c r="A28" s="6" t="s">
        <v>100</v>
      </c>
      <c r="B28" s="7">
        <v>16</v>
      </c>
      <c r="C28" s="7">
        <f t="shared" ca="1" si="0"/>
        <v>415</v>
      </c>
      <c r="D28" s="7">
        <f t="shared" ca="1" si="1"/>
        <v>400</v>
      </c>
      <c r="E28" s="7">
        <f t="shared" ca="1" si="2"/>
        <v>12</v>
      </c>
      <c r="F28" s="7">
        <f t="shared" ca="1" si="3"/>
        <v>31</v>
      </c>
      <c r="G28" s="7">
        <f t="shared" ca="1" si="4"/>
        <v>16</v>
      </c>
      <c r="H28" s="7" t="s">
        <v>14</v>
      </c>
      <c r="I28" s="22" t="str">
        <f ca="1">INDIRECT("template!I27")</f>
        <v>Source blob C</v>
      </c>
      <c r="J28" s="106" t="s">
        <v>288</v>
      </c>
    </row>
    <row r="29" spans="1:10" ht="17" customHeight="1">
      <c r="A29" s="6" t="s">
        <v>102</v>
      </c>
      <c r="B29" s="7">
        <v>16</v>
      </c>
      <c r="C29" s="7">
        <f t="shared" ca="1" si="0"/>
        <v>431</v>
      </c>
      <c r="D29" s="7">
        <f t="shared" ca="1" si="1"/>
        <v>416</v>
      </c>
      <c r="E29" s="7">
        <f t="shared" ca="1" si="2"/>
        <v>13</v>
      </c>
      <c r="F29" s="7">
        <f t="shared" ca="1" si="3"/>
        <v>15</v>
      </c>
      <c r="G29" s="7">
        <f t="shared" ca="1" si="4"/>
        <v>0</v>
      </c>
      <c r="H29" s="7" t="s">
        <v>14</v>
      </c>
      <c r="I29" s="22" t="str">
        <f ca="1">INDIRECT("template!I28")</f>
        <v xml:space="preserve">Source blob H </v>
      </c>
      <c r="J29" s="106" t="s">
        <v>288</v>
      </c>
    </row>
    <row r="30" spans="1:10" ht="15">
      <c r="A30" s="6" t="s">
        <v>104</v>
      </c>
      <c r="B30" s="7">
        <v>16</v>
      </c>
      <c r="C30" s="7">
        <f t="shared" ca="1" si="0"/>
        <v>447</v>
      </c>
      <c r="D30" s="7">
        <f t="shared" ca="1" si="1"/>
        <v>432</v>
      </c>
      <c r="E30" s="7">
        <f t="shared" ca="1" si="2"/>
        <v>13</v>
      </c>
      <c r="F30" s="7">
        <f t="shared" ca="1" si="3"/>
        <v>31</v>
      </c>
      <c r="G30" s="7">
        <f t="shared" ca="1" si="4"/>
        <v>16</v>
      </c>
      <c r="H30" s="7" t="s">
        <v>14</v>
      </c>
      <c r="I30" s="22" t="str">
        <f ca="1">INDIRECT("template!I29")</f>
        <v xml:space="preserve">Source blob W </v>
      </c>
      <c r="J30" s="106" t="s">
        <v>288</v>
      </c>
    </row>
    <row r="31" spans="1:10" ht="15">
      <c r="A31" s="6" t="s">
        <v>106</v>
      </c>
      <c r="B31" s="7">
        <v>16</v>
      </c>
      <c r="C31" s="7">
        <f t="shared" ca="1" si="0"/>
        <v>463</v>
      </c>
      <c r="D31" s="7">
        <f t="shared" ca="1" si="1"/>
        <v>448</v>
      </c>
      <c r="E31" s="7">
        <f t="shared" ca="1" si="2"/>
        <v>14</v>
      </c>
      <c r="F31" s="7">
        <f t="shared" ca="1" si="3"/>
        <v>15</v>
      </c>
      <c r="G31" s="7">
        <f t="shared" ca="1" si="4"/>
        <v>0</v>
      </c>
      <c r="H31" s="7" t="s">
        <v>14</v>
      </c>
      <c r="I31" s="22" t="str">
        <f ca="1">INDIRECT("template!I30")</f>
        <v xml:space="preserve">Destination Blob Number </v>
      </c>
      <c r="J31" s="110" t="s">
        <v>294</v>
      </c>
    </row>
    <row r="32" spans="1:10" ht="15">
      <c r="A32" s="6" t="s">
        <v>108</v>
      </c>
      <c r="B32" s="7">
        <v>16</v>
      </c>
      <c r="C32" s="7">
        <f t="shared" ca="1" si="0"/>
        <v>479</v>
      </c>
      <c r="D32" s="7">
        <f t="shared" ca="1" si="1"/>
        <v>464</v>
      </c>
      <c r="E32" s="7">
        <f t="shared" ca="1" si="2"/>
        <v>14</v>
      </c>
      <c r="F32" s="7">
        <f t="shared" ca="1" si="3"/>
        <v>31</v>
      </c>
      <c r="G32" s="7">
        <f t="shared" ca="1" si="4"/>
        <v>16</v>
      </c>
      <c r="H32" s="7" t="s">
        <v>337</v>
      </c>
      <c r="I32" s="22" t="str">
        <f ca="1">INDIRECT("template!I31")</f>
        <v xml:space="preserve">Destination blob C </v>
      </c>
      <c r="J32" s="110" t="s">
        <v>294</v>
      </c>
    </row>
    <row r="33" spans="1:10" ht="15">
      <c r="A33" s="6" t="s">
        <v>110</v>
      </c>
      <c r="B33" s="7">
        <v>16</v>
      </c>
      <c r="C33" s="7">
        <f t="shared" ca="1" si="0"/>
        <v>495</v>
      </c>
      <c r="D33" s="7">
        <f t="shared" ca="1" si="1"/>
        <v>480</v>
      </c>
      <c r="E33" s="7">
        <f t="shared" ca="1" si="2"/>
        <v>15</v>
      </c>
      <c r="F33" s="7">
        <f t="shared" ca="1" si="3"/>
        <v>15</v>
      </c>
      <c r="G33" s="7">
        <f t="shared" ca="1" si="4"/>
        <v>0</v>
      </c>
      <c r="H33" s="7" t="s">
        <v>14</v>
      </c>
      <c r="I33" s="22" t="str">
        <f ca="1">INDIRECT("template!I32")</f>
        <v>Destination blob H</v>
      </c>
      <c r="J33" s="110" t="s">
        <v>294</v>
      </c>
    </row>
    <row r="34" spans="1:10" ht="15">
      <c r="A34" s="6" t="s">
        <v>112</v>
      </c>
      <c r="B34" s="7">
        <v>16</v>
      </c>
      <c r="C34" s="7">
        <f t="shared" ca="1" si="0"/>
        <v>511</v>
      </c>
      <c r="D34" s="7">
        <f t="shared" ca="1" si="1"/>
        <v>496</v>
      </c>
      <c r="E34" s="7">
        <f t="shared" ca="1" si="2"/>
        <v>15</v>
      </c>
      <c r="F34" s="7">
        <f t="shared" ca="1" si="3"/>
        <v>31</v>
      </c>
      <c r="G34" s="7">
        <f t="shared" ca="1" si="4"/>
        <v>16</v>
      </c>
      <c r="H34" s="7" t="s">
        <v>14</v>
      </c>
      <c r="I34" s="22" t="str">
        <f ca="1">INDIRECT("template!I33")</f>
        <v xml:space="preserve">Destination blob W </v>
      </c>
      <c r="J34" s="110" t="s">
        <v>294</v>
      </c>
    </row>
    <row r="35" spans="1:10" ht="15">
      <c r="A35" s="6" t="s">
        <v>333</v>
      </c>
      <c r="B35" s="7">
        <v>32</v>
      </c>
      <c r="C35" s="7">
        <f t="shared" ca="1" si="0"/>
        <v>543</v>
      </c>
      <c r="D35" s="7">
        <f t="shared" ca="1" si="1"/>
        <v>512</v>
      </c>
      <c r="E35" s="7">
        <f t="shared" ca="1" si="2"/>
        <v>16</v>
      </c>
      <c r="F35" s="7">
        <f t="shared" ca="1" si="3"/>
        <v>31</v>
      </c>
      <c r="G35" s="7">
        <f t="shared" ca="1" si="4"/>
        <v>0</v>
      </c>
      <c r="H35" s="7" t="s">
        <v>337</v>
      </c>
      <c r="I35" s="22" t="str">
        <f ca="1">INDIRECT("template!I34")</f>
        <v>source blob start address[31:0]</v>
      </c>
      <c r="J35" s="108" t="s">
        <v>288</v>
      </c>
    </row>
    <row r="36" spans="1:10" ht="15">
      <c r="A36" s="6" t="s">
        <v>334</v>
      </c>
      <c r="B36" s="7">
        <v>8</v>
      </c>
      <c r="C36" s="7">
        <f ca="1">D36+B36-1</f>
        <v>551</v>
      </c>
      <c r="D36" s="7">
        <f t="shared" ca="1" si="1"/>
        <v>544</v>
      </c>
      <c r="E36" s="7">
        <f ca="1">ROUNDDOWN(C36/32,0)</f>
        <v>17</v>
      </c>
      <c r="F36" s="7">
        <f ca="1">C36-E36*32</f>
        <v>7</v>
      </c>
      <c r="G36" s="7">
        <f ca="1">D36-E36*32</f>
        <v>0</v>
      </c>
      <c r="H36" s="7" t="s">
        <v>14</v>
      </c>
      <c r="I36" s="22" t="str">
        <f ca="1">INDIRECT("template!I35")</f>
        <v>Source blob start address[39:32]</v>
      </c>
      <c r="J36" s="108" t="s">
        <v>288</v>
      </c>
    </row>
    <row r="37" spans="1:10" ht="15">
      <c r="A37" s="6" t="s">
        <v>263</v>
      </c>
      <c r="B37" s="7">
        <v>24</v>
      </c>
      <c r="C37" s="7">
        <f ca="1">D37+B37-1</f>
        <v>575</v>
      </c>
      <c r="D37" s="7">
        <f t="shared" ca="1" si="1"/>
        <v>552</v>
      </c>
      <c r="E37" s="7">
        <f ca="1">ROUNDDOWN(C37/32,0)</f>
        <v>17</v>
      </c>
      <c r="F37" s="7">
        <f ca="1">C37-E37*32</f>
        <v>31</v>
      </c>
      <c r="G37" s="7">
        <f ca="1">D37-E37*32</f>
        <v>8</v>
      </c>
      <c r="H37" s="7" t="s">
        <v>332</v>
      </c>
      <c r="I37" s="22" t="str">
        <f ca="1">INDIRECT("template!I36")</f>
        <v>reserved</v>
      </c>
      <c r="J37" s="107">
        <v>0</v>
      </c>
    </row>
    <row r="38" spans="1:10" ht="15">
      <c r="A38" s="6" t="s">
        <v>335</v>
      </c>
      <c r="B38" s="7">
        <v>32</v>
      </c>
      <c r="C38" s="7">
        <f t="shared" ca="1" si="0"/>
        <v>607</v>
      </c>
      <c r="D38" s="7">
        <f t="shared" ca="1" si="1"/>
        <v>576</v>
      </c>
      <c r="E38" s="7">
        <f t="shared" ca="1" si="2"/>
        <v>18</v>
      </c>
      <c r="F38" s="7">
        <f t="shared" ca="1" si="3"/>
        <v>31</v>
      </c>
      <c r="G38" s="7">
        <f t="shared" ca="1" si="4"/>
        <v>0</v>
      </c>
      <c r="H38" s="7" t="s">
        <v>14</v>
      </c>
      <c r="I38" s="22" t="str">
        <f ca="1">INDIRECT("template!I37")</f>
        <v>destination blob start address[31:0]</v>
      </c>
      <c r="J38" s="106" t="s">
        <v>288</v>
      </c>
    </row>
    <row r="39" spans="1:10" ht="15">
      <c r="A39" s="6" t="s">
        <v>336</v>
      </c>
      <c r="B39" s="7">
        <v>8</v>
      </c>
      <c r="C39" s="7">
        <f ca="1">D39+B39-1</f>
        <v>615</v>
      </c>
      <c r="D39" s="7">
        <f t="shared" ca="1" si="1"/>
        <v>608</v>
      </c>
      <c r="E39" s="7">
        <f ca="1">ROUNDDOWN(C39/32,0)</f>
        <v>19</v>
      </c>
      <c r="F39" s="7">
        <f ca="1">C39-E39*32</f>
        <v>7</v>
      </c>
      <c r="G39" s="7">
        <f ca="1">D39-E39*32</f>
        <v>0</v>
      </c>
      <c r="H39" s="7" t="s">
        <v>14</v>
      </c>
      <c r="I39" s="22" t="str">
        <f ca="1">INDIRECT("template!I38")</f>
        <v>Destination blob start address[39:32]</v>
      </c>
      <c r="J39" s="106" t="s">
        <v>288</v>
      </c>
    </row>
    <row r="40" spans="1:10" ht="15">
      <c r="A40" s="6" t="s">
        <v>263</v>
      </c>
      <c r="B40" s="7">
        <v>24</v>
      </c>
      <c r="C40" s="7">
        <f ca="1">D40+B40-1</f>
        <v>639</v>
      </c>
      <c r="D40" s="7">
        <f t="shared" ca="1" si="1"/>
        <v>616</v>
      </c>
      <c r="E40" s="7">
        <f ca="1">ROUNDDOWN(C40/32,0)</f>
        <v>19</v>
      </c>
      <c r="F40" s="7">
        <f ca="1">C40-E40*32</f>
        <v>31</v>
      </c>
      <c r="G40" s="7">
        <f ca="1">D40-E40*32</f>
        <v>8</v>
      </c>
      <c r="H40" s="7" t="s">
        <v>332</v>
      </c>
      <c r="I40" s="22" t="str">
        <f ca="1">INDIRECT("template!I39")</f>
        <v>reserved</v>
      </c>
      <c r="J40" s="107">
        <v>0</v>
      </c>
    </row>
    <row r="41" spans="1:10" ht="15">
      <c r="A41" s="27" t="s">
        <v>427</v>
      </c>
      <c r="B41" s="7">
        <v>32</v>
      </c>
      <c r="C41" s="7">
        <f t="shared" ref="C41:C42" ca="1" si="10">D41+B41-1</f>
        <v>671</v>
      </c>
      <c r="D41" s="7">
        <f t="shared" ca="1" si="1"/>
        <v>640</v>
      </c>
      <c r="E41" s="7">
        <f t="shared" ref="E41:E42" ca="1" si="11">ROUNDDOWN(C41/32,0)</f>
        <v>20</v>
      </c>
      <c r="F41" s="7">
        <f t="shared" ref="F41:F42" ca="1" si="12">C41-E41*32</f>
        <v>31</v>
      </c>
      <c r="G41" s="7">
        <f t="shared" ref="G41:G42" ca="1" si="13">D41-E41*32</f>
        <v>0</v>
      </c>
      <c r="H41" s="7" t="s">
        <v>14</v>
      </c>
      <c r="I41" s="22" t="s">
        <v>291</v>
      </c>
      <c r="J41" s="106" t="s">
        <v>288</v>
      </c>
    </row>
    <row r="42" spans="1:10" ht="15">
      <c r="A42" s="27" t="s">
        <v>426</v>
      </c>
      <c r="B42" s="7">
        <v>32</v>
      </c>
      <c r="C42" s="7">
        <f t="shared" ca="1" si="10"/>
        <v>703</v>
      </c>
      <c r="D42" s="7">
        <f t="shared" ca="1" si="1"/>
        <v>672</v>
      </c>
      <c r="E42" s="7">
        <f t="shared" ca="1" si="11"/>
        <v>21</v>
      </c>
      <c r="F42" s="7">
        <f t="shared" ca="1" si="12"/>
        <v>31</v>
      </c>
      <c r="G42" s="7">
        <f t="shared" ca="1" si="13"/>
        <v>0</v>
      </c>
      <c r="H42" s="7" t="s">
        <v>14</v>
      </c>
      <c r="I42" s="22" t="s">
        <v>198</v>
      </c>
      <c r="J42" s="106" t="s">
        <v>288</v>
      </c>
    </row>
    <row r="43" spans="1:10" s="29" customFormat="1" ht="15">
      <c r="A43" s="6" t="s">
        <v>129</v>
      </c>
      <c r="B43" s="7">
        <v>32</v>
      </c>
      <c r="C43" s="7">
        <f ca="1">D43+B43-1</f>
        <v>735</v>
      </c>
      <c r="D43" s="7">
        <f t="shared" ca="1" si="1"/>
        <v>704</v>
      </c>
      <c r="E43" s="7">
        <f ca="1">ROUNDDOWN(C43/32,0)</f>
        <v>22</v>
      </c>
      <c r="F43" s="7">
        <f ca="1">C43-E43*32</f>
        <v>31</v>
      </c>
      <c r="G43" s="7">
        <f ca="1">D43-E43*32</f>
        <v>0</v>
      </c>
      <c r="H43" s="7" t="s">
        <v>14</v>
      </c>
      <c r="I43" s="22" t="str">
        <f ca="1">INDIRECT("template!I42")</f>
        <v>used to announce is the local memory mask or not, 1 means enable access, 0 means disable access (bit 0 corresponds local memory index 0)</v>
      </c>
      <c r="J43" s="110" t="s">
        <v>294</v>
      </c>
    </row>
    <row r="44" spans="1:10" s="29" customFormat="1" ht="15">
      <c r="A44" s="6" t="s">
        <v>131</v>
      </c>
      <c r="B44" s="7">
        <v>32</v>
      </c>
      <c r="C44" s="7">
        <f ca="1">D44+B44-1</f>
        <v>767</v>
      </c>
      <c r="D44" s="7">
        <f t="shared" ca="1" si="1"/>
        <v>736</v>
      </c>
      <c r="E44" s="7">
        <f ca="1">ROUNDDOWN(C44/32,0)</f>
        <v>23</v>
      </c>
      <c r="F44" s="7">
        <f ca="1">C44-E44*32</f>
        <v>31</v>
      </c>
      <c r="G44" s="7">
        <f ca="1">D44-E44*32</f>
        <v>0</v>
      </c>
      <c r="H44" s="7" t="s">
        <v>14</v>
      </c>
      <c r="I44" s="22" t="str">
        <f ca="1">INDIRECT("template!I43")</f>
        <v>used to announce is the local memory mask or not, 1 means enable access, 0 means disable access (bit 0 corresponds local memory index32)</v>
      </c>
      <c r="J44" s="110" t="s">
        <v>294</v>
      </c>
    </row>
    <row r="45" spans="1:10" s="29" customFormat="1" ht="15">
      <c r="A45" s="28" t="s">
        <v>194</v>
      </c>
      <c r="H45" s="1"/>
      <c r="I45" s="31"/>
      <c r="J45" s="1"/>
    </row>
    <row r="46" spans="1:10" s="29" customFormat="1" ht="15">
      <c r="A46" s="28" t="s">
        <v>139</v>
      </c>
      <c r="H46" s="1"/>
      <c r="I46" s="31"/>
      <c r="J46" s="1"/>
    </row>
    <row r="47" spans="1:10" s="29" customFormat="1" ht="15">
      <c r="A47" s="28" t="s">
        <v>140</v>
      </c>
      <c r="H47" s="1"/>
      <c r="I47" s="31"/>
      <c r="J47" s="1"/>
    </row>
    <row r="48" spans="1:10" ht="15">
      <c r="A48" s="28" t="s">
        <v>141</v>
      </c>
    </row>
    <row r="49" spans="1:1" ht="15">
      <c r="A49" s="28" t="s">
        <v>142</v>
      </c>
    </row>
  </sheetData>
  <phoneticPr fontId="23" type="noConversion"/>
  <pageMargins left="0.25" right="0.25" top="0.75" bottom="0.75" header="0.3" footer="0.3"/>
  <pageSetup paperSize="9" scale="50"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160E-1B72-A244-A4B1-7A97145A98E3}">
  <sheetPr>
    <pageSetUpPr fitToPage="1"/>
  </sheetPr>
  <dimension ref="A1:J41"/>
  <sheetViews>
    <sheetView zoomScale="115" zoomScaleNormal="125" workbookViewId="0">
      <pane ySplit="1" topLeftCell="A6" activePane="bottomLeft" state="frozen"/>
      <selection activeCell="I16" sqref="I16"/>
      <selection pane="bottomLeft" activeCell="D26" sqref="D26"/>
    </sheetView>
  </sheetViews>
  <sheetFormatPr baseColWidth="10" defaultColWidth="15.5" defaultRowHeight="14"/>
  <cols>
    <col min="1" max="1" width="36"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72.5" style="31" customWidth="1"/>
    <col min="10" max="10" width="30.5"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 t="shared" ref="C2:C9" si="0">D2+B2-1</f>
        <v>0</v>
      </c>
      <c r="D2" s="7">
        <v>0</v>
      </c>
      <c r="E2" s="7">
        <f t="shared" ref="E2:E9" si="1">ROUNDDOWN(C2/32,0)</f>
        <v>0</v>
      </c>
      <c r="F2" s="7">
        <f t="shared" ref="F2:F9" si="2">C2-E2*32</f>
        <v>0</v>
      </c>
      <c r="G2" s="7">
        <f t="shared" ref="G2:G9" si="3">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ca="1" si="0"/>
        <v>1</v>
      </c>
      <c r="D3" s="7">
        <f t="shared" ref="D3:D9" ca="1" si="4">INDIRECT(ADDRESS(ROW()-1,COLUMN()-1))+1</f>
        <v>1</v>
      </c>
      <c r="E3" s="7">
        <f t="shared" ca="1" si="1"/>
        <v>0</v>
      </c>
      <c r="F3" s="7">
        <f t="shared" ca="1" si="2"/>
        <v>1</v>
      </c>
      <c r="G3" s="7">
        <f t="shared" ca="1" si="3"/>
        <v>1</v>
      </c>
      <c r="H3" s="7" t="s">
        <v>14</v>
      </c>
      <c r="I3" s="22" t="str">
        <f ca="1">CONCATENATE(INDIRECT("template!I3"))</f>
        <v>Stride enable
0：No stride for all blob definition
1：Enable stride for all blob definition</v>
      </c>
      <c r="J3" s="107">
        <v>0</v>
      </c>
    </row>
    <row r="4" spans="1:10" ht="45">
      <c r="A4" s="6" t="s">
        <v>144</v>
      </c>
      <c r="B4" s="7">
        <v>1</v>
      </c>
      <c r="C4" s="7">
        <f t="shared" ca="1" si="0"/>
        <v>2</v>
      </c>
      <c r="D4" s="7">
        <f t="shared" ca="1" si="4"/>
        <v>2</v>
      </c>
      <c r="E4" s="7">
        <f t="shared" ca="1" si="1"/>
        <v>0</v>
      </c>
      <c r="F4" s="7">
        <f t="shared" ca="1" si="2"/>
        <v>2</v>
      </c>
      <c r="G4" s="7">
        <f t="shared" ca="1" si="3"/>
        <v>2</v>
      </c>
      <c r="H4" s="7" t="s">
        <v>14</v>
      </c>
      <c r="I4" s="22" t="str">
        <f ca="1">CONCATENATE(INDIRECT("template!I4"))</f>
        <v>NCHW copy bit
0: use separate src and dst NCHW value setting
1: reuse src NCHW value for dst NCHW value</v>
      </c>
      <c r="J4" s="107">
        <v>1</v>
      </c>
    </row>
    <row r="5" spans="1:10" ht="30">
      <c r="A5" s="6" t="s">
        <v>323</v>
      </c>
      <c r="B5" s="7">
        <v>1</v>
      </c>
      <c r="C5" s="7">
        <f t="shared" ca="1" si="0"/>
        <v>3</v>
      </c>
      <c r="D5" s="7">
        <f t="shared" ca="1" si="4"/>
        <v>3</v>
      </c>
      <c r="E5" s="7">
        <f t="shared" ca="1" si="1"/>
        <v>0</v>
      </c>
      <c r="F5" s="7">
        <f t="shared" ca="1" si="2"/>
        <v>3</v>
      </c>
      <c r="G5" s="7">
        <f t="shared" ca="1" si="3"/>
        <v>3</v>
      </c>
      <c r="H5" s="7" t="s">
        <v>14</v>
      </c>
      <c r="I5" s="22" t="str">
        <f ca="1">CONCATENATE(INDIRECT("template!I5"))</f>
        <v>0:768bit full cmd;
1:128/256/384/512 short cmd</v>
      </c>
      <c r="J5" s="106" t="s">
        <v>288</v>
      </c>
    </row>
    <row r="6" spans="1:10" ht="31" customHeight="1">
      <c r="A6" s="6" t="s">
        <v>325</v>
      </c>
      <c r="B6" s="7">
        <v>1</v>
      </c>
      <c r="C6" s="7">
        <f t="shared" ca="1" si="0"/>
        <v>4</v>
      </c>
      <c r="D6" s="7">
        <f t="shared" ca="1" si="4"/>
        <v>4</v>
      </c>
      <c r="E6" s="7">
        <f t="shared" ca="1" si="1"/>
        <v>0</v>
      </c>
      <c r="F6" s="7">
        <f t="shared" ca="1" si="2"/>
        <v>4</v>
      </c>
      <c r="G6" s="7">
        <f t="shared" ca="1" si="3"/>
        <v>4</v>
      </c>
      <c r="H6" s="7" t="s">
        <v>14</v>
      </c>
      <c r="I6" s="22" t="str">
        <f ca="1">CONCATENATE(INDIRECT("template!I6"))</f>
        <v>0：don’t need to decompress data
1：decompress data,only enable when src mem is ddr</v>
      </c>
      <c r="J6" s="107">
        <v>0</v>
      </c>
    </row>
    <row r="7" spans="1:10" ht="63" customHeight="1">
      <c r="A7" s="6" t="s">
        <v>435</v>
      </c>
      <c r="B7" s="7">
        <v>4</v>
      </c>
      <c r="C7" s="7">
        <f ca="1">D7+B7-1</f>
        <v>8</v>
      </c>
      <c r="D7" s="7">
        <f t="shared" ca="1" si="4"/>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ref="D8:D36" ca="1" si="5">INDIRECT(ADDRESS(ROW()-1,COLUMN()-1))+1</f>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5">
      <c r="A9" s="6" t="s">
        <v>19</v>
      </c>
      <c r="B9" s="7">
        <v>3</v>
      </c>
      <c r="C9" s="7">
        <f t="shared" ca="1" si="0"/>
        <v>31</v>
      </c>
      <c r="D9" s="7">
        <f t="shared" ca="1" si="4"/>
        <v>29</v>
      </c>
      <c r="E9" s="7">
        <f t="shared" ca="1" si="1"/>
        <v>0</v>
      </c>
      <c r="F9" s="7">
        <f t="shared" ca="1" si="2"/>
        <v>31</v>
      </c>
      <c r="G9" s="7">
        <f t="shared" ca="1" si="3"/>
        <v>29</v>
      </c>
      <c r="H9" s="7" t="s">
        <v>20</v>
      </c>
      <c r="I9" s="22" t="str">
        <f ca="1">CONCATENATE(INDIRECT("template!I9"))</f>
        <v>reserved</v>
      </c>
      <c r="J9" s="107">
        <v>0</v>
      </c>
    </row>
    <row r="10" spans="1:10" customFormat="1" ht="75">
      <c r="A10" s="6" t="s">
        <v>146</v>
      </c>
      <c r="B10" s="7">
        <v>4</v>
      </c>
      <c r="C10" s="7">
        <f t="shared" ref="C10:C29" ca="1" si="6">D10+B10-1</f>
        <v>35</v>
      </c>
      <c r="D10" s="7">
        <f t="shared" ca="1" si="5"/>
        <v>32</v>
      </c>
      <c r="E10" s="7">
        <f t="shared" ref="E10:E29" ca="1" si="7">ROUNDDOWN(C10/32,0)</f>
        <v>1</v>
      </c>
      <c r="F10" s="7">
        <f t="shared" ref="F10:F29" ca="1" si="8">C10-E10*32</f>
        <v>3</v>
      </c>
      <c r="G10" s="7">
        <f t="shared" ref="G10:G29" ca="1" si="9">D10-E10*32</f>
        <v>0</v>
      </c>
      <c r="H10" s="7" t="s">
        <v>14</v>
      </c>
      <c r="I10" s="22" t="str">
        <f ca="1">CONCATENATE(INDIRECT("template!I10"))</f>
        <v>0x0:DMA_tensor                 0x1:DMA_matrix
0x2:DMA_masked_select          0x3:DMA_general
0x4:DMA_cw_transpose           0x5:DMA_nonzero
0x6:DMA_sys                    0x7:DMA_gather                 
0x8:DMA_scatter</v>
      </c>
      <c r="J10" s="106" t="s">
        <v>288</v>
      </c>
    </row>
    <row r="11" spans="1:10" ht="30">
      <c r="A11" s="27" t="s">
        <v>196</v>
      </c>
      <c r="B11" s="7">
        <v>3</v>
      </c>
      <c r="C11" s="7">
        <f t="shared" ca="1" si="6"/>
        <v>38</v>
      </c>
      <c r="D11" s="7">
        <f t="shared" ca="1" si="5"/>
        <v>36</v>
      </c>
      <c r="E11" s="7">
        <f t="shared" ca="1" si="7"/>
        <v>1</v>
      </c>
      <c r="F11" s="7">
        <f t="shared" ca="1" si="8"/>
        <v>6</v>
      </c>
      <c r="G11" s="7">
        <f t="shared" ca="1" si="9"/>
        <v>4</v>
      </c>
      <c r="H11" s="7" t="s">
        <v>14</v>
      </c>
      <c r="I11" s="67" t="str">
        <f ca="1">CONCATENATE(INDIRECT("DMA_masked_select!I11"))</f>
        <v>this field is connected with cmd_type. when cmd_type==DMA_masked_select
0000: No special function</v>
      </c>
      <c r="J11" s="110" t="s">
        <v>294</v>
      </c>
    </row>
    <row r="12" spans="1:10" ht="15">
      <c r="A12" s="27" t="s">
        <v>193</v>
      </c>
      <c r="B12" s="7">
        <v>1</v>
      </c>
      <c r="C12" s="7">
        <f t="shared" ca="1" si="6"/>
        <v>39</v>
      </c>
      <c r="D12" s="7">
        <f t="shared" ca="1" si="5"/>
        <v>39</v>
      </c>
      <c r="E12" s="7">
        <f t="shared" ca="1" si="7"/>
        <v>1</v>
      </c>
      <c r="F12" s="7">
        <f t="shared" ca="1" si="8"/>
        <v>7</v>
      </c>
      <c r="G12" s="7">
        <f t="shared" ca="1" si="9"/>
        <v>7</v>
      </c>
      <c r="H12" s="7" t="s">
        <v>14</v>
      </c>
      <c r="I12" s="22" t="str">
        <f ca="1">CONCATENATE(INDIRECT("DMA_masked_select!I12"))</f>
        <v>0: no fill constant</v>
      </c>
      <c r="J12" s="110" t="s">
        <v>294</v>
      </c>
    </row>
    <row r="13" spans="1:10" ht="120">
      <c r="A13" s="6" t="s">
        <v>68</v>
      </c>
      <c r="B13" s="7">
        <v>3</v>
      </c>
      <c r="C13" s="7">
        <f ca="1">D13+B13-1</f>
        <v>42</v>
      </c>
      <c r="D13" s="7">
        <f ca="1">INDIRECT(ADDRESS(ROW()-1,COLUMN()-1))+1</f>
        <v>40</v>
      </c>
      <c r="E13" s="7">
        <f ca="1">ROUNDDOWN(C13/32,0)</f>
        <v>1</v>
      </c>
      <c r="F13" s="7">
        <f ca="1">C13-E13*32</f>
        <v>10</v>
      </c>
      <c r="G13" s="7">
        <f ca="1">D13-E13*32</f>
        <v>8</v>
      </c>
      <c r="H13" s="7" t="s">
        <v>14</v>
      </c>
      <c r="I13" s="22" t="str">
        <f ca="1">CONCATENATE(INDIRECT("template!I13"))</f>
        <v>Source Data Format
0:INT8
1:FP16
2:FP32
3:INT16
4:INT32
5:BFP16
others：not support</v>
      </c>
      <c r="J13" s="106" t="s">
        <v>288</v>
      </c>
    </row>
    <row r="14" spans="1:10" customFormat="1" ht="120">
      <c r="A14" s="116" t="s">
        <v>352</v>
      </c>
      <c r="B14" s="7">
        <v>3</v>
      </c>
      <c r="C14" s="7">
        <f ca="1">D14+B14-1</f>
        <v>45</v>
      </c>
      <c r="D14" s="7">
        <f ca="1">INDIRECT(ADDRESS(ROW()-1,COLUMN()-1))+1</f>
        <v>43</v>
      </c>
      <c r="E14" s="7">
        <f ca="1">ROUNDDOWN(C14/32,0)</f>
        <v>1</v>
      </c>
      <c r="F14" s="7">
        <f ca="1">C14-E14*32</f>
        <v>13</v>
      </c>
      <c r="G14" s="7">
        <f ca="1">D14-E14*32</f>
        <v>11</v>
      </c>
      <c r="H14" s="7" t="s">
        <v>14</v>
      </c>
      <c r="I14" s="22" t="str">
        <f ca="1">CONCATENATE(INDIRECT("DMA_masked_select!I14"))</f>
        <v>mask Data Format
0:INT8
1:FP16
2:FP32
3:INT16
4:INT32
5:BFP16
others：not support</v>
      </c>
      <c r="J14" s="106" t="s">
        <v>288</v>
      </c>
    </row>
    <row r="15" spans="1:10" ht="15">
      <c r="A15" s="6" t="s">
        <v>263</v>
      </c>
      <c r="B15" s="7">
        <v>18</v>
      </c>
      <c r="C15" s="7">
        <f ca="1">D15+B15-1</f>
        <v>63</v>
      </c>
      <c r="D15" s="7">
        <f ca="1">INDIRECT(ADDRESS(ROW()-1,COLUMN()-1))+1</f>
        <v>46</v>
      </c>
      <c r="E15" s="7">
        <f ca="1">ROUNDDOWN(C15/32,0)</f>
        <v>1</v>
      </c>
      <c r="F15" s="7">
        <f ca="1">C15-E15*32</f>
        <v>31</v>
      </c>
      <c r="G15" s="7">
        <f ca="1">D15-E15*32</f>
        <v>14</v>
      </c>
      <c r="H15" s="7" t="s">
        <v>20</v>
      </c>
      <c r="I15" s="22" t="str">
        <f ca="1">CONCATENATE(INDIRECT("template!I14"))</f>
        <v>reserved</v>
      </c>
      <c r="J15" s="107">
        <v>0</v>
      </c>
    </row>
    <row r="16" spans="1:10" ht="15">
      <c r="A16" s="6" t="s">
        <v>438</v>
      </c>
      <c r="B16" s="7">
        <v>20</v>
      </c>
      <c r="C16" s="7">
        <f ca="1">D16+B16-1</f>
        <v>83</v>
      </c>
      <c r="D16" s="7">
        <f ca="1">INDIRECT(ADDRESS(ROW()-1,COLUMN()-1))+1</f>
        <v>64</v>
      </c>
      <c r="E16" s="7">
        <f ca="1">ROUNDDOWN(C16/32,0)</f>
        <v>2</v>
      </c>
      <c r="F16" s="7">
        <f ca="1">C16-E16*32</f>
        <v>19</v>
      </c>
      <c r="G16" s="7">
        <f ca="1">D16-E16*32</f>
        <v>0</v>
      </c>
      <c r="H16" s="7" t="s">
        <v>337</v>
      </c>
      <c r="I16" s="22" t="str">
        <f ca="1">CONCATENATE(INDIRECT("template!I15"))</f>
        <v>Execution of this descriptor need to wait for engine[i]'s cmd_id  which depends on the cmd_id_en to be bigger than the ID specified in this field</v>
      </c>
      <c r="J16" s="106" t="s">
        <v>288</v>
      </c>
    </row>
    <row r="17" spans="1:10" ht="15">
      <c r="A17" s="6" t="s">
        <v>263</v>
      </c>
      <c r="B17" s="7">
        <v>12</v>
      </c>
      <c r="C17" s="7">
        <f ca="1">D17+B17-1</f>
        <v>95</v>
      </c>
      <c r="D17" s="7">
        <f ca="1">INDIRECT(ADDRESS(ROW()-1,COLUMN()-1))+1</f>
        <v>84</v>
      </c>
      <c r="E17" s="7">
        <f ca="1">ROUNDDOWN(C17/32,0)</f>
        <v>2</v>
      </c>
      <c r="F17" s="7">
        <f ca="1">C17-E17*32</f>
        <v>31</v>
      </c>
      <c r="G17" s="7">
        <f ca="1">D17-E17*32</f>
        <v>20</v>
      </c>
      <c r="H17" s="7" t="s">
        <v>332</v>
      </c>
      <c r="I17" s="22" t="str">
        <f ca="1">CONCATENATE(INDIRECT("template!I16"))</f>
        <v>reserved</v>
      </c>
      <c r="J17" s="106" t="s">
        <v>288</v>
      </c>
    </row>
    <row r="18" spans="1:10" ht="15">
      <c r="A18" s="6" t="s">
        <v>97</v>
      </c>
      <c r="B18" s="7">
        <v>16</v>
      </c>
      <c r="C18" s="7">
        <f t="shared" ca="1" si="6"/>
        <v>111</v>
      </c>
      <c r="D18" s="7">
        <f t="shared" ca="1" si="5"/>
        <v>96</v>
      </c>
      <c r="E18" s="7">
        <f t="shared" ca="1" si="7"/>
        <v>3</v>
      </c>
      <c r="F18" s="7">
        <f t="shared" ca="1" si="8"/>
        <v>15</v>
      </c>
      <c r="G18" s="7">
        <f t="shared" ca="1" si="9"/>
        <v>0</v>
      </c>
      <c r="H18" s="7" t="s">
        <v>14</v>
      </c>
      <c r="I18" s="22" t="str">
        <f ca="1">INDIRECT("template!I26")</f>
        <v>Source Blob Number</v>
      </c>
      <c r="J18" s="106" t="s">
        <v>288</v>
      </c>
    </row>
    <row r="19" spans="1:10" ht="15">
      <c r="A19" s="6" t="s">
        <v>100</v>
      </c>
      <c r="B19" s="7">
        <v>16</v>
      </c>
      <c r="C19" s="7">
        <f t="shared" ca="1" si="6"/>
        <v>127</v>
      </c>
      <c r="D19" s="7">
        <f t="shared" ca="1" si="5"/>
        <v>112</v>
      </c>
      <c r="E19" s="7">
        <f t="shared" ca="1" si="7"/>
        <v>3</v>
      </c>
      <c r="F19" s="7">
        <f t="shared" ca="1" si="8"/>
        <v>31</v>
      </c>
      <c r="G19" s="7">
        <f t="shared" ca="1" si="9"/>
        <v>16</v>
      </c>
      <c r="H19" s="7" t="s">
        <v>14</v>
      </c>
      <c r="I19" s="22" t="str">
        <f ca="1">INDIRECT("template!I27")</f>
        <v>Source blob C</v>
      </c>
      <c r="J19" s="106" t="s">
        <v>288</v>
      </c>
    </row>
    <row r="20" spans="1:10" ht="17" customHeight="1">
      <c r="A20" s="6" t="s">
        <v>102</v>
      </c>
      <c r="B20" s="7">
        <v>16</v>
      </c>
      <c r="C20" s="7">
        <f t="shared" ca="1" si="6"/>
        <v>143</v>
      </c>
      <c r="D20" s="7">
        <f t="shared" ca="1" si="5"/>
        <v>128</v>
      </c>
      <c r="E20" s="7">
        <f t="shared" ca="1" si="7"/>
        <v>4</v>
      </c>
      <c r="F20" s="7">
        <f t="shared" ca="1" si="8"/>
        <v>15</v>
      </c>
      <c r="G20" s="7">
        <f t="shared" ca="1" si="9"/>
        <v>0</v>
      </c>
      <c r="H20" s="7" t="s">
        <v>14</v>
      </c>
      <c r="I20" s="22" t="str">
        <f ca="1">INDIRECT("template!I28")</f>
        <v xml:space="preserve">Source blob H </v>
      </c>
      <c r="J20" s="106" t="s">
        <v>288</v>
      </c>
    </row>
    <row r="21" spans="1:10" ht="15">
      <c r="A21" s="6" t="s">
        <v>104</v>
      </c>
      <c r="B21" s="7">
        <v>16</v>
      </c>
      <c r="C21" s="7">
        <f t="shared" ca="1" si="6"/>
        <v>159</v>
      </c>
      <c r="D21" s="7">
        <f t="shared" ca="1" si="5"/>
        <v>144</v>
      </c>
      <c r="E21" s="7">
        <f t="shared" ca="1" si="7"/>
        <v>4</v>
      </c>
      <c r="F21" s="7">
        <f t="shared" ca="1" si="8"/>
        <v>31</v>
      </c>
      <c r="G21" s="7">
        <f t="shared" ca="1" si="9"/>
        <v>16</v>
      </c>
      <c r="H21" s="7" t="s">
        <v>14</v>
      </c>
      <c r="I21" s="22" t="str">
        <f ca="1">INDIRECT("template!I29")</f>
        <v xml:space="preserve">Source blob W </v>
      </c>
      <c r="J21" s="106" t="s">
        <v>288</v>
      </c>
    </row>
    <row r="22" spans="1:10" ht="15">
      <c r="A22" s="6" t="s">
        <v>106</v>
      </c>
      <c r="B22" s="7">
        <v>16</v>
      </c>
      <c r="C22" s="7">
        <f t="shared" ca="1" si="6"/>
        <v>175</v>
      </c>
      <c r="D22" s="7">
        <f t="shared" ca="1" si="5"/>
        <v>160</v>
      </c>
      <c r="E22" s="7">
        <f t="shared" ca="1" si="7"/>
        <v>5</v>
      </c>
      <c r="F22" s="7">
        <f t="shared" ca="1" si="8"/>
        <v>15</v>
      </c>
      <c r="G22" s="7">
        <f t="shared" ca="1" si="9"/>
        <v>0</v>
      </c>
      <c r="H22" s="7" t="s">
        <v>14</v>
      </c>
      <c r="I22" s="22" t="str">
        <f ca="1">INDIRECT("template!I30")</f>
        <v xml:space="preserve">Destination Blob Number </v>
      </c>
      <c r="J22" s="110" t="s">
        <v>445</v>
      </c>
    </row>
    <row r="23" spans="1:10" ht="15">
      <c r="A23" s="6" t="s">
        <v>108</v>
      </c>
      <c r="B23" s="7">
        <v>16</v>
      </c>
      <c r="C23" s="7">
        <f t="shared" ca="1" si="6"/>
        <v>191</v>
      </c>
      <c r="D23" s="7">
        <f t="shared" ca="1" si="5"/>
        <v>176</v>
      </c>
      <c r="E23" s="7">
        <f t="shared" ca="1" si="7"/>
        <v>5</v>
      </c>
      <c r="F23" s="7">
        <f t="shared" ca="1" si="8"/>
        <v>31</v>
      </c>
      <c r="G23" s="7">
        <f t="shared" ca="1" si="9"/>
        <v>16</v>
      </c>
      <c r="H23" s="7" t="s">
        <v>14</v>
      </c>
      <c r="I23" s="22" t="str">
        <f ca="1">INDIRECT("template!I31")</f>
        <v xml:space="preserve">Destination blob C </v>
      </c>
      <c r="J23" s="110" t="s">
        <v>445</v>
      </c>
    </row>
    <row r="24" spans="1:10" ht="15">
      <c r="A24" s="6" t="s">
        <v>110</v>
      </c>
      <c r="B24" s="7">
        <v>16</v>
      </c>
      <c r="C24" s="7">
        <f t="shared" ca="1" si="6"/>
        <v>207</v>
      </c>
      <c r="D24" s="7">
        <f t="shared" ca="1" si="5"/>
        <v>192</v>
      </c>
      <c r="E24" s="7">
        <f t="shared" ca="1" si="7"/>
        <v>6</v>
      </c>
      <c r="F24" s="7">
        <f t="shared" ca="1" si="8"/>
        <v>15</v>
      </c>
      <c r="G24" s="7">
        <f t="shared" ca="1" si="9"/>
        <v>0</v>
      </c>
      <c r="H24" s="7" t="s">
        <v>14</v>
      </c>
      <c r="I24" s="22" t="str">
        <f ca="1">INDIRECT("template!I32")</f>
        <v>Destination blob H</v>
      </c>
      <c r="J24" s="110" t="s">
        <v>445</v>
      </c>
    </row>
    <row r="25" spans="1:10" ht="15">
      <c r="A25" s="6" t="s">
        <v>112</v>
      </c>
      <c r="B25" s="7">
        <v>16</v>
      </c>
      <c r="C25" s="7">
        <f t="shared" ca="1" si="6"/>
        <v>223</v>
      </c>
      <c r="D25" s="7">
        <f t="shared" ca="1" si="5"/>
        <v>208</v>
      </c>
      <c r="E25" s="7">
        <f t="shared" ca="1" si="7"/>
        <v>6</v>
      </c>
      <c r="F25" s="7">
        <f t="shared" ca="1" si="8"/>
        <v>31</v>
      </c>
      <c r="G25" s="7">
        <f t="shared" ca="1" si="9"/>
        <v>16</v>
      </c>
      <c r="H25" s="7" t="s">
        <v>14</v>
      </c>
      <c r="I25" s="22" t="str">
        <f ca="1">INDIRECT("template!I33")</f>
        <v xml:space="preserve">Destination blob W </v>
      </c>
      <c r="J25" s="110" t="s">
        <v>445</v>
      </c>
    </row>
    <row r="26" spans="1:10" ht="15">
      <c r="A26" s="6" t="s">
        <v>333</v>
      </c>
      <c r="B26" s="7">
        <v>32</v>
      </c>
      <c r="C26" s="7">
        <f t="shared" ca="1" si="6"/>
        <v>255</v>
      </c>
      <c r="D26" s="7">
        <f t="shared" ca="1" si="5"/>
        <v>224</v>
      </c>
      <c r="E26" s="7">
        <f t="shared" ca="1" si="7"/>
        <v>7</v>
      </c>
      <c r="F26" s="7">
        <f t="shared" ca="1" si="8"/>
        <v>31</v>
      </c>
      <c r="G26" s="7">
        <f t="shared" ca="1" si="9"/>
        <v>0</v>
      </c>
      <c r="H26" s="7" t="s">
        <v>14</v>
      </c>
      <c r="I26" s="22" t="str">
        <f ca="1">INDIRECT("template!I34")</f>
        <v>source blob start address[31:0]</v>
      </c>
      <c r="J26" s="108" t="s">
        <v>288</v>
      </c>
    </row>
    <row r="27" spans="1:10" ht="15">
      <c r="A27" s="6" t="s">
        <v>334</v>
      </c>
      <c r="B27" s="7">
        <v>8</v>
      </c>
      <c r="C27" s="7">
        <f ca="1">D27+B27-1</f>
        <v>263</v>
      </c>
      <c r="D27" s="7">
        <f t="shared" ca="1" si="5"/>
        <v>256</v>
      </c>
      <c r="E27" s="7">
        <f ca="1">ROUNDDOWN(C27/32,0)</f>
        <v>8</v>
      </c>
      <c r="F27" s="7">
        <f ca="1">C27-E27*32</f>
        <v>7</v>
      </c>
      <c r="G27" s="7">
        <f ca="1">D27-E27*32</f>
        <v>0</v>
      </c>
      <c r="H27" s="7" t="s">
        <v>14</v>
      </c>
      <c r="I27" s="22" t="str">
        <f ca="1">INDIRECT("template!I35")</f>
        <v>Source blob start address[39:32]</v>
      </c>
      <c r="J27" s="108" t="s">
        <v>288</v>
      </c>
    </row>
    <row r="28" spans="1:10" ht="15">
      <c r="A28" s="6" t="s">
        <v>263</v>
      </c>
      <c r="B28" s="7">
        <v>24</v>
      </c>
      <c r="C28" s="7">
        <f ca="1">D28+B28-1</f>
        <v>287</v>
      </c>
      <c r="D28" s="7">
        <f t="shared" ca="1" si="5"/>
        <v>264</v>
      </c>
      <c r="E28" s="7">
        <f ca="1">ROUNDDOWN(C28/32,0)</f>
        <v>8</v>
      </c>
      <c r="F28" s="7">
        <f ca="1">C28-E28*32</f>
        <v>31</v>
      </c>
      <c r="G28" s="7">
        <f ca="1">D28-E28*32</f>
        <v>8</v>
      </c>
      <c r="H28" s="7" t="s">
        <v>332</v>
      </c>
      <c r="I28" s="22" t="str">
        <f ca="1">INDIRECT("template!I36")</f>
        <v>reserved</v>
      </c>
      <c r="J28" s="107">
        <v>0</v>
      </c>
    </row>
    <row r="29" spans="1:10" ht="15">
      <c r="A29" s="6" t="s">
        <v>335</v>
      </c>
      <c r="B29" s="7">
        <v>32</v>
      </c>
      <c r="C29" s="7">
        <f t="shared" ca="1" si="6"/>
        <v>319</v>
      </c>
      <c r="D29" s="7">
        <f t="shared" ca="1" si="5"/>
        <v>288</v>
      </c>
      <c r="E29" s="7">
        <f t="shared" ca="1" si="7"/>
        <v>9</v>
      </c>
      <c r="F29" s="7">
        <f t="shared" ca="1" si="8"/>
        <v>31</v>
      </c>
      <c r="G29" s="7">
        <f t="shared" ca="1" si="9"/>
        <v>0</v>
      </c>
      <c r="H29" s="7" t="s">
        <v>14</v>
      </c>
      <c r="I29" s="22" t="str">
        <f ca="1">INDIRECT("template!I37")</f>
        <v>destination blob start address[31:0]</v>
      </c>
      <c r="J29" s="106" t="s">
        <v>288</v>
      </c>
    </row>
    <row r="30" spans="1:10" ht="15">
      <c r="A30" s="6" t="s">
        <v>336</v>
      </c>
      <c r="B30" s="7">
        <v>8</v>
      </c>
      <c r="C30" s="7">
        <f ca="1">D30+B30-1</f>
        <v>327</v>
      </c>
      <c r="D30" s="7">
        <f t="shared" ca="1" si="5"/>
        <v>320</v>
      </c>
      <c r="E30" s="7">
        <f ca="1">ROUNDDOWN(C30/32,0)</f>
        <v>10</v>
      </c>
      <c r="F30" s="7">
        <f ca="1">C30-E30*32</f>
        <v>7</v>
      </c>
      <c r="G30" s="7">
        <f ca="1">D30-E30*32</f>
        <v>0</v>
      </c>
      <c r="H30" s="7" t="s">
        <v>337</v>
      </c>
      <c r="I30" s="22" t="str">
        <f ca="1">INDIRECT("template!I38")</f>
        <v>Destination blob start address[39:32]</v>
      </c>
      <c r="J30" s="106" t="s">
        <v>288</v>
      </c>
    </row>
    <row r="31" spans="1:10" ht="15">
      <c r="A31" s="6" t="s">
        <v>263</v>
      </c>
      <c r="B31" s="7">
        <v>24</v>
      </c>
      <c r="C31" s="7">
        <f ca="1">D31+B31-1</f>
        <v>351</v>
      </c>
      <c r="D31" s="7">
        <f t="shared" ca="1" si="5"/>
        <v>328</v>
      </c>
      <c r="E31" s="7">
        <f ca="1">ROUNDDOWN(C31/32,0)</f>
        <v>10</v>
      </c>
      <c r="F31" s="7">
        <f ca="1">C31-E31*32</f>
        <v>31</v>
      </c>
      <c r="G31" s="7">
        <f ca="1">D31-E31*32</f>
        <v>8</v>
      </c>
      <c r="H31" s="7" t="s">
        <v>332</v>
      </c>
      <c r="I31" s="22" t="str">
        <f ca="1">INDIRECT("template!I39")</f>
        <v>reserved</v>
      </c>
      <c r="J31" s="107">
        <v>0</v>
      </c>
    </row>
    <row r="32" spans="1:10" ht="15">
      <c r="A32" s="27" t="s">
        <v>427</v>
      </c>
      <c r="B32" s="7">
        <v>32</v>
      </c>
      <c r="C32" s="7">
        <f t="shared" ref="C32:C33" ca="1" si="10">D32+B32-1</f>
        <v>383</v>
      </c>
      <c r="D32" s="7">
        <f t="shared" ca="1" si="5"/>
        <v>352</v>
      </c>
      <c r="E32" s="7">
        <f t="shared" ref="E32:E33" ca="1" si="11">ROUNDDOWN(C32/32,0)</f>
        <v>11</v>
      </c>
      <c r="F32" s="7">
        <f t="shared" ref="F32:F33" ca="1" si="12">C32-E32*32</f>
        <v>31</v>
      </c>
      <c r="G32" s="7">
        <f t="shared" ref="G32:G33" ca="1" si="13">D32-E32*32</f>
        <v>0</v>
      </c>
      <c r="H32" s="7" t="s">
        <v>14</v>
      </c>
      <c r="I32" s="22" t="str">
        <f ca="1">CONCATENATE(INDIRECT("DMA_masked_select!I41"))</f>
        <v>when cmd_type==DMA_masked_select, this means the mask data addresss[31:0]</v>
      </c>
      <c r="J32" s="106" t="s">
        <v>288</v>
      </c>
    </row>
    <row r="33" spans="1:10" ht="15">
      <c r="A33" s="27" t="s">
        <v>426</v>
      </c>
      <c r="B33" s="7">
        <v>32</v>
      </c>
      <c r="C33" s="7">
        <f t="shared" ca="1" si="10"/>
        <v>415</v>
      </c>
      <c r="D33" s="7">
        <f t="shared" ca="1" si="5"/>
        <v>384</v>
      </c>
      <c r="E33" s="7">
        <f t="shared" ca="1" si="11"/>
        <v>12</v>
      </c>
      <c r="F33" s="7">
        <f t="shared" ca="1" si="12"/>
        <v>31</v>
      </c>
      <c r="G33" s="7">
        <f t="shared" ca="1" si="13"/>
        <v>0</v>
      </c>
      <c r="H33" s="7" t="s">
        <v>14</v>
      </c>
      <c r="I33" s="22" t="str">
        <f ca="1">CONCATENATE(INDIRECT("DMA_masked_select!I42"))</f>
        <v xml:space="preserve">when cmd_type==DMA_masked_select, this field[7:0] means the mask data address[39:32];this field[31:8] is reserved </v>
      </c>
      <c r="J33" s="106" t="s">
        <v>288</v>
      </c>
    </row>
    <row r="34" spans="1:10" ht="15">
      <c r="A34" s="6" t="s">
        <v>263</v>
      </c>
      <c r="B34" s="7">
        <v>32</v>
      </c>
      <c r="C34" s="7">
        <f ca="1">D34+B34-1</f>
        <v>447</v>
      </c>
      <c r="D34" s="7">
        <f t="shared" ca="1" si="5"/>
        <v>416</v>
      </c>
      <c r="E34" s="7">
        <f ca="1">ROUNDDOWN(C34/32,0)</f>
        <v>13</v>
      </c>
      <c r="F34" s="7">
        <f ca="1">C34-E34*32</f>
        <v>31</v>
      </c>
      <c r="G34" s="7">
        <f ca="1">D34-E34*32</f>
        <v>0</v>
      </c>
      <c r="H34" s="7" t="s">
        <v>332</v>
      </c>
      <c r="I34" s="22" t="s">
        <v>263</v>
      </c>
      <c r="J34" s="107">
        <v>0</v>
      </c>
    </row>
    <row r="35" spans="1:10" ht="15">
      <c r="A35" s="6" t="s">
        <v>263</v>
      </c>
      <c r="B35" s="7">
        <v>32</v>
      </c>
      <c r="C35" s="7">
        <f ca="1">D35+B35-1</f>
        <v>479</v>
      </c>
      <c r="D35" s="7">
        <f t="shared" ca="1" si="5"/>
        <v>448</v>
      </c>
      <c r="E35" s="7">
        <f ca="1">ROUNDDOWN(C35/32,0)</f>
        <v>14</v>
      </c>
      <c r="F35" s="7">
        <f ca="1">C35-E35*32</f>
        <v>31</v>
      </c>
      <c r="G35" s="7">
        <f ca="1">D35-E35*32</f>
        <v>0</v>
      </c>
      <c r="H35" s="7" t="s">
        <v>332</v>
      </c>
      <c r="I35" s="22" t="s">
        <v>263</v>
      </c>
      <c r="J35" s="107">
        <v>0</v>
      </c>
    </row>
    <row r="36" spans="1:10" ht="15">
      <c r="A36" s="6" t="s">
        <v>263</v>
      </c>
      <c r="B36" s="7">
        <v>32</v>
      </c>
      <c r="C36" s="7">
        <f ca="1">D36+B36-1</f>
        <v>511</v>
      </c>
      <c r="D36" s="7">
        <f t="shared" ca="1" si="5"/>
        <v>480</v>
      </c>
      <c r="E36" s="7">
        <f ca="1">ROUNDDOWN(C36/32,0)</f>
        <v>15</v>
      </c>
      <c r="F36" s="7">
        <f ca="1">C36-E36*32</f>
        <v>31</v>
      </c>
      <c r="G36" s="7">
        <f ca="1">D36-E36*32</f>
        <v>0</v>
      </c>
      <c r="H36" s="7" t="s">
        <v>332</v>
      </c>
      <c r="I36" s="22" t="s">
        <v>263</v>
      </c>
      <c r="J36" s="107">
        <v>0</v>
      </c>
    </row>
    <row r="37" spans="1:10" s="29" customFormat="1" ht="15">
      <c r="A37" s="28" t="s">
        <v>194</v>
      </c>
      <c r="H37" s="1"/>
      <c r="I37" s="31"/>
      <c r="J37" s="1"/>
    </row>
    <row r="38" spans="1:10" s="29" customFormat="1" ht="15">
      <c r="A38" s="28" t="s">
        <v>139</v>
      </c>
      <c r="H38" s="1"/>
      <c r="I38" s="31"/>
      <c r="J38" s="1"/>
    </row>
    <row r="39" spans="1:10" s="29" customFormat="1" ht="15">
      <c r="A39" s="28" t="s">
        <v>140</v>
      </c>
      <c r="H39" s="1"/>
      <c r="I39" s="31"/>
      <c r="J39" s="1"/>
    </row>
    <row r="40" spans="1:10" ht="15">
      <c r="A40" s="28" t="s">
        <v>141</v>
      </c>
    </row>
    <row r="41" spans="1:10" ht="15">
      <c r="A41" s="28" t="s">
        <v>142</v>
      </c>
    </row>
  </sheetData>
  <phoneticPr fontId="23" type="noConversion"/>
  <pageMargins left="0.25" right="0.25" top="0.75" bottom="0.75" header="0.3" footer="0.3"/>
  <pageSetup paperSize="9" scale="50"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8"/>
  <sheetViews>
    <sheetView zoomScale="125" zoomScaleNormal="143" workbookViewId="0">
      <pane ySplit="1" topLeftCell="A4" activePane="bottomLeft" state="frozen"/>
      <selection pane="bottomLeft" activeCell="A32" sqref="A32:XFD32"/>
    </sheetView>
  </sheetViews>
  <sheetFormatPr baseColWidth="10" defaultColWidth="15.5" defaultRowHeight="14"/>
  <cols>
    <col min="1" max="1" width="32.83203125" style="1" customWidth="1"/>
    <col min="2" max="2" width="14.83203125" style="29" customWidth="1"/>
    <col min="3" max="3" width="13.1640625" style="29" customWidth="1"/>
    <col min="4" max="4" width="12.5" style="29" customWidth="1"/>
    <col min="5" max="5" width="19.5" style="29" customWidth="1"/>
    <col min="6" max="6" width="14.1640625" style="29" customWidth="1"/>
    <col min="7" max="7" width="16" style="29" customWidth="1"/>
    <col min="8" max="8" width="6.1640625" style="1" customWidth="1"/>
    <col min="9" max="9" width="172.5" style="31" customWidth="1"/>
    <col min="10" max="10" width="38" style="1" customWidth="1"/>
    <col min="11" max="16384" width="15.5" style="1"/>
  </cols>
  <sheetData>
    <row r="1" spans="1:10" ht="15">
      <c r="A1" s="3" t="s">
        <v>7</v>
      </c>
      <c r="B1" s="4" t="s">
        <v>8</v>
      </c>
      <c r="C1" s="4" t="s">
        <v>9</v>
      </c>
      <c r="D1" s="4" t="s">
        <v>10</v>
      </c>
      <c r="E1" s="4" t="s">
        <v>11</v>
      </c>
      <c r="F1" s="4" t="s">
        <v>12</v>
      </c>
      <c r="G1" s="4" t="s">
        <v>13</v>
      </c>
      <c r="H1" s="5" t="s">
        <v>14</v>
      </c>
      <c r="I1" s="19" t="s">
        <v>16</v>
      </c>
      <c r="J1" s="105" t="s">
        <v>287</v>
      </c>
    </row>
    <row r="2" spans="1:10" ht="45">
      <c r="A2" s="6" t="s">
        <v>42</v>
      </c>
      <c r="B2" s="7">
        <v>1</v>
      </c>
      <c r="C2" s="7">
        <f>D2+B2-1</f>
        <v>0</v>
      </c>
      <c r="D2" s="7">
        <v>0</v>
      </c>
      <c r="E2" s="7">
        <f>ROUNDDOWN(C2/32,0)</f>
        <v>0</v>
      </c>
      <c r="F2" s="7">
        <f>C2-E2*32</f>
        <v>0</v>
      </c>
      <c r="G2" s="7">
        <f>D2-E2*32</f>
        <v>0</v>
      </c>
      <c r="H2" s="7" t="s">
        <v>14</v>
      </c>
      <c r="I2" s="22" t="str">
        <f ca="1">CONCATENATE(INDIRECT("template!I2"))</f>
        <v>Interrupt Enable;if this bit is set, CPU COULD get interrupt when the instruction is finished 
0: disable interrupt
1: enable interrupt</v>
      </c>
      <c r="J2" s="106" t="s">
        <v>288</v>
      </c>
    </row>
    <row r="3" spans="1:10" ht="45">
      <c r="A3" s="6" t="s">
        <v>44</v>
      </c>
      <c r="B3" s="7">
        <v>1</v>
      </c>
      <c r="C3" s="7">
        <f t="shared" ref="C3:C41" ca="1" si="0">D3+B3-1</f>
        <v>1</v>
      </c>
      <c r="D3" s="7">
        <f t="shared" ref="D3:D43" ca="1" si="1">INDIRECT(ADDRESS(ROW()-1,COLUMN()-1))+1</f>
        <v>1</v>
      </c>
      <c r="E3" s="7">
        <f t="shared" ref="E3:E41" ca="1" si="2">ROUNDDOWN(C3/32,0)</f>
        <v>0</v>
      </c>
      <c r="F3" s="7">
        <f t="shared" ref="F3:F41" ca="1" si="3">C3-E3*32</f>
        <v>1</v>
      </c>
      <c r="G3" s="7">
        <f t="shared" ref="G3:G41" ca="1" si="4">D3-E3*32</f>
        <v>1</v>
      </c>
      <c r="H3" s="7" t="s">
        <v>14</v>
      </c>
      <c r="I3" s="22" t="str">
        <f ca="1">CONCATENATE(INDIRECT("template!I3"))</f>
        <v>Stride enable
0：No stride for all blob definition
1：Enable stride for all blob definition</v>
      </c>
      <c r="J3" s="107">
        <v>0</v>
      </c>
    </row>
    <row r="4" spans="1:10" ht="45">
      <c r="A4" s="6" t="s">
        <v>144</v>
      </c>
      <c r="B4" s="7">
        <v>1</v>
      </c>
      <c r="C4" s="62">
        <f t="shared" ca="1" si="0"/>
        <v>2</v>
      </c>
      <c r="D4" s="7">
        <f t="shared" ca="1" si="1"/>
        <v>2</v>
      </c>
      <c r="E4" s="7">
        <f t="shared" ca="1" si="2"/>
        <v>0</v>
      </c>
      <c r="F4" s="7">
        <f t="shared" ca="1" si="3"/>
        <v>2</v>
      </c>
      <c r="G4" s="7">
        <f t="shared" ca="1" si="4"/>
        <v>2</v>
      </c>
      <c r="H4" s="7" t="s">
        <v>14</v>
      </c>
      <c r="I4" s="22" t="str">
        <f ca="1">CONCATENATE(INDIRECT("template!I4"))</f>
        <v>NCHW copy bit
0: use separate src and dst NCHW value setting
1: reuse src NCHW value for dst NCHW value</v>
      </c>
      <c r="J4" s="107">
        <v>0</v>
      </c>
    </row>
    <row r="5" spans="1:10" ht="30">
      <c r="A5" s="6" t="s">
        <v>323</v>
      </c>
      <c r="B5" s="7">
        <v>1</v>
      </c>
      <c r="C5" s="7">
        <f t="shared" ca="1" si="0"/>
        <v>3</v>
      </c>
      <c r="D5" s="7">
        <f t="shared" ca="1" si="1"/>
        <v>3</v>
      </c>
      <c r="E5" s="7">
        <f t="shared" ca="1" si="2"/>
        <v>0</v>
      </c>
      <c r="F5" s="7">
        <f t="shared" ca="1" si="3"/>
        <v>3</v>
      </c>
      <c r="G5" s="7">
        <f t="shared" ca="1" si="4"/>
        <v>3</v>
      </c>
      <c r="H5" s="7" t="s">
        <v>14</v>
      </c>
      <c r="I5" s="22" t="str">
        <f ca="1">CONCATENATE(INDIRECT("template!I5"))</f>
        <v>0:768bit full cmd;
1:128/256/384/512 short cmd</v>
      </c>
      <c r="J5" s="106" t="s">
        <v>288</v>
      </c>
    </row>
    <row r="6" spans="1:10" ht="31" customHeight="1">
      <c r="A6" s="6" t="s">
        <v>325</v>
      </c>
      <c r="B6" s="7">
        <v>1</v>
      </c>
      <c r="C6" s="7">
        <f t="shared" ca="1" si="0"/>
        <v>4</v>
      </c>
      <c r="D6" s="7">
        <f t="shared" ca="1" si="1"/>
        <v>4</v>
      </c>
      <c r="E6" s="7">
        <f t="shared" ca="1" si="2"/>
        <v>0</v>
      </c>
      <c r="F6" s="7">
        <f t="shared" ca="1" si="3"/>
        <v>4</v>
      </c>
      <c r="G6" s="7">
        <f t="shared" ca="1" si="4"/>
        <v>4</v>
      </c>
      <c r="H6" s="7" t="s">
        <v>14</v>
      </c>
      <c r="I6" s="22" t="str">
        <f ca="1">CONCATENATE(INDIRECT("template!I6"))</f>
        <v>0：don’t need to decompress data
1：decompress data,only enable when src mem is ddr</v>
      </c>
      <c r="J6" s="106" t="s">
        <v>288</v>
      </c>
    </row>
    <row r="7" spans="1:10" ht="53" customHeight="1">
      <c r="A7" s="6" t="s">
        <v>435</v>
      </c>
      <c r="B7" s="7">
        <v>4</v>
      </c>
      <c r="C7" s="7">
        <f ca="1">D7+B7-1</f>
        <v>8</v>
      </c>
      <c r="D7" s="7">
        <f t="shared" ca="1" si="1"/>
        <v>5</v>
      </c>
      <c r="E7" s="7">
        <f ca="1">ROUNDDOWN(C7/32,0)</f>
        <v>0</v>
      </c>
      <c r="F7" s="7">
        <f ca="1">C7-E7*32</f>
        <v>8</v>
      </c>
      <c r="G7" s="7">
        <f ca="1">D7-E7*32</f>
        <v>5</v>
      </c>
      <c r="H7" s="7" t="s">
        <v>14</v>
      </c>
      <c r="I7" s="22" t="str">
        <f ca="1">CONCATENATE(INDIRECT("template!I7"))</f>
        <v>0: No need to sync, execute immediately
1: Need to check for cmd_id
[i]: represent which engine cmd id enable（BM1686 reserve）
[0]:represent TPU cmd_id en（BM1686，this bit also means sync enable）</v>
      </c>
      <c r="J7" s="106" t="s">
        <v>288</v>
      </c>
    </row>
    <row r="8" spans="1:10" ht="15">
      <c r="A8" s="6" t="s">
        <v>58</v>
      </c>
      <c r="B8" s="7">
        <v>20</v>
      </c>
      <c r="C8" s="7">
        <f ca="1">D8+B8-1</f>
        <v>28</v>
      </c>
      <c r="D8" s="7">
        <f t="shared" ca="1" si="1"/>
        <v>9</v>
      </c>
      <c r="E8" s="7">
        <f ca="1">ROUNDDOWN(C8/32,0)</f>
        <v>0</v>
      </c>
      <c r="F8" s="7">
        <f ca="1">C8-E8*32</f>
        <v>28</v>
      </c>
      <c r="G8" s="7">
        <f ca="1">D8-E8*32</f>
        <v>9</v>
      </c>
      <c r="H8" s="7" t="s">
        <v>14</v>
      </c>
      <c r="I8" s="22" t="str">
        <f ca="1">CONCATENATE(INDIRECT("template!I8"))</f>
        <v>This is a sequence number for descriptor（both in PIO mode and DES mode）. It will be updated to the cmd_id output port of the engine after this descriptor execution complete.</v>
      </c>
      <c r="J8" s="106" t="s">
        <v>288</v>
      </c>
    </row>
    <row r="9" spans="1:10" ht="15">
      <c r="A9" s="6" t="s">
        <v>19</v>
      </c>
      <c r="B9" s="7">
        <v>3</v>
      </c>
      <c r="C9" s="7">
        <f t="shared" ca="1" si="0"/>
        <v>31</v>
      </c>
      <c r="D9" s="7">
        <f t="shared" ca="1" si="1"/>
        <v>29</v>
      </c>
      <c r="E9" s="7">
        <f t="shared" ca="1" si="2"/>
        <v>0</v>
      </c>
      <c r="F9" s="7">
        <f t="shared" ca="1" si="3"/>
        <v>31</v>
      </c>
      <c r="G9" s="7">
        <f t="shared" ca="1" si="4"/>
        <v>29</v>
      </c>
      <c r="H9" s="7" t="s">
        <v>20</v>
      </c>
      <c r="I9" s="22" t="str">
        <f ca="1">CONCATENATE(INDIRECT("template!I9"))</f>
        <v>reserved</v>
      </c>
      <c r="J9" s="107">
        <v>0</v>
      </c>
    </row>
    <row r="10" spans="1:10" customFormat="1" ht="75">
      <c r="A10" s="6" t="s">
        <v>146</v>
      </c>
      <c r="B10" s="7">
        <v>4</v>
      </c>
      <c r="C10" s="7">
        <f t="shared" ca="1" si="0"/>
        <v>35</v>
      </c>
      <c r="D10" s="7">
        <f t="shared" ca="1" si="1"/>
        <v>32</v>
      </c>
      <c r="E10" s="7">
        <f t="shared" ca="1" si="2"/>
        <v>1</v>
      </c>
      <c r="F10" s="7">
        <f t="shared" ca="1" si="3"/>
        <v>3</v>
      </c>
      <c r="G10" s="7">
        <f t="shared" ref="G10:G17" ca="1" si="5">D10-E10*32</f>
        <v>0</v>
      </c>
      <c r="H10" s="7" t="s">
        <v>14</v>
      </c>
      <c r="I10" s="22" t="str">
        <f ca="1">CONCATENATE(INDIRECT("template!I10"))</f>
        <v>0x0:DMA_tensor                 0x1:DMA_matrix
0x2:DMA_masked_select          0x3:DMA_general
0x4:DMA_cw_transpose           0x5:DMA_nonzero
0x6:DMA_sys                    0x7:DMA_gather                 
0x8:DMA_scatter</v>
      </c>
      <c r="J10" s="106" t="s">
        <v>288</v>
      </c>
    </row>
    <row r="11" spans="1:10" ht="45">
      <c r="A11" s="27" t="s">
        <v>147</v>
      </c>
      <c r="B11" s="7">
        <v>3</v>
      </c>
      <c r="C11" s="7">
        <f t="shared" ca="1" si="0"/>
        <v>38</v>
      </c>
      <c r="D11" s="7">
        <f t="shared" ca="1" si="1"/>
        <v>36</v>
      </c>
      <c r="E11" s="7">
        <f t="shared" ca="1" si="2"/>
        <v>1</v>
      </c>
      <c r="F11" s="7">
        <f t="shared" ca="1" si="3"/>
        <v>6</v>
      </c>
      <c r="G11" s="7">
        <f t="shared" ca="1" si="5"/>
        <v>4</v>
      </c>
      <c r="H11" s="7" t="s">
        <v>14</v>
      </c>
      <c r="I11" s="22" t="s">
        <v>199</v>
      </c>
      <c r="J11" s="106" t="s">
        <v>288</v>
      </c>
    </row>
    <row r="12" spans="1:10" ht="30">
      <c r="A12" s="27" t="s">
        <v>193</v>
      </c>
      <c r="B12" s="7">
        <v>1</v>
      </c>
      <c r="C12" s="7">
        <f t="shared" ref="C12:C17" ca="1" si="6">D12+B12-1</f>
        <v>39</v>
      </c>
      <c r="D12" s="7">
        <f t="shared" ca="1" si="1"/>
        <v>39</v>
      </c>
      <c r="E12" s="7">
        <f t="shared" ref="E12:E17" ca="1" si="7">ROUNDDOWN(C12/32,0)</f>
        <v>1</v>
      </c>
      <c r="F12" s="7">
        <f t="shared" ca="1" si="3"/>
        <v>7</v>
      </c>
      <c r="G12" s="7">
        <f t="shared" ca="1" si="5"/>
        <v>7</v>
      </c>
      <c r="H12" s="7" t="s">
        <v>14</v>
      </c>
      <c r="I12" s="22" t="s">
        <v>200</v>
      </c>
      <c r="J12" s="106" t="s">
        <v>288</v>
      </c>
    </row>
    <row r="13" spans="1:10" ht="120">
      <c r="A13" s="6" t="s">
        <v>68</v>
      </c>
      <c r="B13" s="7">
        <v>3</v>
      </c>
      <c r="C13" s="7">
        <f t="shared" ca="1" si="6"/>
        <v>42</v>
      </c>
      <c r="D13" s="7">
        <f ca="1">INDIRECT(ADDRESS(ROW()-1,COLUMN()-1))+1</f>
        <v>40</v>
      </c>
      <c r="E13" s="7">
        <f t="shared" ca="1" si="7"/>
        <v>1</v>
      </c>
      <c r="F13" s="7">
        <f ca="1">C13-E13*32</f>
        <v>10</v>
      </c>
      <c r="G13" s="7">
        <f t="shared" ca="1" si="5"/>
        <v>8</v>
      </c>
      <c r="H13" s="7" t="s">
        <v>14</v>
      </c>
      <c r="I13" s="22" t="str">
        <f ca="1">CONCATENATE(INDIRECT("template!I13"))</f>
        <v>Source Data Format
0:INT8
1:FP16
2:FP32
3:INT16
4:INT32
5:BFP16
others：not support</v>
      </c>
      <c r="J13" s="106" t="s">
        <v>288</v>
      </c>
    </row>
    <row r="14" spans="1:10" ht="15">
      <c r="A14" s="6" t="s">
        <v>263</v>
      </c>
      <c r="B14" s="7">
        <v>21</v>
      </c>
      <c r="C14" s="7">
        <f t="shared" ca="1" si="6"/>
        <v>63</v>
      </c>
      <c r="D14" s="7">
        <f ca="1">INDIRECT(ADDRESS(ROW()-1,COLUMN()-1))+1</f>
        <v>43</v>
      </c>
      <c r="E14" s="7">
        <f t="shared" ca="1" si="7"/>
        <v>1</v>
      </c>
      <c r="F14" s="7">
        <f ca="1">C14-E14*32</f>
        <v>31</v>
      </c>
      <c r="G14" s="7">
        <f t="shared" ca="1" si="5"/>
        <v>11</v>
      </c>
      <c r="H14" s="7" t="s">
        <v>20</v>
      </c>
      <c r="I14" s="22" t="str">
        <f ca="1">CONCATENATE(INDIRECT("template!I14"))</f>
        <v>reserved</v>
      </c>
      <c r="J14" s="107">
        <v>0</v>
      </c>
    </row>
    <row r="15" spans="1:10" ht="15">
      <c r="A15" s="6" t="s">
        <v>438</v>
      </c>
      <c r="B15" s="7">
        <v>20</v>
      </c>
      <c r="C15" s="7">
        <f t="shared" ca="1" si="6"/>
        <v>83</v>
      </c>
      <c r="D15" s="7">
        <f ca="1">INDIRECT(ADDRESS(ROW()-1,COLUMN()-1))+1</f>
        <v>64</v>
      </c>
      <c r="E15" s="7">
        <f t="shared" ca="1" si="7"/>
        <v>2</v>
      </c>
      <c r="F15" s="7">
        <f ca="1">C15-E15*32</f>
        <v>19</v>
      </c>
      <c r="G15" s="7">
        <f t="shared" ca="1" si="5"/>
        <v>0</v>
      </c>
      <c r="H15" s="7" t="s">
        <v>14</v>
      </c>
      <c r="I15" s="22" t="str">
        <f ca="1">CONCATENATE(INDIRECT("template!I15"))</f>
        <v>Execution of this descriptor need to wait for engine[i]'s cmd_id  which depends on the cmd_id_en to be bigger than the ID specified in this field</v>
      </c>
      <c r="J15" s="106" t="s">
        <v>288</v>
      </c>
    </row>
    <row r="16" spans="1:10" ht="15">
      <c r="A16" s="6" t="s">
        <v>263</v>
      </c>
      <c r="B16" s="7">
        <v>12</v>
      </c>
      <c r="C16" s="7">
        <f t="shared" ca="1" si="6"/>
        <v>95</v>
      </c>
      <c r="D16" s="7">
        <f ca="1">INDIRECT(ADDRESS(ROW()-1,COLUMN()-1))+1</f>
        <v>84</v>
      </c>
      <c r="E16" s="7">
        <f t="shared" ca="1" si="7"/>
        <v>2</v>
      </c>
      <c r="F16" s="7">
        <f ca="1">C16-E16*32</f>
        <v>31</v>
      </c>
      <c r="G16" s="7">
        <f t="shared" ca="1" si="5"/>
        <v>20</v>
      </c>
      <c r="H16" s="7" t="s">
        <v>332</v>
      </c>
      <c r="I16" s="22" t="str">
        <f ca="1">CONCATENATE(INDIRECT("template!I16"))</f>
        <v>reserved</v>
      </c>
      <c r="J16" s="106" t="s">
        <v>288</v>
      </c>
    </row>
    <row r="17" spans="1:10" ht="29" customHeight="1">
      <c r="A17" s="6" t="s">
        <v>331</v>
      </c>
      <c r="B17" s="7">
        <v>32</v>
      </c>
      <c r="C17" s="7">
        <f t="shared" ca="1" si="6"/>
        <v>127</v>
      </c>
      <c r="D17" s="7">
        <f ca="1">INDIRECT(ADDRESS(ROW()-1,COLUMN()-1))+1</f>
        <v>96</v>
      </c>
      <c r="E17" s="7">
        <f t="shared" ca="1" si="7"/>
        <v>3</v>
      </c>
      <c r="F17" s="7">
        <f ca="1">C17-E17*32</f>
        <v>31</v>
      </c>
      <c r="G17" s="7">
        <f t="shared" ca="1" si="5"/>
        <v>0</v>
      </c>
      <c r="H17" s="7" t="s">
        <v>14</v>
      </c>
      <c r="I17" s="22" t="str">
        <f ca="1">CONCATENATE(INDIRECT("template!I17"))</f>
        <v>when cmd_special_function==fill constant, this field means constant value</v>
      </c>
      <c r="J17" s="108" t="s">
        <v>316</v>
      </c>
    </row>
    <row r="18" spans="1:10" ht="15">
      <c r="A18" s="6" t="s">
        <v>269</v>
      </c>
      <c r="B18" s="7">
        <v>32</v>
      </c>
      <c r="C18" s="7">
        <f t="shared" ca="1" si="0"/>
        <v>159</v>
      </c>
      <c r="D18" s="7">
        <f t="shared" ca="1" si="1"/>
        <v>128</v>
      </c>
      <c r="E18" s="7">
        <f t="shared" ca="1" si="2"/>
        <v>4</v>
      </c>
      <c r="F18" s="7">
        <f t="shared" ca="1" si="3"/>
        <v>31</v>
      </c>
      <c r="G18" s="7">
        <f t="shared" ca="1" si="4"/>
        <v>0</v>
      </c>
      <c r="H18" s="7" t="s">
        <v>14</v>
      </c>
      <c r="I18" s="22" t="str">
        <f ca="1">CONCATENATE(INDIRECT("template!I18"))</f>
        <v>unsigned number; Source blob N stride</v>
      </c>
      <c r="J18" s="110" t="s">
        <v>294</v>
      </c>
    </row>
    <row r="19" spans="1:10" ht="15">
      <c r="A19" s="58" t="s">
        <v>201</v>
      </c>
      <c r="B19" s="7">
        <v>32</v>
      </c>
      <c r="C19" s="7">
        <f t="shared" ca="1" si="0"/>
        <v>191</v>
      </c>
      <c r="D19" s="7">
        <f t="shared" ca="1" si="1"/>
        <v>160</v>
      </c>
      <c r="E19" s="7">
        <f t="shared" ca="1" si="2"/>
        <v>5</v>
      </c>
      <c r="F19" s="7">
        <f t="shared" ca="1" si="3"/>
        <v>31</v>
      </c>
      <c r="G19" s="7">
        <f t="shared" ca="1" si="4"/>
        <v>0</v>
      </c>
      <c r="H19" s="7" t="s">
        <v>14</v>
      </c>
      <c r="I19" s="22" t="s">
        <v>292</v>
      </c>
      <c r="J19" s="106" t="s">
        <v>288</v>
      </c>
    </row>
    <row r="20" spans="1:10" ht="15">
      <c r="A20" s="6" t="s">
        <v>86</v>
      </c>
      <c r="B20" s="7">
        <v>32</v>
      </c>
      <c r="C20" s="7">
        <f t="shared" ca="1" si="0"/>
        <v>223</v>
      </c>
      <c r="D20" s="7">
        <f t="shared" ca="1" si="1"/>
        <v>192</v>
      </c>
      <c r="E20" s="7">
        <f t="shared" ca="1" si="2"/>
        <v>6</v>
      </c>
      <c r="F20" s="7">
        <f t="shared" ca="1" si="3"/>
        <v>31</v>
      </c>
      <c r="G20" s="7">
        <f t="shared" ca="1" si="4"/>
        <v>0</v>
      </c>
      <c r="H20" s="7" t="s">
        <v>14</v>
      </c>
      <c r="I20" s="22" t="str">
        <f ca="1">CONCATENATE(INDIRECT("template!I20"))</f>
        <v>unsigned number; Source blob H stride</v>
      </c>
      <c r="J20" s="110" t="s">
        <v>294</v>
      </c>
    </row>
    <row r="21" spans="1:10" ht="15">
      <c r="A21" s="6" t="s">
        <v>88</v>
      </c>
      <c r="B21" s="7">
        <v>32</v>
      </c>
      <c r="C21" s="7">
        <f t="shared" ca="1" si="0"/>
        <v>255</v>
      </c>
      <c r="D21" s="7">
        <f t="shared" ca="1" si="1"/>
        <v>224</v>
      </c>
      <c r="E21" s="7">
        <f t="shared" ca="1" si="2"/>
        <v>7</v>
      </c>
      <c r="F21" s="7">
        <f t="shared" ca="1" si="3"/>
        <v>31</v>
      </c>
      <c r="G21" s="7">
        <f t="shared" ca="1" si="4"/>
        <v>0</v>
      </c>
      <c r="H21" s="7" t="s">
        <v>14</v>
      </c>
      <c r="I21" s="22" t="str">
        <f ca="1">CONCATENATE(INDIRECT("template!I21"))</f>
        <v>unsigned number; Source blob W stride</v>
      </c>
      <c r="J21" s="110" t="s">
        <v>294</v>
      </c>
    </row>
    <row r="22" spans="1:10" ht="15">
      <c r="A22" s="6" t="s">
        <v>90</v>
      </c>
      <c r="B22" s="7">
        <v>32</v>
      </c>
      <c r="C22" s="7">
        <f t="shared" ca="1" si="0"/>
        <v>287</v>
      </c>
      <c r="D22" s="7">
        <f t="shared" ca="1" si="1"/>
        <v>256</v>
      </c>
      <c r="E22" s="7">
        <f t="shared" ca="1" si="2"/>
        <v>8</v>
      </c>
      <c r="F22" s="7">
        <f t="shared" ca="1" si="3"/>
        <v>31</v>
      </c>
      <c r="G22" s="7">
        <f t="shared" ca="1" si="4"/>
        <v>0</v>
      </c>
      <c r="H22" s="7" t="s">
        <v>14</v>
      </c>
      <c r="I22" s="22" t="str">
        <f ca="1">CONCATENATE(INDIRECT("template!I22"))</f>
        <v>unsigned number; desitination blob N stride</v>
      </c>
      <c r="J22" s="110" t="s">
        <v>294</v>
      </c>
    </row>
    <row r="23" spans="1:10" ht="15">
      <c r="A23" s="6" t="s">
        <v>91</v>
      </c>
      <c r="B23" s="7">
        <v>32</v>
      </c>
      <c r="C23" s="7">
        <f t="shared" ca="1" si="0"/>
        <v>319</v>
      </c>
      <c r="D23" s="7">
        <f t="shared" ca="1" si="1"/>
        <v>288</v>
      </c>
      <c r="E23" s="7">
        <f t="shared" ca="1" si="2"/>
        <v>9</v>
      </c>
      <c r="F23" s="7">
        <f t="shared" ca="1" si="3"/>
        <v>31</v>
      </c>
      <c r="G23" s="7">
        <f t="shared" ca="1" si="4"/>
        <v>0</v>
      </c>
      <c r="H23" s="7" t="s">
        <v>14</v>
      </c>
      <c r="I23" s="22" t="str">
        <f ca="1">CONCATENATE(INDIRECT("template!I23"))</f>
        <v>unsigned number.desitination blob C stride</v>
      </c>
      <c r="J23" s="110" t="s">
        <v>294</v>
      </c>
    </row>
    <row r="24" spans="1:10" ht="15">
      <c r="A24" s="6" t="s">
        <v>93</v>
      </c>
      <c r="B24" s="7">
        <v>32</v>
      </c>
      <c r="C24" s="7">
        <f t="shared" ca="1" si="0"/>
        <v>351</v>
      </c>
      <c r="D24" s="7">
        <f t="shared" ca="1" si="1"/>
        <v>320</v>
      </c>
      <c r="E24" s="7">
        <f t="shared" ca="1" si="2"/>
        <v>10</v>
      </c>
      <c r="F24" s="7">
        <f t="shared" ca="1" si="3"/>
        <v>31</v>
      </c>
      <c r="G24" s="7">
        <f t="shared" ca="1" si="4"/>
        <v>0</v>
      </c>
      <c r="H24" s="7" t="s">
        <v>14</v>
      </c>
      <c r="I24" s="22" t="str">
        <f ca="1">CONCATENATE(INDIRECT("template!I24"))</f>
        <v>unsigned number; desitination blob H stride</v>
      </c>
      <c r="J24" s="110" t="s">
        <v>294</v>
      </c>
    </row>
    <row r="25" spans="1:10" ht="15">
      <c r="A25" s="6" t="s">
        <v>95</v>
      </c>
      <c r="B25" s="7">
        <v>32</v>
      </c>
      <c r="C25" s="7">
        <f t="shared" ca="1" si="0"/>
        <v>383</v>
      </c>
      <c r="D25" s="7">
        <f t="shared" ca="1" si="1"/>
        <v>352</v>
      </c>
      <c r="E25" s="7">
        <f t="shared" ca="1" si="2"/>
        <v>11</v>
      </c>
      <c r="F25" s="7">
        <f t="shared" ca="1" si="3"/>
        <v>31</v>
      </c>
      <c r="G25" s="7">
        <f t="shared" ca="1" si="4"/>
        <v>0</v>
      </c>
      <c r="H25" s="7" t="s">
        <v>14</v>
      </c>
      <c r="I25" s="22" t="str">
        <f ca="1">INDIRECT("template!I25")</f>
        <v>unsigned number; desitination blob W stride</v>
      </c>
      <c r="J25" s="110" t="s">
        <v>294</v>
      </c>
    </row>
    <row r="26" spans="1:10" ht="15">
      <c r="A26" s="6" t="s">
        <v>97</v>
      </c>
      <c r="B26" s="7">
        <v>16</v>
      </c>
      <c r="C26" s="7">
        <f t="shared" ca="1" si="0"/>
        <v>399</v>
      </c>
      <c r="D26" s="7">
        <f t="shared" ca="1" si="1"/>
        <v>384</v>
      </c>
      <c r="E26" s="7">
        <f t="shared" ca="1" si="2"/>
        <v>12</v>
      </c>
      <c r="F26" s="7">
        <f t="shared" ca="1" si="3"/>
        <v>15</v>
      </c>
      <c r="G26" s="7">
        <f t="shared" ca="1" si="4"/>
        <v>0</v>
      </c>
      <c r="H26" s="7" t="s">
        <v>14</v>
      </c>
      <c r="I26" s="22" t="str">
        <f ca="1">INDIRECT("template!I26")</f>
        <v>Source Blob Number</v>
      </c>
      <c r="J26" s="110" t="s">
        <v>294</v>
      </c>
    </row>
    <row r="27" spans="1:10" ht="15">
      <c r="A27" s="6" t="s">
        <v>100</v>
      </c>
      <c r="B27" s="7">
        <v>16</v>
      </c>
      <c r="C27" s="7">
        <f t="shared" ca="1" si="0"/>
        <v>415</v>
      </c>
      <c r="D27" s="7">
        <f t="shared" ca="1" si="1"/>
        <v>400</v>
      </c>
      <c r="E27" s="7">
        <f t="shared" ca="1" si="2"/>
        <v>12</v>
      </c>
      <c r="F27" s="7">
        <f t="shared" ca="1" si="3"/>
        <v>31</v>
      </c>
      <c r="G27" s="7">
        <f t="shared" ca="1" si="4"/>
        <v>16</v>
      </c>
      <c r="H27" s="7" t="s">
        <v>14</v>
      </c>
      <c r="I27" s="22" t="str">
        <f ca="1">INDIRECT("template!I27")</f>
        <v>Source blob C</v>
      </c>
      <c r="J27" s="110" t="s">
        <v>294</v>
      </c>
    </row>
    <row r="28" spans="1:10" ht="15">
      <c r="A28" s="6" t="s">
        <v>102</v>
      </c>
      <c r="B28" s="7">
        <v>16</v>
      </c>
      <c r="C28" s="7">
        <f t="shared" ca="1" si="0"/>
        <v>431</v>
      </c>
      <c r="D28" s="7">
        <f t="shared" ca="1" si="1"/>
        <v>416</v>
      </c>
      <c r="E28" s="7">
        <f t="shared" ca="1" si="2"/>
        <v>13</v>
      </c>
      <c r="F28" s="7">
        <f t="shared" ca="1" si="3"/>
        <v>15</v>
      </c>
      <c r="G28" s="7">
        <f t="shared" ca="1" si="4"/>
        <v>0</v>
      </c>
      <c r="H28" s="7" t="s">
        <v>14</v>
      </c>
      <c r="I28" s="22" t="str">
        <f ca="1">INDIRECT("template!I28")</f>
        <v xml:space="preserve">Source blob H </v>
      </c>
      <c r="J28" s="110" t="s">
        <v>294</v>
      </c>
    </row>
    <row r="29" spans="1:10" ht="15" customHeight="1">
      <c r="A29" s="6" t="s">
        <v>104</v>
      </c>
      <c r="B29" s="7">
        <v>16</v>
      </c>
      <c r="C29" s="7">
        <f t="shared" ca="1" si="0"/>
        <v>447</v>
      </c>
      <c r="D29" s="7">
        <f t="shared" ca="1" si="1"/>
        <v>432</v>
      </c>
      <c r="E29" s="7">
        <f t="shared" ca="1" si="2"/>
        <v>13</v>
      </c>
      <c r="F29" s="7">
        <f t="shared" ca="1" si="3"/>
        <v>31</v>
      </c>
      <c r="G29" s="7">
        <f t="shared" ca="1" si="4"/>
        <v>16</v>
      </c>
      <c r="H29" s="7" t="s">
        <v>14</v>
      </c>
      <c r="I29" s="22" t="str">
        <f ca="1">INDIRECT("template!I29")</f>
        <v xml:space="preserve">Source blob W </v>
      </c>
      <c r="J29" s="110" t="s">
        <v>294</v>
      </c>
    </row>
    <row r="30" spans="1:10" ht="12" customHeight="1">
      <c r="A30" s="6" t="s">
        <v>106</v>
      </c>
      <c r="B30" s="7">
        <v>16</v>
      </c>
      <c r="C30" s="7">
        <f t="shared" ca="1" si="0"/>
        <v>463</v>
      </c>
      <c r="D30" s="7">
        <f t="shared" ca="1" si="1"/>
        <v>448</v>
      </c>
      <c r="E30" s="7">
        <f t="shared" ca="1" si="2"/>
        <v>14</v>
      </c>
      <c r="F30" s="7">
        <f t="shared" ca="1" si="3"/>
        <v>15</v>
      </c>
      <c r="G30" s="7">
        <f t="shared" ca="1" si="4"/>
        <v>0</v>
      </c>
      <c r="H30" s="7" t="s">
        <v>14</v>
      </c>
      <c r="I30" s="22" t="str">
        <f ca="1">INDIRECT("template!I30")</f>
        <v xml:space="preserve">Destination Blob Number </v>
      </c>
      <c r="J30" s="110" t="s">
        <v>294</v>
      </c>
    </row>
    <row r="31" spans="1:10" ht="30">
      <c r="A31" s="6" t="s">
        <v>354</v>
      </c>
      <c r="B31" s="7">
        <v>16</v>
      </c>
      <c r="C31" s="7">
        <f t="shared" ca="1" si="0"/>
        <v>479</v>
      </c>
      <c r="D31" s="7">
        <f t="shared" ca="1" si="1"/>
        <v>464</v>
      </c>
      <c r="E31" s="7">
        <f t="shared" ca="1" si="2"/>
        <v>14</v>
      </c>
      <c r="F31" s="7">
        <f t="shared" ca="1" si="3"/>
        <v>31</v>
      </c>
      <c r="G31" s="7">
        <f t="shared" ca="1" si="4"/>
        <v>16</v>
      </c>
      <c r="H31" s="7" t="s">
        <v>14</v>
      </c>
      <c r="I31" s="22" t="str">
        <f ca="1">INDIRECT("template!I31")</f>
        <v xml:space="preserve">Destination blob C </v>
      </c>
      <c r="J31" s="108" t="s">
        <v>428</v>
      </c>
    </row>
    <row r="32" spans="1:10" ht="15">
      <c r="A32" s="6" t="s">
        <v>110</v>
      </c>
      <c r="B32" s="7">
        <v>16</v>
      </c>
      <c r="C32" s="7">
        <f t="shared" ca="1" si="0"/>
        <v>495</v>
      </c>
      <c r="D32" s="7">
        <f t="shared" ca="1" si="1"/>
        <v>480</v>
      </c>
      <c r="E32" s="7">
        <f t="shared" ca="1" si="2"/>
        <v>15</v>
      </c>
      <c r="F32" s="7">
        <f t="shared" ca="1" si="3"/>
        <v>15</v>
      </c>
      <c r="G32" s="7">
        <f t="shared" ca="1" si="4"/>
        <v>0</v>
      </c>
      <c r="H32" s="7" t="s">
        <v>337</v>
      </c>
      <c r="I32" s="22" t="str">
        <f ca="1">INDIRECT("template!I32")</f>
        <v>Destination blob H</v>
      </c>
      <c r="J32" s="110" t="s">
        <v>294</v>
      </c>
    </row>
    <row r="33" spans="1:10" ht="15">
      <c r="A33" s="6" t="s">
        <v>112</v>
      </c>
      <c r="B33" s="7">
        <v>16</v>
      </c>
      <c r="C33" s="7">
        <f t="shared" ca="1" si="0"/>
        <v>511</v>
      </c>
      <c r="D33" s="7">
        <f t="shared" ca="1" si="1"/>
        <v>496</v>
      </c>
      <c r="E33" s="7">
        <f t="shared" ca="1" si="2"/>
        <v>15</v>
      </c>
      <c r="F33" s="7">
        <f t="shared" ca="1" si="3"/>
        <v>31</v>
      </c>
      <c r="G33" s="7">
        <f t="shared" ca="1" si="4"/>
        <v>16</v>
      </c>
      <c r="H33" s="7" t="s">
        <v>14</v>
      </c>
      <c r="I33" s="22" t="str">
        <f ca="1">INDIRECT("template!I33")</f>
        <v xml:space="preserve">Destination blob W </v>
      </c>
      <c r="J33" s="110" t="s">
        <v>294</v>
      </c>
    </row>
    <row r="34" spans="1:10" ht="30">
      <c r="A34" s="6" t="s">
        <v>333</v>
      </c>
      <c r="B34" s="7">
        <v>32</v>
      </c>
      <c r="C34" s="7">
        <f t="shared" ca="1" si="0"/>
        <v>543</v>
      </c>
      <c r="D34" s="7">
        <f t="shared" ca="1" si="1"/>
        <v>512</v>
      </c>
      <c r="E34" s="7">
        <f t="shared" ca="1" si="2"/>
        <v>16</v>
      </c>
      <c r="F34" s="7">
        <f t="shared" ca="1" si="3"/>
        <v>31</v>
      </c>
      <c r="G34" s="7">
        <f t="shared" ca="1" si="4"/>
        <v>0</v>
      </c>
      <c r="H34" s="7" t="s">
        <v>14</v>
      </c>
      <c r="I34" s="22" t="str">
        <f ca="1">INDIRECT("template!I34")</f>
        <v>source blob start address[31:0]</v>
      </c>
      <c r="J34" s="108" t="s">
        <v>289</v>
      </c>
    </row>
    <row r="35" spans="1:10" ht="30">
      <c r="A35" s="6" t="s">
        <v>334</v>
      </c>
      <c r="B35" s="7">
        <v>8</v>
      </c>
      <c r="C35" s="7">
        <f ca="1">D35+B35-1</f>
        <v>551</v>
      </c>
      <c r="D35" s="7">
        <f t="shared" ca="1" si="1"/>
        <v>544</v>
      </c>
      <c r="E35" s="7">
        <f ca="1">ROUNDDOWN(C35/32,0)</f>
        <v>17</v>
      </c>
      <c r="F35" s="7">
        <f ca="1">C35-E35*32</f>
        <v>7</v>
      </c>
      <c r="G35" s="7">
        <f ca="1">D35-E35*32</f>
        <v>0</v>
      </c>
      <c r="H35" s="7" t="s">
        <v>337</v>
      </c>
      <c r="I35" s="22" t="str">
        <f ca="1">INDIRECT("template!I35")</f>
        <v>Source blob start address[39:32]</v>
      </c>
      <c r="J35" s="108" t="s">
        <v>289</v>
      </c>
    </row>
    <row r="36" spans="1:10" ht="15">
      <c r="A36" s="6" t="s">
        <v>263</v>
      </c>
      <c r="B36" s="7">
        <v>24</v>
      </c>
      <c r="C36" s="7">
        <f ca="1">D36+B36-1</f>
        <v>575</v>
      </c>
      <c r="D36" s="7">
        <f t="shared" ca="1" si="1"/>
        <v>552</v>
      </c>
      <c r="E36" s="7">
        <f ca="1">ROUNDDOWN(C36/32,0)</f>
        <v>17</v>
      </c>
      <c r="F36" s="7">
        <f ca="1">C36-E36*32</f>
        <v>31</v>
      </c>
      <c r="G36" s="7">
        <f ca="1">D36-E36*32</f>
        <v>8</v>
      </c>
      <c r="H36" s="7" t="s">
        <v>332</v>
      </c>
      <c r="I36" s="22" t="str">
        <f ca="1">INDIRECT("template!I36")</f>
        <v>reserved</v>
      </c>
      <c r="J36" s="107">
        <v>0</v>
      </c>
    </row>
    <row r="37" spans="1:10" ht="15">
      <c r="A37" s="6" t="s">
        <v>335</v>
      </c>
      <c r="B37" s="7">
        <v>32</v>
      </c>
      <c r="C37" s="7">
        <f t="shared" ca="1" si="0"/>
        <v>607</v>
      </c>
      <c r="D37" s="7">
        <f t="shared" ca="1" si="1"/>
        <v>576</v>
      </c>
      <c r="E37" s="7">
        <f t="shared" ca="1" si="2"/>
        <v>18</v>
      </c>
      <c r="F37" s="7">
        <f t="shared" ca="1" si="3"/>
        <v>31</v>
      </c>
      <c r="G37" s="7">
        <f t="shared" ca="1" si="4"/>
        <v>0</v>
      </c>
      <c r="H37" s="7" t="s">
        <v>14</v>
      </c>
      <c r="I37" s="22" t="str">
        <f ca="1">INDIRECT("template!I37")</f>
        <v>destination blob start address[31:0]</v>
      </c>
      <c r="J37" s="106" t="s">
        <v>288</v>
      </c>
    </row>
    <row r="38" spans="1:10" ht="15">
      <c r="A38" s="6" t="s">
        <v>336</v>
      </c>
      <c r="B38" s="7">
        <v>8</v>
      </c>
      <c r="C38" s="7">
        <f ca="1">D38+B38-1</f>
        <v>615</v>
      </c>
      <c r="D38" s="7">
        <f t="shared" ca="1" si="1"/>
        <v>608</v>
      </c>
      <c r="E38" s="7">
        <f ca="1">ROUNDDOWN(C38/32,0)</f>
        <v>19</v>
      </c>
      <c r="F38" s="7">
        <f ca="1">C38-E38*32</f>
        <v>7</v>
      </c>
      <c r="G38" s="7">
        <f ca="1">D38-E38*32</f>
        <v>0</v>
      </c>
      <c r="H38" s="7" t="s">
        <v>14</v>
      </c>
      <c r="I38" s="22" t="str">
        <f ca="1">INDIRECT("template!I38")</f>
        <v>Destination blob start address[39:32]</v>
      </c>
      <c r="J38" s="106" t="s">
        <v>288</v>
      </c>
    </row>
    <row r="39" spans="1:10" ht="15">
      <c r="A39" s="6" t="s">
        <v>263</v>
      </c>
      <c r="B39" s="7">
        <v>24</v>
      </c>
      <c r="C39" s="7">
        <f ca="1">D39+B39-1</f>
        <v>639</v>
      </c>
      <c r="D39" s="7">
        <f t="shared" ca="1" si="1"/>
        <v>616</v>
      </c>
      <c r="E39" s="7">
        <f ca="1">ROUNDDOWN(C39/32,0)</f>
        <v>19</v>
      </c>
      <c r="F39" s="7">
        <f ca="1">C39-E39*32</f>
        <v>31</v>
      </c>
      <c r="G39" s="7">
        <f ca="1">D39-E39*32</f>
        <v>8</v>
      </c>
      <c r="H39" s="7" t="s">
        <v>332</v>
      </c>
      <c r="I39" s="22" t="str">
        <f ca="1">INDIRECT("template!I39")</f>
        <v>reserved</v>
      </c>
      <c r="J39" s="107">
        <v>0</v>
      </c>
    </row>
    <row r="40" spans="1:10" s="2" customFormat="1" ht="15">
      <c r="A40" s="11" t="s">
        <v>19</v>
      </c>
      <c r="B40" s="12">
        <v>32</v>
      </c>
      <c r="C40" s="12">
        <f t="shared" ca="1" si="0"/>
        <v>671</v>
      </c>
      <c r="D40" s="7">
        <f t="shared" ca="1" si="1"/>
        <v>640</v>
      </c>
      <c r="E40" s="12">
        <f t="shared" ca="1" si="2"/>
        <v>20</v>
      </c>
      <c r="F40" s="12">
        <f t="shared" ca="1" si="3"/>
        <v>31</v>
      </c>
      <c r="G40" s="12">
        <f t="shared" ca="1" si="4"/>
        <v>0</v>
      </c>
      <c r="H40" s="7" t="s">
        <v>20</v>
      </c>
      <c r="I40" s="22" t="str">
        <f ca="1">INDIRECT("template!I40")</f>
        <v>reserved</v>
      </c>
      <c r="J40" s="107">
        <v>0</v>
      </c>
    </row>
    <row r="41" spans="1:10" ht="15">
      <c r="A41" s="6" t="s">
        <v>19</v>
      </c>
      <c r="B41" s="7">
        <v>32</v>
      </c>
      <c r="C41" s="7">
        <f t="shared" ca="1" si="0"/>
        <v>703</v>
      </c>
      <c r="D41" s="7">
        <f t="shared" ca="1" si="1"/>
        <v>672</v>
      </c>
      <c r="E41" s="7">
        <f t="shared" ca="1" si="2"/>
        <v>21</v>
      </c>
      <c r="F41" s="7">
        <f t="shared" ca="1" si="3"/>
        <v>31</v>
      </c>
      <c r="G41" s="7">
        <f t="shared" ca="1" si="4"/>
        <v>0</v>
      </c>
      <c r="H41" s="7" t="s">
        <v>20</v>
      </c>
      <c r="I41" s="22" t="str">
        <f ca="1">INDIRECT("template!I41")</f>
        <v>reserved</v>
      </c>
      <c r="J41" s="107">
        <v>0</v>
      </c>
    </row>
    <row r="42" spans="1:10" ht="30">
      <c r="A42" s="6" t="s">
        <v>129</v>
      </c>
      <c r="B42" s="7">
        <v>32</v>
      </c>
      <c r="C42" s="7">
        <f ca="1">D42+B42-1</f>
        <v>735</v>
      </c>
      <c r="D42" s="7">
        <f t="shared" ca="1" si="1"/>
        <v>704</v>
      </c>
      <c r="E42" s="7">
        <f ca="1">ROUNDDOWN(C42/32,0)</f>
        <v>22</v>
      </c>
      <c r="F42" s="7">
        <f ca="1">C42-E42*32</f>
        <v>31</v>
      </c>
      <c r="G42" s="7">
        <f ca="1">D42-E42*32</f>
        <v>0</v>
      </c>
      <c r="H42" s="7" t="s">
        <v>14</v>
      </c>
      <c r="I42" s="22" t="str">
        <f ca="1">INDIRECT("template!I42")</f>
        <v>used to announce is the local memory mask or not, 1 means enable access, 0 means disable access (bit 0 corresponds local memory index 0)</v>
      </c>
      <c r="J42" s="108" t="s">
        <v>300</v>
      </c>
    </row>
    <row r="43" spans="1:10" ht="30">
      <c r="A43" s="6" t="s">
        <v>131</v>
      </c>
      <c r="B43" s="7">
        <v>32</v>
      </c>
      <c r="C43" s="7">
        <f ca="1">D43+B43-1</f>
        <v>767</v>
      </c>
      <c r="D43" s="7">
        <f t="shared" ca="1" si="1"/>
        <v>736</v>
      </c>
      <c r="E43" s="7">
        <f ca="1">ROUNDDOWN(C43/32,0)</f>
        <v>23</v>
      </c>
      <c r="F43" s="7">
        <f ca="1">C43-E43*32</f>
        <v>31</v>
      </c>
      <c r="G43" s="7">
        <f ca="1">D43-E43*32</f>
        <v>0</v>
      </c>
      <c r="H43" s="7" t="s">
        <v>14</v>
      </c>
      <c r="I43" s="22" t="str">
        <f ca="1">INDIRECT("template!I43")</f>
        <v>used to announce is the local memory mask or not, 1 means enable access, 0 means disable access (bit 0 corresponds local memory index32)</v>
      </c>
      <c r="J43" s="108" t="s">
        <v>300</v>
      </c>
    </row>
    <row r="44" spans="1:10" s="29" customFormat="1" ht="15">
      <c r="A44" s="28" t="s">
        <v>194</v>
      </c>
      <c r="H44" s="1"/>
      <c r="I44" s="31"/>
      <c r="J44" s="1"/>
    </row>
    <row r="45" spans="1:10" s="29" customFormat="1" ht="15">
      <c r="A45" s="28" t="s">
        <v>139</v>
      </c>
      <c r="H45" s="1"/>
      <c r="I45" s="31"/>
      <c r="J45" s="1"/>
    </row>
    <row r="46" spans="1:10" s="29" customFormat="1" ht="15">
      <c r="A46" s="28" t="s">
        <v>140</v>
      </c>
      <c r="H46" s="1"/>
      <c r="I46" s="31"/>
      <c r="J46" s="1"/>
    </row>
    <row r="47" spans="1:10" s="29" customFormat="1" ht="15">
      <c r="A47" s="28" t="s">
        <v>141</v>
      </c>
      <c r="H47" s="1"/>
      <c r="I47" s="31"/>
      <c r="J47" s="1"/>
    </row>
    <row r="48" spans="1:10" s="29" customFormat="1" ht="15">
      <c r="A48" s="28" t="s">
        <v>142</v>
      </c>
      <c r="H48" s="1"/>
      <c r="I48" s="31"/>
      <c r="J48" s="1"/>
    </row>
  </sheetData>
  <phoneticPr fontId="23" type="noConversion"/>
  <pageMargins left="0.25" right="0.25" top="0.75" bottom="0.75" header="0.3" footer="0.3"/>
  <pageSetup paperSize="9" scale="50"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19</vt:i4>
      </vt:variant>
    </vt:vector>
  </HeadingPairs>
  <TitlesOfParts>
    <vt:vector size="19" baseType="lpstr">
      <vt:lpstr>Rev</vt:lpstr>
      <vt:lpstr>template</vt:lpstr>
      <vt:lpstr>CSR（0x100）</vt:lpstr>
      <vt:lpstr>DMA_tensor（0x000）</vt:lpstr>
      <vt:lpstr>DMA_matrix</vt:lpstr>
      <vt:lpstr>sDMA_matrix</vt:lpstr>
      <vt:lpstr>DMA_masked_select</vt:lpstr>
      <vt:lpstr>sDMA_masked_select </vt:lpstr>
      <vt:lpstr>DMA_general</vt:lpstr>
      <vt:lpstr>sDMA_general</vt:lpstr>
      <vt:lpstr>DMA_cw_transpose</vt:lpstr>
      <vt:lpstr>DMA_nonzero</vt:lpstr>
      <vt:lpstr>sDMA_nonzero</vt:lpstr>
      <vt:lpstr>sDMA_sys</vt:lpstr>
      <vt:lpstr>DMA_gather</vt:lpstr>
      <vt:lpstr>des_v1.0</vt:lpstr>
      <vt:lpstr>DMA_scatter</vt:lpstr>
      <vt:lpstr>src_dst_mem_type</vt:lpstr>
      <vt:lpstr>典型带宽(待分析)</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高鹏</dc:creator>
  <cp:lastModifiedBy>Microsoft Office User</cp:lastModifiedBy>
  <cp:lastPrinted>2017-12-19T06:56:00Z</cp:lastPrinted>
  <dcterms:created xsi:type="dcterms:W3CDTF">2017-05-18T07:39:00Z</dcterms:created>
  <dcterms:modified xsi:type="dcterms:W3CDTF">2022-01-05T06:09:11Z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