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AF2" i="1" l="1"/>
  <c r="AF3" i="1"/>
  <c r="AF4" i="1"/>
  <c r="AF5" i="1"/>
  <c r="AF6" i="1"/>
  <c r="AF7" i="1"/>
  <c r="AF8" i="1"/>
  <c r="AF9" i="1"/>
  <c r="AF10" i="1"/>
  <c r="AF11" i="1"/>
  <c r="AF12" i="1"/>
  <c r="AF13" i="1"/>
  <c r="AF14" i="1"/>
  <c r="C1048576" i="1"/>
</calcChain>
</file>

<file path=xl/sharedStrings.xml><?xml version="1.0" encoding="utf-8"?>
<sst xmlns="http://schemas.openxmlformats.org/spreadsheetml/2006/main" count="75" uniqueCount="52">
  <si>
    <t>Colonne4</t>
  </si>
  <si>
    <t>Colonne5</t>
  </si>
  <si>
    <t>Colonne6</t>
  </si>
  <si>
    <t>Colonne7</t>
  </si>
  <si>
    <t>Colonne8</t>
  </si>
  <si>
    <t>TYPE</t>
  </si>
  <si>
    <t>NOM</t>
  </si>
  <si>
    <t>NB</t>
  </si>
  <si>
    <t>AIR BOSS</t>
  </si>
  <si>
    <t>TECH</t>
  </si>
  <si>
    <t>COMANDANT</t>
  </si>
  <si>
    <t>NAV</t>
  </si>
  <si>
    <t>OFF NAV</t>
  </si>
  <si>
    <t>OFF COM</t>
  </si>
  <si>
    <t>OFF RAD</t>
  </si>
  <si>
    <t>LIEUTENANT</t>
  </si>
  <si>
    <t>PILOT</t>
  </si>
  <si>
    <t>ARMURIER</t>
  </si>
  <si>
    <t>EQUIP</t>
  </si>
  <si>
    <t>CUISTO</t>
  </si>
  <si>
    <t>SQAD FIGHTER</t>
  </si>
  <si>
    <t>AIR ASSIST</t>
  </si>
  <si>
    <t>SERGENT CHEF</t>
  </si>
  <si>
    <t>MARINS</t>
  </si>
  <si>
    <t>SERGENT</t>
  </si>
  <si>
    <t>CAPORAL CHEF</t>
  </si>
  <si>
    <t>CAPORAL</t>
  </si>
  <si>
    <t>SOLDAT</t>
  </si>
  <si>
    <t>HEAD REPAIR</t>
  </si>
  <si>
    <t>REPAIR</t>
  </si>
  <si>
    <t>CALIBRE</t>
  </si>
  <si>
    <t>VULCAN</t>
  </si>
  <si>
    <t>EQUIP REQ/A</t>
  </si>
  <si>
    <t>CADENCE (c/min)</t>
  </si>
  <si>
    <t>7,62mm NATO</t>
  </si>
  <si>
    <t>TT</t>
  </si>
  <si>
    <t>200mm</t>
  </si>
  <si>
    <t>200mm x 500mm</t>
  </si>
  <si>
    <t>ARTIEUR VULCAIN</t>
  </si>
  <si>
    <t>ARTIEUR 200MM</t>
  </si>
  <si>
    <t>Recomposeur R-200</t>
  </si>
  <si>
    <t>6000V</t>
  </si>
  <si>
    <t>200A</t>
  </si>
  <si>
    <t>ARTIEUR RECOM</t>
  </si>
  <si>
    <t>LOGISTIQUE BOSS</t>
  </si>
  <si>
    <t>LOGIST ASSIST</t>
  </si>
  <si>
    <t>RADIER</t>
  </si>
  <si>
    <t>OUI</t>
  </si>
  <si>
    <t>PISTE</t>
  </si>
  <si>
    <t>SOUTE</t>
  </si>
  <si>
    <t>INTEG</t>
  </si>
  <si>
    <t>INTEG BOSS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</si>
</sst>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H25" totalsRowShown="0">
  <autoFilter ref="A1:H25"/>
  <sortState ref="A2:H21">
    <sortCondition ref="A1:A21"/>
  </sortState>
  <tableColumns count="8">
    <tableColumn id="1" name="NOM"/>
    <tableColumn id="2" name="TYPE"/>
    <tableColumn id="3" name="NB"/>
    <tableColumn id="4" name="Colonne4"/>
    <tableColumn id="5" name="Colonne5"/>
    <tableColumn id="6" name="Colonne6"/>
    <tableColumn id="7" name="Colonne7"/>
    <tableColumn id="8" name="Colonne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A1:AH14" totalsRowShown="0">
  <autoFilter ref="AA1:AH14"/>
  <tableColumns count="8">
    <tableColumn id="1" name="NOM"/>
    <tableColumn id="2" name="CADENCE (c/min)"/>
    <tableColumn id="3" name="CALIBRE"/>
    <tableColumn id="4" name="NB"/>
    <tableColumn id="5" name="EQUIP REQ/A"/>
    <tableColumn id="6" name="TT" dataDxfId="0">
      <calculatedColumnFormula>Tableau2[[#This Row],[EQUIP REQ/A]]*Tableau2[[#This Row],[NB]]</calculatedColumnFormula>
    </tableColumn>
    <tableColumn id="7" name="Colonne7"/>
    <tableColumn id="8" name="Colonne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48576"/>
  <sheetViews>
    <sheetView tabSelected="1" workbookViewId="0">
      <selection activeCell="D1" sqref="D1"/>
    </sheetView>
  </sheetViews>
  <sheetFormatPr baseColWidth="10" defaultColWidth="9.140625" defaultRowHeight="15" x14ac:dyDescent="0.25"/>
  <cols>
    <col min="1" max="1" width="16.85546875" bestFit="1" customWidth="1"/>
    <col min="2" max="8" width="11.5703125" customWidth="1"/>
    <col min="10" max="10" width="2.42578125" customWidth="1"/>
    <col min="11" max="11" width="2.5703125" customWidth="1"/>
    <col min="12" max="12" width="3.7109375" customWidth="1"/>
    <col min="27" max="27" width="18.5703125" bestFit="1" customWidth="1"/>
    <col min="28" max="28" width="18.7109375" bestFit="1" customWidth="1"/>
    <col min="29" max="29" width="15.7109375" bestFit="1" customWidth="1"/>
    <col min="30" max="30" width="5.85546875" bestFit="1" customWidth="1"/>
    <col min="31" max="31" width="15" bestFit="1" customWidth="1"/>
    <col min="32" max="32" width="5.28515625" bestFit="1" customWidth="1"/>
    <col min="33" max="34" width="11.5703125" customWidth="1"/>
  </cols>
  <sheetData>
    <row r="1" spans="1:34" x14ac:dyDescent="0.25">
      <c r="A1" t="s">
        <v>6</v>
      </c>
      <c r="B1" t="s">
        <v>5</v>
      </c>
      <c r="C1" t="s">
        <v>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M1" t="s">
        <v>46</v>
      </c>
      <c r="N1" t="s">
        <v>47</v>
      </c>
      <c r="AA1" t="s">
        <v>6</v>
      </c>
      <c r="AB1" t="s">
        <v>33</v>
      </c>
      <c r="AC1" t="s">
        <v>30</v>
      </c>
      <c r="AD1" t="s">
        <v>7</v>
      </c>
      <c r="AE1" t="s">
        <v>32</v>
      </c>
      <c r="AF1" t="s">
        <v>35</v>
      </c>
      <c r="AG1" t="s">
        <v>3</v>
      </c>
      <c r="AH1" t="s">
        <v>4</v>
      </c>
    </row>
    <row r="2" spans="1:34" x14ac:dyDescent="0.25">
      <c r="A2" t="s">
        <v>21</v>
      </c>
      <c r="B2" t="s">
        <v>9</v>
      </c>
      <c r="C2">
        <v>16</v>
      </c>
      <c r="M2" t="s">
        <v>48</v>
      </c>
      <c r="N2">
        <v>8</v>
      </c>
      <c r="AA2" t="s">
        <v>31</v>
      </c>
      <c r="AB2">
        <v>3200</v>
      </c>
      <c r="AC2" t="s">
        <v>34</v>
      </c>
      <c r="AD2">
        <v>126</v>
      </c>
      <c r="AE2">
        <v>3</v>
      </c>
      <c r="AF2">
        <f>Tableau2[[#This Row],[EQUIP REQ/A]]*Tableau2[[#This Row],[NB]]</f>
        <v>378</v>
      </c>
    </row>
    <row r="3" spans="1:34" x14ac:dyDescent="0.25">
      <c r="A3" t="s">
        <v>8</v>
      </c>
      <c r="B3" t="s">
        <v>9</v>
      </c>
      <c r="C3">
        <v>1</v>
      </c>
      <c r="M3" t="s">
        <v>49</v>
      </c>
      <c r="N3">
        <v>15</v>
      </c>
      <c r="AA3" t="s">
        <v>36</v>
      </c>
      <c r="AB3">
        <v>120</v>
      </c>
      <c r="AC3" t="s">
        <v>37</v>
      </c>
      <c r="AD3">
        <v>25</v>
      </c>
      <c r="AE3">
        <v>7</v>
      </c>
      <c r="AF3">
        <f>Tableau2[[#This Row],[EQUIP REQ/A]]*Tableau2[[#This Row],[NB]]</f>
        <v>175</v>
      </c>
    </row>
    <row r="4" spans="1:34" x14ac:dyDescent="0.25">
      <c r="A4" t="s">
        <v>17</v>
      </c>
      <c r="B4" t="s">
        <v>18</v>
      </c>
      <c r="C4">
        <v>1</v>
      </c>
      <c r="AA4" t="s">
        <v>40</v>
      </c>
      <c r="AB4" t="s">
        <v>42</v>
      </c>
      <c r="AC4" t="s">
        <v>41</v>
      </c>
      <c r="AD4">
        <v>16</v>
      </c>
      <c r="AE4">
        <v>4</v>
      </c>
      <c r="AF4">
        <f>Tableau2[[#This Row],[EQUIP REQ/A]]*Tableau2[[#This Row],[NB]]</f>
        <v>64</v>
      </c>
    </row>
    <row r="5" spans="1:34" x14ac:dyDescent="0.25">
      <c r="A5" t="s">
        <v>39</v>
      </c>
      <c r="B5" t="s">
        <v>18</v>
      </c>
      <c r="C5">
        <v>175</v>
      </c>
      <c r="AF5">
        <f>Tableau2[[#This Row],[EQUIP REQ/A]]*Tableau2[[#This Row],[NB]]</f>
        <v>0</v>
      </c>
    </row>
    <row r="6" spans="1:34" x14ac:dyDescent="0.25">
      <c r="A6" t="s">
        <v>43</v>
      </c>
      <c r="B6" t="s">
        <v>18</v>
      </c>
      <c r="C6">
        <v>64</v>
      </c>
      <c r="AF6">
        <f>Tableau2[[#This Row],[EQUIP REQ/A]]*Tableau2[[#This Row],[NB]]</f>
        <v>0</v>
      </c>
    </row>
    <row r="7" spans="1:34" x14ac:dyDescent="0.25">
      <c r="A7" t="s">
        <v>38</v>
      </c>
      <c r="B7" t="s">
        <v>18</v>
      </c>
      <c r="C7">
        <v>378</v>
      </c>
      <c r="AF7">
        <f>Tableau2[[#This Row],[EQUIP REQ/A]]*Tableau2[[#This Row],[NB]]</f>
        <v>0</v>
      </c>
    </row>
    <row r="8" spans="1:34" x14ac:dyDescent="0.25">
      <c r="A8" t="s">
        <v>26</v>
      </c>
      <c r="B8" t="s">
        <v>23</v>
      </c>
      <c r="C8">
        <v>250</v>
      </c>
      <c r="AF8">
        <f>Tableau2[[#This Row],[EQUIP REQ/A]]*Tableau2[[#This Row],[NB]]</f>
        <v>0</v>
      </c>
    </row>
    <row r="9" spans="1:34" x14ac:dyDescent="0.25">
      <c r="A9" t="s">
        <v>25</v>
      </c>
      <c r="B9" t="s">
        <v>23</v>
      </c>
      <c r="C9">
        <v>60</v>
      </c>
      <c r="AF9">
        <f>Tableau2[[#This Row],[EQUIP REQ/A]]*Tableau2[[#This Row],[NB]]</f>
        <v>0</v>
      </c>
    </row>
    <row r="10" spans="1:34" x14ac:dyDescent="0.25">
      <c r="A10" t="s">
        <v>10</v>
      </c>
      <c r="B10" t="s">
        <v>11</v>
      </c>
      <c r="C10">
        <v>1</v>
      </c>
      <c r="AF10">
        <f>Tableau2[[#This Row],[EQUIP REQ/A]]*Tableau2[[#This Row],[NB]]</f>
        <v>0</v>
      </c>
    </row>
    <row r="11" spans="1:34" x14ac:dyDescent="0.25">
      <c r="A11" t="s">
        <v>19</v>
      </c>
      <c r="B11" t="s">
        <v>18</v>
      </c>
      <c r="C11">
        <v>5</v>
      </c>
      <c r="AF11">
        <f>Tableau2[[#This Row],[EQUIP REQ/A]]*Tableau2[[#This Row],[NB]]</f>
        <v>0</v>
      </c>
    </row>
    <row r="12" spans="1:34" x14ac:dyDescent="0.25">
      <c r="A12" t="s">
        <v>28</v>
      </c>
      <c r="B12" t="s">
        <v>9</v>
      </c>
      <c r="C12">
        <v>1</v>
      </c>
      <c r="AF12">
        <f>Tableau2[[#This Row],[EQUIP REQ/A]]*Tableau2[[#This Row],[NB]]</f>
        <v>0</v>
      </c>
    </row>
    <row r="13" spans="1:34" x14ac:dyDescent="0.25">
      <c r="A13" t="s">
        <v>15</v>
      </c>
      <c r="B13" t="s">
        <v>16</v>
      </c>
      <c r="C13">
        <v>2</v>
      </c>
      <c r="AF13">
        <f>Tableau2[[#This Row],[EQUIP REQ/A]]*Tableau2[[#This Row],[NB]]</f>
        <v>0</v>
      </c>
    </row>
    <row r="14" spans="1:34" x14ac:dyDescent="0.25">
      <c r="A14" t="s">
        <v>13</v>
      </c>
      <c r="B14" t="s">
        <v>11</v>
      </c>
      <c r="C14">
        <v>1</v>
      </c>
      <c r="AF14">
        <f>Tableau2[[#This Row],[EQUIP REQ/A]]*Tableau2[[#This Row],[NB]]</f>
        <v>0</v>
      </c>
    </row>
    <row r="15" spans="1:34" x14ac:dyDescent="0.25">
      <c r="A15" t="s">
        <v>12</v>
      </c>
      <c r="B15" t="s">
        <v>11</v>
      </c>
      <c r="C15">
        <v>1</v>
      </c>
    </row>
    <row r="16" spans="1:34" x14ac:dyDescent="0.25">
      <c r="A16" t="s">
        <v>14</v>
      </c>
      <c r="B16" t="s">
        <v>11</v>
      </c>
      <c r="C16">
        <v>3</v>
      </c>
    </row>
    <row r="17" spans="1:3" x14ac:dyDescent="0.25">
      <c r="A17" t="s">
        <v>29</v>
      </c>
      <c r="B17" t="s">
        <v>9</v>
      </c>
      <c r="C17">
        <v>64</v>
      </c>
    </row>
    <row r="18" spans="1:3" x14ac:dyDescent="0.25">
      <c r="A18" t="s">
        <v>24</v>
      </c>
      <c r="B18" t="s">
        <v>23</v>
      </c>
      <c r="C18">
        <v>20</v>
      </c>
    </row>
    <row r="19" spans="1:3" x14ac:dyDescent="0.25">
      <c r="A19" t="s">
        <v>22</v>
      </c>
      <c r="B19" t="s">
        <v>23</v>
      </c>
      <c r="C19">
        <v>1</v>
      </c>
    </row>
    <row r="20" spans="1:3" x14ac:dyDescent="0.25">
      <c r="A20" t="s">
        <v>27</v>
      </c>
      <c r="B20" t="s">
        <v>23</v>
      </c>
      <c r="C20">
        <v>1364</v>
      </c>
    </row>
    <row r="21" spans="1:3" x14ac:dyDescent="0.25">
      <c r="A21" t="s">
        <v>20</v>
      </c>
      <c r="B21" t="s">
        <v>16</v>
      </c>
      <c r="C21">
        <v>14</v>
      </c>
    </row>
    <row r="22" spans="1:3" x14ac:dyDescent="0.25">
      <c r="A22" t="s">
        <v>44</v>
      </c>
      <c r="B22" t="s">
        <v>18</v>
      </c>
      <c r="C22">
        <v>1</v>
      </c>
    </row>
    <row r="23" spans="1:3" x14ac:dyDescent="0.25">
      <c r="A23" t="s">
        <v>45</v>
      </c>
      <c r="B23" t="s">
        <v>18</v>
      </c>
      <c r="C23">
        <v>28</v>
      </c>
    </row>
    <row r="24" spans="1:3" x14ac:dyDescent="0.25">
      <c r="A24" t="s">
        <v>51</v>
      </c>
      <c r="B24" t="s">
        <v>18</v>
      </c>
      <c r="C24">
        <v>1</v>
      </c>
    </row>
    <row r="25" spans="1:3" x14ac:dyDescent="0.25">
      <c r="A25" t="s">
        <v>50</v>
      </c>
      <c r="B25" t="s">
        <v>18</v>
      </c>
      <c r="C25">
        <v>5</v>
      </c>
    </row>
    <row r="1048576" spans="3:3" x14ac:dyDescent="0.25">
      <c r="C1048576">
        <f>SUM(C2:C1048575)</f>
        <v>2457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2017-11-20T08:37:20Z</dcterms:modified>
</cp:coreProperties>
</file>