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E88235-4CFB-41B2-AFAF-67092A0F1C28}" xr6:coauthVersionLast="36" xr6:coauthVersionMax="36" xr10:uidLastSave="{00000000-0000-0000-0000-000000000000}"/>
  <bookViews>
    <workbookView xWindow="0" yWindow="0" windowWidth="23040" windowHeight="9000" activeTab="2" xr2:uid="{00000000-000D-0000-FFFF-FFFF00000000}"/>
  </bookViews>
  <sheets>
    <sheet name="標準化與正規化" sheetId="1" r:id="rId1"/>
    <sheet name="回歸" sheetId="2" r:id="rId2"/>
    <sheet name="功課" sheetId="3" r:id="rId3"/>
  </sheets>
  <definedNames>
    <definedName name="solver_adj" localSheetId="2" hidden="1">功課!$G$6:$G$8</definedName>
    <definedName name="solver_adj" localSheetId="1" hidden="1">回歸!$F$7:$F$8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功課!$J$8</definedName>
    <definedName name="solver_opt" localSheetId="1" hidden="1">回歸!$I$8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H10" i="2"/>
  <c r="G11" i="3"/>
  <c r="I11" i="3" s="1"/>
  <c r="J11" i="3" s="1"/>
  <c r="G10" i="3"/>
  <c r="I10" i="3" s="1"/>
  <c r="G12" i="3"/>
  <c r="I12" i="3" s="1"/>
  <c r="J12" i="3" s="1"/>
  <c r="G13" i="3"/>
  <c r="I13" i="3" s="1"/>
  <c r="J13" i="3" s="1"/>
  <c r="G14" i="3"/>
  <c r="I14" i="3" s="1"/>
  <c r="J14" i="3" s="1"/>
  <c r="G15" i="3"/>
  <c r="I15" i="3" s="1"/>
  <c r="J15" i="3" s="1"/>
  <c r="G16" i="3"/>
  <c r="I16" i="3" s="1"/>
  <c r="J16" i="3" s="1"/>
  <c r="G17" i="3"/>
  <c r="I17" i="3" s="1"/>
  <c r="J17" i="3" s="1"/>
  <c r="G18" i="3"/>
  <c r="I18" i="3" s="1"/>
  <c r="J18" i="3" s="1"/>
  <c r="G19" i="3"/>
  <c r="I19" i="3" s="1"/>
  <c r="J19" i="3" s="1"/>
  <c r="G20" i="3"/>
  <c r="I20" i="3" s="1"/>
  <c r="J20" i="3" s="1"/>
  <c r="G21" i="3"/>
  <c r="I21" i="3" s="1"/>
  <c r="J21" i="3" s="1"/>
  <c r="G22" i="3"/>
  <c r="I22" i="3" s="1"/>
  <c r="J22" i="3" s="1"/>
  <c r="G23" i="3"/>
  <c r="I23" i="3" s="1"/>
  <c r="J23" i="3" s="1"/>
  <c r="G24" i="3"/>
  <c r="I24" i="3" s="1"/>
  <c r="J24" i="3" s="1"/>
  <c r="G25" i="3"/>
  <c r="I25" i="3" s="1"/>
  <c r="J25" i="3" s="1"/>
  <c r="G26" i="3"/>
  <c r="I26" i="3" s="1"/>
  <c r="J26" i="3" s="1"/>
  <c r="G27" i="3"/>
  <c r="I27" i="3" s="1"/>
  <c r="J27" i="3" s="1"/>
  <c r="G28" i="3"/>
  <c r="I28" i="3" s="1"/>
  <c r="J28" i="3" s="1"/>
  <c r="G29" i="3"/>
  <c r="I29" i="3" s="1"/>
  <c r="J29" i="3" s="1"/>
  <c r="G30" i="3"/>
  <c r="I30" i="3" s="1"/>
  <c r="J30" i="3" s="1"/>
  <c r="G31" i="3"/>
  <c r="I31" i="3" s="1"/>
  <c r="J31" i="3" s="1"/>
  <c r="G32" i="3"/>
  <c r="I32" i="3" s="1"/>
  <c r="J32" i="3" s="1"/>
  <c r="G33" i="3"/>
  <c r="I33" i="3" s="1"/>
  <c r="J33" i="3" s="1"/>
  <c r="G34" i="3"/>
  <c r="I34" i="3" s="1"/>
  <c r="J34" i="3" s="1"/>
  <c r="G35" i="3"/>
  <c r="I35" i="3" s="1"/>
  <c r="J35" i="3" s="1"/>
  <c r="G36" i="3"/>
  <c r="I36" i="3" s="1"/>
  <c r="J36" i="3" s="1"/>
  <c r="G37" i="3"/>
  <c r="I37" i="3" s="1"/>
  <c r="J37" i="3" s="1"/>
  <c r="G38" i="3"/>
  <c r="I38" i="3" s="1"/>
  <c r="J38" i="3" s="1"/>
  <c r="G39" i="3"/>
  <c r="I39" i="3" s="1"/>
  <c r="J39" i="3" s="1"/>
  <c r="G40" i="3"/>
  <c r="I40" i="3" s="1"/>
  <c r="J40" i="3" s="1"/>
  <c r="G41" i="3"/>
  <c r="I41" i="3" s="1"/>
  <c r="J41" i="3" s="1"/>
  <c r="G42" i="3"/>
  <c r="I42" i="3" s="1"/>
  <c r="J42" i="3" s="1"/>
  <c r="G43" i="3"/>
  <c r="I43" i="3" s="1"/>
  <c r="J43" i="3" s="1"/>
  <c r="G44" i="3"/>
  <c r="I44" i="3" s="1"/>
  <c r="J44" i="3" s="1"/>
  <c r="G45" i="3"/>
  <c r="I45" i="3" s="1"/>
  <c r="J45" i="3" s="1"/>
  <c r="G46" i="3"/>
  <c r="I46" i="3" s="1"/>
  <c r="J46" i="3" s="1"/>
  <c r="G47" i="3"/>
  <c r="I47" i="3" s="1"/>
  <c r="J47" i="3" s="1"/>
  <c r="G48" i="3"/>
  <c r="I48" i="3" s="1"/>
  <c r="J48" i="3" s="1"/>
  <c r="G49" i="3"/>
  <c r="I49" i="3" s="1"/>
  <c r="J49" i="3" s="1"/>
  <c r="G50" i="3"/>
  <c r="I50" i="3" s="1"/>
  <c r="J50" i="3" s="1"/>
  <c r="G51" i="3"/>
  <c r="I51" i="3" s="1"/>
  <c r="J51" i="3" s="1"/>
  <c r="G52" i="3"/>
  <c r="I52" i="3" s="1"/>
  <c r="J52" i="3" s="1"/>
  <c r="G53" i="3"/>
  <c r="I53" i="3" s="1"/>
  <c r="J53" i="3" s="1"/>
  <c r="G54" i="3"/>
  <c r="I54" i="3" s="1"/>
  <c r="J54" i="3" s="1"/>
  <c r="G55" i="3"/>
  <c r="I55" i="3" s="1"/>
  <c r="J55" i="3" s="1"/>
  <c r="G56" i="3"/>
  <c r="I56" i="3" s="1"/>
  <c r="J56" i="3" s="1"/>
  <c r="G57" i="3"/>
  <c r="I57" i="3" s="1"/>
  <c r="J57" i="3" s="1"/>
  <c r="G58" i="3"/>
  <c r="I58" i="3" s="1"/>
  <c r="J58" i="3" s="1"/>
  <c r="G59" i="3"/>
  <c r="I59" i="3" s="1"/>
  <c r="J59" i="3" s="1"/>
  <c r="G60" i="3"/>
  <c r="I60" i="3" s="1"/>
  <c r="J60" i="3" s="1"/>
  <c r="G61" i="3"/>
  <c r="I61" i="3" s="1"/>
  <c r="J61" i="3" s="1"/>
  <c r="G62" i="3"/>
  <c r="I62" i="3" s="1"/>
  <c r="J62" i="3" s="1"/>
  <c r="G63" i="3"/>
  <c r="I63" i="3" s="1"/>
  <c r="J63" i="3" s="1"/>
  <c r="G64" i="3"/>
  <c r="I64" i="3" s="1"/>
  <c r="J64" i="3" s="1"/>
  <c r="G65" i="3"/>
  <c r="I65" i="3" s="1"/>
  <c r="J65" i="3" s="1"/>
  <c r="G66" i="3"/>
  <c r="I66" i="3" s="1"/>
  <c r="J66" i="3" s="1"/>
  <c r="G67" i="3"/>
  <c r="I67" i="3" s="1"/>
  <c r="J67" i="3" s="1"/>
  <c r="G68" i="3"/>
  <c r="I68" i="3" s="1"/>
  <c r="J68" i="3" s="1"/>
  <c r="G69" i="3"/>
  <c r="I69" i="3" s="1"/>
  <c r="J69" i="3" s="1"/>
  <c r="G70" i="3"/>
  <c r="I70" i="3" s="1"/>
  <c r="J70" i="3" s="1"/>
  <c r="G71" i="3"/>
  <c r="I71" i="3" s="1"/>
  <c r="J71" i="3" s="1"/>
  <c r="G72" i="3"/>
  <c r="I72" i="3" s="1"/>
  <c r="J72" i="3" s="1"/>
  <c r="G73" i="3"/>
  <c r="I73" i="3" s="1"/>
  <c r="J73" i="3" s="1"/>
  <c r="G74" i="3"/>
  <c r="I74" i="3" s="1"/>
  <c r="J74" i="3" s="1"/>
  <c r="G75" i="3"/>
  <c r="I75" i="3" s="1"/>
  <c r="J75" i="3" s="1"/>
  <c r="G76" i="3"/>
  <c r="I76" i="3" s="1"/>
  <c r="J76" i="3" s="1"/>
  <c r="G77" i="3"/>
  <c r="I77" i="3" s="1"/>
  <c r="J77" i="3" s="1"/>
  <c r="G78" i="3"/>
  <c r="I78" i="3" s="1"/>
  <c r="J78" i="3" s="1"/>
  <c r="G79" i="3"/>
  <c r="I79" i="3" s="1"/>
  <c r="J79" i="3" s="1"/>
  <c r="G80" i="3"/>
  <c r="I80" i="3" s="1"/>
  <c r="J80" i="3" s="1"/>
  <c r="G81" i="3"/>
  <c r="I81" i="3" s="1"/>
  <c r="J81" i="3" s="1"/>
  <c r="G82" i="3"/>
  <c r="I82" i="3" s="1"/>
  <c r="J82" i="3" s="1"/>
  <c r="G83" i="3"/>
  <c r="I83" i="3" s="1"/>
  <c r="J83" i="3" s="1"/>
  <c r="G84" i="3"/>
  <c r="I84" i="3" s="1"/>
  <c r="J84" i="3" s="1"/>
  <c r="G85" i="3"/>
  <c r="I85" i="3" s="1"/>
  <c r="J85" i="3" s="1"/>
  <c r="G86" i="3"/>
  <c r="I86" i="3" s="1"/>
  <c r="J86" i="3" s="1"/>
  <c r="G87" i="3"/>
  <c r="I87" i="3" s="1"/>
  <c r="J87" i="3" s="1"/>
  <c r="G88" i="3"/>
  <c r="I88" i="3" s="1"/>
  <c r="J88" i="3" s="1"/>
  <c r="G89" i="3"/>
  <c r="I89" i="3" s="1"/>
  <c r="J89" i="3" s="1"/>
  <c r="G90" i="3"/>
  <c r="I90" i="3" s="1"/>
  <c r="J90" i="3" s="1"/>
  <c r="G91" i="3"/>
  <c r="I91" i="3" s="1"/>
  <c r="J91" i="3" s="1"/>
  <c r="G92" i="3"/>
  <c r="I92" i="3" s="1"/>
  <c r="J92" i="3" s="1"/>
  <c r="G93" i="3"/>
  <c r="I93" i="3" s="1"/>
  <c r="J93" i="3" s="1"/>
  <c r="G94" i="3"/>
  <c r="I94" i="3" s="1"/>
  <c r="J94" i="3" s="1"/>
  <c r="G95" i="3"/>
  <c r="I95" i="3" s="1"/>
  <c r="J95" i="3" s="1"/>
  <c r="G96" i="3"/>
  <c r="I96" i="3" s="1"/>
  <c r="J96" i="3" s="1"/>
  <c r="G97" i="3"/>
  <c r="I97" i="3" s="1"/>
  <c r="J97" i="3" s="1"/>
  <c r="G98" i="3"/>
  <c r="I98" i="3" s="1"/>
  <c r="J98" i="3" s="1"/>
  <c r="G99" i="3"/>
  <c r="I99" i="3" s="1"/>
  <c r="J99" i="3" s="1"/>
  <c r="G100" i="3"/>
  <c r="I100" i="3" s="1"/>
  <c r="J100" i="3" s="1"/>
  <c r="G101" i="3"/>
  <c r="I101" i="3" s="1"/>
  <c r="J101" i="3" s="1"/>
  <c r="G102" i="3"/>
  <c r="I102" i="3" s="1"/>
  <c r="J102" i="3" s="1"/>
  <c r="G103" i="3"/>
  <c r="I103" i="3" s="1"/>
  <c r="J103" i="3" s="1"/>
  <c r="G104" i="3"/>
  <c r="I104" i="3" s="1"/>
  <c r="J104" i="3" s="1"/>
  <c r="G105" i="3"/>
  <c r="I105" i="3" s="1"/>
  <c r="J105" i="3" s="1"/>
  <c r="G106" i="3"/>
  <c r="I106" i="3" s="1"/>
  <c r="J106" i="3" s="1"/>
  <c r="G107" i="3"/>
  <c r="I107" i="3" s="1"/>
  <c r="J107" i="3" s="1"/>
  <c r="G108" i="3"/>
  <c r="I108" i="3" s="1"/>
  <c r="J108" i="3" s="1"/>
  <c r="G109" i="3"/>
  <c r="I109" i="3" s="1"/>
  <c r="J109" i="3" s="1"/>
  <c r="D4" i="3"/>
  <c r="D3" i="3"/>
  <c r="D2" i="3"/>
  <c r="D1" i="3"/>
  <c r="D5" i="3" s="1"/>
  <c r="C4" i="3"/>
  <c r="B4" i="3"/>
  <c r="C3" i="3"/>
  <c r="B3" i="3"/>
  <c r="C2" i="3"/>
  <c r="B2" i="3"/>
  <c r="C1" i="3"/>
  <c r="C5" i="3" s="1"/>
  <c r="B1" i="3"/>
  <c r="B5" i="3" s="1"/>
  <c r="J10" i="3" l="1"/>
  <c r="J8" i="3" s="1"/>
  <c r="I10" i="2" l="1"/>
  <c r="C4" i="2"/>
  <c r="C3" i="2"/>
  <c r="C2" i="2"/>
  <c r="C1" i="2"/>
  <c r="C5" i="2" s="1"/>
  <c r="F11" i="2"/>
  <c r="H11" i="2" s="1"/>
  <c r="I11" i="2" s="1"/>
  <c r="F12" i="2"/>
  <c r="H12" i="2" s="1"/>
  <c r="I12" i="2" s="1"/>
  <c r="F13" i="2"/>
  <c r="H13" i="2" s="1"/>
  <c r="I13" i="2" s="1"/>
  <c r="F14" i="2"/>
  <c r="H14" i="2" s="1"/>
  <c r="I14" i="2" s="1"/>
  <c r="F15" i="2"/>
  <c r="H15" i="2" s="1"/>
  <c r="I15" i="2" s="1"/>
  <c r="F16" i="2"/>
  <c r="H16" i="2" s="1"/>
  <c r="I16" i="2" s="1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 s="1"/>
  <c r="I21" i="2" s="1"/>
  <c r="F22" i="2"/>
  <c r="H22" i="2" s="1"/>
  <c r="I22" i="2" s="1"/>
  <c r="F23" i="2"/>
  <c r="H23" i="2" s="1"/>
  <c r="I23" i="2" s="1"/>
  <c r="F24" i="2"/>
  <c r="H24" i="2" s="1"/>
  <c r="I24" i="2" s="1"/>
  <c r="F25" i="2"/>
  <c r="H25" i="2" s="1"/>
  <c r="I25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30" i="2"/>
  <c r="H30" i="2" s="1"/>
  <c r="I30" i="2" s="1"/>
  <c r="F31" i="2"/>
  <c r="H31" i="2" s="1"/>
  <c r="I31" i="2" s="1"/>
  <c r="F32" i="2"/>
  <c r="H32" i="2" s="1"/>
  <c r="I32" i="2" s="1"/>
  <c r="F33" i="2"/>
  <c r="H33" i="2" s="1"/>
  <c r="I33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H40" i="2" s="1"/>
  <c r="I40" i="2" s="1"/>
  <c r="F41" i="2"/>
  <c r="H41" i="2" s="1"/>
  <c r="I41" i="2" s="1"/>
  <c r="F42" i="2"/>
  <c r="H42" i="2" s="1"/>
  <c r="I42" i="2" s="1"/>
  <c r="F43" i="2"/>
  <c r="H43" i="2" s="1"/>
  <c r="I43" i="2" s="1"/>
  <c r="F44" i="2"/>
  <c r="H44" i="2" s="1"/>
  <c r="I44" i="2" s="1"/>
  <c r="F45" i="2"/>
  <c r="H45" i="2" s="1"/>
  <c r="I45" i="2" s="1"/>
  <c r="F46" i="2"/>
  <c r="H46" i="2" s="1"/>
  <c r="I46" i="2" s="1"/>
  <c r="F47" i="2"/>
  <c r="H47" i="2" s="1"/>
  <c r="I47" i="2" s="1"/>
  <c r="F48" i="2"/>
  <c r="H48" i="2" s="1"/>
  <c r="I48" i="2" s="1"/>
  <c r="F49" i="2"/>
  <c r="H49" i="2" s="1"/>
  <c r="I49" i="2" s="1"/>
  <c r="F50" i="2"/>
  <c r="H50" i="2" s="1"/>
  <c r="I50" i="2" s="1"/>
  <c r="F51" i="2"/>
  <c r="H51" i="2" s="1"/>
  <c r="I51" i="2" s="1"/>
  <c r="F52" i="2"/>
  <c r="H52" i="2" s="1"/>
  <c r="I52" i="2" s="1"/>
  <c r="F53" i="2"/>
  <c r="H53" i="2" s="1"/>
  <c r="I53" i="2" s="1"/>
  <c r="F54" i="2"/>
  <c r="H54" i="2" s="1"/>
  <c r="I54" i="2" s="1"/>
  <c r="F55" i="2"/>
  <c r="H55" i="2" s="1"/>
  <c r="I55" i="2" s="1"/>
  <c r="F56" i="2"/>
  <c r="H56" i="2" s="1"/>
  <c r="I56" i="2" s="1"/>
  <c r="F57" i="2"/>
  <c r="H57" i="2" s="1"/>
  <c r="I57" i="2" s="1"/>
  <c r="F58" i="2"/>
  <c r="H58" i="2" s="1"/>
  <c r="I58" i="2" s="1"/>
  <c r="F59" i="2"/>
  <c r="H59" i="2" s="1"/>
  <c r="I59" i="2" s="1"/>
  <c r="F60" i="2"/>
  <c r="H60" i="2" s="1"/>
  <c r="I60" i="2" s="1"/>
  <c r="F61" i="2"/>
  <c r="H61" i="2" s="1"/>
  <c r="I61" i="2" s="1"/>
  <c r="F62" i="2"/>
  <c r="H62" i="2" s="1"/>
  <c r="I62" i="2" s="1"/>
  <c r="F63" i="2"/>
  <c r="H63" i="2" s="1"/>
  <c r="I63" i="2" s="1"/>
  <c r="F64" i="2"/>
  <c r="H64" i="2" s="1"/>
  <c r="I64" i="2" s="1"/>
  <c r="F65" i="2"/>
  <c r="H65" i="2" s="1"/>
  <c r="I65" i="2" s="1"/>
  <c r="F66" i="2"/>
  <c r="H66" i="2" s="1"/>
  <c r="I66" i="2" s="1"/>
  <c r="F67" i="2"/>
  <c r="H67" i="2" s="1"/>
  <c r="I67" i="2" s="1"/>
  <c r="F68" i="2"/>
  <c r="H68" i="2" s="1"/>
  <c r="I68" i="2" s="1"/>
  <c r="F69" i="2"/>
  <c r="H69" i="2" s="1"/>
  <c r="I69" i="2" s="1"/>
  <c r="F70" i="2"/>
  <c r="H70" i="2" s="1"/>
  <c r="I70" i="2" s="1"/>
  <c r="F71" i="2"/>
  <c r="H71" i="2" s="1"/>
  <c r="I71" i="2" s="1"/>
  <c r="F72" i="2"/>
  <c r="H72" i="2" s="1"/>
  <c r="I72" i="2" s="1"/>
  <c r="F73" i="2"/>
  <c r="H73" i="2" s="1"/>
  <c r="I73" i="2" s="1"/>
  <c r="F74" i="2"/>
  <c r="H74" i="2" s="1"/>
  <c r="I74" i="2" s="1"/>
  <c r="F75" i="2"/>
  <c r="H75" i="2" s="1"/>
  <c r="I75" i="2" s="1"/>
  <c r="F76" i="2"/>
  <c r="H76" i="2" s="1"/>
  <c r="I76" i="2" s="1"/>
  <c r="F77" i="2"/>
  <c r="H77" i="2" s="1"/>
  <c r="I77" i="2" s="1"/>
  <c r="F78" i="2"/>
  <c r="H78" i="2" s="1"/>
  <c r="I78" i="2" s="1"/>
  <c r="F79" i="2"/>
  <c r="H79" i="2" s="1"/>
  <c r="I79" i="2" s="1"/>
  <c r="F80" i="2"/>
  <c r="H80" i="2" s="1"/>
  <c r="I80" i="2" s="1"/>
  <c r="F81" i="2"/>
  <c r="H81" i="2" s="1"/>
  <c r="I81" i="2" s="1"/>
  <c r="F82" i="2"/>
  <c r="H82" i="2" s="1"/>
  <c r="I82" i="2" s="1"/>
  <c r="F83" i="2"/>
  <c r="H83" i="2" s="1"/>
  <c r="I83" i="2" s="1"/>
  <c r="F84" i="2"/>
  <c r="H84" i="2" s="1"/>
  <c r="I84" i="2" s="1"/>
  <c r="F85" i="2"/>
  <c r="H85" i="2" s="1"/>
  <c r="I85" i="2" s="1"/>
  <c r="F86" i="2"/>
  <c r="H86" i="2" s="1"/>
  <c r="I86" i="2" s="1"/>
  <c r="F87" i="2"/>
  <c r="H87" i="2" s="1"/>
  <c r="I87" i="2" s="1"/>
  <c r="F88" i="2"/>
  <c r="H88" i="2" s="1"/>
  <c r="I88" i="2" s="1"/>
  <c r="F89" i="2"/>
  <c r="H89" i="2" s="1"/>
  <c r="I89" i="2" s="1"/>
  <c r="F90" i="2"/>
  <c r="H90" i="2" s="1"/>
  <c r="I90" i="2" s="1"/>
  <c r="F91" i="2"/>
  <c r="H91" i="2" s="1"/>
  <c r="I91" i="2" s="1"/>
  <c r="F92" i="2"/>
  <c r="H92" i="2" s="1"/>
  <c r="I92" i="2" s="1"/>
  <c r="F93" i="2"/>
  <c r="H93" i="2" s="1"/>
  <c r="I93" i="2" s="1"/>
  <c r="F94" i="2"/>
  <c r="H94" i="2" s="1"/>
  <c r="I94" i="2" s="1"/>
  <c r="F95" i="2"/>
  <c r="H95" i="2" s="1"/>
  <c r="I95" i="2" s="1"/>
  <c r="F96" i="2"/>
  <c r="H96" i="2" s="1"/>
  <c r="I96" i="2" s="1"/>
  <c r="F97" i="2"/>
  <c r="H97" i="2" s="1"/>
  <c r="I97" i="2" s="1"/>
  <c r="F98" i="2"/>
  <c r="H98" i="2" s="1"/>
  <c r="I98" i="2" s="1"/>
  <c r="F99" i="2"/>
  <c r="H99" i="2" s="1"/>
  <c r="I99" i="2" s="1"/>
  <c r="F100" i="2"/>
  <c r="H100" i="2" s="1"/>
  <c r="I100" i="2" s="1"/>
  <c r="F101" i="2"/>
  <c r="H101" i="2" s="1"/>
  <c r="I101" i="2" s="1"/>
  <c r="F102" i="2"/>
  <c r="H102" i="2" s="1"/>
  <c r="I102" i="2" s="1"/>
  <c r="F103" i="2"/>
  <c r="H103" i="2" s="1"/>
  <c r="I103" i="2" s="1"/>
  <c r="F104" i="2"/>
  <c r="H104" i="2" s="1"/>
  <c r="I104" i="2" s="1"/>
  <c r="F105" i="2"/>
  <c r="H105" i="2" s="1"/>
  <c r="I105" i="2" s="1"/>
  <c r="F106" i="2"/>
  <c r="H106" i="2" s="1"/>
  <c r="I106" i="2" s="1"/>
  <c r="F107" i="2"/>
  <c r="H107" i="2" s="1"/>
  <c r="I107" i="2" s="1"/>
  <c r="F108" i="2"/>
  <c r="H108" i="2" s="1"/>
  <c r="I108" i="2" s="1"/>
  <c r="F109" i="2"/>
  <c r="H109" i="2" s="1"/>
  <c r="I109" i="2" s="1"/>
  <c r="B4" i="2"/>
  <c r="B3" i="2"/>
  <c r="B2" i="2"/>
  <c r="B1" i="2"/>
  <c r="B5" i="2" s="1"/>
  <c r="C2" i="1"/>
  <c r="C5" i="1"/>
  <c r="B5" i="1"/>
  <c r="C4" i="1"/>
  <c r="C3" i="1"/>
  <c r="C1" i="1"/>
  <c r="N4" i="1"/>
  <c r="N3" i="1"/>
  <c r="N2" i="1"/>
  <c r="N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0" i="1"/>
  <c r="K5" i="1"/>
  <c r="L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0" i="1"/>
  <c r="K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0" i="1"/>
  <c r="H3" i="1"/>
  <c r="G3" i="1"/>
  <c r="I4" i="1"/>
  <c r="I3" i="1"/>
  <c r="I2" i="1"/>
  <c r="I1" i="1"/>
  <c r="H4" i="1"/>
  <c r="H2" i="1"/>
  <c r="H1" i="1"/>
  <c r="G4" i="1"/>
  <c r="G2" i="1"/>
  <c r="G1" i="1"/>
  <c r="G11" i="1"/>
  <c r="G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B3" i="1"/>
  <c r="B2" i="1"/>
  <c r="B1" i="1"/>
  <c r="B4" i="1"/>
  <c r="I8" i="2" l="1"/>
</calcChain>
</file>

<file path=xl/sharedStrings.xml><?xml version="1.0" encoding="utf-8"?>
<sst xmlns="http://schemas.openxmlformats.org/spreadsheetml/2006/main" count="76" uniqueCount="42">
  <si>
    <t>Age</t>
  </si>
  <si>
    <t>Income</t>
  </si>
  <si>
    <t>Expense</t>
  </si>
  <si>
    <t>Yes</t>
  </si>
  <si>
    <t>No.</t>
    <phoneticPr fontId="1" type="noConversion"/>
  </si>
  <si>
    <t>標準差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</si>
  <si>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</si>
  <si>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</si>
  <si>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</si>
  <si>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標準化</t>
    <phoneticPr fontId="1" type="noConversion"/>
  </si>
  <si>
    <t>Z(Age)</t>
    <phoneticPr fontId="1" type="noConversion"/>
  </si>
  <si>
    <t>正規化1</t>
    <phoneticPr fontId="1" type="noConversion"/>
  </si>
  <si>
    <t>N1(Age)</t>
    <phoneticPr fontId="1" type="noConversion"/>
  </si>
  <si>
    <t>正規化2</t>
    <phoneticPr fontId="1" type="noConversion"/>
  </si>
  <si>
    <t>N2(Age)</t>
    <phoneticPr fontId="1" type="noConversion"/>
  </si>
  <si>
    <t>Age/2</t>
    <phoneticPr fontId="1" type="noConversion"/>
  </si>
  <si>
    <t>Age/3</t>
    <phoneticPr fontId="1" type="noConversion"/>
  </si>
  <si>
    <t>Age/Std</t>
    <phoneticPr fontId="1" type="noConversion"/>
  </si>
  <si>
    <t>MAX-MIN</t>
    <phoneticPr fontId="1" type="noConversion"/>
  </si>
  <si>
    <t>x1</t>
    <phoneticPr fontId="1" type="noConversion"/>
  </si>
  <si>
    <t>Y_true</t>
    <phoneticPr fontId="1" type="noConversion"/>
  </si>
  <si>
    <t>w1</t>
    <phoneticPr fontId="1" type="noConversion"/>
  </si>
  <si>
    <t>w0</t>
    <phoneticPr fontId="1" type="noConversion"/>
  </si>
  <si>
    <t>Y_pred</t>
    <phoneticPr fontId="1" type="noConversion"/>
  </si>
  <si>
    <t>Error</t>
    <phoneticPr fontId="1" type="noConversion"/>
  </si>
  <si>
    <t>誤差</t>
    <phoneticPr fontId="1" type="noConversion"/>
  </si>
  <si>
    <t>Error^2</t>
    <phoneticPr fontId="1" type="noConversion"/>
  </si>
  <si>
    <t>SSE</t>
    <phoneticPr fontId="1" type="noConversion"/>
  </si>
  <si>
    <t>備註</t>
    <phoneticPr fontId="1" type="noConversion"/>
  </si>
  <si>
    <t>可以點藍色點加上趨勢線</t>
    <phoneticPr fontId="1" type="noConversion"/>
  </si>
  <si>
    <t>線性</t>
    <phoneticPr fontId="1" type="noConversion"/>
  </si>
  <si>
    <t>圖表上顯示公式</t>
    <phoneticPr fontId="1" type="noConversion"/>
  </si>
  <si>
    <t>圖表上顯示R平方值</t>
    <phoneticPr fontId="1" type="noConversion"/>
  </si>
  <si>
    <t>考試禁用但可以拿來驗證公式</t>
    <phoneticPr fontId="1" type="noConversion"/>
  </si>
  <si>
    <t>檔案&gt;選項&gt;增益集&gt;分析工具箱</t>
    <phoneticPr fontId="1" type="noConversion"/>
  </si>
  <si>
    <t>考試用</t>
    <phoneticPr fontId="1" type="noConversion"/>
  </si>
  <si>
    <t>&gt;點擊執行&gt;如下圖打勾</t>
    <phoneticPr fontId="1" type="noConversion"/>
  </si>
  <si>
    <t>資料&gt;規劃求解</t>
    <phoneticPr fontId="1" type="noConversion"/>
  </si>
  <si>
    <t>點擊求解</t>
    <phoneticPr fontId="1" type="noConversion"/>
  </si>
  <si>
    <t>按下確定即可找出最佳解答</t>
    <phoneticPr fontId="1" type="noConversion"/>
  </si>
  <si>
    <t>x2</t>
    <phoneticPr fontId="1" type="noConversion"/>
  </si>
  <si>
    <t>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</si>
</sst>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00"/>
    <numFmt numFmtId="178" formatCode="0.0"/>
    <numFmt numFmtId="182" formatCode="0.000000"/>
  </numFmts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2" fontId="0" fillId="0" borderId="0" xfId="0" applyNumberFormat="1" applyFont="1">
      <alignment vertical="center"/>
    </xf>
    <xf numFmtId="0" fontId="0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回歸!$C$9</c:f>
              <c:strCache>
                <c:ptCount val="1"/>
                <c:pt idx="0">
                  <c:v>Expense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68132108486437"/>
                  <c:y val="-0.24508056284631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回歸!$B$10:$B$109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回歸!$C$10:$C$109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C-464A-8DC5-FC46C637A36F}"/>
            </c:ext>
          </c:extLst>
        </c:ser>
        <c:ser>
          <c:idx val="1"/>
          <c:order val="1"/>
          <c:tx>
            <c:strRef>
              <c:f>回歸!$F$9</c:f>
              <c:strCache>
                <c:ptCount val="1"/>
                <c:pt idx="0">
                  <c:v>Y_pred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回歸!$B$10:$B$109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回歸!$F$10:$F$109</c:f>
              <c:numCache>
                <c:formatCode>General</c:formatCode>
                <c:ptCount val="100"/>
                <c:pt idx="0">
                  <c:v>8.942744546634172</c:v>
                </c:pt>
                <c:pt idx="1">
                  <c:v>8.0822934838628147</c:v>
                </c:pt>
                <c:pt idx="2">
                  <c:v>8.2974062495556549</c:v>
                </c:pt>
                <c:pt idx="3">
                  <c:v>9.311509287821897</c:v>
                </c:pt>
                <c:pt idx="4">
                  <c:v>8.3895974348525861</c:v>
                </c:pt>
                <c:pt idx="5">
                  <c:v>7.9901022985658843</c:v>
                </c:pt>
                <c:pt idx="6">
                  <c:v>8.3588670397536085</c:v>
                </c:pt>
                <c:pt idx="7">
                  <c:v>8.7583621760403094</c:v>
                </c:pt>
                <c:pt idx="8">
                  <c:v>9.0349357319311032</c:v>
                </c:pt>
                <c:pt idx="9">
                  <c:v>8.5125190152484933</c:v>
                </c:pt>
                <c:pt idx="10">
                  <c:v>9.0656661270300809</c:v>
                </c:pt>
                <c:pt idx="11">
                  <c:v>7.7135287426750914</c:v>
                </c:pt>
                <c:pt idx="12">
                  <c:v>7.6520679524771369</c:v>
                </c:pt>
                <c:pt idx="13">
                  <c:v>7.7135287426750914</c:v>
                </c:pt>
                <c:pt idx="14">
                  <c:v>9.3422396829208729</c:v>
                </c:pt>
                <c:pt idx="15">
                  <c:v>9.0042053368321255</c:v>
                </c:pt>
                <c:pt idx="16">
                  <c:v>8.5739798054464487</c:v>
                </c:pt>
                <c:pt idx="17">
                  <c:v>8.942744546634172</c:v>
                </c:pt>
                <c:pt idx="18">
                  <c:v>8.6354405956444023</c:v>
                </c:pt>
                <c:pt idx="19">
                  <c:v>8.5739798054464487</c:v>
                </c:pt>
                <c:pt idx="20">
                  <c:v>8.6047102005454246</c:v>
                </c:pt>
                <c:pt idx="21">
                  <c:v>8.2666758544566772</c:v>
                </c:pt>
                <c:pt idx="22">
                  <c:v>8.2052150642587236</c:v>
                </c:pt>
                <c:pt idx="23">
                  <c:v>9.1271269172280345</c:v>
                </c:pt>
                <c:pt idx="24">
                  <c:v>9.0963965221290568</c:v>
                </c:pt>
                <c:pt idx="25">
                  <c:v>8.420327829951562</c:v>
                </c:pt>
                <c:pt idx="26">
                  <c:v>7.9286415083679298</c:v>
                </c:pt>
                <c:pt idx="27">
                  <c:v>8.2974062495556549</c:v>
                </c:pt>
                <c:pt idx="28">
                  <c:v>7.8364503230709994</c:v>
                </c:pt>
                <c:pt idx="29">
                  <c:v>8.6661709907433782</c:v>
                </c:pt>
                <c:pt idx="30">
                  <c:v>8.6354405956444023</c:v>
                </c:pt>
                <c:pt idx="31">
                  <c:v>8.543249410347471</c:v>
                </c:pt>
                <c:pt idx="32">
                  <c:v>9.1885877074259881</c:v>
                </c:pt>
                <c:pt idx="33">
                  <c:v>8.4510582250505397</c:v>
                </c:pt>
                <c:pt idx="34">
                  <c:v>7.8364503230709994</c:v>
                </c:pt>
                <c:pt idx="35">
                  <c:v>8.0822934838628147</c:v>
                </c:pt>
                <c:pt idx="36">
                  <c:v>9.1885877074259881</c:v>
                </c:pt>
                <c:pt idx="37">
                  <c:v>8.14375427406077</c:v>
                </c:pt>
                <c:pt idx="38">
                  <c:v>9.0656661270300809</c:v>
                </c:pt>
                <c:pt idx="39">
                  <c:v>8.9734749417331496</c:v>
                </c:pt>
                <c:pt idx="40">
                  <c:v>8.942744546634172</c:v>
                </c:pt>
                <c:pt idx="41">
                  <c:v>9.3729700780198506</c:v>
                </c:pt>
                <c:pt idx="42">
                  <c:v>8.543249410347471</c:v>
                </c:pt>
                <c:pt idx="43">
                  <c:v>8.3895974348525861</c:v>
                </c:pt>
                <c:pt idx="44">
                  <c:v>8.3281366446546308</c:v>
                </c:pt>
                <c:pt idx="45">
                  <c:v>8.6354405956444023</c:v>
                </c:pt>
                <c:pt idx="46">
                  <c:v>9.1271269172280345</c:v>
                </c:pt>
                <c:pt idx="47">
                  <c:v>8.2052150642587236</c:v>
                </c:pt>
                <c:pt idx="48">
                  <c:v>8.912014151535196</c:v>
                </c:pt>
                <c:pt idx="49">
                  <c:v>8.5739798054464487</c:v>
                </c:pt>
                <c:pt idx="50">
                  <c:v>9.2807788927229193</c:v>
                </c:pt>
                <c:pt idx="51">
                  <c:v>8.7583621760403094</c:v>
                </c:pt>
                <c:pt idx="52">
                  <c:v>9.3422396829208729</c:v>
                </c:pt>
                <c:pt idx="53">
                  <c:v>9.4344308682178042</c:v>
                </c:pt>
                <c:pt idx="54">
                  <c:v>8.8505533613372407</c:v>
                </c:pt>
                <c:pt idx="55">
                  <c:v>8.6969013858423558</c:v>
                </c:pt>
                <c:pt idx="56">
                  <c:v>7.7135287426750914</c:v>
                </c:pt>
                <c:pt idx="57">
                  <c:v>8.2974062495556549</c:v>
                </c:pt>
                <c:pt idx="58">
                  <c:v>8.0515630887638387</c:v>
                </c:pt>
                <c:pt idx="59">
                  <c:v>8.4817886201495174</c:v>
                </c:pt>
                <c:pt idx="60">
                  <c:v>8.7583621760403094</c:v>
                </c:pt>
                <c:pt idx="61">
                  <c:v>9.1271269172280345</c:v>
                </c:pt>
                <c:pt idx="62">
                  <c:v>8.1744846691597459</c:v>
                </c:pt>
                <c:pt idx="63">
                  <c:v>8.3895974348525861</c:v>
                </c:pt>
                <c:pt idx="64">
                  <c:v>8.4817886201495174</c:v>
                </c:pt>
                <c:pt idx="65">
                  <c:v>8.6969013858423558</c:v>
                </c:pt>
                <c:pt idx="66">
                  <c:v>7.9286415083679298</c:v>
                </c:pt>
                <c:pt idx="67">
                  <c:v>8.6354405956444023</c:v>
                </c:pt>
                <c:pt idx="68">
                  <c:v>7.6827983475761137</c:v>
                </c:pt>
                <c:pt idx="69">
                  <c:v>8.912014151535196</c:v>
                </c:pt>
                <c:pt idx="70">
                  <c:v>8.2974062495556549</c:v>
                </c:pt>
                <c:pt idx="71">
                  <c:v>9.3729700780198506</c:v>
                </c:pt>
                <c:pt idx="72">
                  <c:v>8.5125190152484933</c:v>
                </c:pt>
                <c:pt idx="73">
                  <c:v>8.4817886201495174</c:v>
                </c:pt>
                <c:pt idx="74">
                  <c:v>8.6661709907433782</c:v>
                </c:pt>
                <c:pt idx="75">
                  <c:v>9.0656661270300809</c:v>
                </c:pt>
                <c:pt idx="76">
                  <c:v>8.543249410347471</c:v>
                </c:pt>
                <c:pt idx="77">
                  <c:v>7.8057199279720226</c:v>
                </c:pt>
                <c:pt idx="78">
                  <c:v>7.8671807181699762</c:v>
                </c:pt>
                <c:pt idx="79">
                  <c:v>8.2359454593577013</c:v>
                </c:pt>
                <c:pt idx="80">
                  <c:v>8.6354405956444023</c:v>
                </c:pt>
                <c:pt idx="81">
                  <c:v>8.6354405956444023</c:v>
                </c:pt>
                <c:pt idx="82">
                  <c:v>8.0208326936648611</c:v>
                </c:pt>
                <c:pt idx="83">
                  <c:v>9.0963965221290568</c:v>
                </c:pt>
                <c:pt idx="84">
                  <c:v>8.5125190152484933</c:v>
                </c:pt>
                <c:pt idx="85">
                  <c:v>8.6354405956444023</c:v>
                </c:pt>
                <c:pt idx="86">
                  <c:v>8.3895974348525861</c:v>
                </c:pt>
                <c:pt idx="87">
                  <c:v>9.3729700780198506</c:v>
                </c:pt>
                <c:pt idx="88">
                  <c:v>9.0963965221290568</c:v>
                </c:pt>
                <c:pt idx="89">
                  <c:v>8.0208326936648611</c:v>
                </c:pt>
                <c:pt idx="90">
                  <c:v>7.6520679524771369</c:v>
                </c:pt>
                <c:pt idx="91">
                  <c:v>7.8671807181699762</c:v>
                </c:pt>
                <c:pt idx="92">
                  <c:v>9.1271269172280345</c:v>
                </c:pt>
                <c:pt idx="93">
                  <c:v>8.14375427406077</c:v>
                </c:pt>
                <c:pt idx="94">
                  <c:v>8.420327829951562</c:v>
                </c:pt>
                <c:pt idx="95">
                  <c:v>8.8505533613372407</c:v>
                </c:pt>
                <c:pt idx="96">
                  <c:v>8.8812837564362184</c:v>
                </c:pt>
                <c:pt idx="97">
                  <c:v>8.3281366446546308</c:v>
                </c:pt>
                <c:pt idx="98">
                  <c:v>8.543249410347471</c:v>
                </c:pt>
                <c:pt idx="99">
                  <c:v>8.543249410347471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C-464A-8DC5-FC46C637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39583"/>
        <c:axId val="837795567"/>
      </c:scatterChart>
      <c:valAx>
        <c:axId val="8348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795567"/>
        <c:crosses val="autoZero"/>
        <c:crossBetween val="midCat"/>
      </c:valAx>
      <c:valAx>
        <c:axId val="8377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Expense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436517</xdr:colOff>
      <xdr:row>1</xdr:row>
      <xdr:rowOff>22859</xdr:rowOff>
    </xdr:from>
    <xdr:to>
      <xdr:col>13</xdr:col>
      <xdr:colOff>609599</xdr:colOff>
      <xdr:row>14</xdr:row>
      <xdr:rowOff>188322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F3E7CAF-D08D-44C5-BB57-BE4B9C99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101236</xdr:colOff>
      <xdr:row>20</xdr:row>
      <xdr:rowOff>43544</xdr:rowOff>
    </xdr:from>
    <xdr:to>
      <xdr:col>20</xdr:col>
      <xdr:colOff>236645</xdr:colOff>
      <xdr:row>53</xdr:row>
      <xdr:rowOff>23770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B36B613-FBE1-4174-84A0-4930784A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4265" y="3962401"/>
          <a:ext cx="6971637" cy="6446340"/>
        </a:xfrm>
        <a:prstGeom prst="rect">
          <a:avLst/>
        </a:prstGeom>
      </xdr:spPr>
    </xdr:pic>
    <xdr:clientData/>
  </xdr:twoCellAnchor>
  <xdr:twoCellAnchor editAs="oneCell">
    <xdr:from>
      <xdr:col>9</xdr:col>
      <xdr:colOff>708660</xdr:colOff>
      <xdr:row>28</xdr:row>
      <xdr:rowOff>45720</xdr:rowOff>
    </xdr:from>
    <xdr:to>
      <xdr:col>12</xdr:col>
      <xdr:colOff>371952</xdr:colOff>
      <xdr:row>54</xdr:row>
      <xdr:rowOff>95976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8B29CC4-7786-4FDB-A46B-BD5A9CFA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0980" y="5593080"/>
          <a:ext cx="3419952" cy="520137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20</xdr:col>
      <xdr:colOff>60835</xdr:colOff>
      <xdr:row>78</xdr:row>
      <xdr:rowOff>46899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54EE56-D813-4B48-BAF3-0F75F598F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3029" y="10776857"/>
          <a:ext cx="6897063" cy="4553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workbookViewId="0">
      <pane xSplit="1" ySplit="9" topLeftCell="B10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.6" x14ac:dyDescent="0.3"/>
  <cols>
    <col min="7" max="7" width="9.33203125" bestFit="1" customWidth="1"/>
  </cols>
  <sheetData>
    <row r="1" spans="1:14" x14ac:dyDescent="0.3">
      <c r="A1" t="s">
        <v>6</v>
      </c>
      <c r="B1">
        <f>MAX(B10:B109)</f>
        <v>74</v>
      </c>
      <c r="C1">
        <f>MAX(C10:C109)</f>
        <v>20</v>
      </c>
      <c r="F1" t="s">
        <v>6</v>
      </c>
      <c r="G1" s="4">
        <f>MAX(G10:G109)</f>
        <v>1.8740231011282782</v>
      </c>
      <c r="H1">
        <f>MAX(H10:H109)</f>
        <v>1</v>
      </c>
      <c r="I1">
        <f>MAX(I10:I109)</f>
        <v>0.49172413793103453</v>
      </c>
      <c r="M1" t="s">
        <v>6</v>
      </c>
      <c r="N1" s="4">
        <f>MAX(N10:N109)</f>
        <v>4.862472282029894</v>
      </c>
    </row>
    <row r="2" spans="1:14" x14ac:dyDescent="0.3">
      <c r="A2" t="s">
        <v>7</v>
      </c>
      <c r="B2">
        <f>MIN(B10:B109)</f>
        <v>16</v>
      </c>
      <c r="C2">
        <f>MIN(C10:C109)</f>
        <v>0</v>
      </c>
      <c r="F2" t="s">
        <v>7</v>
      </c>
      <c r="G2" s="2">
        <f>MIN(G10:G109)</f>
        <v>-1.9371038226248818</v>
      </c>
      <c r="H2">
        <f>MIN(H10:H109)</f>
        <v>0</v>
      </c>
      <c r="I2">
        <f>MIN(I10:I109)</f>
        <v>-0.50827586206896547</v>
      </c>
      <c r="M2" t="s">
        <v>7</v>
      </c>
      <c r="N2" s="2">
        <f>MIN(N10:N109)</f>
        <v>1.0513453582767338</v>
      </c>
    </row>
    <row r="3" spans="1:14" x14ac:dyDescent="0.3">
      <c r="A3" t="s">
        <v>8</v>
      </c>
      <c r="B3" s="3">
        <f>AVERAGE(B10:B109)</f>
        <v>45.48</v>
      </c>
      <c r="C3" s="3">
        <f>AVERAGE(C10:C109)</f>
        <v>9.5399999999999991</v>
      </c>
      <c r="F3" t="s">
        <v>8</v>
      </c>
      <c r="G3" s="3">
        <f>AVERAGE(G10:G109)</f>
        <v>1.8193779816044752E-16</v>
      </c>
      <c r="H3" s="3">
        <f>AVERAGE(H10:H109)</f>
        <v>0.50827586206896536</v>
      </c>
      <c r="I3">
        <f>AVEDEV(I10:I109)</f>
        <v>0.21188965517241379</v>
      </c>
      <c r="M3" t="s">
        <v>8</v>
      </c>
      <c r="N3" s="3">
        <f>AVERAGE(N10:N109)</f>
        <v>2.9884491809016156</v>
      </c>
    </row>
    <row r="4" spans="1:14" x14ac:dyDescent="0.3">
      <c r="A4" t="s">
        <v>5</v>
      </c>
      <c r="B4" s="1">
        <f>STDEV(B10:B109)</f>
        <v>15.218595748808642</v>
      </c>
      <c r="C4" s="1">
        <f>STDEV(C10:C109)</f>
        <v>4.9592684374152842</v>
      </c>
      <c r="F4" t="s">
        <v>5</v>
      </c>
      <c r="G4">
        <f>STDEV(G10:G109)</f>
        <v>1.0000000000000004</v>
      </c>
      <c r="H4">
        <f>STDEV(H10:H109)</f>
        <v>0.26238958187601119</v>
      </c>
      <c r="I4">
        <f>STDEV(I10:I109)</f>
        <v>0.26238958187601114</v>
      </c>
      <c r="K4">
        <f>STDEV(K10:K109)</f>
        <v>7.6092978744043211</v>
      </c>
      <c r="L4">
        <f>STDEV(L10:L109)</f>
        <v>5.072865249602863</v>
      </c>
      <c r="M4" t="s">
        <v>5</v>
      </c>
      <c r="N4">
        <f>STDEV(N10:N109)</f>
        <v>0.99999999999999889</v>
      </c>
    </row>
    <row r="5" spans="1:14" x14ac:dyDescent="0.3">
      <c r="A5" t="s">
        <v>18</v>
      </c>
      <c r="B5">
        <f>B1-B2</f>
        <v>58</v>
      </c>
      <c r="C5">
        <f>C1-C2</f>
        <v>20</v>
      </c>
      <c r="K5">
        <f>STDEV(B10:B109)/2</f>
        <v>7.6092978744043211</v>
      </c>
    </row>
    <row r="8" spans="1:14" x14ac:dyDescent="0.3">
      <c r="G8" t="s">
        <v>9</v>
      </c>
      <c r="H8" t="s">
        <v>11</v>
      </c>
      <c r="I8" t="s">
        <v>13</v>
      </c>
    </row>
    <row r="9" spans="1:14" x14ac:dyDescent="0.3">
      <c r="A9" t="s">
        <v>4</v>
      </c>
      <c r="B9" t="s">
        <v>0</v>
      </c>
      <c r="C9" t="s">
        <v>1</v>
      </c>
      <c r="D9" t="s">
        <v>2</v>
      </c>
      <c r="E9" t="s">
        <v>3</v>
      </c>
      <c r="G9" t="s">
        <v>10</v>
      </c>
      <c r="H9" t="s">
        <v>12</v>
      </c>
      <c r="I9" t="s">
        <v>14</v>
      </c>
      <c r="K9" t="s">
        <v>15</v>
      </c>
      <c r="L9" t="s">
        <v>16</v>
      </c>
      <c r="N9" t="s">
        <v>17</v>
      </c>
    </row>
    <row r="10" spans="1:14" x14ac:dyDescent="0.3">
      <c r="A10">
        <v>1</v>
      </c>
      <c r="B10">
        <v>58</v>
      </c>
      <c r="C10">
        <v>9</v>
      </c>
      <c r="D10">
        <v>10</v>
      </c>
      <c r="E10">
        <v>1</v>
      </c>
      <c r="G10" s="4">
        <f>(B10-B$3)/B$4</f>
        <v>0.82267774285154438</v>
      </c>
      <c r="H10">
        <f>(B10-B$2)/(B$1-B$2)</f>
        <v>0.72413793103448276</v>
      </c>
      <c r="I10">
        <f>(B10-B$3)/(B$1-B$2)</f>
        <v>0.2158620689655173</v>
      </c>
      <c r="K10">
        <f>B10/2</f>
        <v>29</v>
      </c>
      <c r="L10">
        <f>B10/3</f>
        <v>19.333333333333332</v>
      </c>
      <c r="N10">
        <f>B10/B$4</f>
        <v>3.81112692375316</v>
      </c>
    </row>
    <row r="11" spans="1:14" x14ac:dyDescent="0.3">
      <c r="A11">
        <v>2</v>
      </c>
      <c r="B11">
        <v>30</v>
      </c>
      <c r="C11">
        <v>6</v>
      </c>
      <c r="D11">
        <v>4.8</v>
      </c>
      <c r="E11">
        <v>0</v>
      </c>
      <c r="G11" s="4">
        <f>(B11-B$3)/B$4</f>
        <v>-1.0171766341327397</v>
      </c>
      <c r="H11">
        <f t="shared" ref="H11:H74" si="0">(B11-B$2)/(B$1-B$2)</f>
        <v>0.2413793103448276</v>
      </c>
      <c r="I11">
        <f t="shared" ref="I11:I74" si="1">(B11-B$3)/(B$1-B$2)</f>
        <v>-0.2668965517241379</v>
      </c>
      <c r="K11">
        <f t="shared" ref="K11:K74" si="2">B11/2</f>
        <v>15</v>
      </c>
      <c r="L11">
        <f t="shared" ref="L11:L74" si="3">B11/3</f>
        <v>10</v>
      </c>
      <c r="N11">
        <f t="shared" ref="N11:N74" si="4">B11/B$4</f>
        <v>1.9712725467688759</v>
      </c>
    </row>
    <row r="12" spans="1:14" x14ac:dyDescent="0.3">
      <c r="A12">
        <v>3</v>
      </c>
      <c r="B12">
        <v>37</v>
      </c>
      <c r="C12">
        <v>12</v>
      </c>
      <c r="D12">
        <v>12.8</v>
      </c>
      <c r="E12">
        <v>1</v>
      </c>
      <c r="G12" s="4">
        <f t="shared" ref="G12:G75" si="5">(B12-B$3)/B$4</f>
        <v>-0.5572130398866687</v>
      </c>
      <c r="H12">
        <f t="shared" si="0"/>
        <v>0.36206896551724138</v>
      </c>
      <c r="I12">
        <f t="shared" si="1"/>
        <v>-0.14620689655172409</v>
      </c>
      <c r="K12">
        <f t="shared" si="2"/>
        <v>18.5</v>
      </c>
      <c r="L12">
        <f t="shared" si="3"/>
        <v>12.333333333333334</v>
      </c>
      <c r="N12">
        <f t="shared" si="4"/>
        <v>2.431236141014947</v>
      </c>
    </row>
    <row r="13" spans="1:14" x14ac:dyDescent="0.3">
      <c r="A13">
        <v>4</v>
      </c>
      <c r="B13">
        <v>70</v>
      </c>
      <c r="C13">
        <v>12</v>
      </c>
      <c r="D13">
        <v>5.0999999999999996</v>
      </c>
      <c r="E13">
        <v>0</v>
      </c>
      <c r="G13" s="4">
        <f t="shared" si="5"/>
        <v>1.6111867615590947</v>
      </c>
      <c r="H13">
        <f t="shared" si="0"/>
        <v>0.93103448275862066</v>
      </c>
      <c r="I13">
        <f t="shared" si="1"/>
        <v>0.42275862068965525</v>
      </c>
      <c r="K13">
        <f t="shared" si="2"/>
        <v>35</v>
      </c>
      <c r="L13">
        <f t="shared" si="3"/>
        <v>23.333333333333332</v>
      </c>
      <c r="N13">
        <f t="shared" si="4"/>
        <v>4.5996359424607105</v>
      </c>
    </row>
    <row r="14" spans="1:14" x14ac:dyDescent="0.3">
      <c r="A14">
        <v>5</v>
      </c>
      <c r="B14">
        <v>40</v>
      </c>
      <c r="C14">
        <v>5</v>
      </c>
      <c r="D14">
        <v>5.3</v>
      </c>
      <c r="E14">
        <v>0</v>
      </c>
      <c r="G14" s="4">
        <f t="shared" si="5"/>
        <v>-0.36008578520978113</v>
      </c>
      <c r="H14">
        <f t="shared" si="0"/>
        <v>0.41379310344827586</v>
      </c>
      <c r="I14">
        <f t="shared" si="1"/>
        <v>-9.4482758620689597E-2</v>
      </c>
      <c r="K14">
        <f t="shared" si="2"/>
        <v>20</v>
      </c>
      <c r="L14">
        <f t="shared" si="3"/>
        <v>13.333333333333334</v>
      </c>
      <c r="N14">
        <f t="shared" si="4"/>
        <v>2.6283633956918346</v>
      </c>
    </row>
    <row r="15" spans="1:14" x14ac:dyDescent="0.3">
      <c r="A15">
        <v>6</v>
      </c>
      <c r="B15">
        <v>27</v>
      </c>
      <c r="C15">
        <v>7</v>
      </c>
      <c r="D15">
        <v>6.2</v>
      </c>
      <c r="E15">
        <v>0</v>
      </c>
      <c r="G15" s="4">
        <f t="shared" si="5"/>
        <v>-1.2143038888096274</v>
      </c>
      <c r="H15">
        <f t="shared" si="0"/>
        <v>0.18965517241379309</v>
      </c>
      <c r="I15">
        <f t="shared" si="1"/>
        <v>-0.31862068965517237</v>
      </c>
      <c r="K15">
        <f t="shared" si="2"/>
        <v>13.5</v>
      </c>
      <c r="L15">
        <f t="shared" si="3"/>
        <v>9</v>
      </c>
      <c r="N15">
        <f t="shared" si="4"/>
        <v>1.7741452920919882</v>
      </c>
    </row>
    <row r="16" spans="1:14" x14ac:dyDescent="0.3">
      <c r="A16">
        <v>7</v>
      </c>
      <c r="B16">
        <v>39</v>
      </c>
      <c r="C16">
        <v>13</v>
      </c>
      <c r="D16">
        <v>11.7</v>
      </c>
      <c r="E16">
        <v>1</v>
      </c>
      <c r="G16" s="4">
        <f t="shared" si="5"/>
        <v>-0.42579487010207701</v>
      </c>
      <c r="H16">
        <f t="shared" si="0"/>
        <v>0.39655172413793105</v>
      </c>
      <c r="I16">
        <f t="shared" si="1"/>
        <v>-0.11172413793103443</v>
      </c>
      <c r="K16">
        <f t="shared" si="2"/>
        <v>19.5</v>
      </c>
      <c r="L16">
        <f t="shared" si="3"/>
        <v>13</v>
      </c>
      <c r="N16">
        <f t="shared" si="4"/>
        <v>2.5626543107995388</v>
      </c>
    </row>
    <row r="17" spans="1:14" x14ac:dyDescent="0.3">
      <c r="A17">
        <v>8</v>
      </c>
      <c r="B17">
        <v>52</v>
      </c>
      <c r="C17">
        <v>6</v>
      </c>
      <c r="D17">
        <v>5.7</v>
      </c>
      <c r="E17">
        <v>1</v>
      </c>
      <c r="G17" s="4">
        <f t="shared" si="5"/>
        <v>0.42842323349776923</v>
      </c>
      <c r="H17">
        <f t="shared" si="0"/>
        <v>0.62068965517241381</v>
      </c>
      <c r="I17">
        <f t="shared" si="1"/>
        <v>0.11241379310344833</v>
      </c>
      <c r="K17">
        <f t="shared" si="2"/>
        <v>26</v>
      </c>
      <c r="L17">
        <f t="shared" si="3"/>
        <v>17.333333333333332</v>
      </c>
      <c r="N17">
        <f t="shared" si="4"/>
        <v>3.4168724143993847</v>
      </c>
    </row>
    <row r="18" spans="1:14" x14ac:dyDescent="0.3">
      <c r="A18">
        <v>9</v>
      </c>
      <c r="B18">
        <v>61</v>
      </c>
      <c r="C18">
        <v>8</v>
      </c>
      <c r="D18">
        <v>10.8</v>
      </c>
      <c r="E18">
        <v>1</v>
      </c>
      <c r="G18" s="4">
        <f t="shared" si="5"/>
        <v>1.019804997528432</v>
      </c>
      <c r="H18">
        <f t="shared" si="0"/>
        <v>0.77586206896551724</v>
      </c>
      <c r="I18">
        <f t="shared" si="1"/>
        <v>0.26758620689655177</v>
      </c>
      <c r="K18">
        <f t="shared" si="2"/>
        <v>30.5</v>
      </c>
      <c r="L18">
        <f t="shared" si="3"/>
        <v>20.333333333333332</v>
      </c>
      <c r="N18">
        <f t="shared" si="4"/>
        <v>4.0082541784300476</v>
      </c>
    </row>
    <row r="19" spans="1:14" x14ac:dyDescent="0.3">
      <c r="A19">
        <v>10</v>
      </c>
      <c r="B19">
        <v>44</v>
      </c>
      <c r="C19">
        <v>14</v>
      </c>
      <c r="D19">
        <v>15.2</v>
      </c>
      <c r="E19">
        <v>1</v>
      </c>
      <c r="G19" s="4">
        <f t="shared" si="5"/>
        <v>-9.7249445640597676E-2</v>
      </c>
      <c r="H19">
        <f t="shared" si="0"/>
        <v>0.48275862068965519</v>
      </c>
      <c r="I19">
        <f t="shared" si="1"/>
        <v>-2.5517241379310291E-2</v>
      </c>
      <c r="K19">
        <f t="shared" si="2"/>
        <v>22</v>
      </c>
      <c r="L19">
        <f t="shared" si="3"/>
        <v>14.666666666666666</v>
      </c>
      <c r="N19">
        <f t="shared" si="4"/>
        <v>2.8911997352610181</v>
      </c>
    </row>
    <row r="20" spans="1:14" x14ac:dyDescent="0.3">
      <c r="A20">
        <v>11</v>
      </c>
      <c r="B20">
        <v>62</v>
      </c>
      <c r="C20">
        <v>17</v>
      </c>
      <c r="D20">
        <v>6.2</v>
      </c>
      <c r="E20">
        <v>0</v>
      </c>
      <c r="G20" s="4">
        <f t="shared" si="5"/>
        <v>1.0855140824207279</v>
      </c>
      <c r="H20">
        <f t="shared" si="0"/>
        <v>0.7931034482758621</v>
      </c>
      <c r="I20">
        <f t="shared" si="1"/>
        <v>0.28482758620689663</v>
      </c>
      <c r="K20">
        <f t="shared" si="2"/>
        <v>31</v>
      </c>
      <c r="L20">
        <f t="shared" si="3"/>
        <v>20.666666666666668</v>
      </c>
      <c r="N20">
        <f t="shared" si="4"/>
        <v>4.0739632633223435</v>
      </c>
    </row>
    <row r="21" spans="1:14" x14ac:dyDescent="0.3">
      <c r="A21">
        <v>12</v>
      </c>
      <c r="B21">
        <v>18</v>
      </c>
      <c r="C21">
        <v>5</v>
      </c>
      <c r="D21">
        <v>4.9000000000000004</v>
      </c>
      <c r="E21">
        <v>0</v>
      </c>
      <c r="G21" s="4">
        <f t="shared" si="5"/>
        <v>-1.80568565284029</v>
      </c>
      <c r="H21">
        <f t="shared" si="0"/>
        <v>3.4482758620689655E-2</v>
      </c>
      <c r="I21">
        <f t="shared" si="1"/>
        <v>-0.4737931034482758</v>
      </c>
      <c r="K21">
        <f t="shared" si="2"/>
        <v>9</v>
      </c>
      <c r="L21">
        <f t="shared" si="3"/>
        <v>6</v>
      </c>
      <c r="N21">
        <f t="shared" si="4"/>
        <v>1.1827635280613256</v>
      </c>
    </row>
    <row r="22" spans="1:14" x14ac:dyDescent="0.3">
      <c r="A22">
        <v>13</v>
      </c>
      <c r="B22">
        <v>16</v>
      </c>
      <c r="C22">
        <v>0</v>
      </c>
      <c r="D22">
        <v>2.9</v>
      </c>
      <c r="E22">
        <v>0</v>
      </c>
      <c r="G22" s="4">
        <f t="shared" si="5"/>
        <v>-1.9371038226248818</v>
      </c>
      <c r="H22">
        <f t="shared" si="0"/>
        <v>0</v>
      </c>
      <c r="I22">
        <f t="shared" si="1"/>
        <v>-0.50827586206896547</v>
      </c>
      <c r="K22">
        <f t="shared" si="2"/>
        <v>8</v>
      </c>
      <c r="L22">
        <f t="shared" si="3"/>
        <v>5.333333333333333</v>
      </c>
      <c r="N22">
        <f t="shared" si="4"/>
        <v>1.0513453582767338</v>
      </c>
    </row>
    <row r="23" spans="1:14" x14ac:dyDescent="0.3">
      <c r="A23">
        <v>14</v>
      </c>
      <c r="B23">
        <v>18</v>
      </c>
      <c r="C23">
        <v>12</v>
      </c>
      <c r="D23">
        <v>4.5999999999999996</v>
      </c>
      <c r="E23">
        <v>0</v>
      </c>
      <c r="G23" s="4">
        <f t="shared" si="5"/>
        <v>-1.80568565284029</v>
      </c>
      <c r="H23">
        <f t="shared" si="0"/>
        <v>3.4482758620689655E-2</v>
      </c>
      <c r="I23">
        <f t="shared" si="1"/>
        <v>-0.4737931034482758</v>
      </c>
      <c r="K23">
        <f t="shared" si="2"/>
        <v>9</v>
      </c>
      <c r="L23">
        <f t="shared" si="3"/>
        <v>6</v>
      </c>
      <c r="N23">
        <f t="shared" si="4"/>
        <v>1.1827635280613256</v>
      </c>
    </row>
    <row r="24" spans="1:14" x14ac:dyDescent="0.3">
      <c r="A24">
        <v>15</v>
      </c>
      <c r="B24">
        <v>71</v>
      </c>
      <c r="C24">
        <v>2</v>
      </c>
      <c r="D24">
        <v>5</v>
      </c>
      <c r="E24">
        <v>0</v>
      </c>
      <c r="G24" s="4">
        <f t="shared" si="5"/>
        <v>1.6768958464513906</v>
      </c>
      <c r="H24">
        <f t="shared" si="0"/>
        <v>0.94827586206896552</v>
      </c>
      <c r="I24">
        <f t="shared" si="1"/>
        <v>0.44000000000000006</v>
      </c>
      <c r="K24">
        <f t="shared" si="2"/>
        <v>35.5</v>
      </c>
      <c r="L24">
        <f t="shared" si="3"/>
        <v>23.666666666666668</v>
      </c>
      <c r="N24">
        <f t="shared" si="4"/>
        <v>4.6653450273530064</v>
      </c>
    </row>
    <row r="25" spans="1:14" x14ac:dyDescent="0.3">
      <c r="A25">
        <v>16</v>
      </c>
      <c r="B25">
        <v>60</v>
      </c>
      <c r="C25">
        <v>8</v>
      </c>
      <c r="D25">
        <v>11</v>
      </c>
      <c r="E25">
        <v>1</v>
      </c>
      <c r="G25" s="4">
        <f t="shared" si="5"/>
        <v>0.95409591263613613</v>
      </c>
      <c r="H25">
        <f t="shared" si="0"/>
        <v>0.75862068965517238</v>
      </c>
      <c r="I25">
        <f t="shared" si="1"/>
        <v>0.25034482758620696</v>
      </c>
      <c r="K25">
        <f t="shared" si="2"/>
        <v>30</v>
      </c>
      <c r="L25">
        <f t="shared" si="3"/>
        <v>20</v>
      </c>
      <c r="N25">
        <f t="shared" si="4"/>
        <v>3.9425450935377517</v>
      </c>
    </row>
    <row r="26" spans="1:14" x14ac:dyDescent="0.3">
      <c r="A26">
        <v>17</v>
      </c>
      <c r="B26">
        <v>46</v>
      </c>
      <c r="C26">
        <v>9</v>
      </c>
      <c r="D26">
        <v>10.4</v>
      </c>
      <c r="E26">
        <v>1</v>
      </c>
      <c r="G26" s="4">
        <f t="shared" si="5"/>
        <v>3.4168724143994057E-2</v>
      </c>
      <c r="H26">
        <f t="shared" si="0"/>
        <v>0.51724137931034486</v>
      </c>
      <c r="I26">
        <f t="shared" si="1"/>
        <v>8.9655172413793636E-3</v>
      </c>
      <c r="K26">
        <f t="shared" si="2"/>
        <v>23</v>
      </c>
      <c r="L26">
        <f t="shared" si="3"/>
        <v>15.333333333333334</v>
      </c>
      <c r="N26">
        <f t="shared" si="4"/>
        <v>3.0226179050456099</v>
      </c>
    </row>
    <row r="27" spans="1:14" x14ac:dyDescent="0.3">
      <c r="A27">
        <v>18</v>
      </c>
      <c r="B27">
        <v>58</v>
      </c>
      <c r="C27">
        <v>9</v>
      </c>
      <c r="D27">
        <v>13.9</v>
      </c>
      <c r="E27">
        <v>1</v>
      </c>
      <c r="G27" s="4">
        <f t="shared" si="5"/>
        <v>0.82267774285154438</v>
      </c>
      <c r="H27">
        <f t="shared" si="0"/>
        <v>0.72413793103448276</v>
      </c>
      <c r="I27">
        <f t="shared" si="1"/>
        <v>0.2158620689655173</v>
      </c>
      <c r="K27">
        <f t="shared" si="2"/>
        <v>29</v>
      </c>
      <c r="L27">
        <f t="shared" si="3"/>
        <v>19.333333333333332</v>
      </c>
      <c r="N27">
        <f t="shared" si="4"/>
        <v>3.81112692375316</v>
      </c>
    </row>
    <row r="28" spans="1:14" x14ac:dyDescent="0.3">
      <c r="A28">
        <v>19</v>
      </c>
      <c r="B28">
        <v>48</v>
      </c>
      <c r="C28">
        <v>5</v>
      </c>
      <c r="D28">
        <v>9.1</v>
      </c>
      <c r="E28">
        <v>0</v>
      </c>
      <c r="G28" s="4">
        <f t="shared" si="5"/>
        <v>0.16558689392858578</v>
      </c>
      <c r="H28">
        <f t="shared" si="0"/>
        <v>0.55172413793103448</v>
      </c>
      <c r="I28">
        <f t="shared" si="1"/>
        <v>4.3448275862069022E-2</v>
      </c>
      <c r="K28">
        <f t="shared" si="2"/>
        <v>24</v>
      </c>
      <c r="L28">
        <f t="shared" si="3"/>
        <v>16</v>
      </c>
      <c r="N28">
        <f t="shared" si="4"/>
        <v>3.1540360748302012</v>
      </c>
    </row>
    <row r="29" spans="1:14" x14ac:dyDescent="0.3">
      <c r="A29">
        <v>20</v>
      </c>
      <c r="B29">
        <v>46</v>
      </c>
      <c r="C29">
        <v>6</v>
      </c>
      <c r="D29">
        <v>10.3</v>
      </c>
      <c r="E29">
        <v>0</v>
      </c>
      <c r="G29" s="4">
        <f t="shared" si="5"/>
        <v>3.4168724143994057E-2</v>
      </c>
      <c r="H29">
        <f t="shared" si="0"/>
        <v>0.51724137931034486</v>
      </c>
      <c r="I29">
        <f t="shared" si="1"/>
        <v>8.9655172413793636E-3</v>
      </c>
      <c r="K29">
        <f t="shared" si="2"/>
        <v>23</v>
      </c>
      <c r="L29">
        <f t="shared" si="3"/>
        <v>15.333333333333334</v>
      </c>
      <c r="N29">
        <f t="shared" si="4"/>
        <v>3.0226179050456099</v>
      </c>
    </row>
    <row r="30" spans="1:14" x14ac:dyDescent="0.3">
      <c r="A30">
        <v>21</v>
      </c>
      <c r="B30">
        <v>47</v>
      </c>
      <c r="C30">
        <v>10</v>
      </c>
      <c r="D30">
        <v>10.8</v>
      </c>
      <c r="E30">
        <v>1</v>
      </c>
      <c r="G30" s="4">
        <f t="shared" si="5"/>
        <v>9.9877809036289913E-2</v>
      </c>
      <c r="H30">
        <f t="shared" si="0"/>
        <v>0.53448275862068961</v>
      </c>
      <c r="I30">
        <f t="shared" si="1"/>
        <v>2.6206896551724191E-2</v>
      </c>
      <c r="K30">
        <f t="shared" si="2"/>
        <v>23.5</v>
      </c>
      <c r="L30">
        <f t="shared" si="3"/>
        <v>15.666666666666666</v>
      </c>
      <c r="N30">
        <f t="shared" si="4"/>
        <v>3.0883269899379053</v>
      </c>
    </row>
    <row r="31" spans="1:14" x14ac:dyDescent="0.3">
      <c r="A31">
        <v>22</v>
      </c>
      <c r="B31">
        <v>36</v>
      </c>
      <c r="C31">
        <v>18</v>
      </c>
      <c r="D31">
        <v>9.5</v>
      </c>
      <c r="E31">
        <v>0</v>
      </c>
      <c r="G31" s="4">
        <f t="shared" si="5"/>
        <v>-0.62292212477896458</v>
      </c>
      <c r="H31">
        <f t="shared" si="0"/>
        <v>0.34482758620689657</v>
      </c>
      <c r="I31">
        <f t="shared" si="1"/>
        <v>-0.16344827586206892</v>
      </c>
      <c r="K31">
        <f t="shared" si="2"/>
        <v>18</v>
      </c>
      <c r="L31">
        <f t="shared" si="3"/>
        <v>12</v>
      </c>
      <c r="N31">
        <f t="shared" si="4"/>
        <v>2.3655270561226511</v>
      </c>
    </row>
    <row r="32" spans="1:14" x14ac:dyDescent="0.3">
      <c r="A32">
        <v>23</v>
      </c>
      <c r="B32">
        <v>34</v>
      </c>
      <c r="C32">
        <v>8</v>
      </c>
      <c r="D32">
        <v>6.7</v>
      </c>
      <c r="E32">
        <v>1</v>
      </c>
      <c r="G32" s="4">
        <f t="shared" si="5"/>
        <v>-0.75434029456355634</v>
      </c>
      <c r="H32">
        <f t="shared" si="0"/>
        <v>0.31034482758620691</v>
      </c>
      <c r="I32">
        <f t="shared" si="1"/>
        <v>-0.19793103448275856</v>
      </c>
      <c r="K32">
        <f t="shared" si="2"/>
        <v>17</v>
      </c>
      <c r="L32">
        <f t="shared" si="3"/>
        <v>11.333333333333334</v>
      </c>
      <c r="N32">
        <f t="shared" si="4"/>
        <v>2.2341088863380594</v>
      </c>
    </row>
    <row r="33" spans="1:14" x14ac:dyDescent="0.3">
      <c r="A33">
        <v>24</v>
      </c>
      <c r="B33">
        <v>64</v>
      </c>
      <c r="C33">
        <v>12</v>
      </c>
      <c r="D33">
        <v>9.9</v>
      </c>
      <c r="E33">
        <v>1</v>
      </c>
      <c r="G33" s="4">
        <f t="shared" si="5"/>
        <v>1.2169322522053196</v>
      </c>
      <c r="H33">
        <f t="shared" si="0"/>
        <v>0.82758620689655171</v>
      </c>
      <c r="I33">
        <f t="shared" si="1"/>
        <v>0.31931034482758625</v>
      </c>
      <c r="K33">
        <f t="shared" si="2"/>
        <v>32</v>
      </c>
      <c r="L33">
        <f t="shared" si="3"/>
        <v>21.333333333333332</v>
      </c>
      <c r="N33">
        <f t="shared" si="4"/>
        <v>4.2053814331069352</v>
      </c>
    </row>
    <row r="34" spans="1:14" x14ac:dyDescent="0.3">
      <c r="A34">
        <v>25</v>
      </c>
      <c r="B34">
        <v>63</v>
      </c>
      <c r="C34">
        <v>3</v>
      </c>
      <c r="D34">
        <v>3.2</v>
      </c>
      <c r="E34">
        <v>0</v>
      </c>
      <c r="G34" s="4">
        <f t="shared" si="5"/>
        <v>1.1512231673130238</v>
      </c>
      <c r="H34">
        <f t="shared" si="0"/>
        <v>0.81034482758620685</v>
      </c>
      <c r="I34">
        <f t="shared" si="1"/>
        <v>0.30206896551724144</v>
      </c>
      <c r="K34">
        <f t="shared" si="2"/>
        <v>31.5</v>
      </c>
      <c r="L34">
        <f t="shared" si="3"/>
        <v>21</v>
      </c>
      <c r="N34">
        <f t="shared" si="4"/>
        <v>4.1396723482146394</v>
      </c>
    </row>
    <row r="35" spans="1:14" x14ac:dyDescent="0.3">
      <c r="A35">
        <v>26</v>
      </c>
      <c r="B35">
        <v>41</v>
      </c>
      <c r="C35">
        <v>15</v>
      </c>
      <c r="D35">
        <v>13.3</v>
      </c>
      <c r="E35">
        <v>1</v>
      </c>
      <c r="G35" s="4">
        <f t="shared" si="5"/>
        <v>-0.29437670031748525</v>
      </c>
      <c r="H35">
        <f t="shared" si="0"/>
        <v>0.43103448275862066</v>
      </c>
      <c r="I35">
        <f t="shared" si="1"/>
        <v>-7.7241379310344777E-2</v>
      </c>
      <c r="K35">
        <f t="shared" si="2"/>
        <v>20.5</v>
      </c>
      <c r="L35">
        <f t="shared" si="3"/>
        <v>13.666666666666666</v>
      </c>
      <c r="N35">
        <f t="shared" si="4"/>
        <v>2.6940724805841305</v>
      </c>
    </row>
    <row r="36" spans="1:14" x14ac:dyDescent="0.3">
      <c r="A36">
        <v>27</v>
      </c>
      <c r="B36">
        <v>25</v>
      </c>
      <c r="C36">
        <v>2</v>
      </c>
      <c r="D36">
        <v>1.9</v>
      </c>
      <c r="E36">
        <v>0</v>
      </c>
      <c r="G36" s="4">
        <f t="shared" si="5"/>
        <v>-1.3457220585942191</v>
      </c>
      <c r="H36">
        <f t="shared" si="0"/>
        <v>0.15517241379310345</v>
      </c>
      <c r="I36">
        <f t="shared" si="1"/>
        <v>-0.35310344827586204</v>
      </c>
      <c r="K36">
        <f t="shared" si="2"/>
        <v>12.5</v>
      </c>
      <c r="L36">
        <f t="shared" si="3"/>
        <v>8.3333333333333339</v>
      </c>
      <c r="N36">
        <f t="shared" si="4"/>
        <v>1.6427271223073965</v>
      </c>
    </row>
    <row r="37" spans="1:14" x14ac:dyDescent="0.3">
      <c r="A37">
        <v>28</v>
      </c>
      <c r="B37">
        <v>37</v>
      </c>
      <c r="C37">
        <v>5</v>
      </c>
      <c r="D37">
        <v>5.6</v>
      </c>
      <c r="E37">
        <v>0</v>
      </c>
      <c r="G37" s="4">
        <f t="shared" si="5"/>
        <v>-0.5572130398866687</v>
      </c>
      <c r="H37">
        <f t="shared" si="0"/>
        <v>0.36206896551724138</v>
      </c>
      <c r="I37">
        <f t="shared" si="1"/>
        <v>-0.14620689655172409</v>
      </c>
      <c r="K37">
        <f t="shared" si="2"/>
        <v>18.5</v>
      </c>
      <c r="L37">
        <f t="shared" si="3"/>
        <v>12.333333333333334</v>
      </c>
      <c r="N37">
        <f t="shared" si="4"/>
        <v>2.431236141014947</v>
      </c>
    </row>
    <row r="38" spans="1:14" x14ac:dyDescent="0.3">
      <c r="A38">
        <v>29</v>
      </c>
      <c r="B38">
        <v>22</v>
      </c>
      <c r="C38">
        <v>7</v>
      </c>
      <c r="D38">
        <v>2.1</v>
      </c>
      <c r="E38">
        <v>0</v>
      </c>
      <c r="G38" s="4">
        <f t="shared" si="5"/>
        <v>-1.5428493132711067</v>
      </c>
      <c r="H38">
        <f t="shared" si="0"/>
        <v>0.10344827586206896</v>
      </c>
      <c r="I38">
        <f t="shared" si="1"/>
        <v>-0.40482758620689652</v>
      </c>
      <c r="K38">
        <f t="shared" si="2"/>
        <v>11</v>
      </c>
      <c r="L38">
        <f t="shared" si="3"/>
        <v>7.333333333333333</v>
      </c>
      <c r="N38">
        <f t="shared" si="4"/>
        <v>1.4455998676305091</v>
      </c>
    </row>
    <row r="39" spans="1:14" x14ac:dyDescent="0.3">
      <c r="A39">
        <v>30</v>
      </c>
      <c r="B39">
        <v>49</v>
      </c>
      <c r="C39">
        <v>11</v>
      </c>
      <c r="D39">
        <v>13.8</v>
      </c>
      <c r="E39">
        <v>1</v>
      </c>
      <c r="G39" s="4">
        <f t="shared" si="5"/>
        <v>0.23129597882088165</v>
      </c>
      <c r="H39">
        <f t="shared" si="0"/>
        <v>0.56896551724137934</v>
      </c>
      <c r="I39">
        <f t="shared" si="1"/>
        <v>6.0689655172413849E-2</v>
      </c>
      <c r="K39">
        <f t="shared" si="2"/>
        <v>24.5</v>
      </c>
      <c r="L39">
        <f t="shared" si="3"/>
        <v>16.333333333333332</v>
      </c>
      <c r="N39">
        <f t="shared" si="4"/>
        <v>3.2197451597224971</v>
      </c>
    </row>
    <row r="40" spans="1:14" x14ac:dyDescent="0.3">
      <c r="A40">
        <v>31</v>
      </c>
      <c r="B40">
        <v>48</v>
      </c>
      <c r="C40">
        <v>18</v>
      </c>
      <c r="D40">
        <v>8.1</v>
      </c>
      <c r="E40">
        <v>1</v>
      </c>
      <c r="G40" s="4">
        <f t="shared" si="5"/>
        <v>0.16558689392858578</v>
      </c>
      <c r="H40">
        <f t="shared" si="0"/>
        <v>0.55172413793103448</v>
      </c>
      <c r="I40">
        <f t="shared" si="1"/>
        <v>4.3448275862069022E-2</v>
      </c>
      <c r="K40">
        <f t="shared" si="2"/>
        <v>24</v>
      </c>
      <c r="L40">
        <f t="shared" si="3"/>
        <v>16</v>
      </c>
      <c r="N40">
        <f t="shared" si="4"/>
        <v>3.1540360748302012</v>
      </c>
    </row>
    <row r="41" spans="1:14" x14ac:dyDescent="0.3">
      <c r="A41">
        <v>32</v>
      </c>
      <c r="B41">
        <v>45</v>
      </c>
      <c r="C41">
        <v>15</v>
      </c>
      <c r="D41">
        <v>14.5</v>
      </c>
      <c r="E41">
        <v>1</v>
      </c>
      <c r="G41" s="4">
        <f t="shared" si="5"/>
        <v>-3.1540360748301806E-2</v>
      </c>
      <c r="H41">
        <f t="shared" si="0"/>
        <v>0.5</v>
      </c>
      <c r="I41">
        <f t="shared" si="1"/>
        <v>-8.2758620689654637E-3</v>
      </c>
      <c r="K41">
        <f t="shared" si="2"/>
        <v>22.5</v>
      </c>
      <c r="L41">
        <f t="shared" si="3"/>
        <v>15</v>
      </c>
      <c r="N41">
        <f t="shared" si="4"/>
        <v>2.956908820153314</v>
      </c>
    </row>
    <row r="42" spans="1:14" x14ac:dyDescent="0.3">
      <c r="A42">
        <v>33</v>
      </c>
      <c r="B42">
        <v>66</v>
      </c>
      <c r="C42">
        <v>6</v>
      </c>
      <c r="D42">
        <v>6.2</v>
      </c>
      <c r="E42">
        <v>0</v>
      </c>
      <c r="G42" s="4">
        <f t="shared" si="5"/>
        <v>1.3483504219899114</v>
      </c>
      <c r="H42">
        <f t="shared" si="0"/>
        <v>0.86206896551724133</v>
      </c>
      <c r="I42">
        <f t="shared" si="1"/>
        <v>0.35379310344827591</v>
      </c>
      <c r="K42">
        <f t="shared" si="2"/>
        <v>33</v>
      </c>
      <c r="L42">
        <f t="shared" si="3"/>
        <v>22</v>
      </c>
      <c r="N42">
        <f t="shared" si="4"/>
        <v>4.336799602891527</v>
      </c>
    </row>
    <row r="43" spans="1:14" x14ac:dyDescent="0.3">
      <c r="A43">
        <v>34</v>
      </c>
      <c r="B43">
        <v>42</v>
      </c>
      <c r="C43">
        <v>12</v>
      </c>
      <c r="D43">
        <v>12.6</v>
      </c>
      <c r="E43">
        <v>1</v>
      </c>
      <c r="G43" s="4">
        <f t="shared" si="5"/>
        <v>-0.2286676154251894</v>
      </c>
      <c r="H43">
        <f t="shared" si="0"/>
        <v>0.44827586206896552</v>
      </c>
      <c r="I43">
        <f t="shared" si="1"/>
        <v>-5.9999999999999949E-2</v>
      </c>
      <c r="K43">
        <f t="shared" si="2"/>
        <v>21</v>
      </c>
      <c r="L43">
        <f t="shared" si="3"/>
        <v>14</v>
      </c>
      <c r="N43">
        <f t="shared" si="4"/>
        <v>2.7597815654764264</v>
      </c>
    </row>
    <row r="44" spans="1:14" x14ac:dyDescent="0.3">
      <c r="A44">
        <v>35</v>
      </c>
      <c r="B44">
        <v>22</v>
      </c>
      <c r="C44">
        <v>13</v>
      </c>
      <c r="D44">
        <v>5.5</v>
      </c>
      <c r="E44">
        <v>1</v>
      </c>
      <c r="G44" s="4">
        <f t="shared" si="5"/>
        <v>-1.5428493132711067</v>
      </c>
      <c r="H44">
        <f t="shared" si="0"/>
        <v>0.10344827586206896</v>
      </c>
      <c r="I44">
        <f t="shared" si="1"/>
        <v>-0.40482758620689652</v>
      </c>
      <c r="K44">
        <f t="shared" si="2"/>
        <v>11</v>
      </c>
      <c r="L44">
        <f t="shared" si="3"/>
        <v>7.333333333333333</v>
      </c>
      <c r="N44">
        <f t="shared" si="4"/>
        <v>1.4455998676305091</v>
      </c>
    </row>
    <row r="45" spans="1:14" x14ac:dyDescent="0.3">
      <c r="A45">
        <v>36</v>
      </c>
      <c r="B45">
        <v>30</v>
      </c>
      <c r="C45">
        <v>12</v>
      </c>
      <c r="D45">
        <v>9.6</v>
      </c>
      <c r="E45">
        <v>1</v>
      </c>
      <c r="G45" s="4">
        <f t="shared" si="5"/>
        <v>-1.0171766341327397</v>
      </c>
      <c r="H45">
        <f t="shared" si="0"/>
        <v>0.2413793103448276</v>
      </c>
      <c r="I45">
        <f t="shared" si="1"/>
        <v>-0.2668965517241379</v>
      </c>
      <c r="K45">
        <f t="shared" si="2"/>
        <v>15</v>
      </c>
      <c r="L45">
        <f t="shared" si="3"/>
        <v>10</v>
      </c>
      <c r="N45">
        <f t="shared" si="4"/>
        <v>1.9712725467688759</v>
      </c>
    </row>
    <row r="46" spans="1:14" x14ac:dyDescent="0.3">
      <c r="A46">
        <v>37</v>
      </c>
      <c r="B46">
        <v>66</v>
      </c>
      <c r="C46">
        <v>6</v>
      </c>
      <c r="D46">
        <v>5.0999999999999996</v>
      </c>
      <c r="E46">
        <v>0</v>
      </c>
      <c r="G46" s="4">
        <f t="shared" si="5"/>
        <v>1.3483504219899114</v>
      </c>
      <c r="H46">
        <f t="shared" si="0"/>
        <v>0.86206896551724133</v>
      </c>
      <c r="I46">
        <f t="shared" si="1"/>
        <v>0.35379310344827591</v>
      </c>
      <c r="K46">
        <f t="shared" si="2"/>
        <v>33</v>
      </c>
      <c r="L46">
        <f t="shared" si="3"/>
        <v>22</v>
      </c>
      <c r="N46">
        <f t="shared" si="4"/>
        <v>4.336799602891527</v>
      </c>
    </row>
    <row r="47" spans="1:14" x14ac:dyDescent="0.3">
      <c r="A47">
        <v>38</v>
      </c>
      <c r="B47">
        <v>32</v>
      </c>
      <c r="C47">
        <v>12</v>
      </c>
      <c r="D47">
        <v>11</v>
      </c>
      <c r="E47">
        <v>1</v>
      </c>
      <c r="G47" s="4">
        <f t="shared" si="5"/>
        <v>-0.88575846434814798</v>
      </c>
      <c r="H47">
        <f t="shared" si="0"/>
        <v>0.27586206896551724</v>
      </c>
      <c r="I47">
        <f t="shared" si="1"/>
        <v>-0.23241379310344823</v>
      </c>
      <c r="K47">
        <f t="shared" si="2"/>
        <v>16</v>
      </c>
      <c r="L47">
        <f t="shared" si="3"/>
        <v>10.666666666666666</v>
      </c>
      <c r="N47">
        <f t="shared" si="4"/>
        <v>2.1026907165534676</v>
      </c>
    </row>
    <row r="48" spans="1:14" x14ac:dyDescent="0.3">
      <c r="A48">
        <v>39</v>
      </c>
      <c r="B48">
        <v>62</v>
      </c>
      <c r="C48">
        <v>5</v>
      </c>
      <c r="D48">
        <v>5.4</v>
      </c>
      <c r="E48">
        <v>0</v>
      </c>
      <c r="G48" s="4">
        <f t="shared" si="5"/>
        <v>1.0855140824207279</v>
      </c>
      <c r="H48">
        <f t="shared" si="0"/>
        <v>0.7931034482758621</v>
      </c>
      <c r="I48">
        <f t="shared" si="1"/>
        <v>0.28482758620689663</v>
      </c>
      <c r="K48">
        <f t="shared" si="2"/>
        <v>31</v>
      </c>
      <c r="L48">
        <f t="shared" si="3"/>
        <v>20.666666666666668</v>
      </c>
      <c r="N48">
        <f t="shared" si="4"/>
        <v>4.0739632633223435</v>
      </c>
    </row>
    <row r="49" spans="1:14" x14ac:dyDescent="0.3">
      <c r="A49">
        <v>40</v>
      </c>
      <c r="B49">
        <v>59</v>
      </c>
      <c r="C49">
        <v>0</v>
      </c>
      <c r="D49">
        <v>1.9</v>
      </c>
      <c r="E49">
        <v>0</v>
      </c>
      <c r="G49" s="4">
        <f t="shared" si="5"/>
        <v>0.88838682774384026</v>
      </c>
      <c r="H49">
        <f t="shared" si="0"/>
        <v>0.74137931034482762</v>
      </c>
      <c r="I49">
        <f t="shared" si="1"/>
        <v>0.23310344827586213</v>
      </c>
      <c r="K49">
        <f t="shared" si="2"/>
        <v>29.5</v>
      </c>
      <c r="L49">
        <f t="shared" si="3"/>
        <v>19.666666666666668</v>
      </c>
      <c r="N49">
        <f t="shared" si="4"/>
        <v>3.8768360086454559</v>
      </c>
    </row>
    <row r="50" spans="1:14" x14ac:dyDescent="0.3">
      <c r="A50">
        <v>41</v>
      </c>
      <c r="B50">
        <v>58</v>
      </c>
      <c r="C50">
        <v>13</v>
      </c>
      <c r="D50">
        <v>15.8</v>
      </c>
      <c r="E50">
        <v>1</v>
      </c>
      <c r="G50" s="4">
        <f t="shared" si="5"/>
        <v>0.82267774285154438</v>
      </c>
      <c r="H50">
        <f t="shared" si="0"/>
        <v>0.72413793103448276</v>
      </c>
      <c r="I50">
        <f t="shared" si="1"/>
        <v>0.2158620689655173</v>
      </c>
      <c r="K50">
        <f t="shared" si="2"/>
        <v>29</v>
      </c>
      <c r="L50">
        <f t="shared" si="3"/>
        <v>19.333333333333332</v>
      </c>
      <c r="N50">
        <f t="shared" si="4"/>
        <v>3.81112692375316</v>
      </c>
    </row>
    <row r="51" spans="1:14" x14ac:dyDescent="0.3">
      <c r="A51">
        <v>42</v>
      </c>
      <c r="B51">
        <v>72</v>
      </c>
      <c r="C51">
        <v>1</v>
      </c>
      <c r="D51">
        <v>4</v>
      </c>
      <c r="E51">
        <v>0</v>
      </c>
      <c r="G51" s="4">
        <f t="shared" si="5"/>
        <v>1.7426049313436864</v>
      </c>
      <c r="H51">
        <f t="shared" si="0"/>
        <v>0.96551724137931039</v>
      </c>
      <c r="I51">
        <f t="shared" si="1"/>
        <v>0.45724137931034486</v>
      </c>
      <c r="K51">
        <f t="shared" si="2"/>
        <v>36</v>
      </c>
      <c r="L51">
        <f t="shared" si="3"/>
        <v>24</v>
      </c>
      <c r="N51">
        <f t="shared" si="4"/>
        <v>4.7310541122453023</v>
      </c>
    </row>
    <row r="52" spans="1:14" x14ac:dyDescent="0.3">
      <c r="A52">
        <v>43</v>
      </c>
      <c r="B52">
        <v>45</v>
      </c>
      <c r="C52">
        <v>11</v>
      </c>
      <c r="D52">
        <v>15.1</v>
      </c>
      <c r="E52">
        <v>1</v>
      </c>
      <c r="G52" s="4">
        <f t="shared" si="5"/>
        <v>-3.1540360748301806E-2</v>
      </c>
      <c r="H52">
        <f t="shared" si="0"/>
        <v>0.5</v>
      </c>
      <c r="I52">
        <f t="shared" si="1"/>
        <v>-8.2758620689654637E-3</v>
      </c>
      <c r="K52">
        <f t="shared" si="2"/>
        <v>22.5</v>
      </c>
      <c r="L52">
        <f t="shared" si="3"/>
        <v>15</v>
      </c>
      <c r="N52">
        <f t="shared" si="4"/>
        <v>2.956908820153314</v>
      </c>
    </row>
    <row r="53" spans="1:14" x14ac:dyDescent="0.3">
      <c r="A53">
        <v>44</v>
      </c>
      <c r="B53">
        <v>40</v>
      </c>
      <c r="C53">
        <v>9</v>
      </c>
      <c r="D53">
        <v>9.1999999999999993</v>
      </c>
      <c r="E53">
        <v>1</v>
      </c>
      <c r="G53" s="4">
        <f t="shared" si="5"/>
        <v>-0.36008578520978113</v>
      </c>
      <c r="H53">
        <f t="shared" si="0"/>
        <v>0.41379310344827586</v>
      </c>
      <c r="I53">
        <f t="shared" si="1"/>
        <v>-9.4482758620689597E-2</v>
      </c>
      <c r="K53">
        <f t="shared" si="2"/>
        <v>20</v>
      </c>
      <c r="L53">
        <f t="shared" si="3"/>
        <v>13.333333333333334</v>
      </c>
      <c r="N53">
        <f t="shared" si="4"/>
        <v>2.6283633956918346</v>
      </c>
    </row>
    <row r="54" spans="1:14" x14ac:dyDescent="0.3">
      <c r="A54">
        <v>45</v>
      </c>
      <c r="B54">
        <v>38</v>
      </c>
      <c r="C54">
        <v>10</v>
      </c>
      <c r="D54">
        <v>10.4</v>
      </c>
      <c r="E54">
        <v>1</v>
      </c>
      <c r="G54" s="4">
        <f t="shared" si="5"/>
        <v>-0.49150395499437283</v>
      </c>
      <c r="H54">
        <f t="shared" si="0"/>
        <v>0.37931034482758619</v>
      </c>
      <c r="I54">
        <f t="shared" si="1"/>
        <v>-0.12896551724137925</v>
      </c>
      <c r="K54">
        <f t="shared" si="2"/>
        <v>19</v>
      </c>
      <c r="L54">
        <f t="shared" si="3"/>
        <v>12.666666666666666</v>
      </c>
      <c r="N54">
        <f t="shared" si="4"/>
        <v>2.4969452259072429</v>
      </c>
    </row>
    <row r="55" spans="1:14" x14ac:dyDescent="0.3">
      <c r="A55">
        <v>46</v>
      </c>
      <c r="B55">
        <v>48</v>
      </c>
      <c r="C55">
        <v>9</v>
      </c>
      <c r="D55">
        <v>10.6</v>
      </c>
      <c r="E55">
        <v>1</v>
      </c>
      <c r="G55" s="4">
        <f t="shared" si="5"/>
        <v>0.16558689392858578</v>
      </c>
      <c r="H55">
        <f t="shared" si="0"/>
        <v>0.55172413793103448</v>
      </c>
      <c r="I55">
        <f t="shared" si="1"/>
        <v>4.3448275862069022E-2</v>
      </c>
      <c r="K55">
        <f t="shared" si="2"/>
        <v>24</v>
      </c>
      <c r="L55">
        <f t="shared" si="3"/>
        <v>16</v>
      </c>
      <c r="N55">
        <f t="shared" si="4"/>
        <v>3.1540360748302012</v>
      </c>
    </row>
    <row r="56" spans="1:14" x14ac:dyDescent="0.3">
      <c r="A56">
        <v>47</v>
      </c>
      <c r="B56">
        <v>64</v>
      </c>
      <c r="C56">
        <v>12</v>
      </c>
      <c r="D56">
        <v>13.2</v>
      </c>
      <c r="E56">
        <v>0</v>
      </c>
      <c r="G56" s="4">
        <f t="shared" si="5"/>
        <v>1.2169322522053196</v>
      </c>
      <c r="H56">
        <f t="shared" si="0"/>
        <v>0.82758620689655171</v>
      </c>
      <c r="I56">
        <f t="shared" si="1"/>
        <v>0.31931034482758625</v>
      </c>
      <c r="K56">
        <f t="shared" si="2"/>
        <v>32</v>
      </c>
      <c r="L56">
        <f t="shared" si="3"/>
        <v>21.333333333333332</v>
      </c>
      <c r="N56">
        <f t="shared" si="4"/>
        <v>4.2053814331069352</v>
      </c>
    </row>
    <row r="57" spans="1:14" x14ac:dyDescent="0.3">
      <c r="A57">
        <v>48</v>
      </c>
      <c r="B57">
        <v>34</v>
      </c>
      <c r="C57">
        <v>5</v>
      </c>
      <c r="D57">
        <v>7.2</v>
      </c>
      <c r="E57">
        <v>1</v>
      </c>
      <c r="G57" s="4">
        <f t="shared" si="5"/>
        <v>-0.75434029456355634</v>
      </c>
      <c r="H57">
        <f t="shared" si="0"/>
        <v>0.31034482758620691</v>
      </c>
      <c r="I57">
        <f t="shared" si="1"/>
        <v>-0.19793103448275856</v>
      </c>
      <c r="K57">
        <f t="shared" si="2"/>
        <v>17</v>
      </c>
      <c r="L57">
        <f t="shared" si="3"/>
        <v>11.333333333333334</v>
      </c>
      <c r="N57">
        <f t="shared" si="4"/>
        <v>2.2341088863380594</v>
      </c>
    </row>
    <row r="58" spans="1:14" x14ac:dyDescent="0.3">
      <c r="A58">
        <v>49</v>
      </c>
      <c r="B58">
        <v>57</v>
      </c>
      <c r="C58">
        <v>15</v>
      </c>
      <c r="D58">
        <v>12.4</v>
      </c>
      <c r="E58">
        <v>1</v>
      </c>
      <c r="G58" s="4">
        <f t="shared" si="5"/>
        <v>0.7569686579592485</v>
      </c>
      <c r="H58">
        <f t="shared" si="0"/>
        <v>0.7068965517241379</v>
      </c>
      <c r="I58">
        <f t="shared" si="1"/>
        <v>0.19862068965517246</v>
      </c>
      <c r="K58">
        <f t="shared" si="2"/>
        <v>28.5</v>
      </c>
      <c r="L58">
        <f t="shared" si="3"/>
        <v>19</v>
      </c>
      <c r="N58">
        <f t="shared" si="4"/>
        <v>3.7454178388608641</v>
      </c>
    </row>
    <row r="59" spans="1:14" x14ac:dyDescent="0.3">
      <c r="A59">
        <v>50</v>
      </c>
      <c r="B59">
        <v>46</v>
      </c>
      <c r="C59">
        <v>10</v>
      </c>
      <c r="D59">
        <v>16.2</v>
      </c>
      <c r="E59">
        <v>1</v>
      </c>
      <c r="G59" s="4">
        <f t="shared" si="5"/>
        <v>3.4168724143994057E-2</v>
      </c>
      <c r="H59">
        <f t="shared" si="0"/>
        <v>0.51724137931034486</v>
      </c>
      <c r="I59">
        <f t="shared" si="1"/>
        <v>8.9655172413793636E-3</v>
      </c>
      <c r="K59">
        <f t="shared" si="2"/>
        <v>23</v>
      </c>
      <c r="L59">
        <f t="shared" si="3"/>
        <v>15.333333333333334</v>
      </c>
      <c r="N59">
        <f t="shared" si="4"/>
        <v>3.0226179050456099</v>
      </c>
    </row>
    <row r="60" spans="1:14" x14ac:dyDescent="0.3">
      <c r="A60">
        <v>51</v>
      </c>
      <c r="B60">
        <v>69</v>
      </c>
      <c r="C60">
        <v>14</v>
      </c>
      <c r="D60">
        <v>5.4</v>
      </c>
      <c r="E60">
        <v>0</v>
      </c>
      <c r="G60" s="4">
        <f t="shared" si="5"/>
        <v>1.5454776766667988</v>
      </c>
      <c r="H60">
        <f t="shared" si="0"/>
        <v>0.91379310344827591</v>
      </c>
      <c r="I60">
        <f t="shared" si="1"/>
        <v>0.40551724137931039</v>
      </c>
      <c r="K60">
        <f t="shared" si="2"/>
        <v>34.5</v>
      </c>
      <c r="L60">
        <f t="shared" si="3"/>
        <v>23</v>
      </c>
      <c r="N60">
        <f t="shared" si="4"/>
        <v>4.5339268575684146</v>
      </c>
    </row>
    <row r="61" spans="1:14" x14ac:dyDescent="0.3">
      <c r="A61">
        <v>52</v>
      </c>
      <c r="B61">
        <v>52</v>
      </c>
      <c r="C61">
        <v>7</v>
      </c>
      <c r="D61">
        <v>10.3</v>
      </c>
      <c r="E61">
        <v>1</v>
      </c>
      <c r="G61" s="4">
        <f t="shared" si="5"/>
        <v>0.42842323349776923</v>
      </c>
      <c r="H61">
        <f t="shared" si="0"/>
        <v>0.62068965517241381</v>
      </c>
      <c r="I61">
        <f t="shared" si="1"/>
        <v>0.11241379310344833</v>
      </c>
      <c r="K61">
        <f t="shared" si="2"/>
        <v>26</v>
      </c>
      <c r="L61">
        <f t="shared" si="3"/>
        <v>17.333333333333332</v>
      </c>
      <c r="N61">
        <f t="shared" si="4"/>
        <v>3.4168724143993847</v>
      </c>
    </row>
    <row r="62" spans="1:14" x14ac:dyDescent="0.3">
      <c r="A62">
        <v>53</v>
      </c>
      <c r="B62">
        <v>71</v>
      </c>
      <c r="C62">
        <v>7</v>
      </c>
      <c r="D62">
        <v>6.1</v>
      </c>
      <c r="E62">
        <v>0</v>
      </c>
      <c r="G62" s="4">
        <f t="shared" si="5"/>
        <v>1.6768958464513906</v>
      </c>
      <c r="H62">
        <f t="shared" si="0"/>
        <v>0.94827586206896552</v>
      </c>
      <c r="I62">
        <f t="shared" si="1"/>
        <v>0.44000000000000006</v>
      </c>
      <c r="K62">
        <f t="shared" si="2"/>
        <v>35.5</v>
      </c>
      <c r="L62">
        <f t="shared" si="3"/>
        <v>23.666666666666668</v>
      </c>
      <c r="N62">
        <f t="shared" si="4"/>
        <v>4.6653450273530064</v>
      </c>
    </row>
    <row r="63" spans="1:14" x14ac:dyDescent="0.3">
      <c r="A63">
        <v>54</v>
      </c>
      <c r="B63">
        <v>74</v>
      </c>
      <c r="C63">
        <v>10</v>
      </c>
      <c r="D63">
        <v>5.3</v>
      </c>
      <c r="E63">
        <v>0</v>
      </c>
      <c r="G63" s="4">
        <f t="shared" si="5"/>
        <v>1.8740231011282782</v>
      </c>
      <c r="H63">
        <f t="shared" si="0"/>
        <v>1</v>
      </c>
      <c r="I63">
        <f t="shared" si="1"/>
        <v>0.49172413793103453</v>
      </c>
      <c r="K63">
        <f t="shared" si="2"/>
        <v>37</v>
      </c>
      <c r="L63">
        <f t="shared" si="3"/>
        <v>24.666666666666668</v>
      </c>
      <c r="N63">
        <f t="shared" si="4"/>
        <v>4.862472282029894</v>
      </c>
    </row>
    <row r="64" spans="1:14" x14ac:dyDescent="0.3">
      <c r="A64">
        <v>55</v>
      </c>
      <c r="B64">
        <v>55</v>
      </c>
      <c r="C64">
        <v>18</v>
      </c>
      <c r="D64">
        <v>8.5</v>
      </c>
      <c r="E64">
        <v>0</v>
      </c>
      <c r="G64" s="4">
        <f t="shared" si="5"/>
        <v>0.62555048817465686</v>
      </c>
      <c r="H64">
        <f t="shared" si="0"/>
        <v>0.67241379310344829</v>
      </c>
      <c r="I64">
        <f t="shared" si="1"/>
        <v>0.16413793103448282</v>
      </c>
      <c r="K64">
        <f t="shared" si="2"/>
        <v>27.5</v>
      </c>
      <c r="L64">
        <f t="shared" si="3"/>
        <v>18.333333333333332</v>
      </c>
      <c r="N64">
        <f t="shared" si="4"/>
        <v>3.6139996690762723</v>
      </c>
    </row>
    <row r="65" spans="1:14" x14ac:dyDescent="0.3">
      <c r="A65">
        <v>56</v>
      </c>
      <c r="B65">
        <v>50</v>
      </c>
      <c r="C65">
        <v>15</v>
      </c>
      <c r="D65">
        <v>10.7</v>
      </c>
      <c r="E65">
        <v>1</v>
      </c>
      <c r="G65" s="4">
        <f t="shared" si="5"/>
        <v>0.29700506371317753</v>
      </c>
      <c r="H65">
        <f t="shared" si="0"/>
        <v>0.58620689655172409</v>
      </c>
      <c r="I65">
        <f t="shared" si="1"/>
        <v>7.7931034482758677E-2</v>
      </c>
      <c r="K65">
        <f t="shared" si="2"/>
        <v>25</v>
      </c>
      <c r="L65">
        <f t="shared" si="3"/>
        <v>16.666666666666668</v>
      </c>
      <c r="N65">
        <f t="shared" si="4"/>
        <v>3.285454244614793</v>
      </c>
    </row>
    <row r="66" spans="1:14" x14ac:dyDescent="0.3">
      <c r="A66">
        <v>57</v>
      </c>
      <c r="B66">
        <v>18</v>
      </c>
      <c r="C66">
        <v>9</v>
      </c>
      <c r="D66">
        <v>1.7</v>
      </c>
      <c r="E66">
        <v>0</v>
      </c>
      <c r="G66" s="4">
        <f t="shared" si="5"/>
        <v>-1.80568565284029</v>
      </c>
      <c r="H66">
        <f t="shared" si="0"/>
        <v>3.4482758620689655E-2</v>
      </c>
      <c r="I66">
        <f t="shared" si="1"/>
        <v>-0.4737931034482758</v>
      </c>
      <c r="K66">
        <f t="shared" si="2"/>
        <v>9</v>
      </c>
      <c r="L66">
        <f t="shared" si="3"/>
        <v>6</v>
      </c>
      <c r="N66">
        <f t="shared" si="4"/>
        <v>1.1827635280613256</v>
      </c>
    </row>
    <row r="67" spans="1:14" x14ac:dyDescent="0.3">
      <c r="A67">
        <v>58</v>
      </c>
      <c r="B67">
        <v>37</v>
      </c>
      <c r="C67">
        <v>16</v>
      </c>
      <c r="D67">
        <v>13.8</v>
      </c>
      <c r="E67">
        <v>1</v>
      </c>
      <c r="G67" s="4">
        <f t="shared" si="5"/>
        <v>-0.5572130398866687</v>
      </c>
      <c r="H67">
        <f t="shared" si="0"/>
        <v>0.36206896551724138</v>
      </c>
      <c r="I67">
        <f t="shared" si="1"/>
        <v>-0.14620689655172409</v>
      </c>
      <c r="K67">
        <f t="shared" si="2"/>
        <v>18.5</v>
      </c>
      <c r="L67">
        <f t="shared" si="3"/>
        <v>12.333333333333334</v>
      </c>
      <c r="N67">
        <f t="shared" si="4"/>
        <v>2.431236141014947</v>
      </c>
    </row>
    <row r="68" spans="1:14" x14ac:dyDescent="0.3">
      <c r="A68">
        <v>59</v>
      </c>
      <c r="B68">
        <v>29</v>
      </c>
      <c r="C68">
        <v>3</v>
      </c>
      <c r="D68">
        <v>1</v>
      </c>
      <c r="E68">
        <v>0</v>
      </c>
      <c r="G68" s="4">
        <f t="shared" si="5"/>
        <v>-1.0828857190250356</v>
      </c>
      <c r="H68">
        <f t="shared" si="0"/>
        <v>0.22413793103448276</v>
      </c>
      <c r="I68">
        <f t="shared" si="1"/>
        <v>-0.2841379310344827</v>
      </c>
      <c r="K68">
        <f t="shared" si="2"/>
        <v>14.5</v>
      </c>
      <c r="L68">
        <f t="shared" si="3"/>
        <v>9.6666666666666661</v>
      </c>
      <c r="N68">
        <f t="shared" si="4"/>
        <v>1.90556346187658</v>
      </c>
    </row>
    <row r="69" spans="1:14" x14ac:dyDescent="0.3">
      <c r="A69">
        <v>60</v>
      </c>
      <c r="B69">
        <v>43</v>
      </c>
      <c r="C69">
        <v>8</v>
      </c>
      <c r="D69">
        <v>12.6</v>
      </c>
      <c r="E69">
        <v>1</v>
      </c>
      <c r="G69" s="4">
        <f t="shared" si="5"/>
        <v>-0.16295853053289353</v>
      </c>
      <c r="H69">
        <f t="shared" si="0"/>
        <v>0.46551724137931033</v>
      </c>
      <c r="I69">
        <f t="shared" si="1"/>
        <v>-4.2758620689655122E-2</v>
      </c>
      <c r="K69">
        <f t="shared" si="2"/>
        <v>21.5</v>
      </c>
      <c r="L69">
        <f t="shared" si="3"/>
        <v>14.333333333333334</v>
      </c>
      <c r="N69">
        <f t="shared" si="4"/>
        <v>2.8254906503687223</v>
      </c>
    </row>
    <row r="70" spans="1:14" x14ac:dyDescent="0.3">
      <c r="A70">
        <v>61</v>
      </c>
      <c r="B70">
        <v>52</v>
      </c>
      <c r="C70">
        <v>12</v>
      </c>
      <c r="D70">
        <v>14.4</v>
      </c>
      <c r="E70">
        <v>1</v>
      </c>
      <c r="G70" s="4">
        <f t="shared" si="5"/>
        <v>0.42842323349776923</v>
      </c>
      <c r="H70">
        <f t="shared" si="0"/>
        <v>0.62068965517241381</v>
      </c>
      <c r="I70">
        <f t="shared" si="1"/>
        <v>0.11241379310344833</v>
      </c>
      <c r="K70">
        <f t="shared" si="2"/>
        <v>26</v>
      </c>
      <c r="L70">
        <f t="shared" si="3"/>
        <v>17.333333333333332</v>
      </c>
      <c r="N70">
        <f t="shared" si="4"/>
        <v>3.4168724143993847</v>
      </c>
    </row>
    <row r="71" spans="1:14" x14ac:dyDescent="0.3">
      <c r="A71">
        <v>62</v>
      </c>
      <c r="B71">
        <v>64</v>
      </c>
      <c r="C71">
        <v>1</v>
      </c>
      <c r="D71">
        <v>4.9000000000000004</v>
      </c>
      <c r="E71">
        <v>0</v>
      </c>
      <c r="G71" s="4">
        <f t="shared" si="5"/>
        <v>1.2169322522053196</v>
      </c>
      <c r="H71">
        <f t="shared" si="0"/>
        <v>0.82758620689655171</v>
      </c>
      <c r="I71">
        <f t="shared" si="1"/>
        <v>0.31931034482758625</v>
      </c>
      <c r="K71">
        <f t="shared" si="2"/>
        <v>32</v>
      </c>
      <c r="L71">
        <f t="shared" si="3"/>
        <v>21.333333333333332</v>
      </c>
      <c r="N71">
        <f t="shared" si="4"/>
        <v>4.2053814331069352</v>
      </c>
    </row>
    <row r="72" spans="1:14" x14ac:dyDescent="0.3">
      <c r="A72">
        <v>63</v>
      </c>
      <c r="B72">
        <v>33</v>
      </c>
      <c r="C72">
        <v>6</v>
      </c>
      <c r="D72">
        <v>7.8</v>
      </c>
      <c r="E72">
        <v>1</v>
      </c>
      <c r="G72" s="4">
        <f t="shared" si="5"/>
        <v>-0.82004937945585221</v>
      </c>
      <c r="H72">
        <f t="shared" si="0"/>
        <v>0.29310344827586204</v>
      </c>
      <c r="I72">
        <f t="shared" si="1"/>
        <v>-0.2151724137931034</v>
      </c>
      <c r="K72">
        <f t="shared" si="2"/>
        <v>16.5</v>
      </c>
      <c r="L72">
        <f t="shared" si="3"/>
        <v>11</v>
      </c>
      <c r="N72">
        <f t="shared" si="4"/>
        <v>2.1683998014457635</v>
      </c>
    </row>
    <row r="73" spans="1:14" x14ac:dyDescent="0.3">
      <c r="A73">
        <v>64</v>
      </c>
      <c r="B73">
        <v>40</v>
      </c>
      <c r="C73">
        <v>15</v>
      </c>
      <c r="D73">
        <v>11</v>
      </c>
      <c r="E73">
        <v>1</v>
      </c>
      <c r="G73" s="4">
        <f t="shared" si="5"/>
        <v>-0.36008578520978113</v>
      </c>
      <c r="H73">
        <f t="shared" si="0"/>
        <v>0.41379310344827586</v>
      </c>
      <c r="I73">
        <f t="shared" si="1"/>
        <v>-9.4482758620689597E-2</v>
      </c>
      <c r="K73">
        <f t="shared" si="2"/>
        <v>20</v>
      </c>
      <c r="L73">
        <f t="shared" si="3"/>
        <v>13.333333333333334</v>
      </c>
      <c r="N73">
        <f t="shared" si="4"/>
        <v>2.6283633956918346</v>
      </c>
    </row>
    <row r="74" spans="1:14" x14ac:dyDescent="0.3">
      <c r="A74">
        <v>65</v>
      </c>
      <c r="B74">
        <v>43</v>
      </c>
      <c r="C74">
        <v>11</v>
      </c>
      <c r="D74">
        <v>12.3</v>
      </c>
      <c r="E74">
        <v>1</v>
      </c>
      <c r="G74" s="4">
        <f t="shared" si="5"/>
        <v>-0.16295853053289353</v>
      </c>
      <c r="H74">
        <f t="shared" si="0"/>
        <v>0.46551724137931033</v>
      </c>
      <c r="I74">
        <f t="shared" si="1"/>
        <v>-4.2758620689655122E-2</v>
      </c>
      <c r="K74">
        <f t="shared" si="2"/>
        <v>21.5</v>
      </c>
      <c r="L74">
        <f t="shared" si="3"/>
        <v>14.333333333333334</v>
      </c>
      <c r="N74">
        <f t="shared" si="4"/>
        <v>2.8254906503687223</v>
      </c>
    </row>
    <row r="75" spans="1:14" x14ac:dyDescent="0.3">
      <c r="A75">
        <v>66</v>
      </c>
      <c r="B75">
        <v>50</v>
      </c>
      <c r="C75">
        <v>9</v>
      </c>
      <c r="D75">
        <v>9.6999999999999993</v>
      </c>
      <c r="E75">
        <v>0</v>
      </c>
      <c r="G75" s="4">
        <f t="shared" si="5"/>
        <v>0.29700506371317753</v>
      </c>
      <c r="H75">
        <f t="shared" ref="H75:H109" si="6">(B75-B$2)/(B$1-B$2)</f>
        <v>0.58620689655172409</v>
      </c>
      <c r="I75">
        <f t="shared" ref="I75:I109" si="7">(B75-B$3)/(B$1-B$2)</f>
        <v>7.7931034482758677E-2</v>
      </c>
      <c r="K75">
        <f t="shared" ref="K75:K109" si="8">B75/2</f>
        <v>25</v>
      </c>
      <c r="L75">
        <f t="shared" ref="L75:L109" si="9">B75/3</f>
        <v>16.666666666666668</v>
      </c>
      <c r="N75">
        <f t="shared" ref="N75:N109" si="10">B75/B$4</f>
        <v>3.285454244614793</v>
      </c>
    </row>
    <row r="76" spans="1:14" x14ac:dyDescent="0.3">
      <c r="A76">
        <v>67</v>
      </c>
      <c r="B76">
        <v>25</v>
      </c>
      <c r="C76">
        <v>15</v>
      </c>
      <c r="D76">
        <v>6.4</v>
      </c>
      <c r="E76">
        <v>0</v>
      </c>
      <c r="G76" s="4">
        <f t="shared" ref="G76:G109" si="11">(B76-B$3)/B$4</f>
        <v>-1.3457220585942191</v>
      </c>
      <c r="H76">
        <f t="shared" si="6"/>
        <v>0.15517241379310345</v>
      </c>
      <c r="I76">
        <f t="shared" si="7"/>
        <v>-0.35310344827586204</v>
      </c>
      <c r="K76">
        <f t="shared" si="8"/>
        <v>12.5</v>
      </c>
      <c r="L76">
        <f t="shared" si="9"/>
        <v>8.3333333333333339</v>
      </c>
      <c r="N76">
        <f t="shared" si="10"/>
        <v>1.6427271223073965</v>
      </c>
    </row>
    <row r="77" spans="1:14" x14ac:dyDescent="0.3">
      <c r="A77">
        <v>68</v>
      </c>
      <c r="B77">
        <v>48</v>
      </c>
      <c r="C77">
        <v>19</v>
      </c>
      <c r="D77">
        <v>11.1</v>
      </c>
      <c r="E77">
        <v>0</v>
      </c>
      <c r="G77" s="4">
        <f t="shared" si="11"/>
        <v>0.16558689392858578</v>
      </c>
      <c r="H77">
        <f t="shared" si="6"/>
        <v>0.55172413793103448</v>
      </c>
      <c r="I77">
        <f t="shared" si="7"/>
        <v>4.3448275862069022E-2</v>
      </c>
      <c r="K77">
        <f t="shared" si="8"/>
        <v>24</v>
      </c>
      <c r="L77">
        <f t="shared" si="9"/>
        <v>16</v>
      </c>
      <c r="N77">
        <f t="shared" si="10"/>
        <v>3.1540360748302012</v>
      </c>
    </row>
    <row r="78" spans="1:14" x14ac:dyDescent="0.3">
      <c r="A78">
        <v>69</v>
      </c>
      <c r="B78">
        <v>17</v>
      </c>
      <c r="C78">
        <v>10</v>
      </c>
      <c r="D78">
        <v>6.4</v>
      </c>
      <c r="E78">
        <v>0</v>
      </c>
      <c r="G78" s="4">
        <f t="shared" si="11"/>
        <v>-1.8713947377325859</v>
      </c>
      <c r="H78">
        <f t="shared" si="6"/>
        <v>1.7241379310344827E-2</v>
      </c>
      <c r="I78">
        <f t="shared" si="7"/>
        <v>-0.49103448275862066</v>
      </c>
      <c r="K78">
        <f t="shared" si="8"/>
        <v>8.5</v>
      </c>
      <c r="L78">
        <f t="shared" si="9"/>
        <v>5.666666666666667</v>
      </c>
      <c r="N78">
        <f t="shared" si="10"/>
        <v>1.1170544431690297</v>
      </c>
    </row>
    <row r="79" spans="1:14" x14ac:dyDescent="0.3">
      <c r="A79">
        <v>70</v>
      </c>
      <c r="B79">
        <v>57</v>
      </c>
      <c r="C79">
        <v>14</v>
      </c>
      <c r="D79">
        <v>10.4</v>
      </c>
      <c r="E79">
        <v>1</v>
      </c>
      <c r="G79" s="4">
        <f t="shared" si="11"/>
        <v>0.7569686579592485</v>
      </c>
      <c r="H79">
        <f t="shared" si="6"/>
        <v>0.7068965517241379</v>
      </c>
      <c r="I79">
        <f t="shared" si="7"/>
        <v>0.19862068965517246</v>
      </c>
      <c r="K79">
        <f t="shared" si="8"/>
        <v>28.5</v>
      </c>
      <c r="L79">
        <f t="shared" si="9"/>
        <v>19</v>
      </c>
      <c r="N79">
        <f t="shared" si="10"/>
        <v>3.7454178388608641</v>
      </c>
    </row>
    <row r="80" spans="1:14" x14ac:dyDescent="0.3">
      <c r="A80">
        <v>71</v>
      </c>
      <c r="B80">
        <v>37</v>
      </c>
      <c r="C80">
        <v>6</v>
      </c>
      <c r="D80">
        <v>9.1999999999999993</v>
      </c>
      <c r="E80">
        <v>0</v>
      </c>
      <c r="G80" s="4">
        <f t="shared" si="11"/>
        <v>-0.5572130398866687</v>
      </c>
      <c r="H80">
        <f t="shared" si="6"/>
        <v>0.36206896551724138</v>
      </c>
      <c r="I80">
        <f t="shared" si="7"/>
        <v>-0.14620689655172409</v>
      </c>
      <c r="K80">
        <f t="shared" si="8"/>
        <v>18.5</v>
      </c>
      <c r="L80">
        <f t="shared" si="9"/>
        <v>12.333333333333334</v>
      </c>
      <c r="N80">
        <f t="shared" si="10"/>
        <v>2.431236141014947</v>
      </c>
    </row>
    <row r="81" spans="1:14" x14ac:dyDescent="0.3">
      <c r="A81">
        <v>72</v>
      </c>
      <c r="B81">
        <v>72</v>
      </c>
      <c r="C81">
        <v>2</v>
      </c>
      <c r="D81">
        <v>0.3</v>
      </c>
      <c r="E81">
        <v>0</v>
      </c>
      <c r="G81" s="4">
        <f t="shared" si="11"/>
        <v>1.7426049313436864</v>
      </c>
      <c r="H81">
        <f t="shared" si="6"/>
        <v>0.96551724137931039</v>
      </c>
      <c r="I81">
        <f t="shared" si="7"/>
        <v>0.45724137931034486</v>
      </c>
      <c r="K81">
        <f t="shared" si="8"/>
        <v>36</v>
      </c>
      <c r="L81">
        <f t="shared" si="9"/>
        <v>24</v>
      </c>
      <c r="N81">
        <f t="shared" si="10"/>
        <v>4.7310541122453023</v>
      </c>
    </row>
    <row r="82" spans="1:14" x14ac:dyDescent="0.3">
      <c r="A82">
        <v>73</v>
      </c>
      <c r="B82">
        <v>44</v>
      </c>
      <c r="C82">
        <v>8</v>
      </c>
      <c r="D82">
        <v>8.5</v>
      </c>
      <c r="E82">
        <v>1</v>
      </c>
      <c r="G82" s="4">
        <f t="shared" si="11"/>
        <v>-9.7249445640597676E-2</v>
      </c>
      <c r="H82">
        <f t="shared" si="6"/>
        <v>0.48275862068965519</v>
      </c>
      <c r="I82">
        <f t="shared" si="7"/>
        <v>-2.5517241379310291E-2</v>
      </c>
      <c r="K82">
        <f t="shared" si="8"/>
        <v>22</v>
      </c>
      <c r="L82">
        <f t="shared" si="9"/>
        <v>14.666666666666666</v>
      </c>
      <c r="N82">
        <f t="shared" si="10"/>
        <v>2.8911997352610181</v>
      </c>
    </row>
    <row r="83" spans="1:14" x14ac:dyDescent="0.3">
      <c r="A83">
        <v>74</v>
      </c>
      <c r="B83">
        <v>43</v>
      </c>
      <c r="C83">
        <v>8</v>
      </c>
      <c r="D83">
        <v>7.4</v>
      </c>
      <c r="E83">
        <v>1</v>
      </c>
      <c r="G83" s="4">
        <f t="shared" si="11"/>
        <v>-0.16295853053289353</v>
      </c>
      <c r="H83">
        <f t="shared" si="6"/>
        <v>0.46551724137931033</v>
      </c>
      <c r="I83">
        <f t="shared" si="7"/>
        <v>-4.2758620689655122E-2</v>
      </c>
      <c r="K83">
        <f t="shared" si="8"/>
        <v>21.5</v>
      </c>
      <c r="L83">
        <f t="shared" si="9"/>
        <v>14.333333333333334</v>
      </c>
      <c r="N83">
        <f t="shared" si="10"/>
        <v>2.8254906503687223</v>
      </c>
    </row>
    <row r="84" spans="1:14" x14ac:dyDescent="0.3">
      <c r="A84">
        <v>75</v>
      </c>
      <c r="B84">
        <v>49</v>
      </c>
      <c r="C84">
        <v>17</v>
      </c>
      <c r="D84">
        <v>10.7</v>
      </c>
      <c r="E84">
        <v>1</v>
      </c>
      <c r="G84" s="4">
        <f t="shared" si="11"/>
        <v>0.23129597882088165</v>
      </c>
      <c r="H84">
        <f t="shared" si="6"/>
        <v>0.56896551724137934</v>
      </c>
      <c r="I84">
        <f t="shared" si="7"/>
        <v>6.0689655172413849E-2</v>
      </c>
      <c r="K84">
        <f t="shared" si="8"/>
        <v>24.5</v>
      </c>
      <c r="L84">
        <f t="shared" si="9"/>
        <v>16.333333333333332</v>
      </c>
      <c r="N84">
        <f t="shared" si="10"/>
        <v>3.2197451597224971</v>
      </c>
    </row>
    <row r="85" spans="1:14" x14ac:dyDescent="0.3">
      <c r="A85">
        <v>76</v>
      </c>
      <c r="B85">
        <v>62</v>
      </c>
      <c r="C85">
        <v>4</v>
      </c>
      <c r="D85">
        <v>2.6</v>
      </c>
      <c r="E85">
        <v>0</v>
      </c>
      <c r="G85" s="4">
        <f t="shared" si="11"/>
        <v>1.0855140824207279</v>
      </c>
      <c r="H85">
        <f t="shared" si="6"/>
        <v>0.7931034482758621</v>
      </c>
      <c r="I85">
        <f t="shared" si="7"/>
        <v>0.28482758620689663</v>
      </c>
      <c r="K85">
        <f t="shared" si="8"/>
        <v>31</v>
      </c>
      <c r="L85">
        <f t="shared" si="9"/>
        <v>20.666666666666668</v>
      </c>
      <c r="N85">
        <f t="shared" si="10"/>
        <v>4.0739632633223435</v>
      </c>
    </row>
    <row r="86" spans="1:14" x14ac:dyDescent="0.3">
      <c r="A86">
        <v>77</v>
      </c>
      <c r="B86">
        <v>45</v>
      </c>
      <c r="C86">
        <v>16</v>
      </c>
      <c r="D86">
        <v>14.2</v>
      </c>
      <c r="E86">
        <v>1</v>
      </c>
      <c r="G86" s="4">
        <f t="shared" si="11"/>
        <v>-3.1540360748301806E-2</v>
      </c>
      <c r="H86">
        <f t="shared" si="6"/>
        <v>0.5</v>
      </c>
      <c r="I86">
        <f t="shared" si="7"/>
        <v>-8.2758620689654637E-3</v>
      </c>
      <c r="K86">
        <f t="shared" si="8"/>
        <v>22.5</v>
      </c>
      <c r="L86">
        <f t="shared" si="9"/>
        <v>15</v>
      </c>
      <c r="N86">
        <f t="shared" si="10"/>
        <v>2.956908820153314</v>
      </c>
    </row>
    <row r="87" spans="1:14" x14ac:dyDescent="0.3">
      <c r="A87">
        <v>78</v>
      </c>
      <c r="B87">
        <v>21</v>
      </c>
      <c r="C87">
        <v>12</v>
      </c>
      <c r="D87">
        <v>5.6</v>
      </c>
      <c r="E87">
        <v>1</v>
      </c>
      <c r="G87" s="4">
        <f t="shared" si="11"/>
        <v>-1.6085583981634026</v>
      </c>
      <c r="H87">
        <f t="shared" si="6"/>
        <v>8.6206896551724144E-2</v>
      </c>
      <c r="I87">
        <f t="shared" si="7"/>
        <v>-0.42206896551724132</v>
      </c>
      <c r="K87">
        <f t="shared" si="8"/>
        <v>10.5</v>
      </c>
      <c r="L87">
        <f t="shared" si="9"/>
        <v>7</v>
      </c>
      <c r="N87">
        <f t="shared" si="10"/>
        <v>1.3798907827382132</v>
      </c>
    </row>
    <row r="88" spans="1:14" x14ac:dyDescent="0.3">
      <c r="A88">
        <v>79</v>
      </c>
      <c r="B88">
        <v>23</v>
      </c>
      <c r="C88">
        <v>12</v>
      </c>
      <c r="D88">
        <v>3.7</v>
      </c>
      <c r="E88">
        <v>0</v>
      </c>
      <c r="G88" s="4">
        <f t="shared" si="11"/>
        <v>-1.4771402283788109</v>
      </c>
      <c r="H88">
        <f t="shared" si="6"/>
        <v>0.1206896551724138</v>
      </c>
      <c r="I88">
        <f t="shared" si="7"/>
        <v>-0.38758620689655165</v>
      </c>
      <c r="K88">
        <f t="shared" si="8"/>
        <v>11.5</v>
      </c>
      <c r="L88">
        <f t="shared" si="9"/>
        <v>7.666666666666667</v>
      </c>
      <c r="N88">
        <f t="shared" si="10"/>
        <v>1.5113089525228049</v>
      </c>
    </row>
    <row r="89" spans="1:14" x14ac:dyDescent="0.3">
      <c r="A89">
        <v>80</v>
      </c>
      <c r="B89">
        <v>35</v>
      </c>
      <c r="C89">
        <v>8</v>
      </c>
      <c r="D89">
        <v>9.4</v>
      </c>
      <c r="E89">
        <v>1</v>
      </c>
      <c r="G89" s="4">
        <f t="shared" si="11"/>
        <v>-0.68863120967126046</v>
      </c>
      <c r="H89">
        <f t="shared" si="6"/>
        <v>0.32758620689655171</v>
      </c>
      <c r="I89">
        <f t="shared" si="7"/>
        <v>-0.18068965517241373</v>
      </c>
      <c r="K89">
        <f t="shared" si="8"/>
        <v>17.5</v>
      </c>
      <c r="L89">
        <f t="shared" si="9"/>
        <v>11.666666666666666</v>
      </c>
      <c r="N89">
        <f t="shared" si="10"/>
        <v>2.2998179712303553</v>
      </c>
    </row>
    <row r="90" spans="1:14" x14ac:dyDescent="0.3">
      <c r="A90">
        <v>81</v>
      </c>
      <c r="B90">
        <v>48</v>
      </c>
      <c r="C90">
        <v>13</v>
      </c>
      <c r="D90">
        <v>12.4</v>
      </c>
      <c r="E90">
        <v>1</v>
      </c>
      <c r="G90" s="4">
        <f t="shared" si="11"/>
        <v>0.16558689392858578</v>
      </c>
      <c r="H90">
        <f t="shared" si="6"/>
        <v>0.55172413793103448</v>
      </c>
      <c r="I90">
        <f t="shared" si="7"/>
        <v>4.3448275862069022E-2</v>
      </c>
      <c r="K90">
        <f t="shared" si="8"/>
        <v>24</v>
      </c>
      <c r="L90">
        <f t="shared" si="9"/>
        <v>16</v>
      </c>
      <c r="N90">
        <f t="shared" si="10"/>
        <v>3.1540360748302012</v>
      </c>
    </row>
    <row r="91" spans="1:14" x14ac:dyDescent="0.3">
      <c r="A91">
        <v>82</v>
      </c>
      <c r="B91">
        <v>48</v>
      </c>
      <c r="C91">
        <v>9</v>
      </c>
      <c r="D91">
        <v>15.1</v>
      </c>
      <c r="E91">
        <v>1</v>
      </c>
      <c r="G91" s="4">
        <f t="shared" si="11"/>
        <v>0.16558689392858578</v>
      </c>
      <c r="H91">
        <f t="shared" si="6"/>
        <v>0.55172413793103448</v>
      </c>
      <c r="I91">
        <f t="shared" si="7"/>
        <v>4.3448275862069022E-2</v>
      </c>
      <c r="K91">
        <f t="shared" si="8"/>
        <v>24</v>
      </c>
      <c r="L91">
        <f t="shared" si="9"/>
        <v>16</v>
      </c>
      <c r="N91">
        <f t="shared" si="10"/>
        <v>3.1540360748302012</v>
      </c>
    </row>
    <row r="92" spans="1:14" x14ac:dyDescent="0.3">
      <c r="A92">
        <v>83</v>
      </c>
      <c r="B92">
        <v>28</v>
      </c>
      <c r="C92">
        <v>2</v>
      </c>
      <c r="D92">
        <v>2.5</v>
      </c>
      <c r="E92">
        <v>0</v>
      </c>
      <c r="G92" s="4">
        <f t="shared" si="11"/>
        <v>-1.1485948039173315</v>
      </c>
      <c r="H92">
        <f t="shared" si="6"/>
        <v>0.20689655172413793</v>
      </c>
      <c r="I92">
        <f t="shared" si="7"/>
        <v>-0.30137931034482751</v>
      </c>
      <c r="K92">
        <f t="shared" si="8"/>
        <v>14</v>
      </c>
      <c r="L92">
        <f t="shared" si="9"/>
        <v>9.3333333333333339</v>
      </c>
      <c r="N92">
        <f t="shared" si="10"/>
        <v>1.8398543769842841</v>
      </c>
    </row>
    <row r="93" spans="1:14" x14ac:dyDescent="0.3">
      <c r="A93">
        <v>84</v>
      </c>
      <c r="B93">
        <v>63</v>
      </c>
      <c r="C93">
        <v>5</v>
      </c>
      <c r="D93">
        <v>8.1</v>
      </c>
      <c r="E93">
        <v>0</v>
      </c>
      <c r="G93" s="4">
        <f t="shared" si="11"/>
        <v>1.1512231673130238</v>
      </c>
      <c r="H93">
        <f t="shared" si="6"/>
        <v>0.81034482758620685</v>
      </c>
      <c r="I93">
        <f t="shared" si="7"/>
        <v>0.30206896551724144</v>
      </c>
      <c r="K93">
        <f t="shared" si="8"/>
        <v>31.5</v>
      </c>
      <c r="L93">
        <f t="shared" si="9"/>
        <v>21</v>
      </c>
      <c r="N93">
        <f t="shared" si="10"/>
        <v>4.1396723482146394</v>
      </c>
    </row>
    <row r="94" spans="1:14" x14ac:dyDescent="0.3">
      <c r="A94">
        <v>85</v>
      </c>
      <c r="B94">
        <v>44</v>
      </c>
      <c r="C94">
        <v>10</v>
      </c>
      <c r="D94">
        <v>15.8</v>
      </c>
      <c r="E94">
        <v>1</v>
      </c>
      <c r="G94" s="4">
        <f t="shared" si="11"/>
        <v>-9.7249445640597676E-2</v>
      </c>
      <c r="H94">
        <f t="shared" si="6"/>
        <v>0.48275862068965519</v>
      </c>
      <c r="I94">
        <f t="shared" si="7"/>
        <v>-2.5517241379310291E-2</v>
      </c>
      <c r="K94">
        <f t="shared" si="8"/>
        <v>22</v>
      </c>
      <c r="L94">
        <f t="shared" si="9"/>
        <v>14.666666666666666</v>
      </c>
      <c r="N94">
        <f t="shared" si="10"/>
        <v>2.8911997352610181</v>
      </c>
    </row>
    <row r="95" spans="1:14" x14ac:dyDescent="0.3">
      <c r="A95">
        <v>86</v>
      </c>
      <c r="B95">
        <v>48</v>
      </c>
      <c r="C95">
        <v>17</v>
      </c>
      <c r="D95">
        <v>12.6</v>
      </c>
      <c r="E95">
        <v>0</v>
      </c>
      <c r="G95" s="4">
        <f t="shared" si="11"/>
        <v>0.16558689392858578</v>
      </c>
      <c r="H95">
        <f t="shared" si="6"/>
        <v>0.55172413793103448</v>
      </c>
      <c r="I95">
        <f t="shared" si="7"/>
        <v>4.3448275862069022E-2</v>
      </c>
      <c r="K95">
        <f t="shared" si="8"/>
        <v>24</v>
      </c>
      <c r="L95">
        <f t="shared" si="9"/>
        <v>16</v>
      </c>
      <c r="N95">
        <f t="shared" si="10"/>
        <v>3.1540360748302012</v>
      </c>
    </row>
    <row r="96" spans="1:14" x14ac:dyDescent="0.3">
      <c r="A96">
        <v>87</v>
      </c>
      <c r="B96">
        <v>40</v>
      </c>
      <c r="C96">
        <v>20</v>
      </c>
      <c r="D96">
        <v>8.1</v>
      </c>
      <c r="E96">
        <v>0</v>
      </c>
      <c r="G96" s="4">
        <f t="shared" si="11"/>
        <v>-0.36008578520978113</v>
      </c>
      <c r="H96">
        <f t="shared" si="6"/>
        <v>0.41379310344827586</v>
      </c>
      <c r="I96">
        <f t="shared" si="7"/>
        <v>-9.4482758620689597E-2</v>
      </c>
      <c r="K96">
        <f t="shared" si="8"/>
        <v>20</v>
      </c>
      <c r="L96">
        <f t="shared" si="9"/>
        <v>13.333333333333334</v>
      </c>
      <c r="N96">
        <f t="shared" si="10"/>
        <v>2.6283633956918346</v>
      </c>
    </row>
    <row r="97" spans="1:14" x14ac:dyDescent="0.3">
      <c r="A97">
        <v>88</v>
      </c>
      <c r="B97">
        <v>72</v>
      </c>
      <c r="C97">
        <v>9</v>
      </c>
      <c r="D97">
        <v>6.7</v>
      </c>
      <c r="E97">
        <v>0</v>
      </c>
      <c r="G97" s="4">
        <f t="shared" si="11"/>
        <v>1.7426049313436864</v>
      </c>
      <c r="H97">
        <f t="shared" si="6"/>
        <v>0.96551724137931039</v>
      </c>
      <c r="I97">
        <f t="shared" si="7"/>
        <v>0.45724137931034486</v>
      </c>
      <c r="K97">
        <f t="shared" si="8"/>
        <v>36</v>
      </c>
      <c r="L97">
        <f t="shared" si="9"/>
        <v>24</v>
      </c>
      <c r="N97">
        <f t="shared" si="10"/>
        <v>4.7310541122453023</v>
      </c>
    </row>
    <row r="98" spans="1:14" x14ac:dyDescent="0.3">
      <c r="A98">
        <v>89</v>
      </c>
      <c r="B98">
        <v>63</v>
      </c>
      <c r="C98">
        <v>5</v>
      </c>
      <c r="D98">
        <v>4.5</v>
      </c>
      <c r="E98">
        <v>0</v>
      </c>
      <c r="G98" s="4">
        <f t="shared" si="11"/>
        <v>1.1512231673130238</v>
      </c>
      <c r="H98">
        <f t="shared" si="6"/>
        <v>0.81034482758620685</v>
      </c>
      <c r="I98">
        <f t="shared" si="7"/>
        <v>0.30206896551724144</v>
      </c>
      <c r="K98">
        <f t="shared" si="8"/>
        <v>31.5</v>
      </c>
      <c r="L98">
        <f t="shared" si="9"/>
        <v>21</v>
      </c>
      <c r="N98">
        <f t="shared" si="10"/>
        <v>4.1396723482146394</v>
      </c>
    </row>
    <row r="99" spans="1:14" x14ac:dyDescent="0.3">
      <c r="A99">
        <v>90</v>
      </c>
      <c r="B99">
        <v>28</v>
      </c>
      <c r="C99">
        <v>10</v>
      </c>
      <c r="D99">
        <v>4.5999999999999996</v>
      </c>
      <c r="E99">
        <v>1</v>
      </c>
      <c r="G99" s="4">
        <f t="shared" si="11"/>
        <v>-1.1485948039173315</v>
      </c>
      <c r="H99">
        <f t="shared" si="6"/>
        <v>0.20689655172413793</v>
      </c>
      <c r="I99">
        <f t="shared" si="7"/>
        <v>-0.30137931034482751</v>
      </c>
      <c r="K99">
        <f t="shared" si="8"/>
        <v>14</v>
      </c>
      <c r="L99">
        <f t="shared" si="9"/>
        <v>9.3333333333333339</v>
      </c>
      <c r="N99">
        <f t="shared" si="10"/>
        <v>1.8398543769842841</v>
      </c>
    </row>
    <row r="100" spans="1:14" x14ac:dyDescent="0.3">
      <c r="A100">
        <v>91</v>
      </c>
      <c r="B100">
        <v>16</v>
      </c>
      <c r="C100">
        <v>1</v>
      </c>
      <c r="D100">
        <v>3.1</v>
      </c>
      <c r="E100">
        <v>0</v>
      </c>
      <c r="G100" s="4">
        <f t="shared" si="11"/>
        <v>-1.9371038226248818</v>
      </c>
      <c r="H100">
        <f t="shared" si="6"/>
        <v>0</v>
      </c>
      <c r="I100">
        <f t="shared" si="7"/>
        <v>-0.50827586206896547</v>
      </c>
      <c r="K100">
        <f t="shared" si="8"/>
        <v>8</v>
      </c>
      <c r="L100">
        <f t="shared" si="9"/>
        <v>5.333333333333333</v>
      </c>
      <c r="N100">
        <f t="shared" si="10"/>
        <v>1.0513453582767338</v>
      </c>
    </row>
    <row r="101" spans="1:14" x14ac:dyDescent="0.3">
      <c r="A101">
        <v>92</v>
      </c>
      <c r="B101">
        <v>23</v>
      </c>
      <c r="C101">
        <v>3</v>
      </c>
      <c r="D101">
        <v>5.7</v>
      </c>
      <c r="E101">
        <v>0</v>
      </c>
      <c r="G101" s="4">
        <f t="shared" si="11"/>
        <v>-1.4771402283788109</v>
      </c>
      <c r="H101">
        <f t="shared" si="6"/>
        <v>0.1206896551724138</v>
      </c>
      <c r="I101">
        <f t="shared" si="7"/>
        <v>-0.38758620689655165</v>
      </c>
      <c r="K101">
        <f t="shared" si="8"/>
        <v>11.5</v>
      </c>
      <c r="L101">
        <f t="shared" si="9"/>
        <v>7.666666666666667</v>
      </c>
      <c r="N101">
        <f t="shared" si="10"/>
        <v>1.5113089525228049</v>
      </c>
    </row>
    <row r="102" spans="1:14" x14ac:dyDescent="0.3">
      <c r="A102">
        <v>93</v>
      </c>
      <c r="B102">
        <v>64</v>
      </c>
      <c r="C102">
        <v>1</v>
      </c>
      <c r="D102">
        <v>5.5</v>
      </c>
      <c r="E102">
        <v>0</v>
      </c>
      <c r="G102" s="4">
        <f t="shared" si="11"/>
        <v>1.2169322522053196</v>
      </c>
      <c r="H102">
        <f t="shared" si="6"/>
        <v>0.82758620689655171</v>
      </c>
      <c r="I102">
        <f t="shared" si="7"/>
        <v>0.31931034482758625</v>
      </c>
      <c r="K102">
        <f t="shared" si="8"/>
        <v>32</v>
      </c>
      <c r="L102">
        <f t="shared" si="9"/>
        <v>21.333333333333332</v>
      </c>
      <c r="N102">
        <f t="shared" si="10"/>
        <v>4.2053814331069352</v>
      </c>
    </row>
    <row r="103" spans="1:14" x14ac:dyDescent="0.3">
      <c r="A103">
        <v>94</v>
      </c>
      <c r="B103">
        <v>32</v>
      </c>
      <c r="C103">
        <v>16</v>
      </c>
      <c r="D103">
        <v>9.3000000000000007</v>
      </c>
      <c r="E103">
        <v>0</v>
      </c>
      <c r="G103" s="4">
        <f t="shared" si="11"/>
        <v>-0.88575846434814798</v>
      </c>
      <c r="H103">
        <f t="shared" si="6"/>
        <v>0.27586206896551724</v>
      </c>
      <c r="I103">
        <f t="shared" si="7"/>
        <v>-0.23241379310344823</v>
      </c>
      <c r="K103">
        <f t="shared" si="8"/>
        <v>16</v>
      </c>
      <c r="L103">
        <f t="shared" si="9"/>
        <v>10.666666666666666</v>
      </c>
      <c r="N103">
        <f t="shared" si="10"/>
        <v>2.1026907165534676</v>
      </c>
    </row>
    <row r="104" spans="1:14" x14ac:dyDescent="0.3">
      <c r="A104">
        <v>95</v>
      </c>
      <c r="B104">
        <v>41</v>
      </c>
      <c r="C104">
        <v>8</v>
      </c>
      <c r="D104">
        <v>12.1</v>
      </c>
      <c r="E104">
        <v>1</v>
      </c>
      <c r="G104" s="4">
        <f t="shared" si="11"/>
        <v>-0.29437670031748525</v>
      </c>
      <c r="H104">
        <f t="shared" si="6"/>
        <v>0.43103448275862066</v>
      </c>
      <c r="I104">
        <f t="shared" si="7"/>
        <v>-7.7241379310344777E-2</v>
      </c>
      <c r="K104">
        <f t="shared" si="8"/>
        <v>20.5</v>
      </c>
      <c r="L104">
        <f t="shared" si="9"/>
        <v>13.666666666666666</v>
      </c>
      <c r="N104">
        <f t="shared" si="10"/>
        <v>2.6940724805841305</v>
      </c>
    </row>
    <row r="105" spans="1:14" x14ac:dyDescent="0.3">
      <c r="A105">
        <v>96</v>
      </c>
      <c r="B105">
        <v>55</v>
      </c>
      <c r="C105">
        <v>14</v>
      </c>
      <c r="D105">
        <v>14.1</v>
      </c>
      <c r="E105">
        <v>1</v>
      </c>
      <c r="G105" s="4">
        <f t="shared" si="11"/>
        <v>0.62555048817465686</v>
      </c>
      <c r="H105">
        <f t="shared" si="6"/>
        <v>0.67241379310344829</v>
      </c>
      <c r="I105">
        <f t="shared" si="7"/>
        <v>0.16413793103448282</v>
      </c>
      <c r="K105">
        <f t="shared" si="8"/>
        <v>27.5</v>
      </c>
      <c r="L105">
        <f t="shared" si="9"/>
        <v>18.333333333333332</v>
      </c>
      <c r="N105">
        <f t="shared" si="10"/>
        <v>3.6139996690762723</v>
      </c>
    </row>
    <row r="106" spans="1:14" x14ac:dyDescent="0.3">
      <c r="A106">
        <v>97</v>
      </c>
      <c r="B106">
        <v>56</v>
      </c>
      <c r="C106">
        <v>3</v>
      </c>
      <c r="D106">
        <v>6.5</v>
      </c>
      <c r="E106">
        <v>0</v>
      </c>
      <c r="G106" s="4">
        <f t="shared" si="11"/>
        <v>0.69125957306695263</v>
      </c>
      <c r="H106">
        <f t="shared" si="6"/>
        <v>0.68965517241379315</v>
      </c>
      <c r="I106">
        <f t="shared" si="7"/>
        <v>0.18137931034482763</v>
      </c>
      <c r="K106">
        <f t="shared" si="8"/>
        <v>28</v>
      </c>
      <c r="L106">
        <f t="shared" si="9"/>
        <v>18.666666666666668</v>
      </c>
      <c r="N106">
        <f t="shared" si="10"/>
        <v>3.6797087539685682</v>
      </c>
    </row>
    <row r="107" spans="1:14" x14ac:dyDescent="0.3">
      <c r="A107">
        <v>98</v>
      </c>
      <c r="B107">
        <v>38</v>
      </c>
      <c r="C107">
        <v>19</v>
      </c>
      <c r="D107">
        <v>9</v>
      </c>
      <c r="E107">
        <v>0</v>
      </c>
      <c r="G107" s="4">
        <f t="shared" si="11"/>
        <v>-0.49150395499437283</v>
      </c>
      <c r="H107">
        <f t="shared" si="6"/>
        <v>0.37931034482758619</v>
      </c>
      <c r="I107">
        <f t="shared" si="7"/>
        <v>-0.12896551724137925</v>
      </c>
      <c r="K107">
        <f t="shared" si="8"/>
        <v>19</v>
      </c>
      <c r="L107">
        <f t="shared" si="9"/>
        <v>12.666666666666666</v>
      </c>
      <c r="N107">
        <f t="shared" si="10"/>
        <v>2.4969452259072429</v>
      </c>
    </row>
    <row r="108" spans="1:14" x14ac:dyDescent="0.3">
      <c r="A108">
        <v>99</v>
      </c>
      <c r="B108">
        <v>45</v>
      </c>
      <c r="C108">
        <v>17</v>
      </c>
      <c r="D108">
        <v>8.5</v>
      </c>
      <c r="E108">
        <v>0</v>
      </c>
      <c r="G108" s="4">
        <f t="shared" si="11"/>
        <v>-3.1540360748301806E-2</v>
      </c>
      <c r="H108">
        <f t="shared" si="6"/>
        <v>0.5</v>
      </c>
      <c r="I108">
        <f t="shared" si="7"/>
        <v>-8.2758620689654637E-3</v>
      </c>
      <c r="K108">
        <f t="shared" si="8"/>
        <v>22.5</v>
      </c>
      <c r="L108">
        <f t="shared" si="9"/>
        <v>15</v>
      </c>
      <c r="N108">
        <f t="shared" si="10"/>
        <v>2.956908820153314</v>
      </c>
    </row>
    <row r="109" spans="1:14" x14ac:dyDescent="0.3">
      <c r="A109">
        <v>100</v>
      </c>
      <c r="B109">
        <v>45</v>
      </c>
      <c r="C109">
        <v>10</v>
      </c>
      <c r="D109">
        <v>13.5</v>
      </c>
      <c r="E109">
        <v>1</v>
      </c>
      <c r="G109" s="4">
        <f t="shared" si="11"/>
        <v>-3.1540360748301806E-2</v>
      </c>
      <c r="H109">
        <f t="shared" si="6"/>
        <v>0.5</v>
      </c>
      <c r="I109">
        <f t="shared" si="7"/>
        <v>-8.2758620689654637E-3</v>
      </c>
      <c r="K109">
        <f t="shared" si="8"/>
        <v>22.5</v>
      </c>
      <c r="L109">
        <f t="shared" si="9"/>
        <v>15</v>
      </c>
      <c r="N109">
        <f t="shared" si="10"/>
        <v>2.956908820153314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51F7-BEC4-465B-99B8-277F3F8810AE}">
  <dimension ref="A1:N109"/>
  <sheetViews>
    <sheetView zoomScaleNormal="100" workbookViewId="0">
      <selection activeCell="G13" sqref="G13"/>
    </sheetView>
  </sheetViews>
  <sheetFormatPr defaultRowHeight="15.6" x14ac:dyDescent="0.3"/>
  <cols>
    <col min="1" max="11" width="8.6640625" style="5"/>
    <col min="12" max="12" width="23.75" style="5" bestFit="1" customWidth="1"/>
    <col min="13" max="13" width="8.6640625" style="5"/>
    <col min="14" max="14" width="22.6640625" style="5" bestFit="1" customWidth="1"/>
    <col min="15" max="16384" width="8.6640625" style="5"/>
  </cols>
  <sheetData>
    <row r="1" spans="1:9" x14ac:dyDescent="0.3">
      <c r="A1" s="5" t="s">
        <v>6</v>
      </c>
      <c r="B1" s="5">
        <f>MAX(B10:B109)</f>
        <v>74</v>
      </c>
      <c r="C1" s="5">
        <f>MAX(C10:C109)</f>
        <v>16.2</v>
      </c>
    </row>
    <row r="2" spans="1:9" x14ac:dyDescent="0.3">
      <c r="A2" s="5" t="s">
        <v>7</v>
      </c>
      <c r="B2" s="5">
        <f>MIN(B10:B109)</f>
        <v>16</v>
      </c>
      <c r="C2" s="5">
        <f>MIN(C10:C109)</f>
        <v>0.3</v>
      </c>
    </row>
    <row r="3" spans="1:9" x14ac:dyDescent="0.3">
      <c r="A3" s="5" t="s">
        <v>8</v>
      </c>
      <c r="B3" s="6">
        <f>AVERAGE(B10:B109)</f>
        <v>45.48</v>
      </c>
      <c r="C3" s="6">
        <f>AVERAGE(C10:C109)</f>
        <v>8.5580000000000016</v>
      </c>
    </row>
    <row r="4" spans="1:9" x14ac:dyDescent="0.3">
      <c r="A4" s="5" t="s">
        <v>5</v>
      </c>
      <c r="B4" s="7">
        <f>STDEV(B10:B109)</f>
        <v>15.218595748808642</v>
      </c>
      <c r="C4" s="7">
        <f>STDEV(C10:C109)</f>
        <v>3.9695349955389037</v>
      </c>
    </row>
    <row r="5" spans="1:9" x14ac:dyDescent="0.3">
      <c r="A5" s="5" t="s">
        <v>18</v>
      </c>
      <c r="B5" s="5">
        <f>B1-B2</f>
        <v>58</v>
      </c>
      <c r="C5" s="5">
        <f>C1-C2</f>
        <v>15.899999999999999</v>
      </c>
    </row>
    <row r="7" spans="1:9" x14ac:dyDescent="0.3">
      <c r="E7" s="8" t="s">
        <v>21</v>
      </c>
      <c r="F7" s="5">
        <v>3.0730395098977025E-2</v>
      </c>
      <c r="I7" s="9" t="s">
        <v>27</v>
      </c>
    </row>
    <row r="8" spans="1:9" x14ac:dyDescent="0.3">
      <c r="B8" s="8" t="s">
        <v>19</v>
      </c>
      <c r="C8" s="8" t="s">
        <v>20</v>
      </c>
      <c r="E8" s="8" t="s">
        <v>22</v>
      </c>
      <c r="F8" s="5">
        <v>7.1603816308935047</v>
      </c>
      <c r="H8" s="5" t="s">
        <v>25</v>
      </c>
      <c r="I8" s="9">
        <f>SUM(I10:I109)</f>
        <v>1538.3104719272044</v>
      </c>
    </row>
    <row r="9" spans="1:9" x14ac:dyDescent="0.3">
      <c r="A9" s="5" t="s">
        <v>4</v>
      </c>
      <c r="B9" s="5" t="s">
        <v>0</v>
      </c>
      <c r="C9" s="5" t="s">
        <v>2</v>
      </c>
      <c r="F9" s="5" t="s">
        <v>23</v>
      </c>
      <c r="H9" s="5" t="s">
        <v>24</v>
      </c>
      <c r="I9" s="5" t="s">
        <v>26</v>
      </c>
    </row>
    <row r="10" spans="1:9" x14ac:dyDescent="0.3">
      <c r="A10" s="5">
        <v>1</v>
      </c>
      <c r="B10" s="5">
        <v>58</v>
      </c>
      <c r="C10" s="5">
        <v>10</v>
      </c>
      <c r="F10" s="5">
        <f>$F$7*B10+$F$8*1</f>
        <v>8.942744546634172</v>
      </c>
      <c r="H10" s="5">
        <f>C10-F10</f>
        <v>1.057255453365828</v>
      </c>
      <c r="I10" s="5">
        <f>H10^2</f>
        <v>1.1177890936717827</v>
      </c>
    </row>
    <row r="11" spans="1:9" x14ac:dyDescent="0.3">
      <c r="A11" s="5">
        <v>2</v>
      </c>
      <c r="B11" s="5">
        <v>30</v>
      </c>
      <c r="C11" s="5">
        <v>4.8</v>
      </c>
      <c r="F11" s="5">
        <f t="shared" ref="F11:F74" si="0">$F$7*B11+$F$8*1</f>
        <v>8.0822934838628147</v>
      </c>
      <c r="H11" s="5">
        <f t="shared" ref="H11:H74" si="1">C11-F11</f>
        <v>-3.2822934838628148</v>
      </c>
      <c r="I11" s="5">
        <f t="shared" ref="I11:I74" si="2">H11^2</f>
        <v>10.773450514208294</v>
      </c>
    </row>
    <row r="12" spans="1:9" x14ac:dyDescent="0.3">
      <c r="A12" s="5">
        <v>3</v>
      </c>
      <c r="B12" s="5">
        <v>37</v>
      </c>
      <c r="C12" s="5">
        <v>12.8</v>
      </c>
      <c r="F12" s="5">
        <f t="shared" si="0"/>
        <v>8.2974062495556549</v>
      </c>
      <c r="H12" s="5">
        <f t="shared" si="1"/>
        <v>4.5025937504443458</v>
      </c>
      <c r="I12" s="5">
        <f t="shared" si="2"/>
        <v>20.273350481540479</v>
      </c>
    </row>
    <row r="13" spans="1:9" x14ac:dyDescent="0.3">
      <c r="A13" s="5">
        <v>4</v>
      </c>
      <c r="B13" s="5">
        <v>70</v>
      </c>
      <c r="C13" s="5">
        <v>5.0999999999999996</v>
      </c>
      <c r="F13" s="5">
        <f t="shared" si="0"/>
        <v>9.311509287821897</v>
      </c>
      <c r="H13" s="5">
        <f t="shared" si="1"/>
        <v>-4.2115092878218974</v>
      </c>
      <c r="I13" s="5">
        <f t="shared" si="2"/>
        <v>17.736810481410107</v>
      </c>
    </row>
    <row r="14" spans="1:9" x14ac:dyDescent="0.3">
      <c r="A14" s="5">
        <v>5</v>
      </c>
      <c r="B14" s="5">
        <v>40</v>
      </c>
      <c r="C14" s="5">
        <v>5.3</v>
      </c>
      <c r="F14" s="5">
        <f t="shared" si="0"/>
        <v>8.3895974348525861</v>
      </c>
      <c r="H14" s="5">
        <f t="shared" si="1"/>
        <v>-3.0895974348525863</v>
      </c>
      <c r="I14" s="5">
        <f t="shared" si="2"/>
        <v>9.5456123094476819</v>
      </c>
    </row>
    <row r="15" spans="1:9" x14ac:dyDescent="0.3">
      <c r="A15" s="5">
        <v>6</v>
      </c>
      <c r="B15" s="5">
        <v>27</v>
      </c>
      <c r="C15" s="5">
        <v>6.2</v>
      </c>
      <c r="F15" s="5">
        <f t="shared" si="0"/>
        <v>7.9901022985658843</v>
      </c>
      <c r="H15" s="5">
        <f t="shared" si="1"/>
        <v>-1.7901022985658841</v>
      </c>
      <c r="I15" s="5">
        <f t="shared" si="2"/>
        <v>3.2044662393308618</v>
      </c>
    </row>
    <row r="16" spans="1:9" x14ac:dyDescent="0.3">
      <c r="A16" s="5">
        <v>7</v>
      </c>
      <c r="B16" s="5">
        <v>39</v>
      </c>
      <c r="C16" s="5">
        <v>11.7</v>
      </c>
      <c r="F16" s="5">
        <f t="shared" si="0"/>
        <v>8.3588670397536085</v>
      </c>
      <c r="H16" s="5">
        <f t="shared" si="1"/>
        <v>3.3411329602463908</v>
      </c>
      <c r="I16" s="5">
        <f t="shared" si="2"/>
        <v>11.163169458044811</v>
      </c>
    </row>
    <row r="17" spans="1:14" x14ac:dyDescent="0.3">
      <c r="A17" s="5">
        <v>8</v>
      </c>
      <c r="B17" s="5">
        <v>52</v>
      </c>
      <c r="C17" s="5">
        <v>5.7</v>
      </c>
      <c r="F17" s="5">
        <f t="shared" si="0"/>
        <v>8.7583621760403094</v>
      </c>
      <c r="H17" s="5">
        <f t="shared" si="1"/>
        <v>-3.0583621760403092</v>
      </c>
      <c r="I17" s="5">
        <f t="shared" si="2"/>
        <v>9.3535791998340159</v>
      </c>
    </row>
    <row r="18" spans="1:14" x14ac:dyDescent="0.3">
      <c r="A18" s="5">
        <v>9</v>
      </c>
      <c r="B18" s="5">
        <v>61</v>
      </c>
      <c r="C18" s="5">
        <v>10.8</v>
      </c>
      <c r="F18" s="5">
        <f t="shared" si="0"/>
        <v>9.0349357319311032</v>
      </c>
      <c r="H18" s="5">
        <f t="shared" si="1"/>
        <v>1.7650642680688975</v>
      </c>
      <c r="I18" s="5">
        <f t="shared" si="2"/>
        <v>3.1154518704135929</v>
      </c>
    </row>
    <row r="19" spans="1:14" x14ac:dyDescent="0.3">
      <c r="A19" s="5">
        <v>10</v>
      </c>
      <c r="B19" s="5">
        <v>44</v>
      </c>
      <c r="C19" s="5">
        <v>15.2</v>
      </c>
      <c r="F19" s="5">
        <f t="shared" si="0"/>
        <v>8.5125190152484933</v>
      </c>
      <c r="H19" s="5">
        <f t="shared" si="1"/>
        <v>6.687480984751506</v>
      </c>
      <c r="I19" s="5">
        <f t="shared" si="2"/>
        <v>44.722401921412974</v>
      </c>
      <c r="L19" s="11" t="s">
        <v>28</v>
      </c>
      <c r="N19" s="11" t="s">
        <v>35</v>
      </c>
    </row>
    <row r="20" spans="1:14" x14ac:dyDescent="0.3">
      <c r="A20" s="5">
        <v>11</v>
      </c>
      <c r="B20" s="5">
        <v>62</v>
      </c>
      <c r="C20" s="5">
        <v>6.2</v>
      </c>
      <c r="F20" s="5">
        <f t="shared" si="0"/>
        <v>9.0656661270300809</v>
      </c>
      <c r="H20" s="5">
        <f t="shared" si="1"/>
        <v>-2.8656661270300807</v>
      </c>
      <c r="I20" s="5">
        <f t="shared" si="2"/>
        <v>8.2120423516075824</v>
      </c>
      <c r="L20" s="10" t="s">
        <v>29</v>
      </c>
      <c r="N20" s="10" t="s">
        <v>37</v>
      </c>
    </row>
    <row r="21" spans="1:14" x14ac:dyDescent="0.3">
      <c r="A21" s="5">
        <v>12</v>
      </c>
      <c r="B21" s="5">
        <v>18</v>
      </c>
      <c r="C21" s="5">
        <v>4.9000000000000004</v>
      </c>
      <c r="F21" s="5">
        <f t="shared" si="0"/>
        <v>7.7135287426750914</v>
      </c>
      <c r="H21" s="5">
        <f t="shared" si="1"/>
        <v>-2.813528742675091</v>
      </c>
      <c r="I21" s="5">
        <f t="shared" si="2"/>
        <v>7.9159439858588785</v>
      </c>
      <c r="L21" s="10" t="s">
        <v>30</v>
      </c>
    </row>
    <row r="22" spans="1:14" x14ac:dyDescent="0.3">
      <c r="A22" s="5">
        <v>13</v>
      </c>
      <c r="B22" s="5">
        <v>16</v>
      </c>
      <c r="C22" s="5">
        <v>2.9</v>
      </c>
      <c r="F22" s="5">
        <f t="shared" si="0"/>
        <v>7.6520679524771369</v>
      </c>
      <c r="H22" s="5">
        <f t="shared" si="1"/>
        <v>-4.7520679524771374</v>
      </c>
      <c r="I22" s="5">
        <f t="shared" si="2"/>
        <v>22.582149824960254</v>
      </c>
      <c r="L22" s="10" t="s">
        <v>31</v>
      </c>
    </row>
    <row r="23" spans="1:14" x14ac:dyDescent="0.3">
      <c r="A23" s="5">
        <v>14</v>
      </c>
      <c r="B23" s="5">
        <v>18</v>
      </c>
      <c r="C23" s="5">
        <v>4.5999999999999996</v>
      </c>
      <c r="F23" s="5">
        <f t="shared" si="0"/>
        <v>7.7135287426750914</v>
      </c>
      <c r="H23" s="5">
        <f t="shared" si="1"/>
        <v>-3.1135287426750917</v>
      </c>
      <c r="I23" s="5">
        <f t="shared" si="2"/>
        <v>9.6940612314639374</v>
      </c>
      <c r="L23" s="10" t="s">
        <v>32</v>
      </c>
    </row>
    <row r="24" spans="1:14" x14ac:dyDescent="0.3">
      <c r="A24" s="5">
        <v>15</v>
      </c>
      <c r="B24" s="5">
        <v>71</v>
      </c>
      <c r="C24" s="5">
        <v>5</v>
      </c>
      <c r="F24" s="5">
        <f t="shared" si="0"/>
        <v>9.3422396829208729</v>
      </c>
      <c r="H24" s="5">
        <f t="shared" si="1"/>
        <v>-4.3422396829208729</v>
      </c>
      <c r="I24" s="5">
        <f t="shared" si="2"/>
        <v>18.855045463932765</v>
      </c>
      <c r="L24" s="10" t="s">
        <v>33</v>
      </c>
    </row>
    <row r="25" spans="1:14" x14ac:dyDescent="0.3">
      <c r="A25" s="5">
        <v>16</v>
      </c>
      <c r="B25" s="5">
        <v>60</v>
      </c>
      <c r="C25" s="5">
        <v>11</v>
      </c>
      <c r="F25" s="5">
        <f t="shared" si="0"/>
        <v>9.0042053368321255</v>
      </c>
      <c r="H25" s="5">
        <f t="shared" si="1"/>
        <v>1.9957946631678745</v>
      </c>
      <c r="I25" s="5">
        <f t="shared" si="2"/>
        <v>3.9831963375293693</v>
      </c>
    </row>
    <row r="26" spans="1:14" x14ac:dyDescent="0.3">
      <c r="A26" s="5">
        <v>17</v>
      </c>
      <c r="B26" s="5">
        <v>46</v>
      </c>
      <c r="C26" s="5">
        <v>10.4</v>
      </c>
      <c r="F26" s="5">
        <f t="shared" si="0"/>
        <v>8.5739798054464487</v>
      </c>
      <c r="H26" s="5">
        <f t="shared" si="1"/>
        <v>1.8260201945535517</v>
      </c>
      <c r="I26" s="5">
        <f t="shared" si="2"/>
        <v>3.3343497509173909</v>
      </c>
      <c r="L26" s="11" t="s">
        <v>35</v>
      </c>
    </row>
    <row r="27" spans="1:14" x14ac:dyDescent="0.3">
      <c r="A27" s="5">
        <v>18</v>
      </c>
      <c r="B27" s="5">
        <v>58</v>
      </c>
      <c r="C27" s="5">
        <v>13.9</v>
      </c>
      <c r="F27" s="5">
        <f t="shared" si="0"/>
        <v>8.942744546634172</v>
      </c>
      <c r="H27" s="5">
        <f t="shared" si="1"/>
        <v>4.9572554533658284</v>
      </c>
      <c r="I27" s="5">
        <f t="shared" si="2"/>
        <v>24.574381629925245</v>
      </c>
      <c r="L27" s="10" t="s">
        <v>34</v>
      </c>
    </row>
    <row r="28" spans="1:14" x14ac:dyDescent="0.3">
      <c r="A28" s="5">
        <v>19</v>
      </c>
      <c r="B28" s="5">
        <v>48</v>
      </c>
      <c r="C28" s="5">
        <v>9.1</v>
      </c>
      <c r="F28" s="5">
        <f t="shared" si="0"/>
        <v>8.6354405956444023</v>
      </c>
      <c r="H28" s="5">
        <f t="shared" si="1"/>
        <v>0.46455940435559739</v>
      </c>
      <c r="I28" s="5">
        <f t="shared" si="2"/>
        <v>0.21581544017522744</v>
      </c>
      <c r="L28" s="10" t="s">
        <v>36</v>
      </c>
    </row>
    <row r="29" spans="1:14" x14ac:dyDescent="0.3">
      <c r="A29" s="5">
        <v>20</v>
      </c>
      <c r="B29" s="5">
        <v>46</v>
      </c>
      <c r="C29" s="5">
        <v>10.3</v>
      </c>
      <c r="F29" s="5">
        <f t="shared" si="0"/>
        <v>8.5739798054464487</v>
      </c>
      <c r="H29" s="5">
        <f t="shared" si="1"/>
        <v>1.726020194553552</v>
      </c>
      <c r="I29" s="5">
        <f t="shared" si="2"/>
        <v>2.9791457120066815</v>
      </c>
    </row>
    <row r="30" spans="1:14" x14ac:dyDescent="0.3">
      <c r="A30" s="5">
        <v>21</v>
      </c>
      <c r="B30" s="5">
        <v>47</v>
      </c>
      <c r="C30" s="5">
        <v>10.8</v>
      </c>
      <c r="F30" s="5">
        <f t="shared" si="0"/>
        <v>8.6047102005454246</v>
      </c>
      <c r="H30" s="5">
        <f t="shared" si="1"/>
        <v>2.1952897994545761</v>
      </c>
      <c r="I30" s="5">
        <f t="shared" si="2"/>
        <v>4.8192973035893134</v>
      </c>
    </row>
    <row r="31" spans="1:14" x14ac:dyDescent="0.3">
      <c r="A31" s="5">
        <v>22</v>
      </c>
      <c r="B31" s="5">
        <v>36</v>
      </c>
      <c r="C31" s="5">
        <v>9.5</v>
      </c>
      <c r="F31" s="5">
        <f t="shared" si="0"/>
        <v>8.2666758544566772</v>
      </c>
      <c r="H31" s="5">
        <f t="shared" si="1"/>
        <v>1.2333241455433228</v>
      </c>
      <c r="I31" s="5">
        <f t="shared" si="2"/>
        <v>1.5210884479801674</v>
      </c>
    </row>
    <row r="32" spans="1:14" x14ac:dyDescent="0.3">
      <c r="A32" s="5">
        <v>23</v>
      </c>
      <c r="B32" s="5">
        <v>34</v>
      </c>
      <c r="C32" s="5">
        <v>6.7</v>
      </c>
      <c r="F32" s="5">
        <f t="shared" si="0"/>
        <v>8.2052150642587236</v>
      </c>
      <c r="H32" s="5">
        <f t="shared" si="1"/>
        <v>-1.5052150642587234</v>
      </c>
      <c r="I32" s="5">
        <f t="shared" si="2"/>
        <v>2.2656723896713928</v>
      </c>
    </row>
    <row r="33" spans="1:9" x14ac:dyDescent="0.3">
      <c r="A33" s="5">
        <v>24</v>
      </c>
      <c r="B33" s="5">
        <v>64</v>
      </c>
      <c r="C33" s="5">
        <v>9.9</v>
      </c>
      <c r="F33" s="5">
        <f t="shared" si="0"/>
        <v>9.1271269172280345</v>
      </c>
      <c r="H33" s="5">
        <f t="shared" si="1"/>
        <v>0.77287308277196587</v>
      </c>
      <c r="I33" s="5">
        <f t="shared" si="2"/>
        <v>0.59733280207344197</v>
      </c>
    </row>
    <row r="34" spans="1:9" x14ac:dyDescent="0.3">
      <c r="A34" s="5">
        <v>25</v>
      </c>
      <c r="B34" s="5">
        <v>63</v>
      </c>
      <c r="C34" s="5">
        <v>3.2</v>
      </c>
      <c r="F34" s="5">
        <f t="shared" si="0"/>
        <v>9.0963965221290568</v>
      </c>
      <c r="H34" s="5">
        <f t="shared" si="1"/>
        <v>-5.8963965221290566</v>
      </c>
      <c r="I34" s="5">
        <f t="shared" si="2"/>
        <v>34.767491946175632</v>
      </c>
    </row>
    <row r="35" spans="1:9" x14ac:dyDescent="0.3">
      <c r="A35" s="5">
        <v>26</v>
      </c>
      <c r="B35" s="5">
        <v>41</v>
      </c>
      <c r="C35" s="5">
        <v>13.3</v>
      </c>
      <c r="F35" s="5">
        <f t="shared" si="0"/>
        <v>8.420327829951562</v>
      </c>
      <c r="H35" s="5">
        <f t="shared" si="1"/>
        <v>4.8796721700484387</v>
      </c>
      <c r="I35" s="5">
        <f t="shared" si="2"/>
        <v>23.811200487145239</v>
      </c>
    </row>
    <row r="36" spans="1:9" x14ac:dyDescent="0.3">
      <c r="A36" s="5">
        <v>27</v>
      </c>
      <c r="B36" s="5">
        <v>25</v>
      </c>
      <c r="C36" s="5">
        <v>1.9</v>
      </c>
      <c r="F36" s="5">
        <f t="shared" si="0"/>
        <v>7.9286415083679298</v>
      </c>
      <c r="H36" s="5">
        <f t="shared" si="1"/>
        <v>-6.0286415083679294</v>
      </c>
      <c r="I36" s="5">
        <f t="shared" si="2"/>
        <v>36.344518436416742</v>
      </c>
    </row>
    <row r="37" spans="1:9" x14ac:dyDescent="0.3">
      <c r="A37" s="5">
        <v>28</v>
      </c>
      <c r="B37" s="5">
        <v>37</v>
      </c>
      <c r="C37" s="5">
        <v>5.6</v>
      </c>
      <c r="F37" s="5">
        <f t="shared" si="0"/>
        <v>8.2974062495556549</v>
      </c>
      <c r="H37" s="5">
        <f t="shared" si="1"/>
        <v>-2.6974062495556552</v>
      </c>
      <c r="I37" s="5">
        <f t="shared" si="2"/>
        <v>7.2760004751419061</v>
      </c>
    </row>
    <row r="38" spans="1:9" x14ac:dyDescent="0.3">
      <c r="A38" s="5">
        <v>29</v>
      </c>
      <c r="B38" s="5">
        <v>22</v>
      </c>
      <c r="C38" s="5">
        <v>2.1</v>
      </c>
      <c r="F38" s="5">
        <f t="shared" si="0"/>
        <v>7.8364503230709994</v>
      </c>
      <c r="H38" s="5">
        <f t="shared" si="1"/>
        <v>-5.7364503230709989</v>
      </c>
      <c r="I38" s="5">
        <f t="shared" si="2"/>
        <v>32.906862309061367</v>
      </c>
    </row>
    <row r="39" spans="1:9" x14ac:dyDescent="0.3">
      <c r="A39" s="5">
        <v>30</v>
      </c>
      <c r="B39" s="5">
        <v>49</v>
      </c>
      <c r="C39" s="5">
        <v>13.8</v>
      </c>
      <c r="F39" s="5">
        <f t="shared" si="0"/>
        <v>8.6661709907433782</v>
      </c>
      <c r="H39" s="5">
        <f t="shared" si="1"/>
        <v>5.1338290092566226</v>
      </c>
      <c r="I39" s="5">
        <f t="shared" si="2"/>
        <v>26.356200296284836</v>
      </c>
    </row>
    <row r="40" spans="1:9" x14ac:dyDescent="0.3">
      <c r="A40" s="5">
        <v>31</v>
      </c>
      <c r="B40" s="5">
        <v>48</v>
      </c>
      <c r="C40" s="5">
        <v>8.1</v>
      </c>
      <c r="F40" s="5">
        <f t="shared" si="0"/>
        <v>8.6354405956444023</v>
      </c>
      <c r="H40" s="5">
        <f t="shared" si="1"/>
        <v>-0.53544059564440261</v>
      </c>
      <c r="I40" s="5">
        <f t="shared" si="2"/>
        <v>0.28669663146403268</v>
      </c>
    </row>
    <row r="41" spans="1:9" x14ac:dyDescent="0.3">
      <c r="A41" s="5">
        <v>32</v>
      </c>
      <c r="B41" s="5">
        <v>45</v>
      </c>
      <c r="C41" s="5">
        <v>14.5</v>
      </c>
      <c r="F41" s="5">
        <f t="shared" si="0"/>
        <v>8.543249410347471</v>
      </c>
      <c r="H41" s="5">
        <f t="shared" si="1"/>
        <v>5.956750589652529</v>
      </c>
      <c r="I41" s="5">
        <f t="shared" si="2"/>
        <v>35.482877587325753</v>
      </c>
    </row>
    <row r="42" spans="1:9" x14ac:dyDescent="0.3">
      <c r="A42" s="5">
        <v>33</v>
      </c>
      <c r="B42" s="5">
        <v>66</v>
      </c>
      <c r="C42" s="5">
        <v>6.2</v>
      </c>
      <c r="F42" s="5">
        <f t="shared" si="0"/>
        <v>9.1885877074259881</v>
      </c>
      <c r="H42" s="5">
        <f t="shared" si="1"/>
        <v>-2.9885877074259879</v>
      </c>
      <c r="I42" s="5">
        <f t="shared" si="2"/>
        <v>8.9316564849777222</v>
      </c>
    </row>
    <row r="43" spans="1:9" x14ac:dyDescent="0.3">
      <c r="A43" s="5">
        <v>34</v>
      </c>
      <c r="B43" s="5">
        <v>42</v>
      </c>
      <c r="C43" s="5">
        <v>12.6</v>
      </c>
      <c r="F43" s="5">
        <f t="shared" si="0"/>
        <v>8.4510582250505397</v>
      </c>
      <c r="H43" s="5">
        <f t="shared" si="1"/>
        <v>4.1489417749494599</v>
      </c>
      <c r="I43" s="5">
        <f t="shared" si="2"/>
        <v>17.213717851920777</v>
      </c>
    </row>
    <row r="44" spans="1:9" x14ac:dyDescent="0.3">
      <c r="A44" s="5">
        <v>35</v>
      </c>
      <c r="B44" s="5">
        <v>22</v>
      </c>
      <c r="C44" s="5">
        <v>5.5</v>
      </c>
      <c r="F44" s="5">
        <f t="shared" si="0"/>
        <v>7.8364503230709994</v>
      </c>
      <c r="H44" s="5">
        <f t="shared" si="1"/>
        <v>-2.3364503230709994</v>
      </c>
      <c r="I44" s="5">
        <f t="shared" si="2"/>
        <v>5.4590001121785772</v>
      </c>
    </row>
    <row r="45" spans="1:9" x14ac:dyDescent="0.3">
      <c r="A45" s="5">
        <v>36</v>
      </c>
      <c r="B45" s="5">
        <v>30</v>
      </c>
      <c r="C45" s="5">
        <v>9.6</v>
      </c>
      <c r="F45" s="5">
        <f t="shared" si="0"/>
        <v>8.0822934838628147</v>
      </c>
      <c r="H45" s="5">
        <f t="shared" si="1"/>
        <v>1.517706516137185</v>
      </c>
      <c r="I45" s="5">
        <f t="shared" si="2"/>
        <v>2.3034330691252713</v>
      </c>
    </row>
    <row r="46" spans="1:9" x14ac:dyDescent="0.3">
      <c r="A46" s="5">
        <v>37</v>
      </c>
      <c r="B46" s="5">
        <v>66</v>
      </c>
      <c r="C46" s="5">
        <v>5.0999999999999996</v>
      </c>
      <c r="F46" s="5">
        <f t="shared" si="0"/>
        <v>9.1885877074259881</v>
      </c>
      <c r="H46" s="5">
        <f t="shared" si="1"/>
        <v>-4.0885877074259884</v>
      </c>
      <c r="I46" s="5">
        <f t="shared" si="2"/>
        <v>16.7165494413149</v>
      </c>
    </row>
    <row r="47" spans="1:9" x14ac:dyDescent="0.3">
      <c r="A47" s="5">
        <v>38</v>
      </c>
      <c r="B47" s="5">
        <v>32</v>
      </c>
      <c r="C47" s="5">
        <v>11</v>
      </c>
      <c r="F47" s="5">
        <f t="shared" si="0"/>
        <v>8.14375427406077</v>
      </c>
      <c r="H47" s="5">
        <f t="shared" si="1"/>
        <v>2.85624572593923</v>
      </c>
      <c r="I47" s="5">
        <f t="shared" si="2"/>
        <v>8.1581396469461183</v>
      </c>
    </row>
    <row r="48" spans="1:9" x14ac:dyDescent="0.3">
      <c r="A48" s="5">
        <v>39</v>
      </c>
      <c r="B48" s="5">
        <v>62</v>
      </c>
      <c r="C48" s="5">
        <v>5.4</v>
      </c>
      <c r="F48" s="5">
        <f t="shared" si="0"/>
        <v>9.0656661270300809</v>
      </c>
      <c r="H48" s="5">
        <f t="shared" si="1"/>
        <v>-3.6656661270300805</v>
      </c>
      <c r="I48" s="5">
        <f t="shared" si="2"/>
        <v>13.437108154855711</v>
      </c>
    </row>
    <row r="49" spans="1:14" x14ac:dyDescent="0.3">
      <c r="A49" s="5">
        <v>40</v>
      </c>
      <c r="B49" s="5">
        <v>59</v>
      </c>
      <c r="C49" s="5">
        <v>1.9</v>
      </c>
      <c r="F49" s="5">
        <f t="shared" si="0"/>
        <v>8.9734749417331496</v>
      </c>
      <c r="H49" s="5">
        <f t="shared" si="1"/>
        <v>-7.0734749417331493</v>
      </c>
      <c r="I49" s="5">
        <f t="shared" si="2"/>
        <v>50.034047751326781</v>
      </c>
    </row>
    <row r="50" spans="1:14" x14ac:dyDescent="0.3">
      <c r="A50" s="5">
        <v>41</v>
      </c>
      <c r="B50" s="5">
        <v>58</v>
      </c>
      <c r="C50" s="5">
        <v>15.8</v>
      </c>
      <c r="F50" s="5">
        <f t="shared" si="0"/>
        <v>8.942744546634172</v>
      </c>
      <c r="H50" s="5">
        <f t="shared" si="1"/>
        <v>6.8572554533658288</v>
      </c>
      <c r="I50" s="5">
        <f t="shared" si="2"/>
        <v>47.021952352715395</v>
      </c>
    </row>
    <row r="51" spans="1:14" x14ac:dyDescent="0.3">
      <c r="A51" s="5">
        <v>42</v>
      </c>
      <c r="B51" s="5">
        <v>72</v>
      </c>
      <c r="C51" s="5">
        <v>4</v>
      </c>
      <c r="F51" s="5">
        <f t="shared" si="0"/>
        <v>9.3729700780198506</v>
      </c>
      <c r="H51" s="5">
        <f t="shared" si="1"/>
        <v>-5.3729700780198506</v>
      </c>
      <c r="I51" s="5">
        <f t="shared" si="2"/>
        <v>28.86880745929664</v>
      </c>
    </row>
    <row r="52" spans="1:14" x14ac:dyDescent="0.3">
      <c r="A52" s="5">
        <v>43</v>
      </c>
      <c r="B52" s="5">
        <v>45</v>
      </c>
      <c r="C52" s="5">
        <v>15.1</v>
      </c>
      <c r="F52" s="5">
        <f t="shared" si="0"/>
        <v>8.543249410347471</v>
      </c>
      <c r="H52" s="5">
        <f t="shared" si="1"/>
        <v>6.5567505896525287</v>
      </c>
      <c r="I52" s="5">
        <f t="shared" si="2"/>
        <v>42.990978294908786</v>
      </c>
    </row>
    <row r="53" spans="1:14" x14ac:dyDescent="0.3">
      <c r="A53" s="5">
        <v>44</v>
      </c>
      <c r="B53" s="5">
        <v>40</v>
      </c>
      <c r="C53" s="5">
        <v>9.1999999999999993</v>
      </c>
      <c r="F53" s="5">
        <f t="shared" si="0"/>
        <v>8.3895974348525861</v>
      </c>
      <c r="H53" s="5">
        <f t="shared" si="1"/>
        <v>0.81040256514741316</v>
      </c>
      <c r="I53" s="5">
        <f t="shared" si="2"/>
        <v>0.65675231759750718</v>
      </c>
    </row>
    <row r="54" spans="1:14" x14ac:dyDescent="0.3">
      <c r="A54" s="5">
        <v>45</v>
      </c>
      <c r="B54" s="5">
        <v>38</v>
      </c>
      <c r="C54" s="5">
        <v>10.4</v>
      </c>
      <c r="F54" s="5">
        <f t="shared" si="0"/>
        <v>8.3281366446546308</v>
      </c>
      <c r="H54" s="5">
        <f t="shared" si="1"/>
        <v>2.0718633553453696</v>
      </c>
      <c r="I54" s="5">
        <f t="shared" si="2"/>
        <v>4.2926177632229736</v>
      </c>
    </row>
    <row r="55" spans="1:14" x14ac:dyDescent="0.3">
      <c r="A55" s="5">
        <v>46</v>
      </c>
      <c r="B55" s="5">
        <v>48</v>
      </c>
      <c r="C55" s="5">
        <v>10.6</v>
      </c>
      <c r="F55" s="5">
        <f t="shared" si="0"/>
        <v>8.6354405956444023</v>
      </c>
      <c r="H55" s="5">
        <f t="shared" si="1"/>
        <v>1.9645594043555974</v>
      </c>
      <c r="I55" s="5">
        <f t="shared" si="2"/>
        <v>3.8594936532420197</v>
      </c>
      <c r="N55" s="10" t="s">
        <v>38</v>
      </c>
    </row>
    <row r="56" spans="1:14" x14ac:dyDescent="0.3">
      <c r="A56" s="5">
        <v>47</v>
      </c>
      <c r="B56" s="5">
        <v>64</v>
      </c>
      <c r="C56" s="5">
        <v>13.2</v>
      </c>
      <c r="F56" s="5">
        <f t="shared" si="0"/>
        <v>9.1271269172280345</v>
      </c>
      <c r="H56" s="5">
        <f t="shared" si="1"/>
        <v>4.0728730827719648</v>
      </c>
      <c r="I56" s="5">
        <f t="shared" si="2"/>
        <v>16.58829514836841</v>
      </c>
    </row>
    <row r="57" spans="1:14" x14ac:dyDescent="0.3">
      <c r="A57" s="5">
        <v>48</v>
      </c>
      <c r="B57" s="5">
        <v>34</v>
      </c>
      <c r="C57" s="5">
        <v>7.2</v>
      </c>
      <c r="F57" s="5">
        <f t="shared" si="0"/>
        <v>8.2052150642587236</v>
      </c>
      <c r="H57" s="5">
        <f t="shared" si="1"/>
        <v>-1.0052150642587234</v>
      </c>
      <c r="I57" s="5">
        <f t="shared" si="2"/>
        <v>1.0104573254126694</v>
      </c>
    </row>
    <row r="58" spans="1:14" x14ac:dyDescent="0.3">
      <c r="A58" s="5">
        <v>49</v>
      </c>
      <c r="B58" s="5">
        <v>57</v>
      </c>
      <c r="C58" s="5">
        <v>12.4</v>
      </c>
      <c r="F58" s="5">
        <f t="shared" si="0"/>
        <v>8.912014151535196</v>
      </c>
      <c r="H58" s="5">
        <f t="shared" si="1"/>
        <v>3.4879858484648043</v>
      </c>
      <c r="I58" s="5">
        <f t="shared" si="2"/>
        <v>12.16604527909074</v>
      </c>
    </row>
    <row r="59" spans="1:14" x14ac:dyDescent="0.3">
      <c r="A59" s="5">
        <v>50</v>
      </c>
      <c r="B59" s="5">
        <v>46</v>
      </c>
      <c r="C59" s="5">
        <v>16.2</v>
      </c>
      <c r="F59" s="5">
        <f t="shared" si="0"/>
        <v>8.5739798054464487</v>
      </c>
      <c r="H59" s="5">
        <f t="shared" si="1"/>
        <v>7.6260201945535506</v>
      </c>
      <c r="I59" s="5">
        <f t="shared" si="2"/>
        <v>58.156184007738574</v>
      </c>
    </row>
    <row r="60" spans="1:14" x14ac:dyDescent="0.3">
      <c r="A60" s="5">
        <v>51</v>
      </c>
      <c r="B60" s="5">
        <v>69</v>
      </c>
      <c r="C60" s="5">
        <v>5.4</v>
      </c>
      <c r="F60" s="5">
        <f t="shared" si="0"/>
        <v>9.2807788927229193</v>
      </c>
      <c r="H60" s="5">
        <f t="shared" si="1"/>
        <v>-3.880778892722919</v>
      </c>
      <c r="I60" s="5">
        <f t="shared" si="2"/>
        <v>15.060444814203725</v>
      </c>
    </row>
    <row r="61" spans="1:14" x14ac:dyDescent="0.3">
      <c r="A61" s="5">
        <v>52</v>
      </c>
      <c r="B61" s="5">
        <v>52</v>
      </c>
      <c r="C61" s="5">
        <v>10.3</v>
      </c>
      <c r="F61" s="5">
        <f t="shared" si="0"/>
        <v>8.7583621760403094</v>
      </c>
      <c r="H61" s="5">
        <f t="shared" si="1"/>
        <v>1.5416378239596913</v>
      </c>
      <c r="I61" s="5">
        <f t="shared" si="2"/>
        <v>2.3766471802631721</v>
      </c>
    </row>
    <row r="62" spans="1:14" x14ac:dyDescent="0.3">
      <c r="A62" s="5">
        <v>53</v>
      </c>
      <c r="B62" s="5">
        <v>71</v>
      </c>
      <c r="C62" s="5">
        <v>6.1</v>
      </c>
      <c r="F62" s="5">
        <f t="shared" si="0"/>
        <v>9.3422396829208729</v>
      </c>
      <c r="H62" s="5">
        <f t="shared" si="1"/>
        <v>-3.2422396829208733</v>
      </c>
      <c r="I62" s="5">
        <f t="shared" si="2"/>
        <v>10.512118161506844</v>
      </c>
    </row>
    <row r="63" spans="1:14" x14ac:dyDescent="0.3">
      <c r="A63" s="5">
        <v>54</v>
      </c>
      <c r="B63" s="5">
        <v>74</v>
      </c>
      <c r="C63" s="5">
        <v>5.3</v>
      </c>
      <c r="F63" s="5">
        <f t="shared" si="0"/>
        <v>9.4344308682178042</v>
      </c>
      <c r="H63" s="5">
        <f t="shared" si="1"/>
        <v>-4.1344308682178044</v>
      </c>
      <c r="I63" s="5">
        <f t="shared" si="2"/>
        <v>17.093518604072226</v>
      </c>
    </row>
    <row r="64" spans="1:14" x14ac:dyDescent="0.3">
      <c r="A64" s="5">
        <v>55</v>
      </c>
      <c r="B64" s="5">
        <v>55</v>
      </c>
      <c r="C64" s="5">
        <v>8.5</v>
      </c>
      <c r="F64" s="5">
        <f t="shared" si="0"/>
        <v>8.8505533613372407</v>
      </c>
      <c r="H64" s="5">
        <f t="shared" si="1"/>
        <v>-0.35055336133724069</v>
      </c>
      <c r="I64" s="5">
        <f t="shared" si="2"/>
        <v>0.12288765914483804</v>
      </c>
    </row>
    <row r="65" spans="1:14" x14ac:dyDescent="0.3">
      <c r="A65" s="5">
        <v>56</v>
      </c>
      <c r="B65" s="5">
        <v>50</v>
      </c>
      <c r="C65" s="5">
        <v>10.7</v>
      </c>
      <c r="F65" s="5">
        <f t="shared" si="0"/>
        <v>8.6969013858423558</v>
      </c>
      <c r="H65" s="5">
        <f t="shared" si="1"/>
        <v>2.0030986141576435</v>
      </c>
      <c r="I65" s="5">
        <f t="shared" si="2"/>
        <v>4.0124040580402713</v>
      </c>
    </row>
    <row r="66" spans="1:14" x14ac:dyDescent="0.3">
      <c r="A66" s="5">
        <v>57</v>
      </c>
      <c r="B66" s="5">
        <v>18</v>
      </c>
      <c r="C66" s="5">
        <v>1.7</v>
      </c>
      <c r="F66" s="5">
        <f t="shared" si="0"/>
        <v>7.7135287426750914</v>
      </c>
      <c r="H66" s="5">
        <f t="shared" si="1"/>
        <v>-6.0135287426750912</v>
      </c>
      <c r="I66" s="5">
        <f t="shared" si="2"/>
        <v>36.162527938979466</v>
      </c>
    </row>
    <row r="67" spans="1:14" x14ac:dyDescent="0.3">
      <c r="A67" s="5">
        <v>58</v>
      </c>
      <c r="B67" s="5">
        <v>37</v>
      </c>
      <c r="C67" s="5">
        <v>13.8</v>
      </c>
      <c r="F67" s="5">
        <f t="shared" si="0"/>
        <v>8.2974062495556549</v>
      </c>
      <c r="H67" s="5">
        <f t="shared" si="1"/>
        <v>5.5025937504443458</v>
      </c>
      <c r="I67" s="5">
        <f t="shared" si="2"/>
        <v>30.278537982429171</v>
      </c>
    </row>
    <row r="68" spans="1:14" x14ac:dyDescent="0.3">
      <c r="A68" s="5">
        <v>59</v>
      </c>
      <c r="B68" s="5">
        <v>29</v>
      </c>
      <c r="C68" s="5">
        <v>1</v>
      </c>
      <c r="F68" s="5">
        <f t="shared" si="0"/>
        <v>8.0515630887638387</v>
      </c>
      <c r="H68" s="5">
        <f t="shared" si="1"/>
        <v>-7.0515630887638387</v>
      </c>
      <c r="I68" s="5">
        <f t="shared" si="2"/>
        <v>49.724541994816612</v>
      </c>
    </row>
    <row r="69" spans="1:14" x14ac:dyDescent="0.3">
      <c r="A69" s="5">
        <v>60</v>
      </c>
      <c r="B69" s="5">
        <v>43</v>
      </c>
      <c r="C69" s="5">
        <v>12.6</v>
      </c>
      <c r="F69" s="5">
        <f t="shared" si="0"/>
        <v>8.4817886201495174</v>
      </c>
      <c r="H69" s="5">
        <f t="shared" si="1"/>
        <v>4.1182113798504822</v>
      </c>
      <c r="I69" s="5">
        <f t="shared" si="2"/>
        <v>16.959664969130014</v>
      </c>
    </row>
    <row r="70" spans="1:14" x14ac:dyDescent="0.3">
      <c r="A70" s="5">
        <v>61</v>
      </c>
      <c r="B70" s="5">
        <v>52</v>
      </c>
      <c r="C70" s="5">
        <v>14.4</v>
      </c>
      <c r="F70" s="5">
        <f t="shared" si="0"/>
        <v>8.7583621760403094</v>
      </c>
      <c r="H70" s="5">
        <f t="shared" si="1"/>
        <v>5.6416378239596909</v>
      </c>
      <c r="I70" s="5">
        <f t="shared" si="2"/>
        <v>31.828077336732637</v>
      </c>
    </row>
    <row r="71" spans="1:14" x14ac:dyDescent="0.3">
      <c r="A71" s="5">
        <v>62</v>
      </c>
      <c r="B71" s="5">
        <v>64</v>
      </c>
      <c r="C71" s="5">
        <v>4.9000000000000004</v>
      </c>
      <c r="F71" s="5">
        <f t="shared" si="0"/>
        <v>9.1271269172280345</v>
      </c>
      <c r="H71" s="5">
        <f t="shared" si="1"/>
        <v>-4.2271269172280341</v>
      </c>
      <c r="I71" s="5">
        <f t="shared" si="2"/>
        <v>17.868601974353783</v>
      </c>
    </row>
    <row r="72" spans="1:14" x14ac:dyDescent="0.3">
      <c r="A72" s="5">
        <v>63</v>
      </c>
      <c r="B72" s="5">
        <v>33</v>
      </c>
      <c r="C72" s="5">
        <v>7.8</v>
      </c>
      <c r="F72" s="5">
        <f t="shared" si="0"/>
        <v>8.1744846691597459</v>
      </c>
      <c r="H72" s="5">
        <f t="shared" si="1"/>
        <v>-0.3744846691597461</v>
      </c>
      <c r="I72" s="5">
        <f t="shared" si="2"/>
        <v>0.1402387674356845</v>
      </c>
    </row>
    <row r="73" spans="1:14" x14ac:dyDescent="0.3">
      <c r="A73" s="5">
        <v>64</v>
      </c>
      <c r="B73" s="5">
        <v>40</v>
      </c>
      <c r="C73" s="5">
        <v>11</v>
      </c>
      <c r="F73" s="5">
        <f t="shared" si="0"/>
        <v>8.3895974348525861</v>
      </c>
      <c r="H73" s="5">
        <f t="shared" si="1"/>
        <v>2.6104025651474139</v>
      </c>
      <c r="I73" s="5">
        <f t="shared" si="2"/>
        <v>6.814201552128198</v>
      </c>
    </row>
    <row r="74" spans="1:14" x14ac:dyDescent="0.3">
      <c r="A74" s="5">
        <v>65</v>
      </c>
      <c r="B74" s="5">
        <v>43</v>
      </c>
      <c r="C74" s="5">
        <v>12.3</v>
      </c>
      <c r="F74" s="5">
        <f t="shared" si="0"/>
        <v>8.4817886201495174</v>
      </c>
      <c r="H74" s="5">
        <f t="shared" si="1"/>
        <v>3.8182113798504833</v>
      </c>
      <c r="I74" s="5">
        <f t="shared" si="2"/>
        <v>14.578738141219732</v>
      </c>
    </row>
    <row r="75" spans="1:14" x14ac:dyDescent="0.3">
      <c r="A75" s="5">
        <v>66</v>
      </c>
      <c r="B75" s="5">
        <v>50</v>
      </c>
      <c r="C75" s="5">
        <v>9.6999999999999993</v>
      </c>
      <c r="F75" s="5">
        <f t="shared" ref="F75:F109" si="3">$F$7*B75+$F$8*1</f>
        <v>8.6969013858423558</v>
      </c>
      <c r="H75" s="5">
        <f t="shared" ref="H75:H109" si="4">C75-F75</f>
        <v>1.0030986141576435</v>
      </c>
      <c r="I75" s="5">
        <f t="shared" ref="I75:I109" si="5">H75^2</f>
        <v>1.0062068297249849</v>
      </c>
    </row>
    <row r="76" spans="1:14" x14ac:dyDescent="0.3">
      <c r="A76" s="5">
        <v>67</v>
      </c>
      <c r="B76" s="5">
        <v>25</v>
      </c>
      <c r="C76" s="5">
        <v>6.4</v>
      </c>
      <c r="F76" s="5">
        <f t="shared" si="3"/>
        <v>7.9286415083679298</v>
      </c>
      <c r="H76" s="5">
        <f t="shared" si="4"/>
        <v>-1.5286415083679294</v>
      </c>
      <c r="I76" s="5">
        <f t="shared" si="5"/>
        <v>2.3367448611053785</v>
      </c>
    </row>
    <row r="77" spans="1:14" x14ac:dyDescent="0.3">
      <c r="A77" s="5">
        <v>68</v>
      </c>
      <c r="B77" s="5">
        <v>48</v>
      </c>
      <c r="C77" s="5">
        <v>11.1</v>
      </c>
      <c r="F77" s="5">
        <f t="shared" si="3"/>
        <v>8.6354405956444023</v>
      </c>
      <c r="H77" s="5">
        <f t="shared" si="4"/>
        <v>2.4645594043555974</v>
      </c>
      <c r="I77" s="5">
        <f t="shared" si="5"/>
        <v>6.0740530575976166</v>
      </c>
    </row>
    <row r="78" spans="1:14" x14ac:dyDescent="0.3">
      <c r="A78" s="5">
        <v>69</v>
      </c>
      <c r="B78" s="5">
        <v>17</v>
      </c>
      <c r="C78" s="5">
        <v>6.4</v>
      </c>
      <c r="F78" s="5">
        <f t="shared" si="3"/>
        <v>7.6827983475761137</v>
      </c>
      <c r="H78" s="5">
        <f t="shared" si="4"/>
        <v>-1.2827983475761133</v>
      </c>
      <c r="I78" s="5">
        <f t="shared" si="5"/>
        <v>1.6455716005440069</v>
      </c>
    </row>
    <row r="79" spans="1:14" x14ac:dyDescent="0.3">
      <c r="A79" s="5">
        <v>70</v>
      </c>
      <c r="B79" s="5">
        <v>57</v>
      </c>
      <c r="C79" s="5">
        <v>10.4</v>
      </c>
      <c r="F79" s="5">
        <f t="shared" si="3"/>
        <v>8.912014151535196</v>
      </c>
      <c r="H79" s="5">
        <f t="shared" si="4"/>
        <v>1.4879858484648043</v>
      </c>
      <c r="I79" s="5">
        <f t="shared" si="5"/>
        <v>2.2141018852315235</v>
      </c>
    </row>
    <row r="80" spans="1:14" x14ac:dyDescent="0.3">
      <c r="A80" s="5">
        <v>71</v>
      </c>
      <c r="B80" s="5">
        <v>37</v>
      </c>
      <c r="C80" s="5">
        <v>9.1999999999999993</v>
      </c>
      <c r="F80" s="5">
        <f t="shared" si="3"/>
        <v>8.2974062495556549</v>
      </c>
      <c r="H80" s="5">
        <f t="shared" si="4"/>
        <v>0.90259375044434442</v>
      </c>
      <c r="I80" s="5">
        <f t="shared" si="5"/>
        <v>0.81467547834118748</v>
      </c>
      <c r="N80" s="10" t="s">
        <v>39</v>
      </c>
    </row>
    <row r="81" spans="1:9" x14ac:dyDescent="0.3">
      <c r="A81" s="5">
        <v>72</v>
      </c>
      <c r="B81" s="5">
        <v>72</v>
      </c>
      <c r="C81" s="5">
        <v>0.3</v>
      </c>
      <c r="F81" s="5">
        <f t="shared" si="3"/>
        <v>9.3729700780198506</v>
      </c>
      <c r="H81" s="5">
        <f t="shared" si="4"/>
        <v>-9.0729700780198499</v>
      </c>
      <c r="I81" s="5">
        <f t="shared" si="5"/>
        <v>82.318786036643516</v>
      </c>
    </row>
    <row r="82" spans="1:9" x14ac:dyDescent="0.3">
      <c r="A82" s="5">
        <v>73</v>
      </c>
      <c r="B82" s="5">
        <v>44</v>
      </c>
      <c r="C82" s="5">
        <v>8.5</v>
      </c>
      <c r="F82" s="5">
        <f t="shared" si="3"/>
        <v>8.5125190152484933</v>
      </c>
      <c r="H82" s="5">
        <f t="shared" si="4"/>
        <v>-1.2519015248493304E-2</v>
      </c>
      <c r="I82" s="5">
        <f t="shared" si="5"/>
        <v>1.5672574279200786E-4</v>
      </c>
    </row>
    <row r="83" spans="1:9" x14ac:dyDescent="0.3">
      <c r="A83" s="5">
        <v>74</v>
      </c>
      <c r="B83" s="5">
        <v>43</v>
      </c>
      <c r="C83" s="5">
        <v>7.4</v>
      </c>
      <c r="F83" s="5">
        <f t="shared" si="3"/>
        <v>8.4817886201495174</v>
      </c>
      <c r="H83" s="5">
        <f t="shared" si="4"/>
        <v>-1.081788620149517</v>
      </c>
      <c r="I83" s="5">
        <f t="shared" si="5"/>
        <v>1.1702666186849962</v>
      </c>
    </row>
    <row r="84" spans="1:9" x14ac:dyDescent="0.3">
      <c r="A84" s="5">
        <v>75</v>
      </c>
      <c r="B84" s="5">
        <v>49</v>
      </c>
      <c r="C84" s="5">
        <v>10.7</v>
      </c>
      <c r="F84" s="5">
        <f t="shared" si="3"/>
        <v>8.6661709907433782</v>
      </c>
      <c r="H84" s="5">
        <f t="shared" si="4"/>
        <v>2.0338290092566211</v>
      </c>
      <c r="I84" s="5">
        <f t="shared" si="5"/>
        <v>4.1364604388937689</v>
      </c>
    </row>
    <row r="85" spans="1:9" x14ac:dyDescent="0.3">
      <c r="A85" s="5">
        <v>76</v>
      </c>
      <c r="B85" s="5">
        <v>62</v>
      </c>
      <c r="C85" s="5">
        <v>2.6</v>
      </c>
      <c r="F85" s="5">
        <f t="shared" si="3"/>
        <v>9.0656661270300809</v>
      </c>
      <c r="H85" s="5">
        <f t="shared" si="4"/>
        <v>-6.4656661270300813</v>
      </c>
      <c r="I85" s="5">
        <f t="shared" si="5"/>
        <v>41.804838466224169</v>
      </c>
    </row>
    <row r="86" spans="1:9" x14ac:dyDescent="0.3">
      <c r="A86" s="5">
        <v>77</v>
      </c>
      <c r="B86" s="5">
        <v>45</v>
      </c>
      <c r="C86" s="5">
        <v>14.2</v>
      </c>
      <c r="F86" s="5">
        <f t="shared" si="3"/>
        <v>8.543249410347471</v>
      </c>
      <c r="H86" s="5">
        <f t="shared" si="4"/>
        <v>5.6567505896525283</v>
      </c>
      <c r="I86" s="5">
        <f t="shared" si="5"/>
        <v>31.998827233534225</v>
      </c>
    </row>
    <row r="87" spans="1:9" x14ac:dyDescent="0.3">
      <c r="A87" s="5">
        <v>78</v>
      </c>
      <c r="B87" s="5">
        <v>21</v>
      </c>
      <c r="C87" s="5">
        <v>5.6</v>
      </c>
      <c r="F87" s="5">
        <f t="shared" si="3"/>
        <v>7.8057199279720226</v>
      </c>
      <c r="H87" s="5">
        <f t="shared" si="4"/>
        <v>-2.205719927972023</v>
      </c>
      <c r="I87" s="5">
        <f t="shared" si="5"/>
        <v>4.8652004006529062</v>
      </c>
    </row>
    <row r="88" spans="1:9" x14ac:dyDescent="0.3">
      <c r="A88" s="5">
        <v>79</v>
      </c>
      <c r="B88" s="5">
        <v>23</v>
      </c>
      <c r="C88" s="5">
        <v>3.7</v>
      </c>
      <c r="F88" s="5">
        <f t="shared" si="3"/>
        <v>7.8671807181699762</v>
      </c>
      <c r="H88" s="5">
        <f t="shared" si="4"/>
        <v>-4.167180718169976</v>
      </c>
      <c r="I88" s="5">
        <f t="shared" si="5"/>
        <v>17.365395137887639</v>
      </c>
    </row>
    <row r="89" spans="1:9" x14ac:dyDescent="0.3">
      <c r="A89" s="5">
        <v>80</v>
      </c>
      <c r="B89" s="5">
        <v>35</v>
      </c>
      <c r="C89" s="5">
        <v>9.4</v>
      </c>
      <c r="F89" s="5">
        <f t="shared" si="3"/>
        <v>8.2359454593577013</v>
      </c>
      <c r="H89" s="5">
        <f t="shared" si="4"/>
        <v>1.1640545406422991</v>
      </c>
      <c r="I89" s="5">
        <f t="shared" si="5"/>
        <v>1.3550229735899539</v>
      </c>
    </row>
    <row r="90" spans="1:9" x14ac:dyDescent="0.3">
      <c r="A90" s="5">
        <v>81</v>
      </c>
      <c r="B90" s="5">
        <v>48</v>
      </c>
      <c r="C90" s="5">
        <v>12.4</v>
      </c>
      <c r="F90" s="5">
        <f t="shared" si="3"/>
        <v>8.6354405956444023</v>
      </c>
      <c r="H90" s="5">
        <f t="shared" si="4"/>
        <v>3.7645594043555981</v>
      </c>
      <c r="I90" s="5">
        <f t="shared" si="5"/>
        <v>14.171907508922176</v>
      </c>
    </row>
    <row r="91" spans="1:9" x14ac:dyDescent="0.3">
      <c r="A91" s="5">
        <v>82</v>
      </c>
      <c r="B91" s="5">
        <v>48</v>
      </c>
      <c r="C91" s="5">
        <v>15.1</v>
      </c>
      <c r="F91" s="5">
        <f t="shared" si="3"/>
        <v>8.6354405956444023</v>
      </c>
      <c r="H91" s="5">
        <f t="shared" si="4"/>
        <v>6.4645594043555974</v>
      </c>
      <c r="I91" s="5">
        <f t="shared" si="5"/>
        <v>41.790528292442396</v>
      </c>
    </row>
    <row r="92" spans="1:9" x14ac:dyDescent="0.3">
      <c r="A92" s="5">
        <v>83</v>
      </c>
      <c r="B92" s="5">
        <v>28</v>
      </c>
      <c r="C92" s="5">
        <v>2.5</v>
      </c>
      <c r="F92" s="5">
        <f t="shared" si="3"/>
        <v>8.0208326936648611</v>
      </c>
      <c r="H92" s="5">
        <f t="shared" si="4"/>
        <v>-5.5208326936648611</v>
      </c>
      <c r="I92" s="5">
        <f t="shared" si="5"/>
        <v>30.479593631438807</v>
      </c>
    </row>
    <row r="93" spans="1:9" x14ac:dyDescent="0.3">
      <c r="A93" s="5">
        <v>84</v>
      </c>
      <c r="B93" s="5">
        <v>63</v>
      </c>
      <c r="C93" s="5">
        <v>8.1</v>
      </c>
      <c r="F93" s="5">
        <f t="shared" si="3"/>
        <v>9.0963965221290568</v>
      </c>
      <c r="H93" s="5">
        <f t="shared" si="4"/>
        <v>-0.99639652212905716</v>
      </c>
      <c r="I93" s="5">
        <f t="shared" si="5"/>
        <v>0.99280602931088069</v>
      </c>
    </row>
    <row r="94" spans="1:9" x14ac:dyDescent="0.3">
      <c r="A94" s="5">
        <v>85</v>
      </c>
      <c r="B94" s="5">
        <v>44</v>
      </c>
      <c r="C94" s="5">
        <v>15.8</v>
      </c>
      <c r="F94" s="5">
        <f t="shared" si="3"/>
        <v>8.5125190152484933</v>
      </c>
      <c r="H94" s="5">
        <f t="shared" si="4"/>
        <v>7.2874809847515074</v>
      </c>
      <c r="I94" s="5">
        <f t="shared" si="5"/>
        <v>53.107379103114802</v>
      </c>
    </row>
    <row r="95" spans="1:9" x14ac:dyDescent="0.3">
      <c r="A95" s="5">
        <v>86</v>
      </c>
      <c r="B95" s="5">
        <v>48</v>
      </c>
      <c r="C95" s="5">
        <v>12.6</v>
      </c>
      <c r="F95" s="5">
        <f t="shared" si="3"/>
        <v>8.6354405956444023</v>
      </c>
      <c r="H95" s="5">
        <f t="shared" si="4"/>
        <v>3.9645594043555974</v>
      </c>
      <c r="I95" s="5">
        <f t="shared" si="5"/>
        <v>15.717731270664409</v>
      </c>
    </row>
    <row r="96" spans="1:9" x14ac:dyDescent="0.3">
      <c r="A96" s="5">
        <v>87</v>
      </c>
      <c r="B96" s="5">
        <v>40</v>
      </c>
      <c r="C96" s="5">
        <v>8.1</v>
      </c>
      <c r="F96" s="5">
        <f t="shared" si="3"/>
        <v>8.3895974348525861</v>
      </c>
      <c r="H96" s="5">
        <f t="shared" si="4"/>
        <v>-0.28959743485258649</v>
      </c>
      <c r="I96" s="5">
        <f t="shared" si="5"/>
        <v>8.3866674273198077E-2</v>
      </c>
    </row>
    <row r="97" spans="1:9" x14ac:dyDescent="0.3">
      <c r="A97" s="5">
        <v>88</v>
      </c>
      <c r="B97" s="5">
        <v>72</v>
      </c>
      <c r="C97" s="5">
        <v>6.7</v>
      </c>
      <c r="F97" s="5">
        <f t="shared" si="3"/>
        <v>9.3729700780198506</v>
      </c>
      <c r="H97" s="5">
        <f t="shared" si="4"/>
        <v>-2.6729700780198504</v>
      </c>
      <c r="I97" s="5">
        <f t="shared" si="5"/>
        <v>7.1447690379894455</v>
      </c>
    </row>
    <row r="98" spans="1:9" x14ac:dyDescent="0.3">
      <c r="A98" s="5">
        <v>89</v>
      </c>
      <c r="B98" s="5">
        <v>63</v>
      </c>
      <c r="C98" s="5">
        <v>4.5</v>
      </c>
      <c r="F98" s="5">
        <f t="shared" si="3"/>
        <v>9.0963965221290568</v>
      </c>
      <c r="H98" s="5">
        <f t="shared" si="4"/>
        <v>-4.5963965221290568</v>
      </c>
      <c r="I98" s="5">
        <f t="shared" si="5"/>
        <v>21.12686098864009</v>
      </c>
    </row>
    <row r="99" spans="1:9" x14ac:dyDescent="0.3">
      <c r="A99" s="5">
        <v>90</v>
      </c>
      <c r="B99" s="5">
        <v>28</v>
      </c>
      <c r="C99" s="5">
        <v>4.5999999999999996</v>
      </c>
      <c r="F99" s="5">
        <f t="shared" si="3"/>
        <v>8.0208326936648611</v>
      </c>
      <c r="H99" s="5">
        <f t="shared" si="4"/>
        <v>-3.4208326936648614</v>
      </c>
      <c r="I99" s="5">
        <f t="shared" si="5"/>
        <v>11.702096318046392</v>
      </c>
    </row>
    <row r="100" spans="1:9" x14ac:dyDescent="0.3">
      <c r="A100" s="5">
        <v>91</v>
      </c>
      <c r="B100" s="5">
        <v>16</v>
      </c>
      <c r="C100" s="5">
        <v>3.1</v>
      </c>
      <c r="F100" s="5">
        <f t="shared" si="3"/>
        <v>7.6520679524771369</v>
      </c>
      <c r="H100" s="5">
        <f t="shared" si="4"/>
        <v>-4.5520679524771364</v>
      </c>
      <c r="I100" s="5">
        <f t="shared" si="5"/>
        <v>20.721322643969387</v>
      </c>
    </row>
    <row r="101" spans="1:9" x14ac:dyDescent="0.3">
      <c r="A101" s="5">
        <v>92</v>
      </c>
      <c r="B101" s="5">
        <v>23</v>
      </c>
      <c r="C101" s="5">
        <v>5.7</v>
      </c>
      <c r="F101" s="5">
        <f t="shared" si="3"/>
        <v>7.8671807181699762</v>
      </c>
      <c r="H101" s="5">
        <f t="shared" si="4"/>
        <v>-2.167180718169976</v>
      </c>
      <c r="I101" s="5">
        <f t="shared" si="5"/>
        <v>4.6966722652077335</v>
      </c>
    </row>
    <row r="102" spans="1:9" x14ac:dyDescent="0.3">
      <c r="A102" s="5">
        <v>93</v>
      </c>
      <c r="B102" s="5">
        <v>64</v>
      </c>
      <c r="C102" s="5">
        <v>5.5</v>
      </c>
      <c r="F102" s="5">
        <f t="shared" si="3"/>
        <v>9.1271269172280345</v>
      </c>
      <c r="H102" s="5">
        <f t="shared" si="4"/>
        <v>-3.6271269172280345</v>
      </c>
      <c r="I102" s="5">
        <f t="shared" si="5"/>
        <v>13.156049673680146</v>
      </c>
    </row>
    <row r="103" spans="1:9" x14ac:dyDescent="0.3">
      <c r="A103" s="5">
        <v>94</v>
      </c>
      <c r="B103" s="5">
        <v>32</v>
      </c>
      <c r="C103" s="5">
        <v>9.3000000000000007</v>
      </c>
      <c r="F103" s="5">
        <f t="shared" si="3"/>
        <v>8.14375427406077</v>
      </c>
      <c r="H103" s="5">
        <f t="shared" si="4"/>
        <v>1.1562457259392307</v>
      </c>
      <c r="I103" s="5">
        <f t="shared" si="5"/>
        <v>1.3369041787527385</v>
      </c>
    </row>
    <row r="104" spans="1:9" x14ac:dyDescent="0.3">
      <c r="A104" s="5">
        <v>95</v>
      </c>
      <c r="B104" s="5">
        <v>41</v>
      </c>
      <c r="C104" s="5">
        <v>12.1</v>
      </c>
      <c r="F104" s="5">
        <f t="shared" si="3"/>
        <v>8.420327829951562</v>
      </c>
      <c r="H104" s="5">
        <f t="shared" si="4"/>
        <v>3.6796721700484376</v>
      </c>
      <c r="I104" s="5">
        <f t="shared" si="5"/>
        <v>13.539987279028978</v>
      </c>
    </row>
    <row r="105" spans="1:9" x14ac:dyDescent="0.3">
      <c r="A105" s="5">
        <v>96</v>
      </c>
      <c r="B105" s="5">
        <v>55</v>
      </c>
      <c r="C105" s="5">
        <v>14.1</v>
      </c>
      <c r="F105" s="5">
        <f t="shared" si="3"/>
        <v>8.8505533613372407</v>
      </c>
      <c r="H105" s="5">
        <f t="shared" si="4"/>
        <v>5.249446638662759</v>
      </c>
      <c r="I105" s="5">
        <f t="shared" si="5"/>
        <v>27.556690012167739</v>
      </c>
    </row>
    <row r="106" spans="1:9" x14ac:dyDescent="0.3">
      <c r="A106" s="5">
        <v>97</v>
      </c>
      <c r="B106" s="5">
        <v>56</v>
      </c>
      <c r="C106" s="5">
        <v>6.5</v>
      </c>
      <c r="F106" s="5">
        <f t="shared" si="3"/>
        <v>8.8812837564362184</v>
      </c>
      <c r="H106" s="5">
        <f t="shared" si="4"/>
        <v>-2.3812837564362184</v>
      </c>
      <c r="I106" s="5">
        <f t="shared" si="5"/>
        <v>5.6705123286669874</v>
      </c>
    </row>
    <row r="107" spans="1:9" x14ac:dyDescent="0.3">
      <c r="A107" s="5">
        <v>98</v>
      </c>
      <c r="B107" s="5">
        <v>38</v>
      </c>
      <c r="C107" s="5">
        <v>9</v>
      </c>
      <c r="F107" s="5">
        <f t="shared" si="3"/>
        <v>8.3281366446546308</v>
      </c>
      <c r="H107" s="5">
        <f t="shared" si="4"/>
        <v>0.67186335534536923</v>
      </c>
      <c r="I107" s="5">
        <f t="shared" si="5"/>
        <v>0.45140036825593788</v>
      </c>
    </row>
    <row r="108" spans="1:9" x14ac:dyDescent="0.3">
      <c r="A108" s="5">
        <v>99</v>
      </c>
      <c r="B108" s="5">
        <v>45</v>
      </c>
      <c r="C108" s="5">
        <v>8.5</v>
      </c>
      <c r="F108" s="5">
        <f t="shared" si="3"/>
        <v>8.543249410347471</v>
      </c>
      <c r="H108" s="5">
        <f t="shared" si="4"/>
        <v>-4.3249410347470985E-2</v>
      </c>
      <c r="I108" s="5">
        <f t="shared" si="5"/>
        <v>1.8705114954039302E-3</v>
      </c>
    </row>
    <row r="109" spans="1:9" x14ac:dyDescent="0.3">
      <c r="A109" s="5">
        <v>100</v>
      </c>
      <c r="B109" s="5">
        <v>45</v>
      </c>
      <c r="C109" s="5">
        <v>13.5</v>
      </c>
      <c r="F109" s="5">
        <f t="shared" si="3"/>
        <v>8.543249410347471</v>
      </c>
      <c r="H109" s="5">
        <f t="shared" si="4"/>
        <v>4.956750589652529</v>
      </c>
      <c r="I109" s="5">
        <f t="shared" si="5"/>
        <v>24.569376408020695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761B-DF5D-4170-A39C-E840523DE58E}">
  <dimension ref="A1:J109"/>
  <sheetViews>
    <sheetView tabSelected="1" topLeftCell="A4" workbookViewId="0">
      <selection activeCell="H15" sqref="H15"/>
    </sheetView>
  </sheetViews>
  <sheetFormatPr defaultRowHeight="15.6" x14ac:dyDescent="0.3"/>
  <cols>
    <col min="10" max="10" width="12.5" bestFit="1" customWidth="1"/>
  </cols>
  <sheetData>
    <row r="1" spans="1:10" x14ac:dyDescent="0.3">
      <c r="A1" t="s">
        <v>6</v>
      </c>
      <c r="B1">
        <f>MAX(B10:B109)</f>
        <v>74</v>
      </c>
      <c r="C1">
        <f>MAX(C10:C109)</f>
        <v>20</v>
      </c>
      <c r="D1">
        <f>MAX(D10:D109)</f>
        <v>16.2</v>
      </c>
    </row>
    <row r="2" spans="1:10" x14ac:dyDescent="0.3">
      <c r="A2" t="s">
        <v>7</v>
      </c>
      <c r="B2">
        <f>MIN(B10:B109)</f>
        <v>16</v>
      </c>
      <c r="C2">
        <f>MIN(C10:C109)</f>
        <v>0</v>
      </c>
      <c r="D2">
        <f>MIN(D10:D109)</f>
        <v>0.3</v>
      </c>
    </row>
    <row r="3" spans="1:10" x14ac:dyDescent="0.3">
      <c r="A3" t="s">
        <v>8</v>
      </c>
      <c r="B3" s="3">
        <f>AVERAGE(B10:B109)</f>
        <v>45.48</v>
      </c>
      <c r="C3" s="3">
        <f>AVERAGE(C10:C109)</f>
        <v>9.5399999999999991</v>
      </c>
      <c r="D3" s="3">
        <f>AVERAGE(D10:D109)</f>
        <v>8.5580000000000016</v>
      </c>
    </row>
    <row r="4" spans="1:10" x14ac:dyDescent="0.3">
      <c r="A4" t="s">
        <v>5</v>
      </c>
      <c r="B4" s="1">
        <f>STDEV(B10:B109)</f>
        <v>15.218595748808642</v>
      </c>
      <c r="C4" s="1">
        <f>STDEV(C10:C109)</f>
        <v>4.9592684374152842</v>
      </c>
      <c r="D4" s="1">
        <f>STDEV(D10:D109)</f>
        <v>3.9695349955389037</v>
      </c>
    </row>
    <row r="5" spans="1:10" x14ac:dyDescent="0.3">
      <c r="A5" t="s">
        <v>18</v>
      </c>
      <c r="B5">
        <f>B1-B2</f>
        <v>58</v>
      </c>
      <c r="C5">
        <f>C1-C2</f>
        <v>20</v>
      </c>
      <c r="D5">
        <f>D1-D2</f>
        <v>15.899999999999999</v>
      </c>
    </row>
    <row r="6" spans="1:10" x14ac:dyDescent="0.3">
      <c r="F6" s="12" t="s">
        <v>21</v>
      </c>
      <c r="G6">
        <v>3.9134084179287397E-2</v>
      </c>
    </row>
    <row r="7" spans="1:10" x14ac:dyDescent="0.3">
      <c r="F7" s="12" t="s">
        <v>41</v>
      </c>
      <c r="G7">
        <v>0.45030189268509385</v>
      </c>
      <c r="J7" t="s">
        <v>27</v>
      </c>
    </row>
    <row r="8" spans="1:10" x14ac:dyDescent="0.3">
      <c r="B8" s="12" t="s">
        <v>19</v>
      </c>
      <c r="C8" s="12" t="s">
        <v>40</v>
      </c>
      <c r="D8" s="12" t="s">
        <v>20</v>
      </c>
      <c r="F8" s="12" t="s">
        <v>22</v>
      </c>
      <c r="G8">
        <v>2.4823039286505857</v>
      </c>
      <c r="J8">
        <f>SUM(J10:J109)</f>
        <v>1046.2118065114353</v>
      </c>
    </row>
    <row r="9" spans="1:10" x14ac:dyDescent="0.3">
      <c r="A9" t="s">
        <v>4</v>
      </c>
      <c r="B9" t="s">
        <v>0</v>
      </c>
      <c r="C9" t="s">
        <v>1</v>
      </c>
      <c r="D9" t="s">
        <v>2</v>
      </c>
      <c r="G9" s="5" t="s">
        <v>23</v>
      </c>
      <c r="I9" s="5" t="s">
        <v>24</v>
      </c>
      <c r="J9" s="5" t="s">
        <v>26</v>
      </c>
    </row>
    <row r="10" spans="1:10" x14ac:dyDescent="0.3">
      <c r="A10">
        <v>1</v>
      </c>
      <c r="B10">
        <v>58</v>
      </c>
      <c r="C10">
        <v>9</v>
      </c>
      <c r="D10">
        <v>10</v>
      </c>
      <c r="G10">
        <f>$G$6*B10+$G$7*C10+$G$8*1</f>
        <v>8.8047978452150986</v>
      </c>
      <c r="I10">
        <f>D10-G10</f>
        <v>1.1952021547849014</v>
      </c>
      <c r="J10">
        <f>I10^2</f>
        <v>1.4285081908024715</v>
      </c>
    </row>
    <row r="11" spans="1:10" x14ac:dyDescent="0.3">
      <c r="A11">
        <v>2</v>
      </c>
      <c r="B11">
        <v>30</v>
      </c>
      <c r="C11">
        <v>6</v>
      </c>
      <c r="D11">
        <v>4.8</v>
      </c>
      <c r="G11">
        <f>$G$6*B11+$G$7*C11+$G$8*1</f>
        <v>6.3581378101397705</v>
      </c>
      <c r="I11">
        <f t="shared" ref="I11:I74" si="0">D11-G11</f>
        <v>-1.5581378101397707</v>
      </c>
      <c r="J11">
        <f t="shared" ref="J11:J74" si="1">I11^2</f>
        <v>2.42779343538716</v>
      </c>
    </row>
    <row r="12" spans="1:10" x14ac:dyDescent="0.3">
      <c r="A12">
        <v>3</v>
      </c>
      <c r="B12">
        <v>37</v>
      </c>
      <c r="C12">
        <v>12</v>
      </c>
      <c r="D12">
        <v>12.8</v>
      </c>
      <c r="G12">
        <f t="shared" ref="G11:G74" si="2">$G$6*B12+$G$7*C12+$G$8*1</f>
        <v>9.3338877555053443</v>
      </c>
      <c r="I12">
        <f t="shared" si="0"/>
        <v>3.4661122444946564</v>
      </c>
      <c r="J12">
        <f t="shared" si="1"/>
        <v>12.013934091435784</v>
      </c>
    </row>
    <row r="13" spans="1:10" x14ac:dyDescent="0.3">
      <c r="A13">
        <v>4</v>
      </c>
      <c r="B13">
        <v>70</v>
      </c>
      <c r="C13">
        <v>12</v>
      </c>
      <c r="D13">
        <v>5.0999999999999996</v>
      </c>
      <c r="G13">
        <f t="shared" si="2"/>
        <v>10.625312533421829</v>
      </c>
      <c r="I13">
        <f t="shared" si="0"/>
        <v>-5.5253125334218289</v>
      </c>
      <c r="J13">
        <f t="shared" si="1"/>
        <v>30.529078591988348</v>
      </c>
    </row>
    <row r="14" spans="1:10" x14ac:dyDescent="0.3">
      <c r="A14">
        <v>5</v>
      </c>
      <c r="B14">
        <v>40</v>
      </c>
      <c r="C14">
        <v>5</v>
      </c>
      <c r="D14">
        <v>5.3</v>
      </c>
      <c r="G14">
        <f t="shared" si="2"/>
        <v>6.2991767592475512</v>
      </c>
      <c r="I14">
        <f t="shared" si="0"/>
        <v>-0.99917675924755134</v>
      </c>
      <c r="J14">
        <f t="shared" si="1"/>
        <v>0.99835419622043919</v>
      </c>
    </row>
    <row r="15" spans="1:10" x14ac:dyDescent="0.3">
      <c r="A15">
        <v>6</v>
      </c>
      <c r="B15">
        <v>27</v>
      </c>
      <c r="C15">
        <v>7</v>
      </c>
      <c r="D15">
        <v>6.2</v>
      </c>
      <c r="G15">
        <f t="shared" si="2"/>
        <v>6.691037450287002</v>
      </c>
      <c r="I15">
        <f t="shared" si="0"/>
        <v>-0.49103745028700185</v>
      </c>
      <c r="J15">
        <f t="shared" si="1"/>
        <v>0.24111777758435982</v>
      </c>
    </row>
    <row r="16" spans="1:10" x14ac:dyDescent="0.3">
      <c r="A16">
        <v>7</v>
      </c>
      <c r="B16">
        <v>39</v>
      </c>
      <c r="C16">
        <v>13</v>
      </c>
      <c r="D16">
        <v>11.7</v>
      </c>
      <c r="G16">
        <f t="shared" si="2"/>
        <v>9.8624578165490142</v>
      </c>
      <c r="I16">
        <f t="shared" si="0"/>
        <v>1.8375421834509851</v>
      </c>
      <c r="J16">
        <f t="shared" si="1"/>
        <v>3.3765612759618135</v>
      </c>
    </row>
    <row r="17" spans="1:10" x14ac:dyDescent="0.3">
      <c r="A17">
        <v>8</v>
      </c>
      <c r="B17">
        <v>52</v>
      </c>
      <c r="C17">
        <v>6</v>
      </c>
      <c r="D17">
        <v>5.7</v>
      </c>
      <c r="G17">
        <f t="shared" si="2"/>
        <v>7.2190876620840934</v>
      </c>
      <c r="I17">
        <f t="shared" si="0"/>
        <v>-1.5190876620840932</v>
      </c>
      <c r="J17">
        <f t="shared" si="1"/>
        <v>2.3076273250961159</v>
      </c>
    </row>
    <row r="18" spans="1:10" x14ac:dyDescent="0.3">
      <c r="A18">
        <v>9</v>
      </c>
      <c r="B18">
        <v>61</v>
      </c>
      <c r="C18">
        <v>8</v>
      </c>
      <c r="D18">
        <v>10.8</v>
      </c>
      <c r="G18">
        <f t="shared" si="2"/>
        <v>8.4718982050678679</v>
      </c>
      <c r="I18">
        <f t="shared" si="0"/>
        <v>2.3281017949321328</v>
      </c>
      <c r="J18">
        <f t="shared" si="1"/>
        <v>5.4200579675662182</v>
      </c>
    </row>
    <row r="19" spans="1:10" x14ac:dyDescent="0.3">
      <c r="A19">
        <v>10</v>
      </c>
      <c r="B19">
        <v>44</v>
      </c>
      <c r="C19">
        <v>14</v>
      </c>
      <c r="D19">
        <v>15.2</v>
      </c>
      <c r="G19">
        <f t="shared" si="2"/>
        <v>10.508430130130545</v>
      </c>
      <c r="I19">
        <f t="shared" si="0"/>
        <v>4.6915698698694541</v>
      </c>
      <c r="J19">
        <f t="shared" si="1"/>
        <v>22.010827843866888</v>
      </c>
    </row>
    <row r="20" spans="1:10" x14ac:dyDescent="0.3">
      <c r="A20">
        <v>11</v>
      </c>
      <c r="B20">
        <v>62</v>
      </c>
      <c r="C20">
        <v>17</v>
      </c>
      <c r="D20">
        <v>6.2</v>
      </c>
      <c r="G20">
        <f t="shared" si="2"/>
        <v>12.563749323412999</v>
      </c>
      <c r="I20">
        <f t="shared" si="0"/>
        <v>-6.3637493234129989</v>
      </c>
      <c r="J20">
        <f t="shared" si="1"/>
        <v>40.497305451239399</v>
      </c>
    </row>
    <row r="21" spans="1:10" x14ac:dyDescent="0.3">
      <c r="A21">
        <v>12</v>
      </c>
      <c r="B21">
        <v>18</v>
      </c>
      <c r="C21">
        <v>5</v>
      </c>
      <c r="D21">
        <v>4.9000000000000004</v>
      </c>
      <c r="G21">
        <f t="shared" si="2"/>
        <v>5.4382269073032283</v>
      </c>
      <c r="I21">
        <f t="shared" si="0"/>
        <v>-0.53822690730322797</v>
      </c>
      <c r="J21">
        <f t="shared" si="1"/>
        <v>0.28968820374519755</v>
      </c>
    </row>
    <row r="22" spans="1:10" x14ac:dyDescent="0.3">
      <c r="A22">
        <v>13</v>
      </c>
      <c r="B22">
        <v>16</v>
      </c>
      <c r="C22">
        <v>0</v>
      </c>
      <c r="D22">
        <v>2.9</v>
      </c>
      <c r="G22">
        <f t="shared" si="2"/>
        <v>3.1084492755191842</v>
      </c>
      <c r="I22">
        <f t="shared" si="0"/>
        <v>-0.20844927551918424</v>
      </c>
      <c r="J22">
        <f t="shared" si="1"/>
        <v>4.3451100464472779E-2</v>
      </c>
    </row>
    <row r="23" spans="1:10" x14ac:dyDescent="0.3">
      <c r="A23">
        <v>14</v>
      </c>
      <c r="B23">
        <v>18</v>
      </c>
      <c r="C23">
        <v>12</v>
      </c>
      <c r="D23">
        <v>4.5999999999999996</v>
      </c>
      <c r="G23">
        <f t="shared" si="2"/>
        <v>8.5903401560988843</v>
      </c>
      <c r="I23">
        <f t="shared" si="0"/>
        <v>-3.9903401560988847</v>
      </c>
      <c r="J23">
        <f t="shared" si="1"/>
        <v>15.922814561375272</v>
      </c>
    </row>
    <row r="24" spans="1:10" x14ac:dyDescent="0.3">
      <c r="A24">
        <v>15</v>
      </c>
      <c r="B24">
        <v>71</v>
      </c>
      <c r="C24">
        <v>2</v>
      </c>
      <c r="D24">
        <v>5</v>
      </c>
      <c r="G24">
        <f t="shared" si="2"/>
        <v>6.1614276907501786</v>
      </c>
      <c r="I24">
        <f t="shared" si="0"/>
        <v>-1.1614276907501786</v>
      </c>
      <c r="J24">
        <f t="shared" si="1"/>
        <v>1.3489142808412924</v>
      </c>
    </row>
    <row r="25" spans="1:10" x14ac:dyDescent="0.3">
      <c r="A25">
        <v>16</v>
      </c>
      <c r="B25">
        <v>60</v>
      </c>
      <c r="C25">
        <v>8</v>
      </c>
      <c r="D25">
        <v>11</v>
      </c>
      <c r="G25">
        <f t="shared" si="2"/>
        <v>8.4327641208885797</v>
      </c>
      <c r="I25">
        <f t="shared" si="0"/>
        <v>2.5672358791114203</v>
      </c>
      <c r="J25">
        <f t="shared" si="1"/>
        <v>6.5907000589969869</v>
      </c>
    </row>
    <row r="26" spans="1:10" x14ac:dyDescent="0.3">
      <c r="A26">
        <v>17</v>
      </c>
      <c r="B26">
        <v>46</v>
      </c>
      <c r="C26">
        <v>9</v>
      </c>
      <c r="D26">
        <v>10.4</v>
      </c>
      <c r="G26">
        <f t="shared" si="2"/>
        <v>8.3351888350636507</v>
      </c>
      <c r="I26">
        <f t="shared" si="0"/>
        <v>2.0648111649363496</v>
      </c>
      <c r="J26">
        <f t="shared" si="1"/>
        <v>4.2634451468458057</v>
      </c>
    </row>
    <row r="27" spans="1:10" x14ac:dyDescent="0.3">
      <c r="A27">
        <v>18</v>
      </c>
      <c r="B27">
        <v>58</v>
      </c>
      <c r="C27">
        <v>9</v>
      </c>
      <c r="D27">
        <v>13.9</v>
      </c>
      <c r="G27">
        <f t="shared" si="2"/>
        <v>8.8047978452150986</v>
      </c>
      <c r="I27">
        <f t="shared" si="0"/>
        <v>5.0952021547849018</v>
      </c>
      <c r="J27">
        <f t="shared" si="1"/>
        <v>25.961084998124708</v>
      </c>
    </row>
    <row r="28" spans="1:10" x14ac:dyDescent="0.3">
      <c r="A28">
        <v>19</v>
      </c>
      <c r="B28">
        <v>48</v>
      </c>
      <c r="C28">
        <v>5</v>
      </c>
      <c r="D28">
        <v>9.1</v>
      </c>
      <c r="G28">
        <f t="shared" si="2"/>
        <v>6.6122494326818497</v>
      </c>
      <c r="I28">
        <f t="shared" si="0"/>
        <v>2.4877505673181499</v>
      </c>
      <c r="J28">
        <f t="shared" si="1"/>
        <v>6.1889028851917764</v>
      </c>
    </row>
    <row r="29" spans="1:10" x14ac:dyDescent="0.3">
      <c r="A29">
        <v>20</v>
      </c>
      <c r="B29">
        <v>46</v>
      </c>
      <c r="C29">
        <v>6</v>
      </c>
      <c r="D29">
        <v>10.3</v>
      </c>
      <c r="G29">
        <f t="shared" si="2"/>
        <v>6.9842831570083685</v>
      </c>
      <c r="I29">
        <f t="shared" si="0"/>
        <v>3.3157168429916322</v>
      </c>
      <c r="J29">
        <f t="shared" si="1"/>
        <v>10.993978182898395</v>
      </c>
    </row>
    <row r="30" spans="1:10" x14ac:dyDescent="0.3">
      <c r="A30">
        <v>21</v>
      </c>
      <c r="B30">
        <v>47</v>
      </c>
      <c r="C30">
        <v>10</v>
      </c>
      <c r="D30">
        <v>10.8</v>
      </c>
      <c r="G30">
        <f t="shared" si="2"/>
        <v>8.8246248119280324</v>
      </c>
      <c r="I30">
        <f t="shared" si="0"/>
        <v>1.9753751880719683</v>
      </c>
      <c r="J30">
        <f t="shared" si="1"/>
        <v>3.9021071336503641</v>
      </c>
    </row>
    <row r="31" spans="1:10" x14ac:dyDescent="0.3">
      <c r="A31">
        <v>22</v>
      </c>
      <c r="B31">
        <v>36</v>
      </c>
      <c r="C31">
        <v>18</v>
      </c>
      <c r="D31">
        <v>9.5</v>
      </c>
      <c r="G31">
        <f t="shared" si="2"/>
        <v>11.996565027436622</v>
      </c>
      <c r="I31">
        <f t="shared" si="0"/>
        <v>-2.4965650274366222</v>
      </c>
      <c r="J31">
        <f t="shared" si="1"/>
        <v>6.2328369362196225</v>
      </c>
    </row>
    <row r="32" spans="1:10" x14ac:dyDescent="0.3">
      <c r="A32">
        <v>23</v>
      </c>
      <c r="B32">
        <v>34</v>
      </c>
      <c r="C32">
        <v>8</v>
      </c>
      <c r="D32">
        <v>6.7</v>
      </c>
      <c r="G32">
        <f t="shared" si="2"/>
        <v>7.4152779322271076</v>
      </c>
      <c r="I32">
        <f t="shared" si="0"/>
        <v>-0.71527793222710745</v>
      </c>
      <c r="J32">
        <f t="shared" si="1"/>
        <v>0.51162252033108657</v>
      </c>
    </row>
    <row r="33" spans="1:10" x14ac:dyDescent="0.3">
      <c r="A33">
        <v>24</v>
      </c>
      <c r="B33">
        <v>64</v>
      </c>
      <c r="C33">
        <v>12</v>
      </c>
      <c r="D33">
        <v>9.9</v>
      </c>
      <c r="G33">
        <f t="shared" si="2"/>
        <v>10.390508028346105</v>
      </c>
      <c r="I33">
        <f t="shared" si="0"/>
        <v>-0.4905080283461043</v>
      </c>
      <c r="J33">
        <f t="shared" si="1"/>
        <v>0.24059812587198265</v>
      </c>
    </row>
    <row r="34" spans="1:10" x14ac:dyDescent="0.3">
      <c r="A34">
        <v>25</v>
      </c>
      <c r="B34">
        <v>63</v>
      </c>
      <c r="C34">
        <v>3</v>
      </c>
      <c r="D34">
        <v>3.2</v>
      </c>
      <c r="G34">
        <f t="shared" si="2"/>
        <v>6.2986569100009735</v>
      </c>
      <c r="I34">
        <f t="shared" si="0"/>
        <v>-3.0986569100009733</v>
      </c>
      <c r="J34">
        <f t="shared" si="1"/>
        <v>9.6016746458967805</v>
      </c>
    </row>
    <row r="35" spans="1:10" x14ac:dyDescent="0.3">
      <c r="A35">
        <v>26</v>
      </c>
      <c r="B35">
        <v>41</v>
      </c>
      <c r="C35">
        <v>15</v>
      </c>
      <c r="D35">
        <v>13.3</v>
      </c>
      <c r="G35">
        <f t="shared" si="2"/>
        <v>10.841329770277778</v>
      </c>
      <c r="I35">
        <f t="shared" si="0"/>
        <v>2.4586702297222232</v>
      </c>
      <c r="J35">
        <f t="shared" si="1"/>
        <v>6.0450592985223297</v>
      </c>
    </row>
    <row r="36" spans="1:10" x14ac:dyDescent="0.3">
      <c r="A36">
        <v>27</v>
      </c>
      <c r="B36">
        <v>25</v>
      </c>
      <c r="C36">
        <v>2</v>
      </c>
      <c r="D36">
        <v>1.9</v>
      </c>
      <c r="G36">
        <f t="shared" si="2"/>
        <v>4.3612598185029583</v>
      </c>
      <c r="I36">
        <f t="shared" si="0"/>
        <v>-2.4612598185029584</v>
      </c>
      <c r="J36">
        <f t="shared" si="1"/>
        <v>6.057799894177216</v>
      </c>
    </row>
    <row r="37" spans="1:10" x14ac:dyDescent="0.3">
      <c r="A37">
        <v>28</v>
      </c>
      <c r="B37">
        <v>37</v>
      </c>
      <c r="C37">
        <v>5</v>
      </c>
      <c r="D37">
        <v>5.6</v>
      </c>
      <c r="G37">
        <f t="shared" si="2"/>
        <v>6.1817745067096883</v>
      </c>
      <c r="I37">
        <f t="shared" si="0"/>
        <v>-0.58177450670968867</v>
      </c>
      <c r="J37">
        <f t="shared" si="1"/>
        <v>0.33846157665730159</v>
      </c>
    </row>
    <row r="38" spans="1:10" x14ac:dyDescent="0.3">
      <c r="A38">
        <v>29</v>
      </c>
      <c r="B38">
        <v>22</v>
      </c>
      <c r="C38">
        <v>7</v>
      </c>
      <c r="D38">
        <v>2.1</v>
      </c>
      <c r="G38">
        <f t="shared" si="2"/>
        <v>6.4953670293905654</v>
      </c>
      <c r="I38">
        <f t="shared" si="0"/>
        <v>-4.3953670293905649</v>
      </c>
      <c r="J38">
        <f t="shared" si="1"/>
        <v>19.319251323053638</v>
      </c>
    </row>
    <row r="39" spans="1:10" x14ac:dyDescent="0.3">
      <c r="A39">
        <v>30</v>
      </c>
      <c r="B39">
        <v>49</v>
      </c>
      <c r="C39">
        <v>11</v>
      </c>
      <c r="D39">
        <v>13.8</v>
      </c>
      <c r="G39">
        <f t="shared" si="2"/>
        <v>9.3531948729717005</v>
      </c>
      <c r="I39">
        <f t="shared" si="0"/>
        <v>4.4468051270283002</v>
      </c>
      <c r="J39">
        <f t="shared" si="1"/>
        <v>19.774075837765178</v>
      </c>
    </row>
    <row r="40" spans="1:10" x14ac:dyDescent="0.3">
      <c r="A40">
        <v>31</v>
      </c>
      <c r="B40">
        <v>48</v>
      </c>
      <c r="C40">
        <v>18</v>
      </c>
      <c r="D40">
        <v>8.1</v>
      </c>
      <c r="G40">
        <f t="shared" si="2"/>
        <v>12.46617403758807</v>
      </c>
      <c r="I40">
        <f t="shared" si="0"/>
        <v>-4.3661740375880704</v>
      </c>
      <c r="J40">
        <f t="shared" si="1"/>
        <v>19.063475726508113</v>
      </c>
    </row>
    <row r="41" spans="1:10" x14ac:dyDescent="0.3">
      <c r="A41">
        <v>32</v>
      </c>
      <c r="B41">
        <v>45</v>
      </c>
      <c r="C41">
        <v>15</v>
      </c>
      <c r="D41">
        <v>14.5</v>
      </c>
      <c r="G41">
        <f t="shared" si="2"/>
        <v>10.997866106994927</v>
      </c>
      <c r="I41">
        <f t="shared" si="0"/>
        <v>3.5021338930050732</v>
      </c>
      <c r="J41">
        <f t="shared" si="1"/>
        <v>12.264941804534869</v>
      </c>
    </row>
    <row r="42" spans="1:10" x14ac:dyDescent="0.3">
      <c r="A42">
        <v>33</v>
      </c>
      <c r="B42">
        <v>66</v>
      </c>
      <c r="C42">
        <v>6</v>
      </c>
      <c r="D42">
        <v>6.2</v>
      </c>
      <c r="G42">
        <f t="shared" si="2"/>
        <v>7.7669648405941167</v>
      </c>
      <c r="I42">
        <f t="shared" si="0"/>
        <v>-1.5669648405941166</v>
      </c>
      <c r="J42">
        <f t="shared" si="1"/>
        <v>2.4553788116581452</v>
      </c>
    </row>
    <row r="43" spans="1:10" x14ac:dyDescent="0.3">
      <c r="A43">
        <v>34</v>
      </c>
      <c r="B43">
        <v>42</v>
      </c>
      <c r="C43">
        <v>12</v>
      </c>
      <c r="D43">
        <v>12.6</v>
      </c>
      <c r="G43">
        <f t="shared" si="2"/>
        <v>9.5295581764017818</v>
      </c>
      <c r="I43">
        <f t="shared" si="0"/>
        <v>3.0704418235982178</v>
      </c>
      <c r="J43">
        <f t="shared" si="1"/>
        <v>9.4276129921011496</v>
      </c>
    </row>
    <row r="44" spans="1:10" x14ac:dyDescent="0.3">
      <c r="A44">
        <v>35</v>
      </c>
      <c r="B44">
        <v>22</v>
      </c>
      <c r="C44">
        <v>13</v>
      </c>
      <c r="D44">
        <v>5.5</v>
      </c>
      <c r="G44">
        <f t="shared" si="2"/>
        <v>9.1971783855011289</v>
      </c>
      <c r="I44">
        <f t="shared" si="0"/>
        <v>-3.6971783855011289</v>
      </c>
      <c r="J44">
        <f t="shared" si="1"/>
        <v>13.669128014216733</v>
      </c>
    </row>
    <row r="45" spans="1:10" x14ac:dyDescent="0.3">
      <c r="A45">
        <v>36</v>
      </c>
      <c r="B45">
        <v>30</v>
      </c>
      <c r="C45">
        <v>12</v>
      </c>
      <c r="D45">
        <v>9.6</v>
      </c>
      <c r="G45">
        <f t="shared" si="2"/>
        <v>9.059949166250334</v>
      </c>
      <c r="I45">
        <f t="shared" si="0"/>
        <v>0.54005083374966567</v>
      </c>
      <c r="J45">
        <f t="shared" si="1"/>
        <v>0.29165490303370906</v>
      </c>
    </row>
    <row r="46" spans="1:10" x14ac:dyDescent="0.3">
      <c r="A46">
        <v>37</v>
      </c>
      <c r="B46">
        <v>66</v>
      </c>
      <c r="C46">
        <v>6</v>
      </c>
      <c r="D46">
        <v>5.0999999999999996</v>
      </c>
      <c r="G46">
        <f t="shared" si="2"/>
        <v>7.7669648405941167</v>
      </c>
      <c r="I46">
        <f t="shared" si="0"/>
        <v>-2.6669648405941171</v>
      </c>
      <c r="J46">
        <f t="shared" si="1"/>
        <v>7.1127014609652042</v>
      </c>
    </row>
    <row r="47" spans="1:10" x14ac:dyDescent="0.3">
      <c r="A47">
        <v>38</v>
      </c>
      <c r="B47">
        <v>32</v>
      </c>
      <c r="C47">
        <v>12</v>
      </c>
      <c r="D47">
        <v>11</v>
      </c>
      <c r="G47">
        <f t="shared" si="2"/>
        <v>9.1382173346089086</v>
      </c>
      <c r="I47">
        <f t="shared" si="0"/>
        <v>1.8617826653910914</v>
      </c>
      <c r="J47">
        <f t="shared" si="1"/>
        <v>3.4662346931507564</v>
      </c>
    </row>
    <row r="48" spans="1:10" x14ac:dyDescent="0.3">
      <c r="A48">
        <v>39</v>
      </c>
      <c r="B48">
        <v>62</v>
      </c>
      <c r="C48">
        <v>5</v>
      </c>
      <c r="D48">
        <v>5.4</v>
      </c>
      <c r="G48">
        <f t="shared" si="2"/>
        <v>7.160126611191874</v>
      </c>
      <c r="I48">
        <f t="shared" si="0"/>
        <v>-1.7601266111918736</v>
      </c>
      <c r="J48">
        <f t="shared" si="1"/>
        <v>3.0980456874257891</v>
      </c>
    </row>
    <row r="49" spans="1:10" x14ac:dyDescent="0.3">
      <c r="A49">
        <v>40</v>
      </c>
      <c r="B49">
        <v>59</v>
      </c>
      <c r="C49">
        <v>0</v>
      </c>
      <c r="D49">
        <v>1.9</v>
      </c>
      <c r="G49">
        <f t="shared" si="2"/>
        <v>4.791214895228542</v>
      </c>
      <c r="I49">
        <f t="shared" si="0"/>
        <v>-2.8912148952285421</v>
      </c>
      <c r="J49">
        <f t="shared" si="1"/>
        <v>8.3591235703913895</v>
      </c>
    </row>
    <row r="50" spans="1:10" x14ac:dyDescent="0.3">
      <c r="A50">
        <v>41</v>
      </c>
      <c r="B50">
        <v>58</v>
      </c>
      <c r="C50">
        <v>13</v>
      </c>
      <c r="D50">
        <v>15.8</v>
      </c>
      <c r="G50">
        <f t="shared" si="2"/>
        <v>10.606005415955474</v>
      </c>
      <c r="I50">
        <f t="shared" si="0"/>
        <v>5.1939945840445265</v>
      </c>
      <c r="J50">
        <f t="shared" si="1"/>
        <v>26.977579739083875</v>
      </c>
    </row>
    <row r="51" spans="1:10" x14ac:dyDescent="0.3">
      <c r="A51">
        <v>42</v>
      </c>
      <c r="B51">
        <v>72</v>
      </c>
      <c r="C51">
        <v>1</v>
      </c>
      <c r="D51">
        <v>4</v>
      </c>
      <c r="G51">
        <f t="shared" si="2"/>
        <v>5.7502598822443716</v>
      </c>
      <c r="I51">
        <f t="shared" si="0"/>
        <v>-1.7502598822443716</v>
      </c>
      <c r="J51">
        <f t="shared" si="1"/>
        <v>3.0634096553940813</v>
      </c>
    </row>
    <row r="52" spans="1:10" x14ac:dyDescent="0.3">
      <c r="A52">
        <v>43</v>
      </c>
      <c r="B52">
        <v>45</v>
      </c>
      <c r="C52">
        <v>11</v>
      </c>
      <c r="D52">
        <v>15.1</v>
      </c>
      <c r="G52">
        <f t="shared" si="2"/>
        <v>9.1966585362545512</v>
      </c>
      <c r="I52">
        <f t="shared" si="0"/>
        <v>5.9033414637454484</v>
      </c>
      <c r="J52">
        <f t="shared" si="1"/>
        <v>34.849440437576256</v>
      </c>
    </row>
    <row r="53" spans="1:10" x14ac:dyDescent="0.3">
      <c r="A53">
        <v>44</v>
      </c>
      <c r="B53">
        <v>40</v>
      </c>
      <c r="C53">
        <v>9</v>
      </c>
      <c r="D53">
        <v>9.1999999999999993</v>
      </c>
      <c r="G53">
        <f t="shared" si="2"/>
        <v>8.1003843299879268</v>
      </c>
      <c r="I53">
        <f t="shared" si="0"/>
        <v>1.0996156700120725</v>
      </c>
      <c r="J53">
        <f t="shared" si="1"/>
        <v>1.2091546217360991</v>
      </c>
    </row>
    <row r="54" spans="1:10" x14ac:dyDescent="0.3">
      <c r="A54">
        <v>45</v>
      </c>
      <c r="B54">
        <v>38</v>
      </c>
      <c r="C54">
        <v>10</v>
      </c>
      <c r="D54">
        <v>10.4</v>
      </c>
      <c r="G54">
        <f t="shared" si="2"/>
        <v>8.4724180543144456</v>
      </c>
      <c r="I54">
        <f t="shared" si="0"/>
        <v>1.9275819456855547</v>
      </c>
      <c r="J54">
        <f t="shared" si="1"/>
        <v>3.7155721573329088</v>
      </c>
    </row>
    <row r="55" spans="1:10" x14ac:dyDescent="0.3">
      <c r="A55">
        <v>46</v>
      </c>
      <c r="B55">
        <v>48</v>
      </c>
      <c r="C55">
        <v>9</v>
      </c>
      <c r="D55">
        <v>10.6</v>
      </c>
      <c r="G55">
        <f t="shared" si="2"/>
        <v>8.4134570034222254</v>
      </c>
      <c r="I55">
        <f t="shared" si="0"/>
        <v>2.1865429965777743</v>
      </c>
      <c r="J55">
        <f t="shared" si="1"/>
        <v>4.7809702758833126</v>
      </c>
    </row>
    <row r="56" spans="1:10" x14ac:dyDescent="0.3">
      <c r="A56">
        <v>47</v>
      </c>
      <c r="B56">
        <v>64</v>
      </c>
      <c r="C56">
        <v>12</v>
      </c>
      <c r="D56">
        <v>13.2</v>
      </c>
      <c r="G56">
        <f t="shared" si="2"/>
        <v>10.390508028346105</v>
      </c>
      <c r="I56">
        <f t="shared" si="0"/>
        <v>2.8094919716538946</v>
      </c>
      <c r="J56">
        <f t="shared" si="1"/>
        <v>7.8932451387876883</v>
      </c>
    </row>
    <row r="57" spans="1:10" x14ac:dyDescent="0.3">
      <c r="A57">
        <v>48</v>
      </c>
      <c r="B57">
        <v>34</v>
      </c>
      <c r="C57">
        <v>5</v>
      </c>
      <c r="D57">
        <v>7.2</v>
      </c>
      <c r="G57">
        <f t="shared" si="2"/>
        <v>6.0643722541718263</v>
      </c>
      <c r="I57">
        <f t="shared" si="0"/>
        <v>1.1356277458281738</v>
      </c>
      <c r="J57">
        <f t="shared" si="1"/>
        <v>1.2896503770947794</v>
      </c>
    </row>
    <row r="58" spans="1:10" x14ac:dyDescent="0.3">
      <c r="A58">
        <v>49</v>
      </c>
      <c r="B58">
        <v>57</v>
      </c>
      <c r="C58">
        <v>15</v>
      </c>
      <c r="D58">
        <v>12.4</v>
      </c>
      <c r="G58">
        <f t="shared" si="2"/>
        <v>11.467475117146376</v>
      </c>
      <c r="I58">
        <f t="shared" si="0"/>
        <v>0.93252488285362389</v>
      </c>
      <c r="J58">
        <f t="shared" si="1"/>
        <v>0.86960265714116491</v>
      </c>
    </row>
    <row r="59" spans="1:10" x14ac:dyDescent="0.3">
      <c r="A59">
        <v>50</v>
      </c>
      <c r="B59">
        <v>46</v>
      </c>
      <c r="C59">
        <v>10</v>
      </c>
      <c r="D59">
        <v>16.2</v>
      </c>
      <c r="G59">
        <f t="shared" si="2"/>
        <v>8.7854907277487442</v>
      </c>
      <c r="I59">
        <f t="shared" si="0"/>
        <v>7.4145092722512551</v>
      </c>
      <c r="J59">
        <f t="shared" si="1"/>
        <v>54.97494774829984</v>
      </c>
    </row>
    <row r="60" spans="1:10" x14ac:dyDescent="0.3">
      <c r="A60">
        <v>51</v>
      </c>
      <c r="B60">
        <v>69</v>
      </c>
      <c r="C60">
        <v>14</v>
      </c>
      <c r="D60">
        <v>5.4</v>
      </c>
      <c r="G60">
        <f t="shared" si="2"/>
        <v>11.486782234612731</v>
      </c>
      <c r="I60">
        <f t="shared" si="0"/>
        <v>-6.0867822346127305</v>
      </c>
      <c r="J60">
        <f t="shared" si="1"/>
        <v>37.048917971597142</v>
      </c>
    </row>
    <row r="61" spans="1:10" x14ac:dyDescent="0.3">
      <c r="A61">
        <v>52</v>
      </c>
      <c r="B61">
        <v>52</v>
      </c>
      <c r="C61">
        <v>7</v>
      </c>
      <c r="D61">
        <v>10.3</v>
      </c>
      <c r="G61">
        <f t="shared" si="2"/>
        <v>7.6693895547691877</v>
      </c>
      <c r="I61">
        <f t="shared" si="0"/>
        <v>2.630610445230813</v>
      </c>
      <c r="J61">
        <f t="shared" si="1"/>
        <v>6.920111314557456</v>
      </c>
    </row>
    <row r="62" spans="1:10" x14ac:dyDescent="0.3">
      <c r="A62">
        <v>53</v>
      </c>
      <c r="B62">
        <v>71</v>
      </c>
      <c r="C62">
        <v>7</v>
      </c>
      <c r="D62">
        <v>6.1</v>
      </c>
      <c r="G62">
        <f t="shared" si="2"/>
        <v>8.4129371541756477</v>
      </c>
      <c r="I62">
        <f t="shared" si="0"/>
        <v>-2.312937154175648</v>
      </c>
      <c r="J62">
        <f t="shared" si="1"/>
        <v>5.3496782791661452</v>
      </c>
    </row>
    <row r="63" spans="1:10" x14ac:dyDescent="0.3">
      <c r="A63">
        <v>54</v>
      </c>
      <c r="B63">
        <v>74</v>
      </c>
      <c r="C63">
        <v>10</v>
      </c>
      <c r="D63">
        <v>5.3</v>
      </c>
      <c r="G63">
        <f t="shared" si="2"/>
        <v>9.8812450847687909</v>
      </c>
      <c r="I63">
        <f t="shared" si="0"/>
        <v>-4.5812450847687911</v>
      </c>
      <c r="J63">
        <f t="shared" si="1"/>
        <v>20.987806526718209</v>
      </c>
    </row>
    <row r="64" spans="1:10" x14ac:dyDescent="0.3">
      <c r="A64">
        <v>55</v>
      </c>
      <c r="B64">
        <v>55</v>
      </c>
      <c r="C64">
        <v>18</v>
      </c>
      <c r="D64">
        <v>8.5</v>
      </c>
      <c r="G64">
        <f t="shared" si="2"/>
        <v>12.740112626843082</v>
      </c>
      <c r="I64">
        <f t="shared" si="0"/>
        <v>-4.2401126268430822</v>
      </c>
      <c r="J64">
        <f t="shared" si="1"/>
        <v>17.978555088314142</v>
      </c>
    </row>
    <row r="65" spans="1:10" x14ac:dyDescent="0.3">
      <c r="A65">
        <v>56</v>
      </c>
      <c r="B65">
        <v>50</v>
      </c>
      <c r="C65">
        <v>15</v>
      </c>
      <c r="D65">
        <v>10.7</v>
      </c>
      <c r="G65">
        <f t="shared" si="2"/>
        <v>11.193536527891364</v>
      </c>
      <c r="I65">
        <f t="shared" si="0"/>
        <v>-0.49353652789136504</v>
      </c>
      <c r="J65">
        <f t="shared" si="1"/>
        <v>0.24357830436306413</v>
      </c>
    </row>
    <row r="66" spans="1:10" x14ac:dyDescent="0.3">
      <c r="A66">
        <v>57</v>
      </c>
      <c r="B66">
        <v>18</v>
      </c>
      <c r="C66">
        <v>9</v>
      </c>
      <c r="D66">
        <v>1.7</v>
      </c>
      <c r="G66">
        <f t="shared" si="2"/>
        <v>7.239434478043604</v>
      </c>
      <c r="I66">
        <f t="shared" si="0"/>
        <v>-5.5394344780436038</v>
      </c>
      <c r="J66">
        <f t="shared" si="1"/>
        <v>30.685334336538212</v>
      </c>
    </row>
    <row r="67" spans="1:10" x14ac:dyDescent="0.3">
      <c r="A67">
        <v>58</v>
      </c>
      <c r="B67">
        <v>37</v>
      </c>
      <c r="C67">
        <v>16</v>
      </c>
      <c r="D67">
        <v>13.8</v>
      </c>
      <c r="G67">
        <f t="shared" si="2"/>
        <v>11.135095326245722</v>
      </c>
      <c r="I67">
        <f t="shared" si="0"/>
        <v>2.664904673754279</v>
      </c>
      <c r="J67">
        <f t="shared" si="1"/>
        <v>7.1017169201973998</v>
      </c>
    </row>
    <row r="68" spans="1:10" x14ac:dyDescent="0.3">
      <c r="A68">
        <v>59</v>
      </c>
      <c r="B68">
        <v>29</v>
      </c>
      <c r="C68">
        <v>3</v>
      </c>
      <c r="D68">
        <v>1</v>
      </c>
      <c r="G68">
        <f t="shared" si="2"/>
        <v>4.9680980479052019</v>
      </c>
      <c r="I68">
        <f t="shared" si="0"/>
        <v>-3.9680980479052019</v>
      </c>
      <c r="J68">
        <f t="shared" si="1"/>
        <v>15.745802117789074</v>
      </c>
    </row>
    <row r="69" spans="1:10" x14ac:dyDescent="0.3">
      <c r="A69">
        <v>60</v>
      </c>
      <c r="B69">
        <v>43</v>
      </c>
      <c r="C69">
        <v>8</v>
      </c>
      <c r="D69">
        <v>12.6</v>
      </c>
      <c r="G69">
        <f t="shared" si="2"/>
        <v>7.7674846898406944</v>
      </c>
      <c r="I69">
        <f t="shared" si="0"/>
        <v>4.8325153101593052</v>
      </c>
      <c r="J69">
        <f t="shared" si="1"/>
        <v>23.353204222924088</v>
      </c>
    </row>
    <row r="70" spans="1:10" x14ac:dyDescent="0.3">
      <c r="A70">
        <v>61</v>
      </c>
      <c r="B70">
        <v>52</v>
      </c>
      <c r="C70">
        <v>12</v>
      </c>
      <c r="D70">
        <v>14.4</v>
      </c>
      <c r="G70">
        <f t="shared" si="2"/>
        <v>9.9208990181946568</v>
      </c>
      <c r="I70">
        <f t="shared" si="0"/>
        <v>4.4791009818053436</v>
      </c>
      <c r="J70">
        <f t="shared" si="1"/>
        <v>20.062345605209593</v>
      </c>
    </row>
    <row r="71" spans="1:10" x14ac:dyDescent="0.3">
      <c r="A71">
        <v>62</v>
      </c>
      <c r="B71">
        <v>64</v>
      </c>
      <c r="C71">
        <v>1</v>
      </c>
      <c r="D71">
        <v>4.9000000000000004</v>
      </c>
      <c r="G71">
        <f t="shared" si="2"/>
        <v>5.437187208810073</v>
      </c>
      <c r="I71">
        <f t="shared" si="0"/>
        <v>-0.53718720881007265</v>
      </c>
      <c r="J71">
        <f t="shared" si="1"/>
        <v>0.28857009730915661</v>
      </c>
    </row>
    <row r="72" spans="1:10" x14ac:dyDescent="0.3">
      <c r="A72">
        <v>63</v>
      </c>
      <c r="B72">
        <v>33</v>
      </c>
      <c r="C72">
        <v>6</v>
      </c>
      <c r="D72">
        <v>7.8</v>
      </c>
      <c r="G72">
        <f t="shared" si="2"/>
        <v>6.4755400626776325</v>
      </c>
      <c r="I72">
        <f t="shared" si="0"/>
        <v>1.3244599373223673</v>
      </c>
      <c r="J72">
        <f t="shared" si="1"/>
        <v>1.7541941255719693</v>
      </c>
    </row>
    <row r="73" spans="1:10" x14ac:dyDescent="0.3">
      <c r="A73">
        <v>64</v>
      </c>
      <c r="B73">
        <v>40</v>
      </c>
      <c r="C73">
        <v>15</v>
      </c>
      <c r="D73">
        <v>11</v>
      </c>
      <c r="G73">
        <f t="shared" si="2"/>
        <v>10.802195686098489</v>
      </c>
      <c r="I73">
        <f t="shared" si="0"/>
        <v>0.19780431390151065</v>
      </c>
      <c r="J73">
        <f t="shared" si="1"/>
        <v>3.912654659804736E-2</v>
      </c>
    </row>
    <row r="74" spans="1:10" x14ac:dyDescent="0.3">
      <c r="A74">
        <v>65</v>
      </c>
      <c r="B74">
        <v>43</v>
      </c>
      <c r="C74">
        <v>11</v>
      </c>
      <c r="D74">
        <v>12.3</v>
      </c>
      <c r="G74">
        <f t="shared" si="2"/>
        <v>9.1183903678959766</v>
      </c>
      <c r="I74">
        <f t="shared" si="0"/>
        <v>3.1816096321040241</v>
      </c>
      <c r="J74">
        <f t="shared" si="1"/>
        <v>10.122639851097103</v>
      </c>
    </row>
    <row r="75" spans="1:10" x14ac:dyDescent="0.3">
      <c r="A75">
        <v>66</v>
      </c>
      <c r="B75">
        <v>50</v>
      </c>
      <c r="C75">
        <v>9</v>
      </c>
      <c r="D75">
        <v>9.6999999999999993</v>
      </c>
      <c r="G75">
        <f t="shared" ref="G75:G109" si="3">$G$6*B75+$G$7*C75+$G$8*1</f>
        <v>8.4917251717808</v>
      </c>
      <c r="I75">
        <f t="shared" ref="I75:I109" si="4">D75-G75</f>
        <v>1.2082748282191993</v>
      </c>
      <c r="J75">
        <f t="shared" ref="J75:J109" si="5">I75^2</f>
        <v>1.4599280605081355</v>
      </c>
    </row>
    <row r="76" spans="1:10" x14ac:dyDescent="0.3">
      <c r="A76">
        <v>67</v>
      </c>
      <c r="B76">
        <v>25</v>
      </c>
      <c r="C76">
        <v>15</v>
      </c>
      <c r="D76">
        <v>6.4</v>
      </c>
      <c r="G76">
        <f t="shared" si="3"/>
        <v>10.215184423409179</v>
      </c>
      <c r="I76">
        <f t="shared" si="4"/>
        <v>-3.8151844234091783</v>
      </c>
      <c r="J76">
        <f t="shared" si="5"/>
        <v>14.555632184624024</v>
      </c>
    </row>
    <row r="77" spans="1:10" x14ac:dyDescent="0.3">
      <c r="A77">
        <v>68</v>
      </c>
      <c r="B77">
        <v>48</v>
      </c>
      <c r="C77">
        <v>19</v>
      </c>
      <c r="D77">
        <v>11.1</v>
      </c>
      <c r="G77">
        <f t="shared" si="3"/>
        <v>12.916475930273164</v>
      </c>
      <c r="I77">
        <f t="shared" si="4"/>
        <v>-1.8164759302731639</v>
      </c>
      <c r="J77">
        <f t="shared" si="5"/>
        <v>3.2995848052617562</v>
      </c>
    </row>
    <row r="78" spans="1:10" x14ac:dyDescent="0.3">
      <c r="A78">
        <v>69</v>
      </c>
      <c r="B78">
        <v>17</v>
      </c>
      <c r="C78">
        <v>10</v>
      </c>
      <c r="D78">
        <v>6.4</v>
      </c>
      <c r="G78">
        <f t="shared" si="3"/>
        <v>7.6506022865494092</v>
      </c>
      <c r="I78">
        <f t="shared" si="4"/>
        <v>-1.2506022865494089</v>
      </c>
      <c r="J78">
        <f t="shared" si="5"/>
        <v>1.5640060791226098</v>
      </c>
    </row>
    <row r="79" spans="1:10" x14ac:dyDescent="0.3">
      <c r="A79">
        <v>70</v>
      </c>
      <c r="B79">
        <v>57</v>
      </c>
      <c r="C79">
        <v>14</v>
      </c>
      <c r="D79">
        <v>10.4</v>
      </c>
      <c r="G79">
        <f t="shared" si="3"/>
        <v>11.017173224461281</v>
      </c>
      <c r="I79">
        <f t="shared" si="4"/>
        <v>-0.61717322446128087</v>
      </c>
      <c r="J79">
        <f t="shared" si="5"/>
        <v>0.38090278899193458</v>
      </c>
    </row>
    <row r="80" spans="1:10" x14ac:dyDescent="0.3">
      <c r="A80">
        <v>71</v>
      </c>
      <c r="B80">
        <v>37</v>
      </c>
      <c r="C80">
        <v>6</v>
      </c>
      <c r="D80">
        <v>9.1999999999999993</v>
      </c>
      <c r="G80">
        <f t="shared" si="3"/>
        <v>6.6320763993947827</v>
      </c>
      <c r="I80">
        <f t="shared" si="4"/>
        <v>2.5679236006052166</v>
      </c>
      <c r="J80">
        <f t="shared" si="5"/>
        <v>6.5942316185452601</v>
      </c>
    </row>
    <row r="81" spans="1:10" x14ac:dyDescent="0.3">
      <c r="A81">
        <v>72</v>
      </c>
      <c r="B81">
        <v>72</v>
      </c>
      <c r="C81">
        <v>2</v>
      </c>
      <c r="D81">
        <v>0.3</v>
      </c>
      <c r="G81">
        <f t="shared" si="3"/>
        <v>6.2005617749294659</v>
      </c>
      <c r="I81">
        <f t="shared" si="4"/>
        <v>-5.9005617749294661</v>
      </c>
      <c r="J81">
        <f t="shared" si="5"/>
        <v>34.81662925975877</v>
      </c>
    </row>
    <row r="82" spans="1:10" x14ac:dyDescent="0.3">
      <c r="A82">
        <v>73</v>
      </c>
      <c r="B82">
        <v>44</v>
      </c>
      <c r="C82">
        <v>8</v>
      </c>
      <c r="D82">
        <v>8.5</v>
      </c>
      <c r="G82">
        <f t="shared" si="3"/>
        <v>7.8066187740199817</v>
      </c>
      <c r="I82">
        <f t="shared" si="4"/>
        <v>0.69338122598001828</v>
      </c>
      <c r="J82">
        <f t="shared" si="5"/>
        <v>0.4807775245415532</v>
      </c>
    </row>
    <row r="83" spans="1:10" x14ac:dyDescent="0.3">
      <c r="A83">
        <v>74</v>
      </c>
      <c r="B83">
        <v>43</v>
      </c>
      <c r="C83">
        <v>8</v>
      </c>
      <c r="D83">
        <v>7.4</v>
      </c>
      <c r="G83">
        <f t="shared" si="3"/>
        <v>7.7674846898406944</v>
      </c>
      <c r="I83">
        <f t="shared" si="4"/>
        <v>-0.36748468984069405</v>
      </c>
      <c r="J83">
        <f t="shared" si="5"/>
        <v>0.13504499726731109</v>
      </c>
    </row>
    <row r="84" spans="1:10" x14ac:dyDescent="0.3">
      <c r="A84">
        <v>75</v>
      </c>
      <c r="B84">
        <v>49</v>
      </c>
      <c r="C84">
        <v>17</v>
      </c>
      <c r="D84">
        <v>10.7</v>
      </c>
      <c r="G84">
        <f t="shared" si="3"/>
        <v>12.055006229082263</v>
      </c>
      <c r="I84">
        <f t="shared" si="4"/>
        <v>-1.3550062290822638</v>
      </c>
      <c r="J84">
        <f t="shared" si="5"/>
        <v>1.8360418808517363</v>
      </c>
    </row>
    <row r="85" spans="1:10" x14ac:dyDescent="0.3">
      <c r="A85">
        <v>76</v>
      </c>
      <c r="B85">
        <v>62</v>
      </c>
      <c r="C85">
        <v>4</v>
      </c>
      <c r="D85">
        <v>2.6</v>
      </c>
      <c r="G85">
        <f t="shared" si="3"/>
        <v>6.7098247185067796</v>
      </c>
      <c r="I85">
        <f t="shared" si="4"/>
        <v>-4.1098247185067791</v>
      </c>
      <c r="J85">
        <f t="shared" si="5"/>
        <v>16.890659216849325</v>
      </c>
    </row>
    <row r="86" spans="1:10" x14ac:dyDescent="0.3">
      <c r="A86">
        <v>77</v>
      </c>
      <c r="B86">
        <v>45</v>
      </c>
      <c r="C86">
        <v>16</v>
      </c>
      <c r="D86">
        <v>14.2</v>
      </c>
      <c r="G86">
        <f t="shared" si="3"/>
        <v>11.44816799968002</v>
      </c>
      <c r="I86">
        <f t="shared" si="4"/>
        <v>2.751832000319979</v>
      </c>
      <c r="J86">
        <f t="shared" si="5"/>
        <v>7.5725793579850569</v>
      </c>
    </row>
    <row r="87" spans="1:10" x14ac:dyDescent="0.3">
      <c r="A87">
        <v>78</v>
      </c>
      <c r="B87">
        <v>21</v>
      </c>
      <c r="C87">
        <v>12</v>
      </c>
      <c r="D87">
        <v>5.6</v>
      </c>
      <c r="G87">
        <f t="shared" si="3"/>
        <v>8.7077424086367472</v>
      </c>
      <c r="I87">
        <f t="shared" si="4"/>
        <v>-3.1077424086367476</v>
      </c>
      <c r="J87">
        <f t="shared" si="5"/>
        <v>9.658062878439333</v>
      </c>
    </row>
    <row r="88" spans="1:10" x14ac:dyDescent="0.3">
      <c r="A88">
        <v>79</v>
      </c>
      <c r="B88">
        <v>23</v>
      </c>
      <c r="C88">
        <v>12</v>
      </c>
      <c r="D88">
        <v>3.7</v>
      </c>
      <c r="G88">
        <f t="shared" si="3"/>
        <v>8.7860105769953218</v>
      </c>
      <c r="I88">
        <f t="shared" si="4"/>
        <v>-5.0860105769953217</v>
      </c>
      <c r="J88">
        <f t="shared" si="5"/>
        <v>25.867503589308285</v>
      </c>
    </row>
    <row r="89" spans="1:10" x14ac:dyDescent="0.3">
      <c r="A89">
        <v>80</v>
      </c>
      <c r="B89">
        <v>35</v>
      </c>
      <c r="C89">
        <v>8</v>
      </c>
      <c r="D89">
        <v>9.4</v>
      </c>
      <c r="G89">
        <f t="shared" si="3"/>
        <v>7.4544120164063958</v>
      </c>
      <c r="I89">
        <f t="shared" si="4"/>
        <v>1.9455879835936045</v>
      </c>
      <c r="J89">
        <f t="shared" si="5"/>
        <v>3.7853126019038279</v>
      </c>
    </row>
    <row r="90" spans="1:10" x14ac:dyDescent="0.3">
      <c r="A90">
        <v>81</v>
      </c>
      <c r="B90">
        <v>48</v>
      </c>
      <c r="C90">
        <v>13</v>
      </c>
      <c r="D90">
        <v>12.4</v>
      </c>
      <c r="G90">
        <f t="shared" si="3"/>
        <v>10.214664574162601</v>
      </c>
      <c r="I90">
        <f t="shared" si="4"/>
        <v>2.1853354258373994</v>
      </c>
      <c r="J90">
        <f t="shared" si="5"/>
        <v>4.7756909234199281</v>
      </c>
    </row>
    <row r="91" spans="1:10" x14ac:dyDescent="0.3">
      <c r="A91">
        <v>82</v>
      </c>
      <c r="B91">
        <v>48</v>
      </c>
      <c r="C91">
        <v>9</v>
      </c>
      <c r="D91">
        <v>15.1</v>
      </c>
      <c r="G91">
        <f t="shared" si="3"/>
        <v>8.4134570034222254</v>
      </c>
      <c r="I91">
        <f t="shared" si="4"/>
        <v>6.6865429965777743</v>
      </c>
      <c r="J91">
        <f t="shared" si="5"/>
        <v>44.709857245083285</v>
      </c>
    </row>
    <row r="92" spans="1:10" x14ac:dyDescent="0.3">
      <c r="A92">
        <v>83</v>
      </c>
      <c r="B92">
        <v>28</v>
      </c>
      <c r="C92">
        <v>2</v>
      </c>
      <c r="D92">
        <v>2.5</v>
      </c>
      <c r="G92">
        <f t="shared" si="3"/>
        <v>4.4786620710408211</v>
      </c>
      <c r="I92">
        <f t="shared" si="4"/>
        <v>-1.9786620710408211</v>
      </c>
      <c r="J92">
        <f t="shared" si="5"/>
        <v>3.9151035913755514</v>
      </c>
    </row>
    <row r="93" spans="1:10" x14ac:dyDescent="0.3">
      <c r="A93">
        <v>84</v>
      </c>
      <c r="B93">
        <v>63</v>
      </c>
      <c r="C93">
        <v>5</v>
      </c>
      <c r="D93">
        <v>8.1</v>
      </c>
      <c r="G93">
        <f t="shared" si="3"/>
        <v>7.1992606953711604</v>
      </c>
      <c r="I93">
        <f t="shared" si="4"/>
        <v>0.90073930462883922</v>
      </c>
      <c r="J93">
        <f t="shared" si="5"/>
        <v>0.81133129490324485</v>
      </c>
    </row>
    <row r="94" spans="1:10" x14ac:dyDescent="0.3">
      <c r="A94">
        <v>85</v>
      </c>
      <c r="B94">
        <v>44</v>
      </c>
      <c r="C94">
        <v>10</v>
      </c>
      <c r="D94">
        <v>15.8</v>
      </c>
      <c r="G94">
        <f t="shared" si="3"/>
        <v>8.7072225593901695</v>
      </c>
      <c r="I94">
        <f t="shared" si="4"/>
        <v>7.0927774406098312</v>
      </c>
      <c r="J94">
        <f t="shared" si="5"/>
        <v>50.307491822023749</v>
      </c>
    </row>
    <row r="95" spans="1:10" x14ac:dyDescent="0.3">
      <c r="A95">
        <v>86</v>
      </c>
      <c r="B95">
        <v>48</v>
      </c>
      <c r="C95">
        <v>17</v>
      </c>
      <c r="D95">
        <v>12.6</v>
      </c>
      <c r="G95">
        <f t="shared" si="3"/>
        <v>12.015872144902977</v>
      </c>
      <c r="I95">
        <f t="shared" si="4"/>
        <v>0.58412785509702303</v>
      </c>
      <c r="J95">
        <f t="shared" si="5"/>
        <v>0.34120535110024874</v>
      </c>
    </row>
    <row r="96" spans="1:10" x14ac:dyDescent="0.3">
      <c r="A96">
        <v>87</v>
      </c>
      <c r="B96">
        <v>40</v>
      </c>
      <c r="C96">
        <v>20</v>
      </c>
      <c r="D96">
        <v>8.1</v>
      </c>
      <c r="G96">
        <f t="shared" si="3"/>
        <v>13.053705149523958</v>
      </c>
      <c r="I96">
        <f t="shared" si="4"/>
        <v>-4.9537051495239588</v>
      </c>
      <c r="J96">
        <f t="shared" si="5"/>
        <v>24.539194708420187</v>
      </c>
    </row>
    <row r="97" spans="1:10" x14ac:dyDescent="0.3">
      <c r="A97">
        <v>88</v>
      </c>
      <c r="B97">
        <v>72</v>
      </c>
      <c r="C97">
        <v>9</v>
      </c>
      <c r="D97">
        <v>6.7</v>
      </c>
      <c r="G97">
        <f t="shared" si="3"/>
        <v>9.3526750237251228</v>
      </c>
      <c r="I97">
        <f t="shared" si="4"/>
        <v>-2.6526750237251226</v>
      </c>
      <c r="J97">
        <f t="shared" si="5"/>
        <v>7.0366847814950804</v>
      </c>
    </row>
    <row r="98" spans="1:10" x14ac:dyDescent="0.3">
      <c r="A98">
        <v>89</v>
      </c>
      <c r="B98">
        <v>63</v>
      </c>
      <c r="C98">
        <v>5</v>
      </c>
      <c r="D98">
        <v>4.5</v>
      </c>
      <c r="G98">
        <f t="shared" si="3"/>
        <v>7.1992606953711604</v>
      </c>
      <c r="I98">
        <f t="shared" si="4"/>
        <v>-2.6992606953711604</v>
      </c>
      <c r="J98">
        <f t="shared" si="5"/>
        <v>7.2860083015756008</v>
      </c>
    </row>
    <row r="99" spans="1:10" x14ac:dyDescent="0.3">
      <c r="A99">
        <v>90</v>
      </c>
      <c r="B99">
        <v>28</v>
      </c>
      <c r="C99">
        <v>10</v>
      </c>
      <c r="D99">
        <v>4.5999999999999996</v>
      </c>
      <c r="G99">
        <f t="shared" si="3"/>
        <v>8.0810772125215706</v>
      </c>
      <c r="I99">
        <f t="shared" si="4"/>
        <v>-3.481077212521571</v>
      </c>
      <c r="J99">
        <f t="shared" si="5"/>
        <v>12.11789855953695</v>
      </c>
    </row>
    <row r="100" spans="1:10" x14ac:dyDescent="0.3">
      <c r="A100">
        <v>91</v>
      </c>
      <c r="B100">
        <v>16</v>
      </c>
      <c r="C100">
        <v>1</v>
      </c>
      <c r="D100">
        <v>3.1</v>
      </c>
      <c r="G100">
        <f t="shared" si="3"/>
        <v>3.5587511682042781</v>
      </c>
      <c r="I100">
        <f t="shared" si="4"/>
        <v>-0.45875116820427797</v>
      </c>
      <c r="J100">
        <f t="shared" si="5"/>
        <v>0.21045263432878974</v>
      </c>
    </row>
    <row r="101" spans="1:10" x14ac:dyDescent="0.3">
      <c r="A101">
        <v>92</v>
      </c>
      <c r="B101">
        <v>23</v>
      </c>
      <c r="C101">
        <v>3</v>
      </c>
      <c r="D101">
        <v>5.7</v>
      </c>
      <c r="G101">
        <f t="shared" si="3"/>
        <v>4.7332935428294771</v>
      </c>
      <c r="I101">
        <f t="shared" si="4"/>
        <v>0.96670645717052306</v>
      </c>
      <c r="J101">
        <f t="shared" si="5"/>
        <v>0.93452137433518434</v>
      </c>
    </row>
    <row r="102" spans="1:10" x14ac:dyDescent="0.3">
      <c r="A102">
        <v>93</v>
      </c>
      <c r="B102">
        <v>64</v>
      </c>
      <c r="C102">
        <v>1</v>
      </c>
      <c r="D102">
        <v>5.5</v>
      </c>
      <c r="G102">
        <f t="shared" si="3"/>
        <v>5.437187208810073</v>
      </c>
      <c r="I102">
        <f t="shared" si="4"/>
        <v>6.2812791189926998E-2</v>
      </c>
      <c r="J102">
        <f t="shared" si="5"/>
        <v>3.9454467370693708E-3</v>
      </c>
    </row>
    <row r="103" spans="1:10" x14ac:dyDescent="0.3">
      <c r="A103">
        <v>94</v>
      </c>
      <c r="B103">
        <v>32</v>
      </c>
      <c r="C103">
        <v>16</v>
      </c>
      <c r="D103">
        <v>9.3000000000000007</v>
      </c>
      <c r="G103">
        <f t="shared" si="3"/>
        <v>10.939424905349284</v>
      </c>
      <c r="I103">
        <f t="shared" si="4"/>
        <v>-1.6394249053492835</v>
      </c>
      <c r="J103">
        <f t="shared" si="5"/>
        <v>2.6877140202795071</v>
      </c>
    </row>
    <row r="104" spans="1:10" x14ac:dyDescent="0.3">
      <c r="A104">
        <v>95</v>
      </c>
      <c r="B104">
        <v>41</v>
      </c>
      <c r="C104">
        <v>8</v>
      </c>
      <c r="D104">
        <v>12.1</v>
      </c>
      <c r="G104">
        <f t="shared" si="3"/>
        <v>7.6892165214821198</v>
      </c>
      <c r="I104">
        <f t="shared" si="4"/>
        <v>4.4107834785178799</v>
      </c>
      <c r="J104">
        <f t="shared" si="5"/>
        <v>19.455010894366289</v>
      </c>
    </row>
    <row r="105" spans="1:10" x14ac:dyDescent="0.3">
      <c r="A105">
        <v>96</v>
      </c>
      <c r="B105">
        <v>55</v>
      </c>
      <c r="C105">
        <v>14</v>
      </c>
      <c r="D105">
        <v>14.1</v>
      </c>
      <c r="G105">
        <f t="shared" si="3"/>
        <v>10.938905056102707</v>
      </c>
      <c r="I105">
        <f t="shared" si="4"/>
        <v>3.1610949438972931</v>
      </c>
      <c r="J105">
        <f t="shared" si="5"/>
        <v>9.9925212443330302</v>
      </c>
    </row>
    <row r="106" spans="1:10" x14ac:dyDescent="0.3">
      <c r="A106">
        <v>97</v>
      </c>
      <c r="B106">
        <v>56</v>
      </c>
      <c r="C106">
        <v>3</v>
      </c>
      <c r="D106">
        <v>6.5</v>
      </c>
      <c r="G106">
        <f t="shared" si="3"/>
        <v>6.0247183207459614</v>
      </c>
      <c r="I106">
        <f t="shared" si="4"/>
        <v>0.47528167925403864</v>
      </c>
      <c r="J106">
        <f t="shared" si="5"/>
        <v>0.22589267463453885</v>
      </c>
    </row>
    <row r="107" spans="1:10" x14ac:dyDescent="0.3">
      <c r="A107">
        <v>98</v>
      </c>
      <c r="B107">
        <v>38</v>
      </c>
      <c r="C107">
        <v>19</v>
      </c>
      <c r="D107">
        <v>9</v>
      </c>
      <c r="G107">
        <f t="shared" si="3"/>
        <v>12.52513508848029</v>
      </c>
      <c r="I107">
        <f t="shared" si="4"/>
        <v>-3.5251350884802903</v>
      </c>
      <c r="J107">
        <f t="shared" si="5"/>
        <v>12.426577392034945</v>
      </c>
    </row>
    <row r="108" spans="1:10" x14ac:dyDescent="0.3">
      <c r="A108">
        <v>99</v>
      </c>
      <c r="B108">
        <v>45</v>
      </c>
      <c r="C108">
        <v>17</v>
      </c>
      <c r="D108">
        <v>8.5</v>
      </c>
      <c r="G108">
        <f t="shared" si="3"/>
        <v>11.898469892365114</v>
      </c>
      <c r="I108">
        <f t="shared" si="4"/>
        <v>-3.3984698923651138</v>
      </c>
      <c r="J108">
        <f t="shared" si="5"/>
        <v>11.549597609312148</v>
      </c>
    </row>
    <row r="109" spans="1:10" x14ac:dyDescent="0.3">
      <c r="A109">
        <v>100</v>
      </c>
      <c r="B109">
        <v>45</v>
      </c>
      <c r="C109">
        <v>10</v>
      </c>
      <c r="D109">
        <v>13.5</v>
      </c>
      <c r="G109">
        <f t="shared" si="3"/>
        <v>8.746356643569456</v>
      </c>
      <c r="I109">
        <f t="shared" si="4"/>
        <v>4.753643356430544</v>
      </c>
      <c r="J109">
        <f t="shared" si="5"/>
        <v>22.597125160136248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標準化與正規化</vt:lpstr>
      <vt:lpstr>回歸</vt:lpstr>
      <vt:lpstr>功課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2022-09-26T05:42:41Z</dcterms:created>
  <dcterms:modified xsi:type="dcterms:W3CDTF">2023-10-13T03:44:40Z</dcterms:modified>
</cp:coreProperties>
</file>