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資料探勘期中考\"/>
    </mc:Choice>
  </mc:AlternateContent>
  <xr:revisionPtr revIDLastSave="0" documentId="8_{8E5ED6C4-C9CB-40F5-BFC1-652ED63F9EEC}" xr6:coauthVersionLast="36" xr6:coauthVersionMax="36" xr10:uidLastSave="{00000000-0000-0000-0000-000000000000}"/>
  <bookViews>
    <workbookView xWindow="0" yWindow="0" windowWidth="23040" windowHeight="9000" activeTab="2" xr2:uid="{00000000-000D-0000-FFFF-FFFF00000000}"/>
  </bookViews>
  <sheets>
    <sheet name="RawData" sheetId="1" r:id="rId1"/>
    <sheet name="總表" sheetId="2" r:id="rId2"/>
    <sheet name="KNN" sheetId="3" r:id="rId3"/>
    <sheet name="2-3趨勢圖" sheetId="4" r:id="rId4"/>
    <sheet name="混淆矩陣" sheetId="5" r:id="rId5"/>
  </sheets>
  <definedNames>
    <definedName name="_xlnm._FilterDatabase" localSheetId="4" hidden="1">混淆矩陣!$A$10:$E$50</definedName>
    <definedName name="solver_adj" localSheetId="2" hidden="1">KNN!$B$3:$C$3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KNN!$B$3:$C$3</definedName>
    <definedName name="solver_lhs2" localSheetId="2" hidden="1">KNN!$B$3:$C$3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KNN!$F$3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10</definedName>
    <definedName name="solver_rhs2" localSheetId="2" hidden="1">0.1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79021"/>
</workbook>
</file>

<file path=xl/calcChain.xml><?xml version="1.0" encoding="utf-8"?>
<calcChain xmlns="http://schemas.openxmlformats.org/spreadsheetml/2006/main">
  <c r="G61" i="1" l="1"/>
  <c r="I12" i="3"/>
  <c r="I4" i="5"/>
  <c r="J13" i="3" l="1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E3" i="3"/>
  <c r="AT7" i="3" l="1"/>
  <c r="AL7" i="3"/>
  <c r="AD7" i="3"/>
  <c r="V7" i="3"/>
  <c r="N7" i="3"/>
  <c r="AS7" i="3"/>
  <c r="AK7" i="3"/>
  <c r="AC7" i="3"/>
  <c r="U7" i="3"/>
  <c r="M7" i="3"/>
  <c r="I7" i="3"/>
  <c r="AR7" i="3"/>
  <c r="AJ7" i="3"/>
  <c r="AB7" i="3"/>
  <c r="T7" i="3"/>
  <c r="L7" i="3"/>
  <c r="K7" i="3"/>
  <c r="AI7" i="3"/>
  <c r="AH7" i="3"/>
  <c r="J7" i="3"/>
  <c r="S7" i="3"/>
  <c r="Z7" i="3"/>
  <c r="AO7" i="3"/>
  <c r="Q7" i="3"/>
  <c r="AA7" i="3"/>
  <c r="R7" i="3"/>
  <c r="AG7" i="3"/>
  <c r="Y7" i="3"/>
  <c r="AV7" i="3"/>
  <c r="AN7" i="3"/>
  <c r="AF7" i="3"/>
  <c r="X7" i="3"/>
  <c r="P7" i="3"/>
  <c r="AQ7" i="3"/>
  <c r="AP7" i="3"/>
  <c r="AU7" i="3"/>
  <c r="AM7" i="3"/>
  <c r="AE7" i="3"/>
  <c r="W7" i="3"/>
  <c r="O7" i="3"/>
  <c r="AP6" i="3"/>
  <c r="AH6" i="3"/>
  <c r="Z6" i="3"/>
  <c r="R6" i="3"/>
  <c r="J6" i="3"/>
  <c r="I6" i="3"/>
  <c r="AO6" i="3"/>
  <c r="AO8" i="3" s="1"/>
  <c r="AO9" i="3" s="1"/>
  <c r="AG6" i="3"/>
  <c r="Y6" i="3"/>
  <c r="Q6" i="3"/>
  <c r="AV6" i="3"/>
  <c r="AN6" i="3"/>
  <c r="AF6" i="3"/>
  <c r="X6" i="3"/>
  <c r="P6" i="3"/>
  <c r="AU6" i="3"/>
  <c r="AM6" i="3"/>
  <c r="AE6" i="3"/>
  <c r="W6" i="3"/>
  <c r="O6" i="3"/>
  <c r="AT6" i="3"/>
  <c r="AL6" i="3"/>
  <c r="AD6" i="3"/>
  <c r="V6" i="3"/>
  <c r="N6" i="3"/>
  <c r="AS6" i="3"/>
  <c r="AK6" i="3"/>
  <c r="AC6" i="3"/>
  <c r="U6" i="3"/>
  <c r="M6" i="3"/>
  <c r="AR6" i="3"/>
  <c r="AJ6" i="3"/>
  <c r="AB6" i="3"/>
  <c r="T6" i="3"/>
  <c r="L6" i="3"/>
  <c r="AQ6" i="3"/>
  <c r="AI6" i="3"/>
  <c r="AA6" i="3"/>
  <c r="S6" i="3"/>
  <c r="K6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C4" i="1"/>
  <c r="C3" i="1"/>
  <c r="C2" i="1"/>
  <c r="C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B2" i="1"/>
  <c r="B3" i="1"/>
  <c r="B4" i="1"/>
  <c r="B1" i="1"/>
  <c r="AT8" i="3" l="1"/>
  <c r="AT9" i="3" s="1"/>
  <c r="M8" i="3"/>
  <c r="M9" i="3" s="1"/>
  <c r="AI8" i="3"/>
  <c r="AI9" i="3" s="1"/>
  <c r="AQ8" i="3"/>
  <c r="AQ9" i="3" s="1"/>
  <c r="R8" i="3"/>
  <c r="R9" i="3" s="1"/>
  <c r="AL8" i="3"/>
  <c r="AL9" i="3" s="1"/>
  <c r="P8" i="3"/>
  <c r="P9" i="3" s="1"/>
  <c r="X8" i="3"/>
  <c r="X9" i="3" s="1"/>
  <c r="AC8" i="3"/>
  <c r="AC9" i="3" s="1"/>
  <c r="O8" i="3"/>
  <c r="O9" i="3" s="1"/>
  <c r="L8" i="3"/>
  <c r="L9" i="3" s="1"/>
  <c r="Q8" i="3"/>
  <c r="Q9" i="3" s="1"/>
  <c r="AN8" i="3"/>
  <c r="AN9" i="3" s="1"/>
  <c r="AJ8" i="3"/>
  <c r="AJ9" i="3" s="1"/>
  <c r="AD8" i="3"/>
  <c r="AD9" i="3" s="1"/>
  <c r="AV8" i="3"/>
  <c r="AV9" i="3" s="1"/>
  <c r="S8" i="3"/>
  <c r="S9" i="3" s="1"/>
  <c r="N8" i="3"/>
  <c r="N9" i="3" s="1"/>
  <c r="AM8" i="3"/>
  <c r="AM9" i="3" s="1"/>
  <c r="AP8" i="3"/>
  <c r="AP9" i="3" s="1"/>
  <c r="V8" i="3"/>
  <c r="V9" i="3" s="1"/>
  <c r="AK8" i="3"/>
  <c r="AK9" i="3" s="1"/>
  <c r="W8" i="3"/>
  <c r="W9" i="3" s="1"/>
  <c r="Z8" i="3"/>
  <c r="Z9" i="3" s="1"/>
  <c r="AS8" i="3"/>
  <c r="AS9" i="3" s="1"/>
  <c r="AE8" i="3"/>
  <c r="AE9" i="3" s="1"/>
  <c r="AB8" i="3"/>
  <c r="AB9" i="3" s="1"/>
  <c r="AR8" i="3"/>
  <c r="AR9" i="3" s="1"/>
  <c r="U8" i="3"/>
  <c r="U9" i="3" s="1"/>
  <c r="AF8" i="3"/>
  <c r="AF9" i="3" s="1"/>
  <c r="J8" i="3"/>
  <c r="J9" i="3" s="1"/>
  <c r="T8" i="3"/>
  <c r="T9" i="3" s="1"/>
  <c r="AH8" i="3"/>
  <c r="AH9" i="3" s="1"/>
  <c r="Y8" i="3"/>
  <c r="Y9" i="3" s="1"/>
  <c r="K8" i="3"/>
  <c r="K9" i="3" s="1"/>
  <c r="AU8" i="3"/>
  <c r="AU9" i="3" s="1"/>
  <c r="AG8" i="3"/>
  <c r="AG9" i="3" s="1"/>
  <c r="AA8" i="3"/>
  <c r="AA9" i="3" s="1"/>
  <c r="I8" i="3"/>
  <c r="I9" i="3" s="1"/>
  <c r="F3" i="3" l="1"/>
</calcChain>
</file>

<file path=xl/sharedStrings.xml><?xml version="1.0" encoding="utf-8"?>
<sst xmlns="http://schemas.openxmlformats.org/spreadsheetml/2006/main" count="55" uniqueCount="37">
  <si>
    <t>No</t>
  </si>
  <si>
    <t>Y</t>
  </si>
  <si>
    <r>
      <t>半徑平方(σ</t>
    </r>
    <r>
      <rPr>
        <vertAlign val="super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</si>
  <si>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半徑平方倒數(1/σ</t>
    </r>
    <r>
      <rPr>
        <vertAlign val="super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</si>
  <si>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變數權重w</t>
    </r>
    <r>
      <rPr>
        <vertAlign val="subscript"/>
        <sz val="12"/>
        <color theme="1"/>
        <rFont val="微軟正黑體"/>
        <family val="2"/>
        <charset val="136"/>
      </rPr>
      <t>1</t>
    </r>
    <phoneticPr fontId="2" type="noConversion"/>
  </si>
  <si>
    <r>
      <t>變數權重w</t>
    </r>
    <r>
      <rPr>
        <vertAlign val="subscript"/>
        <sz val="12"/>
        <color theme="1"/>
        <rFont val="微軟正黑體"/>
        <family val="2"/>
        <charset val="136"/>
      </rPr>
      <t>2</t>
    </r>
    <phoneticPr fontId="2" type="noConversion"/>
  </si>
  <si>
    <t>x1</t>
    <phoneticPr fontId="2" type="noConversion"/>
  </si>
  <si>
    <t>x2</t>
    <phoneticPr fontId="2" type="noConversion"/>
  </si>
  <si>
    <t>誤差平方和</t>
    <phoneticPr fontId="2" type="noConversion"/>
  </si>
  <si>
    <t>準確率</t>
    <phoneticPr fontId="2" type="noConversion"/>
  </si>
  <si>
    <t>標準化</t>
    <phoneticPr fontId="2" type="noConversion"/>
  </si>
  <si>
    <t>正規化</t>
    <phoneticPr fontId="2" type="noConversion"/>
  </si>
  <si>
    <t>MAX</t>
    <phoneticPr fontId="2" type="noConversion"/>
  </si>
  <si>
    <t>MIN</t>
    <phoneticPr fontId="2" type="noConversion"/>
  </si>
  <si>
    <t>Average</t>
    <phoneticPr fontId="2" type="noConversion"/>
  </si>
  <si>
    <t>標準差</t>
    <phoneticPr fontId="2" type="noConversion"/>
  </si>
  <si>
    <t>訓練集</t>
    <phoneticPr fontId="2" type="noConversion"/>
  </si>
  <si>
    <t>Z(x1)</t>
    <phoneticPr fontId="2" type="noConversion"/>
  </si>
  <si>
    <t>Z(x2)</t>
    <phoneticPr fontId="2" type="noConversion"/>
  </si>
  <si>
    <t>Z1</t>
    <phoneticPr fontId="2" type="noConversion"/>
  </si>
  <si>
    <t>Z2</t>
    <phoneticPr fontId="2" type="noConversion"/>
  </si>
  <si>
    <t>Y</t>
    <phoneticPr fontId="2" type="noConversion"/>
  </si>
  <si>
    <t>SUM(W*Y)</t>
    <phoneticPr fontId="2" type="noConversion"/>
  </si>
  <si>
    <t>SUM(W)</t>
    <phoneticPr fontId="2" type="noConversion"/>
  </si>
  <si>
    <t>Y_pred</t>
    <phoneticPr fontId="2" type="noConversion"/>
  </si>
  <si>
    <t>Y_分類</t>
    <phoneticPr fontId="2" type="noConversion"/>
  </si>
  <si>
    <t>W1</t>
    <phoneticPr fontId="2" type="noConversion"/>
  </si>
  <si>
    <t>W2</t>
    <phoneticPr fontId="2" type="noConversion"/>
  </si>
  <si>
    <t>半徑平方</t>
    <phoneticPr fontId="2" type="noConversion"/>
  </si>
  <si>
    <t>半徑平方倒數</t>
    <phoneticPr fontId="2" type="noConversion"/>
  </si>
  <si>
    <t>SSE</t>
    <phoneticPr fontId="2" type="noConversion"/>
  </si>
  <si>
    <t>Wij</t>
    <phoneticPr fontId="2" type="noConversion"/>
  </si>
  <si>
    <t>Y_pred</t>
    <phoneticPr fontId="2" type="noConversion"/>
  </si>
  <si>
    <t>Pred</t>
    <phoneticPr fontId="2" type="noConversion"/>
  </si>
  <si>
    <t>驗證集</t>
    <phoneticPr fontId="2" type="noConversion"/>
  </si>
  <si>
    <t>拿來計算準確率的</t>
    <phoneticPr fontId="2" type="noConversion"/>
  </si>
  <si>
    <t>每次更改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</si>
</sst>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4" fillId="3" borderId="1" xfId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0" xfId="1" applyFont="1" applyFill="1" applyBorder="1">
      <alignment vertical="center"/>
    </xf>
    <xf numFmtId="0" fontId="3" fillId="0" borderId="0" xfId="0" applyFont="1">
      <alignment vertical="center"/>
    </xf>
    <xf numFmtId="176" fontId="4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1" applyFont="1" applyFill="1">
      <alignment vertical="center"/>
    </xf>
    <xf numFmtId="176" fontId="4" fillId="4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4" borderId="0" xfId="1" applyFont="1" applyFill="1">
      <alignment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5" borderId="2" xfId="0" applyFont="1" applyFill="1" applyBorder="1">
      <alignment vertical="center"/>
    </xf>
    <xf numFmtId="0" fontId="4" fillId="0" borderId="0" xfId="1" applyFont="1" applyFill="1" applyBorder="1">
      <alignment vertical="center"/>
    </xf>
    <xf numFmtId="0" fontId="4" fillId="0" borderId="1" xfId="1" applyFont="1" applyFill="1" applyBorder="1">
      <alignment vertical="center"/>
    </xf>
    <xf numFmtId="176" fontId="4" fillId="0" borderId="0" xfId="0" applyNumberFormat="1" applyFont="1" applyFill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'2-3趨勢圖'!$D$6:$D$10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0.1</c:v>
                </c:pt>
                <c:pt idx="4">
                  <c:v>0.1</c:v>
                </c:pt>
              </c:numCache>
            </c:numRef>
          </c:xVal>
          <c:yVal>
            <c:numRef>
              <c:f>'2-3趨勢圖'!$E$6:$E$10</c:f>
              <c:numCache>
                <c:formatCode>General</c:formatCode>
                <c:ptCount val="5"/>
                <c:pt idx="0">
                  <c:v>15.921698593005498</c:v>
                </c:pt>
                <c:pt idx="1">
                  <c:v>9.869320076601003</c:v>
                </c:pt>
                <c:pt idx="2">
                  <c:v>9.5646210019400968</c:v>
                </c:pt>
                <c:pt idx="3">
                  <c:v>9.360299886013264</c:v>
                </c:pt>
                <c:pt idx="4">
                  <c:v>9.3602998860132658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C-4BD0-86FD-5E083A0F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65007"/>
        <c:axId val="1871669999"/>
      </c:scatterChart>
      <c:valAx>
        <c:axId val="17699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669999"/>
        <c:crosses val="autoZero"/>
        <c:crossBetween val="midCat"/>
      </c:valAx>
      <c:valAx>
        <c:axId val="18716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996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7</xdr:row>
      <xdr:rowOff>129540</xdr:rowOff>
    </xdr:from>
    <xdr:to>
      <xdr:col>13</xdr:col>
      <xdr:colOff>217170</xdr:colOff>
      <xdr:row>21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603339A-BC37-4237-985E-1D7F6CC5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workbookViewId="0">
      <pane xSplit="4" ySplit="6" topLeftCell="E7" activePane="bottomRight" state="frozen"/>
      <selection pane="topRight" activeCell="C1" sqref="C1"/>
      <selection pane="bottomLeft" activeCell="A2" sqref="A2"/>
      <selection pane="bottomRight" activeCell="G102" sqref="G102"/>
    </sheetView>
  </sheetViews>
  <sheetFormatPr defaultColWidth="8.6640625" defaultRowHeight="15.6" x14ac:dyDescent="0.3"/>
  <cols>
    <col min="1" max="16384" width="8.6640625" style="4"/>
  </cols>
  <sheetData>
    <row r="1" spans="1:12" x14ac:dyDescent="0.3">
      <c r="A1" s="11" t="s">
        <v>12</v>
      </c>
      <c r="B1" s="4">
        <f>MAX(B7:B106)</f>
        <v>74</v>
      </c>
      <c r="C1" s="4">
        <f>MAX(C7:C106)</f>
        <v>20</v>
      </c>
    </row>
    <row r="2" spans="1:12" x14ac:dyDescent="0.3">
      <c r="A2" s="11" t="s">
        <v>13</v>
      </c>
      <c r="B2" s="4">
        <f>MIN(B7:B106)</f>
        <v>16</v>
      </c>
      <c r="C2" s="4">
        <f>MIN(C7:C106)</f>
        <v>0</v>
      </c>
    </row>
    <row r="3" spans="1:12" x14ac:dyDescent="0.3">
      <c r="A3" s="11" t="s">
        <v>14</v>
      </c>
      <c r="B3" s="4">
        <f>AVERAGE(B7:B106)</f>
        <v>45.48</v>
      </c>
      <c r="C3" s="4">
        <f>AVERAGE(C7:C106)</f>
        <v>9.5399999999999991</v>
      </c>
    </row>
    <row r="4" spans="1:12" x14ac:dyDescent="0.3">
      <c r="A4" s="11" t="s">
        <v>15</v>
      </c>
      <c r="B4" s="4">
        <f>STDEV(B7:B106)</f>
        <v>15.218595748808642</v>
      </c>
      <c r="C4" s="4">
        <f>STDEV(C7:C106)</f>
        <v>4.9592684374152842</v>
      </c>
    </row>
    <row r="5" spans="1:12" x14ac:dyDescent="0.3">
      <c r="G5" s="11" t="s">
        <v>10</v>
      </c>
      <c r="I5" s="11" t="s">
        <v>11</v>
      </c>
    </row>
    <row r="6" spans="1:12" x14ac:dyDescent="0.3">
      <c r="A6" s="1" t="s">
        <v>0</v>
      </c>
      <c r="B6" s="2" t="s">
        <v>6</v>
      </c>
      <c r="C6" s="2" t="s">
        <v>7</v>
      </c>
      <c r="D6" s="3" t="s">
        <v>1</v>
      </c>
      <c r="G6" s="2" t="s">
        <v>6</v>
      </c>
      <c r="H6" s="2" t="s">
        <v>7</v>
      </c>
      <c r="I6" s="2" t="s">
        <v>6</v>
      </c>
      <c r="J6" s="2" t="s">
        <v>7</v>
      </c>
      <c r="L6" s="14"/>
    </row>
    <row r="7" spans="1:12" x14ac:dyDescent="0.3">
      <c r="A7" s="5">
        <v>1</v>
      </c>
      <c r="B7" s="6">
        <v>58</v>
      </c>
      <c r="C7" s="6">
        <v>9</v>
      </c>
      <c r="D7" s="7">
        <v>1</v>
      </c>
      <c r="G7" s="4">
        <f>(B7-$B$3)/$B$4</f>
        <v>0.82267774285154438</v>
      </c>
      <c r="H7" s="4">
        <f>(C7-$C$3)/$C$4</f>
        <v>-0.10888702775715065</v>
      </c>
      <c r="I7" s="4">
        <f>(B7-$B$3)/($B$1-$B$2)</f>
        <v>0.2158620689655173</v>
      </c>
      <c r="J7" s="4">
        <f>(C7-$C$3)/($C$1-$C$2)</f>
        <v>-2.6999999999999958E-2</v>
      </c>
    </row>
    <row r="8" spans="1:12" x14ac:dyDescent="0.3">
      <c r="A8" s="5">
        <v>2</v>
      </c>
      <c r="B8" s="6">
        <v>30</v>
      </c>
      <c r="C8" s="6">
        <v>6</v>
      </c>
      <c r="D8" s="7">
        <v>0</v>
      </c>
      <c r="G8" s="4">
        <f t="shared" ref="G8:G71" si="0">(B8-$B$3)/$B$4</f>
        <v>-1.0171766341327397</v>
      </c>
      <c r="H8" s="4">
        <f t="shared" ref="H8:H71" si="1">(C8-$C$3)/$C$4</f>
        <v>-0.71381495974132181</v>
      </c>
      <c r="I8" s="4">
        <f t="shared" ref="I8:I71" si="2">(B8-$B$3)/($B$1-$B$2)</f>
        <v>-0.2668965517241379</v>
      </c>
      <c r="J8" s="4">
        <f t="shared" ref="J8:J71" si="3">(C8-$C$3)/($C$1-$C$2)</f>
        <v>-0.17699999999999996</v>
      </c>
    </row>
    <row r="9" spans="1:12" x14ac:dyDescent="0.3">
      <c r="A9" s="5">
        <v>3</v>
      </c>
      <c r="B9" s="6">
        <v>37</v>
      </c>
      <c r="C9" s="6">
        <v>12</v>
      </c>
      <c r="D9" s="7">
        <v>1</v>
      </c>
      <c r="G9" s="4">
        <f t="shared" si="0"/>
        <v>-0.5572130398866687</v>
      </c>
      <c r="H9" s="4">
        <f t="shared" si="1"/>
        <v>0.49604090422702057</v>
      </c>
      <c r="I9" s="4">
        <f t="shared" si="2"/>
        <v>-0.14620689655172409</v>
      </c>
      <c r="J9" s="4">
        <f t="shared" si="3"/>
        <v>0.12300000000000004</v>
      </c>
    </row>
    <row r="10" spans="1:12" x14ac:dyDescent="0.3">
      <c r="A10" s="5">
        <v>4</v>
      </c>
      <c r="B10" s="6">
        <v>70</v>
      </c>
      <c r="C10" s="6">
        <v>12</v>
      </c>
      <c r="D10" s="7">
        <v>0</v>
      </c>
      <c r="G10" s="4">
        <f t="shared" si="0"/>
        <v>1.6111867615590947</v>
      </c>
      <c r="H10" s="4">
        <f t="shared" si="1"/>
        <v>0.49604090422702057</v>
      </c>
      <c r="I10" s="4">
        <f t="shared" si="2"/>
        <v>0.42275862068965525</v>
      </c>
      <c r="J10" s="4">
        <f t="shared" si="3"/>
        <v>0.12300000000000004</v>
      </c>
    </row>
    <row r="11" spans="1:12" x14ac:dyDescent="0.3">
      <c r="A11" s="5">
        <v>5</v>
      </c>
      <c r="B11" s="6">
        <v>40</v>
      </c>
      <c r="C11" s="6">
        <v>5</v>
      </c>
      <c r="D11" s="7">
        <v>0</v>
      </c>
      <c r="F11" s="11"/>
      <c r="G11" s="4">
        <f t="shared" si="0"/>
        <v>-0.36008578520978113</v>
      </c>
      <c r="H11" s="4">
        <f t="shared" si="1"/>
        <v>-0.91545760373604557</v>
      </c>
      <c r="I11" s="4">
        <f t="shared" si="2"/>
        <v>-9.4482758620689597E-2</v>
      </c>
      <c r="J11" s="4">
        <f t="shared" si="3"/>
        <v>-0.22699999999999995</v>
      </c>
    </row>
    <row r="12" spans="1:12" x14ac:dyDescent="0.3">
      <c r="A12" s="5">
        <v>6</v>
      </c>
      <c r="B12" s="6">
        <v>27</v>
      </c>
      <c r="C12" s="6">
        <v>7</v>
      </c>
      <c r="D12" s="7">
        <v>0</v>
      </c>
      <c r="G12" s="4">
        <f t="shared" si="0"/>
        <v>-1.2143038888096274</v>
      </c>
      <c r="H12" s="4">
        <f t="shared" si="1"/>
        <v>-0.51217231574659805</v>
      </c>
      <c r="I12" s="4">
        <f t="shared" si="2"/>
        <v>-0.31862068965517237</v>
      </c>
      <c r="J12" s="4">
        <f t="shared" si="3"/>
        <v>-0.12699999999999995</v>
      </c>
    </row>
    <row r="13" spans="1:12" x14ac:dyDescent="0.3">
      <c r="A13" s="5">
        <v>7</v>
      </c>
      <c r="B13" s="6">
        <v>39</v>
      </c>
      <c r="C13" s="6">
        <v>13</v>
      </c>
      <c r="D13" s="7">
        <v>1</v>
      </c>
      <c r="G13" s="4">
        <f t="shared" si="0"/>
        <v>-0.42579487010207701</v>
      </c>
      <c r="H13" s="4">
        <f t="shared" si="1"/>
        <v>0.69768354822174428</v>
      </c>
      <c r="I13" s="4">
        <f t="shared" si="2"/>
        <v>-0.11172413793103443</v>
      </c>
      <c r="J13" s="4">
        <f t="shared" si="3"/>
        <v>0.17300000000000004</v>
      </c>
    </row>
    <row r="14" spans="1:12" x14ac:dyDescent="0.3">
      <c r="A14" s="5">
        <v>8</v>
      </c>
      <c r="B14" s="6">
        <v>52</v>
      </c>
      <c r="C14" s="6">
        <v>6</v>
      </c>
      <c r="D14" s="7">
        <v>1</v>
      </c>
      <c r="G14" s="4">
        <f t="shared" si="0"/>
        <v>0.42842323349776923</v>
      </c>
      <c r="H14" s="4">
        <f t="shared" si="1"/>
        <v>-0.71381495974132181</v>
      </c>
      <c r="I14" s="4">
        <f t="shared" si="2"/>
        <v>0.11241379310344833</v>
      </c>
      <c r="J14" s="4">
        <f t="shared" si="3"/>
        <v>-0.17699999999999996</v>
      </c>
    </row>
    <row r="15" spans="1:12" x14ac:dyDescent="0.3">
      <c r="A15" s="5">
        <v>9</v>
      </c>
      <c r="B15" s="6">
        <v>61</v>
      </c>
      <c r="C15" s="6">
        <v>8</v>
      </c>
      <c r="D15" s="7">
        <v>1</v>
      </c>
      <c r="G15" s="4">
        <f t="shared" si="0"/>
        <v>1.019804997528432</v>
      </c>
      <c r="H15" s="4">
        <f t="shared" si="1"/>
        <v>-0.31052967175187435</v>
      </c>
      <c r="I15" s="4">
        <f t="shared" si="2"/>
        <v>0.26758620689655177</v>
      </c>
      <c r="J15" s="4">
        <f t="shared" si="3"/>
        <v>-7.6999999999999957E-2</v>
      </c>
    </row>
    <row r="16" spans="1:12" x14ac:dyDescent="0.3">
      <c r="A16" s="5">
        <v>10</v>
      </c>
      <c r="B16" s="6">
        <v>44</v>
      </c>
      <c r="C16" s="6">
        <v>14</v>
      </c>
      <c r="D16" s="7">
        <v>1</v>
      </c>
      <c r="G16" s="4">
        <f t="shared" si="0"/>
        <v>-9.7249445640597676E-2</v>
      </c>
      <c r="H16" s="4">
        <f t="shared" si="1"/>
        <v>0.89932619221646803</v>
      </c>
      <c r="I16" s="4">
        <f t="shared" si="2"/>
        <v>-2.5517241379310291E-2</v>
      </c>
      <c r="J16" s="4">
        <f t="shared" si="3"/>
        <v>0.22300000000000003</v>
      </c>
    </row>
    <row r="17" spans="1:10" x14ac:dyDescent="0.3">
      <c r="A17" s="5">
        <v>11</v>
      </c>
      <c r="B17" s="6">
        <v>62</v>
      </c>
      <c r="C17" s="6">
        <v>17</v>
      </c>
      <c r="D17" s="7">
        <v>0</v>
      </c>
      <c r="G17" s="4">
        <f t="shared" si="0"/>
        <v>1.0855140824207279</v>
      </c>
      <c r="H17" s="4">
        <f t="shared" si="1"/>
        <v>1.5042541242006393</v>
      </c>
      <c r="I17" s="4">
        <f t="shared" si="2"/>
        <v>0.28482758620689663</v>
      </c>
      <c r="J17" s="4">
        <f t="shared" si="3"/>
        <v>0.37300000000000005</v>
      </c>
    </row>
    <row r="18" spans="1:10" x14ac:dyDescent="0.3">
      <c r="A18" s="5">
        <v>12</v>
      </c>
      <c r="B18" s="6">
        <v>18</v>
      </c>
      <c r="C18" s="6">
        <v>5</v>
      </c>
      <c r="D18" s="7">
        <v>0</v>
      </c>
      <c r="G18" s="4">
        <f t="shared" si="0"/>
        <v>-1.80568565284029</v>
      </c>
      <c r="H18" s="4">
        <f t="shared" si="1"/>
        <v>-0.91545760373604557</v>
      </c>
      <c r="I18" s="4">
        <f t="shared" si="2"/>
        <v>-0.4737931034482758</v>
      </c>
      <c r="J18" s="4">
        <f t="shared" si="3"/>
        <v>-0.22699999999999995</v>
      </c>
    </row>
    <row r="19" spans="1:10" x14ac:dyDescent="0.3">
      <c r="A19" s="5">
        <v>13</v>
      </c>
      <c r="B19" s="6">
        <v>16</v>
      </c>
      <c r="C19" s="6">
        <v>0</v>
      </c>
      <c r="D19" s="7">
        <v>0</v>
      </c>
      <c r="G19" s="4">
        <f t="shared" si="0"/>
        <v>-1.9371038226248818</v>
      </c>
      <c r="H19" s="4">
        <f t="shared" si="1"/>
        <v>-1.9236708237096642</v>
      </c>
      <c r="I19" s="4">
        <f t="shared" si="2"/>
        <v>-0.50827586206896547</v>
      </c>
      <c r="J19" s="4">
        <f t="shared" si="3"/>
        <v>-0.47699999999999998</v>
      </c>
    </row>
    <row r="20" spans="1:10" x14ac:dyDescent="0.3">
      <c r="A20" s="5">
        <v>14</v>
      </c>
      <c r="B20" s="6">
        <v>18</v>
      </c>
      <c r="C20" s="6">
        <v>12</v>
      </c>
      <c r="D20" s="7">
        <v>0</v>
      </c>
      <c r="G20" s="4">
        <f t="shared" si="0"/>
        <v>-1.80568565284029</v>
      </c>
      <c r="H20" s="4">
        <f t="shared" si="1"/>
        <v>0.49604090422702057</v>
      </c>
      <c r="I20" s="4">
        <f t="shared" si="2"/>
        <v>-0.4737931034482758</v>
      </c>
      <c r="J20" s="4">
        <f t="shared" si="3"/>
        <v>0.12300000000000004</v>
      </c>
    </row>
    <row r="21" spans="1:10" x14ac:dyDescent="0.3">
      <c r="A21" s="5">
        <v>15</v>
      </c>
      <c r="B21" s="6">
        <v>71</v>
      </c>
      <c r="C21" s="6">
        <v>2</v>
      </c>
      <c r="D21" s="7">
        <v>0</v>
      </c>
      <c r="G21" s="4">
        <f t="shared" si="0"/>
        <v>1.6768958464513906</v>
      </c>
      <c r="H21" s="4">
        <f t="shared" si="1"/>
        <v>-1.5203855357202167</v>
      </c>
      <c r="I21" s="4">
        <f t="shared" si="2"/>
        <v>0.44000000000000006</v>
      </c>
      <c r="J21" s="4">
        <f t="shared" si="3"/>
        <v>-0.37699999999999995</v>
      </c>
    </row>
    <row r="22" spans="1:10" x14ac:dyDescent="0.3">
      <c r="A22" s="5">
        <v>16</v>
      </c>
      <c r="B22" s="6">
        <v>60</v>
      </c>
      <c r="C22" s="6">
        <v>8</v>
      </c>
      <c r="D22" s="7">
        <v>1</v>
      </c>
      <c r="G22" s="4">
        <f t="shared" si="0"/>
        <v>0.95409591263613613</v>
      </c>
      <c r="H22" s="4">
        <f t="shared" si="1"/>
        <v>-0.31052967175187435</v>
      </c>
      <c r="I22" s="4">
        <f t="shared" si="2"/>
        <v>0.25034482758620696</v>
      </c>
      <c r="J22" s="4">
        <f t="shared" si="3"/>
        <v>-7.6999999999999957E-2</v>
      </c>
    </row>
    <row r="23" spans="1:10" x14ac:dyDescent="0.3">
      <c r="A23" s="5">
        <v>17</v>
      </c>
      <c r="B23" s="6">
        <v>46</v>
      </c>
      <c r="C23" s="6">
        <v>9</v>
      </c>
      <c r="D23" s="7">
        <v>1</v>
      </c>
      <c r="G23" s="4">
        <f t="shared" si="0"/>
        <v>3.4168724143994057E-2</v>
      </c>
      <c r="H23" s="4">
        <f t="shared" si="1"/>
        <v>-0.10888702775715065</v>
      </c>
      <c r="I23" s="4">
        <f t="shared" si="2"/>
        <v>8.9655172413793636E-3</v>
      </c>
      <c r="J23" s="4">
        <f t="shared" si="3"/>
        <v>-2.6999999999999958E-2</v>
      </c>
    </row>
    <row r="24" spans="1:10" x14ac:dyDescent="0.3">
      <c r="A24" s="5">
        <v>18</v>
      </c>
      <c r="B24" s="6">
        <v>58</v>
      </c>
      <c r="C24" s="6">
        <v>9</v>
      </c>
      <c r="D24" s="7">
        <v>1</v>
      </c>
      <c r="G24" s="4">
        <f t="shared" si="0"/>
        <v>0.82267774285154438</v>
      </c>
      <c r="H24" s="4">
        <f t="shared" si="1"/>
        <v>-0.10888702775715065</v>
      </c>
      <c r="I24" s="4">
        <f t="shared" si="2"/>
        <v>0.2158620689655173</v>
      </c>
      <c r="J24" s="4">
        <f t="shared" si="3"/>
        <v>-2.6999999999999958E-2</v>
      </c>
    </row>
    <row r="25" spans="1:10" x14ac:dyDescent="0.3">
      <c r="A25" s="5">
        <v>19</v>
      </c>
      <c r="B25" s="6">
        <v>48</v>
      </c>
      <c r="C25" s="6">
        <v>5</v>
      </c>
      <c r="D25" s="7">
        <v>0</v>
      </c>
      <c r="G25" s="4">
        <f t="shared" si="0"/>
        <v>0.16558689392858578</v>
      </c>
      <c r="H25" s="4">
        <f t="shared" si="1"/>
        <v>-0.91545760373604557</v>
      </c>
      <c r="I25" s="4">
        <f t="shared" si="2"/>
        <v>4.3448275862069022E-2</v>
      </c>
      <c r="J25" s="4">
        <f t="shared" si="3"/>
        <v>-0.22699999999999995</v>
      </c>
    </row>
    <row r="26" spans="1:10" x14ac:dyDescent="0.3">
      <c r="A26" s="5">
        <v>20</v>
      </c>
      <c r="B26" s="6">
        <v>46</v>
      </c>
      <c r="C26" s="6">
        <v>6</v>
      </c>
      <c r="D26" s="7">
        <v>0</v>
      </c>
      <c r="G26" s="4">
        <f t="shared" si="0"/>
        <v>3.4168724143994057E-2</v>
      </c>
      <c r="H26" s="4">
        <f t="shared" si="1"/>
        <v>-0.71381495974132181</v>
      </c>
      <c r="I26" s="4">
        <f t="shared" si="2"/>
        <v>8.9655172413793636E-3</v>
      </c>
      <c r="J26" s="4">
        <f t="shared" si="3"/>
        <v>-0.17699999999999996</v>
      </c>
    </row>
    <row r="27" spans="1:10" x14ac:dyDescent="0.3">
      <c r="A27" s="5">
        <v>21</v>
      </c>
      <c r="B27" s="6">
        <v>47</v>
      </c>
      <c r="C27" s="6">
        <v>10</v>
      </c>
      <c r="D27" s="7">
        <v>1</v>
      </c>
      <c r="G27" s="4">
        <f t="shared" si="0"/>
        <v>9.9877809036289913E-2</v>
      </c>
      <c r="H27" s="4">
        <f t="shared" si="1"/>
        <v>9.2755616237573085E-2</v>
      </c>
      <c r="I27" s="4">
        <f t="shared" si="2"/>
        <v>2.6206896551724191E-2</v>
      </c>
      <c r="J27" s="4">
        <f t="shared" si="3"/>
        <v>2.3000000000000041E-2</v>
      </c>
    </row>
    <row r="28" spans="1:10" x14ac:dyDescent="0.3">
      <c r="A28" s="5">
        <v>22</v>
      </c>
      <c r="B28" s="6">
        <v>36</v>
      </c>
      <c r="C28" s="6">
        <v>18</v>
      </c>
      <c r="D28" s="7">
        <v>0</v>
      </c>
      <c r="G28" s="4">
        <f t="shared" si="0"/>
        <v>-0.62292212477896458</v>
      </c>
      <c r="H28" s="4">
        <f t="shared" si="1"/>
        <v>1.705896768195363</v>
      </c>
      <c r="I28" s="4">
        <f t="shared" si="2"/>
        <v>-0.16344827586206892</v>
      </c>
      <c r="J28" s="4">
        <f t="shared" si="3"/>
        <v>0.42300000000000004</v>
      </c>
    </row>
    <row r="29" spans="1:10" x14ac:dyDescent="0.3">
      <c r="A29" s="5">
        <v>23</v>
      </c>
      <c r="B29" s="6">
        <v>34</v>
      </c>
      <c r="C29" s="6">
        <v>8</v>
      </c>
      <c r="D29" s="7">
        <v>1</v>
      </c>
      <c r="G29" s="4">
        <f t="shared" si="0"/>
        <v>-0.75434029456355634</v>
      </c>
      <c r="H29" s="4">
        <f t="shared" si="1"/>
        <v>-0.31052967175187435</v>
      </c>
      <c r="I29" s="4">
        <f t="shared" si="2"/>
        <v>-0.19793103448275856</v>
      </c>
      <c r="J29" s="4">
        <f t="shared" si="3"/>
        <v>-7.6999999999999957E-2</v>
      </c>
    </row>
    <row r="30" spans="1:10" x14ac:dyDescent="0.3">
      <c r="A30" s="5">
        <v>24</v>
      </c>
      <c r="B30" s="6">
        <v>64</v>
      </c>
      <c r="C30" s="6">
        <v>12</v>
      </c>
      <c r="D30" s="7">
        <v>1</v>
      </c>
      <c r="G30" s="4">
        <f t="shared" si="0"/>
        <v>1.2169322522053196</v>
      </c>
      <c r="H30" s="4">
        <f t="shared" si="1"/>
        <v>0.49604090422702057</v>
      </c>
      <c r="I30" s="4">
        <f t="shared" si="2"/>
        <v>0.31931034482758625</v>
      </c>
      <c r="J30" s="4">
        <f t="shared" si="3"/>
        <v>0.12300000000000004</v>
      </c>
    </row>
    <row r="31" spans="1:10" x14ac:dyDescent="0.3">
      <c r="A31" s="5">
        <v>25</v>
      </c>
      <c r="B31" s="6">
        <v>63</v>
      </c>
      <c r="C31" s="6">
        <v>3</v>
      </c>
      <c r="D31" s="7">
        <v>0</v>
      </c>
      <c r="G31" s="4">
        <f t="shared" si="0"/>
        <v>1.1512231673130238</v>
      </c>
      <c r="H31" s="4">
        <f t="shared" si="1"/>
        <v>-1.3187428917254931</v>
      </c>
      <c r="I31" s="4">
        <f t="shared" si="2"/>
        <v>0.30206896551724144</v>
      </c>
      <c r="J31" s="4">
        <f t="shared" si="3"/>
        <v>-0.32699999999999996</v>
      </c>
    </row>
    <row r="32" spans="1:10" x14ac:dyDescent="0.3">
      <c r="A32" s="5">
        <v>26</v>
      </c>
      <c r="B32" s="6">
        <v>41</v>
      </c>
      <c r="C32" s="6">
        <v>15</v>
      </c>
      <c r="D32" s="7">
        <v>1</v>
      </c>
      <c r="G32" s="4">
        <f t="shared" si="0"/>
        <v>-0.29437670031748525</v>
      </c>
      <c r="H32" s="4">
        <f t="shared" si="1"/>
        <v>1.1009688362111918</v>
      </c>
      <c r="I32" s="4">
        <f t="shared" si="2"/>
        <v>-7.7241379310344777E-2</v>
      </c>
      <c r="J32" s="4">
        <f t="shared" si="3"/>
        <v>0.27300000000000002</v>
      </c>
    </row>
    <row r="33" spans="1:10" x14ac:dyDescent="0.3">
      <c r="A33" s="5">
        <v>27</v>
      </c>
      <c r="B33" s="6">
        <v>25</v>
      </c>
      <c r="C33" s="6">
        <v>2</v>
      </c>
      <c r="D33" s="7">
        <v>0</v>
      </c>
      <c r="G33" s="4">
        <f t="shared" si="0"/>
        <v>-1.3457220585942191</v>
      </c>
      <c r="H33" s="4">
        <f t="shared" si="1"/>
        <v>-1.5203855357202167</v>
      </c>
      <c r="I33" s="4">
        <f t="shared" si="2"/>
        <v>-0.35310344827586204</v>
      </c>
      <c r="J33" s="4">
        <f t="shared" si="3"/>
        <v>-0.37699999999999995</v>
      </c>
    </row>
    <row r="34" spans="1:10" x14ac:dyDescent="0.3">
      <c r="A34" s="5">
        <v>28</v>
      </c>
      <c r="B34" s="6">
        <v>37</v>
      </c>
      <c r="C34" s="6">
        <v>5</v>
      </c>
      <c r="D34" s="7">
        <v>0</v>
      </c>
      <c r="G34" s="4">
        <f t="shared" si="0"/>
        <v>-0.5572130398866687</v>
      </c>
      <c r="H34" s="4">
        <f t="shared" si="1"/>
        <v>-0.91545760373604557</v>
      </c>
      <c r="I34" s="4">
        <f t="shared" si="2"/>
        <v>-0.14620689655172409</v>
      </c>
      <c r="J34" s="4">
        <f t="shared" si="3"/>
        <v>-0.22699999999999995</v>
      </c>
    </row>
    <row r="35" spans="1:10" x14ac:dyDescent="0.3">
      <c r="A35" s="5">
        <v>29</v>
      </c>
      <c r="B35" s="6">
        <v>22</v>
      </c>
      <c r="C35" s="6">
        <v>7</v>
      </c>
      <c r="D35" s="7">
        <v>0</v>
      </c>
      <c r="G35" s="4">
        <f t="shared" si="0"/>
        <v>-1.5428493132711067</v>
      </c>
      <c r="H35" s="4">
        <f t="shared" si="1"/>
        <v>-0.51217231574659805</v>
      </c>
      <c r="I35" s="4">
        <f t="shared" si="2"/>
        <v>-0.40482758620689652</v>
      </c>
      <c r="J35" s="4">
        <f t="shared" si="3"/>
        <v>-0.12699999999999995</v>
      </c>
    </row>
    <row r="36" spans="1:10" x14ac:dyDescent="0.3">
      <c r="A36" s="5">
        <v>30</v>
      </c>
      <c r="B36" s="6">
        <v>49</v>
      </c>
      <c r="C36" s="6">
        <v>11</v>
      </c>
      <c r="D36" s="7">
        <v>1</v>
      </c>
      <c r="G36" s="4">
        <f t="shared" si="0"/>
        <v>0.23129597882088165</v>
      </c>
      <c r="H36" s="4">
        <f t="shared" si="1"/>
        <v>0.29439826023229682</v>
      </c>
      <c r="I36" s="4">
        <f t="shared" si="2"/>
        <v>6.0689655172413849E-2</v>
      </c>
      <c r="J36" s="4">
        <f t="shared" si="3"/>
        <v>7.3000000000000037E-2</v>
      </c>
    </row>
    <row r="37" spans="1:10" x14ac:dyDescent="0.3">
      <c r="A37" s="5">
        <v>31</v>
      </c>
      <c r="B37" s="6">
        <v>48</v>
      </c>
      <c r="C37" s="6">
        <v>18</v>
      </c>
      <c r="D37" s="7">
        <v>1</v>
      </c>
      <c r="G37" s="4">
        <f t="shared" si="0"/>
        <v>0.16558689392858578</v>
      </c>
      <c r="H37" s="4">
        <f t="shared" si="1"/>
        <v>1.705896768195363</v>
      </c>
      <c r="I37" s="4">
        <f t="shared" si="2"/>
        <v>4.3448275862069022E-2</v>
      </c>
      <c r="J37" s="4">
        <f t="shared" si="3"/>
        <v>0.42300000000000004</v>
      </c>
    </row>
    <row r="38" spans="1:10" x14ac:dyDescent="0.3">
      <c r="A38" s="5">
        <v>32</v>
      </c>
      <c r="B38" s="6">
        <v>45</v>
      </c>
      <c r="C38" s="6">
        <v>15</v>
      </c>
      <c r="D38" s="7">
        <v>1</v>
      </c>
      <c r="G38" s="4">
        <f t="shared" si="0"/>
        <v>-3.1540360748301806E-2</v>
      </c>
      <c r="H38" s="4">
        <f t="shared" si="1"/>
        <v>1.1009688362111918</v>
      </c>
      <c r="I38" s="4">
        <f t="shared" si="2"/>
        <v>-8.2758620689654637E-3</v>
      </c>
      <c r="J38" s="4">
        <f t="shared" si="3"/>
        <v>0.27300000000000002</v>
      </c>
    </row>
    <row r="39" spans="1:10" x14ac:dyDescent="0.3">
      <c r="A39" s="5">
        <v>33</v>
      </c>
      <c r="B39" s="6">
        <v>66</v>
      </c>
      <c r="C39" s="6">
        <v>6</v>
      </c>
      <c r="D39" s="7">
        <v>0</v>
      </c>
      <c r="G39" s="4">
        <f t="shared" si="0"/>
        <v>1.3483504219899114</v>
      </c>
      <c r="H39" s="4">
        <f t="shared" si="1"/>
        <v>-0.71381495974132181</v>
      </c>
      <c r="I39" s="4">
        <f t="shared" si="2"/>
        <v>0.35379310344827591</v>
      </c>
      <c r="J39" s="4">
        <f t="shared" si="3"/>
        <v>-0.17699999999999996</v>
      </c>
    </row>
    <row r="40" spans="1:10" x14ac:dyDescent="0.3">
      <c r="A40" s="5">
        <v>34</v>
      </c>
      <c r="B40" s="6">
        <v>42</v>
      </c>
      <c r="C40" s="6">
        <v>12</v>
      </c>
      <c r="D40" s="7">
        <v>1</v>
      </c>
      <c r="G40" s="4">
        <f t="shared" si="0"/>
        <v>-0.2286676154251894</v>
      </c>
      <c r="H40" s="4">
        <f t="shared" si="1"/>
        <v>0.49604090422702057</v>
      </c>
      <c r="I40" s="4">
        <f t="shared" si="2"/>
        <v>-5.9999999999999949E-2</v>
      </c>
      <c r="J40" s="4">
        <f t="shared" si="3"/>
        <v>0.12300000000000004</v>
      </c>
    </row>
    <row r="41" spans="1:10" x14ac:dyDescent="0.3">
      <c r="A41" s="5">
        <v>35</v>
      </c>
      <c r="B41" s="6">
        <v>22</v>
      </c>
      <c r="C41" s="6">
        <v>13</v>
      </c>
      <c r="D41" s="7">
        <v>1</v>
      </c>
      <c r="G41" s="4">
        <f t="shared" si="0"/>
        <v>-1.5428493132711067</v>
      </c>
      <c r="H41" s="4">
        <f t="shared" si="1"/>
        <v>0.69768354822174428</v>
      </c>
      <c r="I41" s="4">
        <f t="shared" si="2"/>
        <v>-0.40482758620689652</v>
      </c>
      <c r="J41" s="4">
        <f t="shared" si="3"/>
        <v>0.17300000000000004</v>
      </c>
    </row>
    <row r="42" spans="1:10" x14ac:dyDescent="0.3">
      <c r="A42" s="5">
        <v>36</v>
      </c>
      <c r="B42" s="6">
        <v>30</v>
      </c>
      <c r="C42" s="6">
        <v>12</v>
      </c>
      <c r="D42" s="7">
        <v>1</v>
      </c>
      <c r="G42" s="4">
        <f t="shared" si="0"/>
        <v>-1.0171766341327397</v>
      </c>
      <c r="H42" s="4">
        <f t="shared" si="1"/>
        <v>0.49604090422702057</v>
      </c>
      <c r="I42" s="4">
        <f t="shared" si="2"/>
        <v>-0.2668965517241379</v>
      </c>
      <c r="J42" s="4">
        <f t="shared" si="3"/>
        <v>0.12300000000000004</v>
      </c>
    </row>
    <row r="43" spans="1:10" x14ac:dyDescent="0.3">
      <c r="A43" s="5">
        <v>37</v>
      </c>
      <c r="B43" s="6">
        <v>66</v>
      </c>
      <c r="C43" s="6">
        <v>6</v>
      </c>
      <c r="D43" s="7">
        <v>0</v>
      </c>
      <c r="G43" s="4">
        <f t="shared" si="0"/>
        <v>1.3483504219899114</v>
      </c>
      <c r="H43" s="4">
        <f t="shared" si="1"/>
        <v>-0.71381495974132181</v>
      </c>
      <c r="I43" s="4">
        <f t="shared" si="2"/>
        <v>0.35379310344827591</v>
      </c>
      <c r="J43" s="4">
        <f t="shared" si="3"/>
        <v>-0.17699999999999996</v>
      </c>
    </row>
    <row r="44" spans="1:10" x14ac:dyDescent="0.3">
      <c r="A44" s="5">
        <v>38</v>
      </c>
      <c r="B44" s="6">
        <v>32</v>
      </c>
      <c r="C44" s="6">
        <v>12</v>
      </c>
      <c r="D44" s="7">
        <v>1</v>
      </c>
      <c r="G44" s="4">
        <f t="shared" si="0"/>
        <v>-0.88575846434814798</v>
      </c>
      <c r="H44" s="4">
        <f t="shared" si="1"/>
        <v>0.49604090422702057</v>
      </c>
      <c r="I44" s="4">
        <f t="shared" si="2"/>
        <v>-0.23241379310344823</v>
      </c>
      <c r="J44" s="4">
        <f t="shared" si="3"/>
        <v>0.12300000000000004</v>
      </c>
    </row>
    <row r="45" spans="1:10" x14ac:dyDescent="0.3">
      <c r="A45" s="5">
        <v>39</v>
      </c>
      <c r="B45" s="6">
        <v>62</v>
      </c>
      <c r="C45" s="6">
        <v>5</v>
      </c>
      <c r="D45" s="7">
        <v>0</v>
      </c>
      <c r="G45" s="4">
        <f t="shared" si="0"/>
        <v>1.0855140824207279</v>
      </c>
      <c r="H45" s="4">
        <f t="shared" si="1"/>
        <v>-0.91545760373604557</v>
      </c>
      <c r="I45" s="4">
        <f t="shared" si="2"/>
        <v>0.28482758620689663</v>
      </c>
      <c r="J45" s="4">
        <f t="shared" si="3"/>
        <v>-0.22699999999999995</v>
      </c>
    </row>
    <row r="46" spans="1:10" x14ac:dyDescent="0.3">
      <c r="A46" s="5">
        <v>40</v>
      </c>
      <c r="B46" s="6">
        <v>59</v>
      </c>
      <c r="C46" s="6">
        <v>0</v>
      </c>
      <c r="D46" s="7">
        <v>0</v>
      </c>
      <c r="G46" s="4">
        <f t="shared" si="0"/>
        <v>0.88838682774384026</v>
      </c>
      <c r="H46" s="4">
        <f t="shared" si="1"/>
        <v>-1.9236708237096642</v>
      </c>
      <c r="I46" s="4">
        <f t="shared" si="2"/>
        <v>0.23310344827586213</v>
      </c>
      <c r="J46" s="4">
        <f t="shared" si="3"/>
        <v>-0.47699999999999998</v>
      </c>
    </row>
    <row r="47" spans="1:10" x14ac:dyDescent="0.3">
      <c r="A47" s="5">
        <v>41</v>
      </c>
      <c r="B47" s="6">
        <v>58</v>
      </c>
      <c r="C47" s="6">
        <v>13</v>
      </c>
      <c r="D47" s="7">
        <v>1</v>
      </c>
      <c r="G47" s="4">
        <f t="shared" si="0"/>
        <v>0.82267774285154438</v>
      </c>
      <c r="H47" s="4">
        <f t="shared" si="1"/>
        <v>0.69768354822174428</v>
      </c>
      <c r="I47" s="4">
        <f t="shared" si="2"/>
        <v>0.2158620689655173</v>
      </c>
      <c r="J47" s="4">
        <f t="shared" si="3"/>
        <v>0.17300000000000004</v>
      </c>
    </row>
    <row r="48" spans="1:10" x14ac:dyDescent="0.3">
      <c r="A48" s="5">
        <v>42</v>
      </c>
      <c r="B48" s="6">
        <v>72</v>
      </c>
      <c r="C48" s="6">
        <v>1</v>
      </c>
      <c r="D48" s="7">
        <v>0</v>
      </c>
      <c r="G48" s="4">
        <f t="shared" si="0"/>
        <v>1.7426049313436864</v>
      </c>
      <c r="H48" s="4">
        <f t="shared" si="1"/>
        <v>-1.7220281797149404</v>
      </c>
      <c r="I48" s="4">
        <f t="shared" si="2"/>
        <v>0.45724137931034486</v>
      </c>
      <c r="J48" s="4">
        <f t="shared" si="3"/>
        <v>-0.42699999999999994</v>
      </c>
    </row>
    <row r="49" spans="1:10" x14ac:dyDescent="0.3">
      <c r="A49" s="5">
        <v>43</v>
      </c>
      <c r="B49" s="6">
        <v>45</v>
      </c>
      <c r="C49" s="6">
        <v>11</v>
      </c>
      <c r="D49" s="7">
        <v>1</v>
      </c>
      <c r="G49" s="4">
        <f t="shared" si="0"/>
        <v>-3.1540360748301806E-2</v>
      </c>
      <c r="H49" s="4">
        <f t="shared" si="1"/>
        <v>0.29439826023229682</v>
      </c>
      <c r="I49" s="4">
        <f t="shared" si="2"/>
        <v>-8.2758620689654637E-3</v>
      </c>
      <c r="J49" s="4">
        <f t="shared" si="3"/>
        <v>7.3000000000000037E-2</v>
      </c>
    </row>
    <row r="50" spans="1:10" x14ac:dyDescent="0.3">
      <c r="A50" s="5">
        <v>44</v>
      </c>
      <c r="B50" s="6">
        <v>40</v>
      </c>
      <c r="C50" s="6">
        <v>9</v>
      </c>
      <c r="D50" s="7">
        <v>1</v>
      </c>
      <c r="G50" s="4">
        <f t="shared" si="0"/>
        <v>-0.36008578520978113</v>
      </c>
      <c r="H50" s="4">
        <f t="shared" si="1"/>
        <v>-0.10888702775715065</v>
      </c>
      <c r="I50" s="4">
        <f t="shared" si="2"/>
        <v>-9.4482758620689597E-2</v>
      </c>
      <c r="J50" s="4">
        <f t="shared" si="3"/>
        <v>-2.6999999999999958E-2</v>
      </c>
    </row>
    <row r="51" spans="1:10" x14ac:dyDescent="0.3">
      <c r="A51" s="5">
        <v>45</v>
      </c>
      <c r="B51" s="6">
        <v>38</v>
      </c>
      <c r="C51" s="6">
        <v>10</v>
      </c>
      <c r="D51" s="7">
        <v>1</v>
      </c>
      <c r="G51" s="4">
        <f t="shared" si="0"/>
        <v>-0.49150395499437283</v>
      </c>
      <c r="H51" s="4">
        <f t="shared" si="1"/>
        <v>9.2755616237573085E-2</v>
      </c>
      <c r="I51" s="4">
        <f t="shared" si="2"/>
        <v>-0.12896551724137925</v>
      </c>
      <c r="J51" s="4">
        <f t="shared" si="3"/>
        <v>2.3000000000000041E-2</v>
      </c>
    </row>
    <row r="52" spans="1:10" x14ac:dyDescent="0.3">
      <c r="A52" s="5">
        <v>46</v>
      </c>
      <c r="B52" s="6">
        <v>48</v>
      </c>
      <c r="C52" s="6">
        <v>9</v>
      </c>
      <c r="D52" s="7">
        <v>1</v>
      </c>
      <c r="G52" s="4">
        <f t="shared" si="0"/>
        <v>0.16558689392858578</v>
      </c>
      <c r="H52" s="4">
        <f t="shared" si="1"/>
        <v>-0.10888702775715065</v>
      </c>
      <c r="I52" s="4">
        <f t="shared" si="2"/>
        <v>4.3448275862069022E-2</v>
      </c>
      <c r="J52" s="4">
        <f t="shared" si="3"/>
        <v>-2.6999999999999958E-2</v>
      </c>
    </row>
    <row r="53" spans="1:10" x14ac:dyDescent="0.3">
      <c r="A53" s="5">
        <v>47</v>
      </c>
      <c r="B53" s="6">
        <v>64</v>
      </c>
      <c r="C53" s="6">
        <v>12</v>
      </c>
      <c r="D53" s="7">
        <v>0</v>
      </c>
      <c r="G53" s="4">
        <f t="shared" si="0"/>
        <v>1.2169322522053196</v>
      </c>
      <c r="H53" s="4">
        <f t="shared" si="1"/>
        <v>0.49604090422702057</v>
      </c>
      <c r="I53" s="4">
        <f t="shared" si="2"/>
        <v>0.31931034482758625</v>
      </c>
      <c r="J53" s="4">
        <f t="shared" si="3"/>
        <v>0.12300000000000004</v>
      </c>
    </row>
    <row r="54" spans="1:10" x14ac:dyDescent="0.3">
      <c r="A54" s="5">
        <v>48</v>
      </c>
      <c r="B54" s="6">
        <v>34</v>
      </c>
      <c r="C54" s="6">
        <v>5</v>
      </c>
      <c r="D54" s="7">
        <v>1</v>
      </c>
      <c r="G54" s="4">
        <f t="shared" si="0"/>
        <v>-0.75434029456355634</v>
      </c>
      <c r="H54" s="4">
        <f t="shared" si="1"/>
        <v>-0.91545760373604557</v>
      </c>
      <c r="I54" s="4">
        <f t="shared" si="2"/>
        <v>-0.19793103448275856</v>
      </c>
      <c r="J54" s="4">
        <f t="shared" si="3"/>
        <v>-0.22699999999999995</v>
      </c>
    </row>
    <row r="55" spans="1:10" x14ac:dyDescent="0.3">
      <c r="A55" s="5">
        <v>49</v>
      </c>
      <c r="B55" s="6">
        <v>57</v>
      </c>
      <c r="C55" s="6">
        <v>15</v>
      </c>
      <c r="D55" s="7">
        <v>1</v>
      </c>
      <c r="G55" s="4">
        <f t="shared" si="0"/>
        <v>0.7569686579592485</v>
      </c>
      <c r="H55" s="4">
        <f t="shared" si="1"/>
        <v>1.1009688362111918</v>
      </c>
      <c r="I55" s="4">
        <f t="shared" si="2"/>
        <v>0.19862068965517246</v>
      </c>
      <c r="J55" s="4">
        <f t="shared" si="3"/>
        <v>0.27300000000000002</v>
      </c>
    </row>
    <row r="56" spans="1:10" x14ac:dyDescent="0.3">
      <c r="A56" s="5">
        <v>50</v>
      </c>
      <c r="B56" s="6">
        <v>46</v>
      </c>
      <c r="C56" s="6">
        <v>10</v>
      </c>
      <c r="D56" s="7">
        <v>1</v>
      </c>
      <c r="G56" s="4">
        <f t="shared" si="0"/>
        <v>3.4168724143994057E-2</v>
      </c>
      <c r="H56" s="4">
        <f t="shared" si="1"/>
        <v>9.2755616237573085E-2</v>
      </c>
      <c r="I56" s="4">
        <f t="shared" si="2"/>
        <v>8.9655172413793636E-3</v>
      </c>
      <c r="J56" s="4">
        <f t="shared" si="3"/>
        <v>2.3000000000000041E-2</v>
      </c>
    </row>
    <row r="57" spans="1:10" x14ac:dyDescent="0.3">
      <c r="A57" s="5">
        <v>51</v>
      </c>
      <c r="B57" s="6">
        <v>69</v>
      </c>
      <c r="C57" s="6">
        <v>14</v>
      </c>
      <c r="D57" s="7">
        <v>0</v>
      </c>
      <c r="G57" s="4">
        <f t="shared" si="0"/>
        <v>1.5454776766667988</v>
      </c>
      <c r="H57" s="4">
        <f t="shared" si="1"/>
        <v>0.89932619221646803</v>
      </c>
      <c r="I57" s="4">
        <f t="shared" si="2"/>
        <v>0.40551724137931039</v>
      </c>
      <c r="J57" s="4">
        <f t="shared" si="3"/>
        <v>0.22300000000000003</v>
      </c>
    </row>
    <row r="58" spans="1:10" x14ac:dyDescent="0.3">
      <c r="A58" s="5">
        <v>52</v>
      </c>
      <c r="B58" s="6">
        <v>52</v>
      </c>
      <c r="C58" s="6">
        <v>7</v>
      </c>
      <c r="D58" s="7">
        <v>1</v>
      </c>
      <c r="G58" s="4">
        <f t="shared" si="0"/>
        <v>0.42842323349776923</v>
      </c>
      <c r="H58" s="4">
        <f t="shared" si="1"/>
        <v>-0.51217231574659805</v>
      </c>
      <c r="I58" s="4">
        <f t="shared" si="2"/>
        <v>0.11241379310344833</v>
      </c>
      <c r="J58" s="4">
        <f t="shared" si="3"/>
        <v>-0.12699999999999995</v>
      </c>
    </row>
    <row r="59" spans="1:10" x14ac:dyDescent="0.3">
      <c r="A59" s="5">
        <v>53</v>
      </c>
      <c r="B59" s="6">
        <v>71</v>
      </c>
      <c r="C59" s="6">
        <v>7</v>
      </c>
      <c r="D59" s="7">
        <v>0</v>
      </c>
      <c r="G59" s="4">
        <f t="shared" si="0"/>
        <v>1.6768958464513906</v>
      </c>
      <c r="H59" s="4">
        <f t="shared" si="1"/>
        <v>-0.51217231574659805</v>
      </c>
      <c r="I59" s="4">
        <f t="shared" si="2"/>
        <v>0.44000000000000006</v>
      </c>
      <c r="J59" s="4">
        <f t="shared" si="3"/>
        <v>-0.12699999999999995</v>
      </c>
    </row>
    <row r="60" spans="1:10" x14ac:dyDescent="0.3">
      <c r="A60" s="5">
        <v>54</v>
      </c>
      <c r="B60" s="6">
        <v>74</v>
      </c>
      <c r="C60" s="6">
        <v>10</v>
      </c>
      <c r="D60" s="7">
        <v>0</v>
      </c>
      <c r="G60" s="4">
        <f t="shared" si="0"/>
        <v>1.8740231011282782</v>
      </c>
      <c r="H60" s="4">
        <f t="shared" si="1"/>
        <v>9.2755616237573085E-2</v>
      </c>
      <c r="I60" s="4">
        <f t="shared" si="2"/>
        <v>0.49172413793103453</v>
      </c>
      <c r="J60" s="4">
        <f t="shared" si="3"/>
        <v>2.3000000000000041E-2</v>
      </c>
    </row>
    <row r="61" spans="1:10" x14ac:dyDescent="0.3">
      <c r="A61" s="5">
        <v>55</v>
      </c>
      <c r="B61" s="6">
        <v>55</v>
      </c>
      <c r="C61" s="6">
        <v>18</v>
      </c>
      <c r="D61" s="7">
        <v>0</v>
      </c>
      <c r="G61" s="4">
        <f>(B61-$B$3)/$B$4</f>
        <v>0.62555048817465686</v>
      </c>
      <c r="H61" s="4">
        <f t="shared" si="1"/>
        <v>1.705896768195363</v>
      </c>
      <c r="I61" s="4">
        <f t="shared" si="2"/>
        <v>0.16413793103448282</v>
      </c>
      <c r="J61" s="4">
        <f t="shared" si="3"/>
        <v>0.42300000000000004</v>
      </c>
    </row>
    <row r="62" spans="1:10" x14ac:dyDescent="0.3">
      <c r="A62" s="5">
        <v>56</v>
      </c>
      <c r="B62" s="6">
        <v>50</v>
      </c>
      <c r="C62" s="6">
        <v>15</v>
      </c>
      <c r="D62" s="7">
        <v>1</v>
      </c>
      <c r="G62" s="4">
        <f t="shared" si="0"/>
        <v>0.29700506371317753</v>
      </c>
      <c r="H62" s="4">
        <f t="shared" si="1"/>
        <v>1.1009688362111918</v>
      </c>
      <c r="I62" s="4">
        <f t="shared" si="2"/>
        <v>7.7931034482758677E-2</v>
      </c>
      <c r="J62" s="4">
        <f t="shared" si="3"/>
        <v>0.27300000000000002</v>
      </c>
    </row>
    <row r="63" spans="1:10" x14ac:dyDescent="0.3">
      <c r="A63" s="5">
        <v>57</v>
      </c>
      <c r="B63" s="6">
        <v>18</v>
      </c>
      <c r="C63" s="6">
        <v>9</v>
      </c>
      <c r="D63" s="7">
        <v>0</v>
      </c>
      <c r="G63" s="4">
        <f t="shared" si="0"/>
        <v>-1.80568565284029</v>
      </c>
      <c r="H63" s="4">
        <f t="shared" si="1"/>
        <v>-0.10888702775715065</v>
      </c>
      <c r="I63" s="4">
        <f t="shared" si="2"/>
        <v>-0.4737931034482758</v>
      </c>
      <c r="J63" s="4">
        <f t="shared" si="3"/>
        <v>-2.6999999999999958E-2</v>
      </c>
    </row>
    <row r="64" spans="1:10" x14ac:dyDescent="0.3">
      <c r="A64" s="5">
        <v>58</v>
      </c>
      <c r="B64" s="6">
        <v>37</v>
      </c>
      <c r="C64" s="6">
        <v>16</v>
      </c>
      <c r="D64" s="7">
        <v>1</v>
      </c>
      <c r="G64" s="4">
        <f t="shared" si="0"/>
        <v>-0.5572130398866687</v>
      </c>
      <c r="H64" s="4">
        <f t="shared" si="1"/>
        <v>1.3026114802059154</v>
      </c>
      <c r="I64" s="4">
        <f t="shared" si="2"/>
        <v>-0.14620689655172409</v>
      </c>
      <c r="J64" s="4">
        <f t="shared" si="3"/>
        <v>0.32300000000000006</v>
      </c>
    </row>
    <row r="65" spans="1:10" x14ac:dyDescent="0.3">
      <c r="A65" s="5">
        <v>59</v>
      </c>
      <c r="B65" s="6">
        <v>29</v>
      </c>
      <c r="C65" s="6">
        <v>3</v>
      </c>
      <c r="D65" s="7">
        <v>0</v>
      </c>
      <c r="G65" s="4">
        <f t="shared" si="0"/>
        <v>-1.0828857190250356</v>
      </c>
      <c r="H65" s="4">
        <f t="shared" si="1"/>
        <v>-1.3187428917254931</v>
      </c>
      <c r="I65" s="4">
        <f t="shared" si="2"/>
        <v>-0.2841379310344827</v>
      </c>
      <c r="J65" s="4">
        <f t="shared" si="3"/>
        <v>-0.32699999999999996</v>
      </c>
    </row>
    <row r="66" spans="1:10" x14ac:dyDescent="0.3">
      <c r="A66" s="5">
        <v>60</v>
      </c>
      <c r="B66" s="6">
        <v>43</v>
      </c>
      <c r="C66" s="6">
        <v>8</v>
      </c>
      <c r="D66" s="7">
        <v>1</v>
      </c>
      <c r="G66" s="4">
        <f t="shared" si="0"/>
        <v>-0.16295853053289353</v>
      </c>
      <c r="H66" s="4">
        <f t="shared" si="1"/>
        <v>-0.31052967175187435</v>
      </c>
      <c r="I66" s="4">
        <f t="shared" si="2"/>
        <v>-4.2758620689655122E-2</v>
      </c>
      <c r="J66" s="4">
        <f t="shared" si="3"/>
        <v>-7.6999999999999957E-2</v>
      </c>
    </row>
    <row r="67" spans="1:10" x14ac:dyDescent="0.3">
      <c r="A67" s="8">
        <v>61</v>
      </c>
      <c r="B67" s="9">
        <v>52</v>
      </c>
      <c r="C67" s="9">
        <v>12</v>
      </c>
      <c r="D67" s="10">
        <v>1</v>
      </c>
      <c r="G67" s="4">
        <f t="shared" si="0"/>
        <v>0.42842323349776923</v>
      </c>
      <c r="H67" s="4">
        <f t="shared" si="1"/>
        <v>0.49604090422702057</v>
      </c>
      <c r="I67" s="4">
        <f t="shared" si="2"/>
        <v>0.11241379310344833</v>
      </c>
      <c r="J67" s="4">
        <f t="shared" si="3"/>
        <v>0.12300000000000004</v>
      </c>
    </row>
    <row r="68" spans="1:10" x14ac:dyDescent="0.3">
      <c r="A68" s="8">
        <v>62</v>
      </c>
      <c r="B68" s="9">
        <v>64</v>
      </c>
      <c r="C68" s="9">
        <v>1</v>
      </c>
      <c r="D68" s="10">
        <v>0</v>
      </c>
      <c r="G68" s="4">
        <f t="shared" si="0"/>
        <v>1.2169322522053196</v>
      </c>
      <c r="H68" s="4">
        <f t="shared" si="1"/>
        <v>-1.7220281797149404</v>
      </c>
      <c r="I68" s="4">
        <f t="shared" si="2"/>
        <v>0.31931034482758625</v>
      </c>
      <c r="J68" s="4">
        <f t="shared" si="3"/>
        <v>-0.42699999999999994</v>
      </c>
    </row>
    <row r="69" spans="1:10" x14ac:dyDescent="0.3">
      <c r="A69" s="8">
        <v>63</v>
      </c>
      <c r="B69" s="9">
        <v>33</v>
      </c>
      <c r="C69" s="9">
        <v>6</v>
      </c>
      <c r="D69" s="10">
        <v>1</v>
      </c>
      <c r="G69" s="4">
        <f t="shared" si="0"/>
        <v>-0.82004937945585221</v>
      </c>
      <c r="H69" s="4">
        <f t="shared" si="1"/>
        <v>-0.71381495974132181</v>
      </c>
      <c r="I69" s="4">
        <f t="shared" si="2"/>
        <v>-0.2151724137931034</v>
      </c>
      <c r="J69" s="4">
        <f t="shared" si="3"/>
        <v>-0.17699999999999996</v>
      </c>
    </row>
    <row r="70" spans="1:10" x14ac:dyDescent="0.3">
      <c r="A70" s="8">
        <v>64</v>
      </c>
      <c r="B70" s="9">
        <v>40</v>
      </c>
      <c r="C70" s="9">
        <v>15</v>
      </c>
      <c r="D70" s="10">
        <v>1</v>
      </c>
      <c r="G70" s="4">
        <f t="shared" si="0"/>
        <v>-0.36008578520978113</v>
      </c>
      <c r="H70" s="4">
        <f t="shared" si="1"/>
        <v>1.1009688362111918</v>
      </c>
      <c r="I70" s="4">
        <f t="shared" si="2"/>
        <v>-9.4482758620689597E-2</v>
      </c>
      <c r="J70" s="4">
        <f t="shared" si="3"/>
        <v>0.27300000000000002</v>
      </c>
    </row>
    <row r="71" spans="1:10" x14ac:dyDescent="0.3">
      <c r="A71" s="8">
        <v>65</v>
      </c>
      <c r="B71" s="9">
        <v>43</v>
      </c>
      <c r="C71" s="9">
        <v>11</v>
      </c>
      <c r="D71" s="10">
        <v>1</v>
      </c>
      <c r="G71" s="4">
        <f t="shared" si="0"/>
        <v>-0.16295853053289353</v>
      </c>
      <c r="H71" s="4">
        <f t="shared" si="1"/>
        <v>0.29439826023229682</v>
      </c>
      <c r="I71" s="4">
        <f t="shared" si="2"/>
        <v>-4.2758620689655122E-2</v>
      </c>
      <c r="J71" s="4">
        <f t="shared" si="3"/>
        <v>7.3000000000000037E-2</v>
      </c>
    </row>
    <row r="72" spans="1:10" x14ac:dyDescent="0.3">
      <c r="A72" s="8">
        <v>66</v>
      </c>
      <c r="B72" s="9">
        <v>50</v>
      </c>
      <c r="C72" s="9">
        <v>9</v>
      </c>
      <c r="D72" s="10">
        <v>0</v>
      </c>
      <c r="G72" s="4">
        <f t="shared" ref="G72:G106" si="4">(B72-$B$3)/$B$4</f>
        <v>0.29700506371317753</v>
      </c>
      <c r="H72" s="4">
        <f t="shared" ref="H72:H106" si="5">(C72-$C$3)/$C$4</f>
        <v>-0.10888702775715065</v>
      </c>
      <c r="I72" s="4">
        <f t="shared" ref="I72:I106" si="6">(B72-$B$3)/($B$1-$B$2)</f>
        <v>7.7931034482758677E-2</v>
      </c>
      <c r="J72" s="4">
        <f t="shared" ref="J72:J106" si="7">(C72-$C$3)/($C$1-$C$2)</f>
        <v>-2.6999999999999958E-2</v>
      </c>
    </row>
    <row r="73" spans="1:10" x14ac:dyDescent="0.3">
      <c r="A73" s="8">
        <v>67</v>
      </c>
      <c r="B73" s="9">
        <v>25</v>
      </c>
      <c r="C73" s="9">
        <v>15</v>
      </c>
      <c r="D73" s="10">
        <v>0</v>
      </c>
      <c r="G73" s="4">
        <f t="shared" si="4"/>
        <v>-1.3457220585942191</v>
      </c>
      <c r="H73" s="4">
        <f t="shared" si="5"/>
        <v>1.1009688362111918</v>
      </c>
      <c r="I73" s="4">
        <f t="shared" si="6"/>
        <v>-0.35310344827586204</v>
      </c>
      <c r="J73" s="4">
        <f t="shared" si="7"/>
        <v>0.27300000000000002</v>
      </c>
    </row>
    <row r="74" spans="1:10" x14ac:dyDescent="0.3">
      <c r="A74" s="8">
        <v>68</v>
      </c>
      <c r="B74" s="9">
        <v>48</v>
      </c>
      <c r="C74" s="9">
        <v>19</v>
      </c>
      <c r="D74" s="10">
        <v>0</v>
      </c>
      <c r="G74" s="4">
        <f t="shared" si="4"/>
        <v>0.16558689392858578</v>
      </c>
      <c r="H74" s="4">
        <f t="shared" si="5"/>
        <v>1.9075394121900866</v>
      </c>
      <c r="I74" s="4">
        <f t="shared" si="6"/>
        <v>4.3448275862069022E-2</v>
      </c>
      <c r="J74" s="4">
        <f t="shared" si="7"/>
        <v>0.47300000000000003</v>
      </c>
    </row>
    <row r="75" spans="1:10" x14ac:dyDescent="0.3">
      <c r="A75" s="8">
        <v>69</v>
      </c>
      <c r="B75" s="9">
        <v>17</v>
      </c>
      <c r="C75" s="9">
        <v>10</v>
      </c>
      <c r="D75" s="10">
        <v>0</v>
      </c>
      <c r="G75" s="4">
        <f t="shared" si="4"/>
        <v>-1.8713947377325859</v>
      </c>
      <c r="H75" s="4">
        <f t="shared" si="5"/>
        <v>9.2755616237573085E-2</v>
      </c>
      <c r="I75" s="4">
        <f t="shared" si="6"/>
        <v>-0.49103448275862066</v>
      </c>
      <c r="J75" s="4">
        <f t="shared" si="7"/>
        <v>2.3000000000000041E-2</v>
      </c>
    </row>
    <row r="76" spans="1:10" x14ac:dyDescent="0.3">
      <c r="A76" s="8">
        <v>70</v>
      </c>
      <c r="B76" s="9">
        <v>57</v>
      </c>
      <c r="C76" s="9">
        <v>14</v>
      </c>
      <c r="D76" s="10">
        <v>1</v>
      </c>
      <c r="G76" s="4">
        <f t="shared" si="4"/>
        <v>0.7569686579592485</v>
      </c>
      <c r="H76" s="4">
        <f t="shared" si="5"/>
        <v>0.89932619221646803</v>
      </c>
      <c r="I76" s="4">
        <f t="shared" si="6"/>
        <v>0.19862068965517246</v>
      </c>
      <c r="J76" s="4">
        <f t="shared" si="7"/>
        <v>0.22300000000000003</v>
      </c>
    </row>
    <row r="77" spans="1:10" x14ac:dyDescent="0.3">
      <c r="A77" s="8">
        <v>71</v>
      </c>
      <c r="B77" s="9">
        <v>37</v>
      </c>
      <c r="C77" s="9">
        <v>6</v>
      </c>
      <c r="D77" s="10">
        <v>0</v>
      </c>
      <c r="G77" s="4">
        <f t="shared" si="4"/>
        <v>-0.5572130398866687</v>
      </c>
      <c r="H77" s="4">
        <f t="shared" si="5"/>
        <v>-0.71381495974132181</v>
      </c>
      <c r="I77" s="4">
        <f t="shared" si="6"/>
        <v>-0.14620689655172409</v>
      </c>
      <c r="J77" s="4">
        <f t="shared" si="7"/>
        <v>-0.17699999999999996</v>
      </c>
    </row>
    <row r="78" spans="1:10" x14ac:dyDescent="0.3">
      <c r="A78" s="8">
        <v>72</v>
      </c>
      <c r="B78" s="9">
        <v>72</v>
      </c>
      <c r="C78" s="9">
        <v>2</v>
      </c>
      <c r="D78" s="10">
        <v>0</v>
      </c>
      <c r="G78" s="4">
        <f t="shared" si="4"/>
        <v>1.7426049313436864</v>
      </c>
      <c r="H78" s="4">
        <f t="shared" si="5"/>
        <v>-1.5203855357202167</v>
      </c>
      <c r="I78" s="4">
        <f t="shared" si="6"/>
        <v>0.45724137931034486</v>
      </c>
      <c r="J78" s="4">
        <f t="shared" si="7"/>
        <v>-0.37699999999999995</v>
      </c>
    </row>
    <row r="79" spans="1:10" x14ac:dyDescent="0.3">
      <c r="A79" s="8">
        <v>73</v>
      </c>
      <c r="B79" s="9">
        <v>44</v>
      </c>
      <c r="C79" s="9">
        <v>8</v>
      </c>
      <c r="D79" s="10">
        <v>1</v>
      </c>
      <c r="G79" s="4">
        <f t="shared" si="4"/>
        <v>-9.7249445640597676E-2</v>
      </c>
      <c r="H79" s="4">
        <f t="shared" si="5"/>
        <v>-0.31052967175187435</v>
      </c>
      <c r="I79" s="4">
        <f t="shared" si="6"/>
        <v>-2.5517241379310291E-2</v>
      </c>
      <c r="J79" s="4">
        <f t="shared" si="7"/>
        <v>-7.6999999999999957E-2</v>
      </c>
    </row>
    <row r="80" spans="1:10" x14ac:dyDescent="0.3">
      <c r="A80" s="8">
        <v>74</v>
      </c>
      <c r="B80" s="9">
        <v>43</v>
      </c>
      <c r="C80" s="9">
        <v>8</v>
      </c>
      <c r="D80" s="10">
        <v>1</v>
      </c>
      <c r="G80" s="4">
        <f t="shared" si="4"/>
        <v>-0.16295853053289353</v>
      </c>
      <c r="H80" s="4">
        <f t="shared" si="5"/>
        <v>-0.31052967175187435</v>
      </c>
      <c r="I80" s="4">
        <f t="shared" si="6"/>
        <v>-4.2758620689655122E-2</v>
      </c>
      <c r="J80" s="4">
        <f t="shared" si="7"/>
        <v>-7.6999999999999957E-2</v>
      </c>
    </row>
    <row r="81" spans="1:10" x14ac:dyDescent="0.3">
      <c r="A81" s="8">
        <v>75</v>
      </c>
      <c r="B81" s="9">
        <v>49</v>
      </c>
      <c r="C81" s="9">
        <v>17</v>
      </c>
      <c r="D81" s="10">
        <v>1</v>
      </c>
      <c r="G81" s="4">
        <f t="shared" si="4"/>
        <v>0.23129597882088165</v>
      </c>
      <c r="H81" s="4">
        <f t="shared" si="5"/>
        <v>1.5042541242006393</v>
      </c>
      <c r="I81" s="4">
        <f t="shared" si="6"/>
        <v>6.0689655172413849E-2</v>
      </c>
      <c r="J81" s="4">
        <f t="shared" si="7"/>
        <v>0.37300000000000005</v>
      </c>
    </row>
    <row r="82" spans="1:10" x14ac:dyDescent="0.3">
      <c r="A82" s="8">
        <v>76</v>
      </c>
      <c r="B82" s="9">
        <v>62</v>
      </c>
      <c r="C82" s="9">
        <v>4</v>
      </c>
      <c r="D82" s="10">
        <v>0</v>
      </c>
      <c r="G82" s="4">
        <f t="shared" si="4"/>
        <v>1.0855140824207279</v>
      </c>
      <c r="H82" s="4">
        <f t="shared" si="5"/>
        <v>-1.1171002477307692</v>
      </c>
      <c r="I82" s="4">
        <f t="shared" si="6"/>
        <v>0.28482758620689663</v>
      </c>
      <c r="J82" s="4">
        <f t="shared" si="7"/>
        <v>-0.27699999999999997</v>
      </c>
    </row>
    <row r="83" spans="1:10" x14ac:dyDescent="0.3">
      <c r="A83" s="8">
        <v>77</v>
      </c>
      <c r="B83" s="9">
        <v>45</v>
      </c>
      <c r="C83" s="9">
        <v>16</v>
      </c>
      <c r="D83" s="10">
        <v>1</v>
      </c>
      <c r="G83" s="4">
        <f t="shared" si="4"/>
        <v>-3.1540360748301806E-2</v>
      </c>
      <c r="H83" s="4">
        <f t="shared" si="5"/>
        <v>1.3026114802059154</v>
      </c>
      <c r="I83" s="4">
        <f t="shared" si="6"/>
        <v>-8.2758620689654637E-3</v>
      </c>
      <c r="J83" s="4">
        <f t="shared" si="7"/>
        <v>0.32300000000000006</v>
      </c>
    </row>
    <row r="84" spans="1:10" x14ac:dyDescent="0.3">
      <c r="A84" s="8">
        <v>78</v>
      </c>
      <c r="B84" s="9">
        <v>21</v>
      </c>
      <c r="C84" s="9">
        <v>12</v>
      </c>
      <c r="D84" s="10">
        <v>1</v>
      </c>
      <c r="G84" s="4">
        <f t="shared" si="4"/>
        <v>-1.6085583981634026</v>
      </c>
      <c r="H84" s="4">
        <f t="shared" si="5"/>
        <v>0.49604090422702057</v>
      </c>
      <c r="I84" s="4">
        <f t="shared" si="6"/>
        <v>-0.42206896551724132</v>
      </c>
      <c r="J84" s="4">
        <f t="shared" si="7"/>
        <v>0.12300000000000004</v>
      </c>
    </row>
    <row r="85" spans="1:10" x14ac:dyDescent="0.3">
      <c r="A85" s="8">
        <v>79</v>
      </c>
      <c r="B85" s="9">
        <v>23</v>
      </c>
      <c r="C85" s="9">
        <v>12</v>
      </c>
      <c r="D85" s="10">
        <v>0</v>
      </c>
      <c r="G85" s="4">
        <f t="shared" si="4"/>
        <v>-1.4771402283788109</v>
      </c>
      <c r="H85" s="4">
        <f t="shared" si="5"/>
        <v>0.49604090422702057</v>
      </c>
      <c r="I85" s="4">
        <f t="shared" si="6"/>
        <v>-0.38758620689655165</v>
      </c>
      <c r="J85" s="4">
        <f t="shared" si="7"/>
        <v>0.12300000000000004</v>
      </c>
    </row>
    <row r="86" spans="1:10" x14ac:dyDescent="0.3">
      <c r="A86" s="8">
        <v>80</v>
      </c>
      <c r="B86" s="9">
        <v>35</v>
      </c>
      <c r="C86" s="9">
        <v>8</v>
      </c>
      <c r="D86" s="10">
        <v>1</v>
      </c>
      <c r="G86" s="4">
        <f t="shared" si="4"/>
        <v>-0.68863120967126046</v>
      </c>
      <c r="H86" s="4">
        <f t="shared" si="5"/>
        <v>-0.31052967175187435</v>
      </c>
      <c r="I86" s="4">
        <f t="shared" si="6"/>
        <v>-0.18068965517241373</v>
      </c>
      <c r="J86" s="4">
        <f t="shared" si="7"/>
        <v>-7.6999999999999957E-2</v>
      </c>
    </row>
    <row r="87" spans="1:10" x14ac:dyDescent="0.3">
      <c r="A87" s="8">
        <v>81</v>
      </c>
      <c r="B87" s="9">
        <v>48</v>
      </c>
      <c r="C87" s="9">
        <v>13</v>
      </c>
      <c r="D87" s="10">
        <v>1</v>
      </c>
      <c r="G87" s="4">
        <f t="shared" si="4"/>
        <v>0.16558689392858578</v>
      </c>
      <c r="H87" s="4">
        <f t="shared" si="5"/>
        <v>0.69768354822174428</v>
      </c>
      <c r="I87" s="4">
        <f t="shared" si="6"/>
        <v>4.3448275862069022E-2</v>
      </c>
      <c r="J87" s="4">
        <f t="shared" si="7"/>
        <v>0.17300000000000004</v>
      </c>
    </row>
    <row r="88" spans="1:10" x14ac:dyDescent="0.3">
      <c r="A88" s="8">
        <v>82</v>
      </c>
      <c r="B88" s="9">
        <v>48</v>
      </c>
      <c r="C88" s="9">
        <v>9</v>
      </c>
      <c r="D88" s="10">
        <v>1</v>
      </c>
      <c r="G88" s="4">
        <f t="shared" si="4"/>
        <v>0.16558689392858578</v>
      </c>
      <c r="H88" s="4">
        <f t="shared" si="5"/>
        <v>-0.10888702775715065</v>
      </c>
      <c r="I88" s="4">
        <f t="shared" si="6"/>
        <v>4.3448275862069022E-2</v>
      </c>
      <c r="J88" s="4">
        <f t="shared" si="7"/>
        <v>-2.6999999999999958E-2</v>
      </c>
    </row>
    <row r="89" spans="1:10" x14ac:dyDescent="0.3">
      <c r="A89" s="8">
        <v>83</v>
      </c>
      <c r="B89" s="9">
        <v>28</v>
      </c>
      <c r="C89" s="9">
        <v>2</v>
      </c>
      <c r="D89" s="10">
        <v>0</v>
      </c>
      <c r="G89" s="4">
        <f t="shared" si="4"/>
        <v>-1.1485948039173315</v>
      </c>
      <c r="H89" s="4">
        <f t="shared" si="5"/>
        <v>-1.5203855357202167</v>
      </c>
      <c r="I89" s="4">
        <f t="shared" si="6"/>
        <v>-0.30137931034482751</v>
      </c>
      <c r="J89" s="4">
        <f t="shared" si="7"/>
        <v>-0.37699999999999995</v>
      </c>
    </row>
    <row r="90" spans="1:10" x14ac:dyDescent="0.3">
      <c r="A90" s="8">
        <v>84</v>
      </c>
      <c r="B90" s="9">
        <v>63</v>
      </c>
      <c r="C90" s="9">
        <v>5</v>
      </c>
      <c r="D90" s="10">
        <v>0</v>
      </c>
      <c r="G90" s="4">
        <f t="shared" si="4"/>
        <v>1.1512231673130238</v>
      </c>
      <c r="H90" s="4">
        <f t="shared" si="5"/>
        <v>-0.91545760373604557</v>
      </c>
      <c r="I90" s="4">
        <f t="shared" si="6"/>
        <v>0.30206896551724144</v>
      </c>
      <c r="J90" s="4">
        <f t="shared" si="7"/>
        <v>-0.22699999999999995</v>
      </c>
    </row>
    <row r="91" spans="1:10" x14ac:dyDescent="0.3">
      <c r="A91" s="8">
        <v>85</v>
      </c>
      <c r="B91" s="9">
        <v>44</v>
      </c>
      <c r="C91" s="9">
        <v>10</v>
      </c>
      <c r="D91" s="10">
        <v>1</v>
      </c>
      <c r="G91" s="4">
        <f t="shared" si="4"/>
        <v>-9.7249445640597676E-2</v>
      </c>
      <c r="H91" s="4">
        <f t="shared" si="5"/>
        <v>9.2755616237573085E-2</v>
      </c>
      <c r="I91" s="4">
        <f t="shared" si="6"/>
        <v>-2.5517241379310291E-2</v>
      </c>
      <c r="J91" s="4">
        <f t="shared" si="7"/>
        <v>2.3000000000000041E-2</v>
      </c>
    </row>
    <row r="92" spans="1:10" x14ac:dyDescent="0.3">
      <c r="A92" s="8">
        <v>86</v>
      </c>
      <c r="B92" s="9">
        <v>48</v>
      </c>
      <c r="C92" s="9">
        <v>17</v>
      </c>
      <c r="D92" s="10">
        <v>0</v>
      </c>
      <c r="G92" s="4">
        <f t="shared" si="4"/>
        <v>0.16558689392858578</v>
      </c>
      <c r="H92" s="4">
        <f t="shared" si="5"/>
        <v>1.5042541242006393</v>
      </c>
      <c r="I92" s="4">
        <f t="shared" si="6"/>
        <v>4.3448275862069022E-2</v>
      </c>
      <c r="J92" s="4">
        <f t="shared" si="7"/>
        <v>0.37300000000000005</v>
      </c>
    </row>
    <row r="93" spans="1:10" x14ac:dyDescent="0.3">
      <c r="A93" s="8">
        <v>87</v>
      </c>
      <c r="B93" s="9">
        <v>40</v>
      </c>
      <c r="C93" s="9">
        <v>20</v>
      </c>
      <c r="D93" s="10">
        <v>0</v>
      </c>
      <c r="G93" s="4">
        <f t="shared" si="4"/>
        <v>-0.36008578520978113</v>
      </c>
      <c r="H93" s="4">
        <f t="shared" si="5"/>
        <v>2.1091820561848102</v>
      </c>
      <c r="I93" s="4">
        <f t="shared" si="6"/>
        <v>-9.4482758620689597E-2</v>
      </c>
      <c r="J93" s="4">
        <f t="shared" si="7"/>
        <v>0.52300000000000002</v>
      </c>
    </row>
    <row r="94" spans="1:10" x14ac:dyDescent="0.3">
      <c r="A94" s="8">
        <v>88</v>
      </c>
      <c r="B94" s="9">
        <v>72</v>
      </c>
      <c r="C94" s="9">
        <v>9</v>
      </c>
      <c r="D94" s="10">
        <v>0</v>
      </c>
      <c r="G94" s="4">
        <f t="shared" si="4"/>
        <v>1.7426049313436864</v>
      </c>
      <c r="H94" s="4">
        <f t="shared" si="5"/>
        <v>-0.10888702775715065</v>
      </c>
      <c r="I94" s="4">
        <f t="shared" si="6"/>
        <v>0.45724137931034486</v>
      </c>
      <c r="J94" s="4">
        <f t="shared" si="7"/>
        <v>-2.6999999999999958E-2</v>
      </c>
    </row>
    <row r="95" spans="1:10" x14ac:dyDescent="0.3">
      <c r="A95" s="8">
        <v>89</v>
      </c>
      <c r="B95" s="9">
        <v>63</v>
      </c>
      <c r="C95" s="9">
        <v>5</v>
      </c>
      <c r="D95" s="10">
        <v>0</v>
      </c>
      <c r="G95" s="4">
        <f t="shared" si="4"/>
        <v>1.1512231673130238</v>
      </c>
      <c r="H95" s="4">
        <f t="shared" si="5"/>
        <v>-0.91545760373604557</v>
      </c>
      <c r="I95" s="4">
        <f t="shared" si="6"/>
        <v>0.30206896551724144</v>
      </c>
      <c r="J95" s="4">
        <f t="shared" si="7"/>
        <v>-0.22699999999999995</v>
      </c>
    </row>
    <row r="96" spans="1:10" x14ac:dyDescent="0.3">
      <c r="A96" s="8">
        <v>90</v>
      </c>
      <c r="B96" s="9">
        <v>28</v>
      </c>
      <c r="C96" s="9">
        <v>10</v>
      </c>
      <c r="D96" s="10">
        <v>1</v>
      </c>
      <c r="G96" s="4">
        <f t="shared" si="4"/>
        <v>-1.1485948039173315</v>
      </c>
      <c r="H96" s="4">
        <f t="shared" si="5"/>
        <v>9.2755616237573085E-2</v>
      </c>
      <c r="I96" s="4">
        <f t="shared" si="6"/>
        <v>-0.30137931034482751</v>
      </c>
      <c r="J96" s="4">
        <f t="shared" si="7"/>
        <v>2.3000000000000041E-2</v>
      </c>
    </row>
    <row r="97" spans="1:10" x14ac:dyDescent="0.3">
      <c r="A97" s="8">
        <v>91</v>
      </c>
      <c r="B97" s="9">
        <v>16</v>
      </c>
      <c r="C97" s="9">
        <v>1</v>
      </c>
      <c r="D97" s="10">
        <v>0</v>
      </c>
      <c r="G97" s="4">
        <f t="shared" si="4"/>
        <v>-1.9371038226248818</v>
      </c>
      <c r="H97" s="4">
        <f t="shared" si="5"/>
        <v>-1.7220281797149404</v>
      </c>
      <c r="I97" s="4">
        <f t="shared" si="6"/>
        <v>-0.50827586206896547</v>
      </c>
      <c r="J97" s="4">
        <f t="shared" si="7"/>
        <v>-0.42699999999999994</v>
      </c>
    </row>
    <row r="98" spans="1:10" x14ac:dyDescent="0.3">
      <c r="A98" s="8">
        <v>92</v>
      </c>
      <c r="B98" s="9">
        <v>23</v>
      </c>
      <c r="C98" s="9">
        <v>3</v>
      </c>
      <c r="D98" s="10">
        <v>0</v>
      </c>
      <c r="G98" s="4">
        <f t="shared" si="4"/>
        <v>-1.4771402283788109</v>
      </c>
      <c r="H98" s="4">
        <f t="shared" si="5"/>
        <v>-1.3187428917254931</v>
      </c>
      <c r="I98" s="4">
        <f t="shared" si="6"/>
        <v>-0.38758620689655165</v>
      </c>
      <c r="J98" s="4">
        <f t="shared" si="7"/>
        <v>-0.32699999999999996</v>
      </c>
    </row>
    <row r="99" spans="1:10" x14ac:dyDescent="0.3">
      <c r="A99" s="8">
        <v>93</v>
      </c>
      <c r="B99" s="9">
        <v>64</v>
      </c>
      <c r="C99" s="9">
        <v>1</v>
      </c>
      <c r="D99" s="10">
        <v>0</v>
      </c>
      <c r="G99" s="4">
        <f t="shared" si="4"/>
        <v>1.2169322522053196</v>
      </c>
      <c r="H99" s="4">
        <f t="shared" si="5"/>
        <v>-1.7220281797149404</v>
      </c>
      <c r="I99" s="4">
        <f t="shared" si="6"/>
        <v>0.31931034482758625</v>
      </c>
      <c r="J99" s="4">
        <f t="shared" si="7"/>
        <v>-0.42699999999999994</v>
      </c>
    </row>
    <row r="100" spans="1:10" x14ac:dyDescent="0.3">
      <c r="A100" s="8">
        <v>94</v>
      </c>
      <c r="B100" s="9">
        <v>32</v>
      </c>
      <c r="C100" s="9">
        <v>16</v>
      </c>
      <c r="D100" s="10">
        <v>0</v>
      </c>
      <c r="G100" s="4">
        <f t="shared" si="4"/>
        <v>-0.88575846434814798</v>
      </c>
      <c r="H100" s="4">
        <f t="shared" si="5"/>
        <v>1.3026114802059154</v>
      </c>
      <c r="I100" s="4">
        <f t="shared" si="6"/>
        <v>-0.23241379310344823</v>
      </c>
      <c r="J100" s="4">
        <f t="shared" si="7"/>
        <v>0.32300000000000006</v>
      </c>
    </row>
    <row r="101" spans="1:10" x14ac:dyDescent="0.3">
      <c r="A101" s="8">
        <v>95</v>
      </c>
      <c r="B101" s="9">
        <v>41</v>
      </c>
      <c r="C101" s="9">
        <v>8</v>
      </c>
      <c r="D101" s="10">
        <v>1</v>
      </c>
      <c r="G101" s="4">
        <f t="shared" si="4"/>
        <v>-0.29437670031748525</v>
      </c>
      <c r="H101" s="4">
        <f t="shared" si="5"/>
        <v>-0.31052967175187435</v>
      </c>
      <c r="I101" s="4">
        <f t="shared" si="6"/>
        <v>-7.7241379310344777E-2</v>
      </c>
      <c r="J101" s="4">
        <f t="shared" si="7"/>
        <v>-7.6999999999999957E-2</v>
      </c>
    </row>
    <row r="102" spans="1:10" x14ac:dyDescent="0.3">
      <c r="A102" s="8">
        <v>96</v>
      </c>
      <c r="B102" s="9">
        <v>55</v>
      </c>
      <c r="C102" s="9">
        <v>14</v>
      </c>
      <c r="D102" s="10">
        <v>1</v>
      </c>
      <c r="G102" s="4">
        <f t="shared" si="4"/>
        <v>0.62555048817465686</v>
      </c>
      <c r="H102" s="4">
        <f t="shared" si="5"/>
        <v>0.89932619221646803</v>
      </c>
      <c r="I102" s="4">
        <f t="shared" si="6"/>
        <v>0.16413793103448282</v>
      </c>
      <c r="J102" s="4">
        <f t="shared" si="7"/>
        <v>0.22300000000000003</v>
      </c>
    </row>
    <row r="103" spans="1:10" x14ac:dyDescent="0.3">
      <c r="A103" s="8">
        <v>97</v>
      </c>
      <c r="B103" s="9">
        <v>56</v>
      </c>
      <c r="C103" s="9">
        <v>3</v>
      </c>
      <c r="D103" s="10">
        <v>0</v>
      </c>
      <c r="G103" s="4">
        <f t="shared" si="4"/>
        <v>0.69125957306695263</v>
      </c>
      <c r="H103" s="4">
        <f t="shared" si="5"/>
        <v>-1.3187428917254931</v>
      </c>
      <c r="I103" s="4">
        <f t="shared" si="6"/>
        <v>0.18137931034482763</v>
      </c>
      <c r="J103" s="4">
        <f t="shared" si="7"/>
        <v>-0.32699999999999996</v>
      </c>
    </row>
    <row r="104" spans="1:10" x14ac:dyDescent="0.3">
      <c r="A104" s="8">
        <v>98</v>
      </c>
      <c r="B104" s="9">
        <v>38</v>
      </c>
      <c r="C104" s="9">
        <v>19</v>
      </c>
      <c r="D104" s="10">
        <v>0</v>
      </c>
      <c r="G104" s="4">
        <f t="shared" si="4"/>
        <v>-0.49150395499437283</v>
      </c>
      <c r="H104" s="4">
        <f t="shared" si="5"/>
        <v>1.9075394121900866</v>
      </c>
      <c r="I104" s="4">
        <f t="shared" si="6"/>
        <v>-0.12896551724137925</v>
      </c>
      <c r="J104" s="4">
        <f t="shared" si="7"/>
        <v>0.47300000000000003</v>
      </c>
    </row>
    <row r="105" spans="1:10" x14ac:dyDescent="0.3">
      <c r="A105" s="8">
        <v>99</v>
      </c>
      <c r="B105" s="9">
        <v>45</v>
      </c>
      <c r="C105" s="9">
        <v>17</v>
      </c>
      <c r="D105" s="10">
        <v>0</v>
      </c>
      <c r="G105" s="4">
        <f t="shared" si="4"/>
        <v>-3.1540360748301806E-2</v>
      </c>
      <c r="H105" s="4">
        <f t="shared" si="5"/>
        <v>1.5042541242006393</v>
      </c>
      <c r="I105" s="4">
        <f t="shared" si="6"/>
        <v>-8.2758620689654637E-3</v>
      </c>
      <c r="J105" s="4">
        <f t="shared" si="7"/>
        <v>0.37300000000000005</v>
      </c>
    </row>
    <row r="106" spans="1:10" x14ac:dyDescent="0.3">
      <c r="A106" s="8">
        <v>100</v>
      </c>
      <c r="B106" s="9">
        <v>45</v>
      </c>
      <c r="C106" s="9">
        <v>10</v>
      </c>
      <c r="D106" s="10">
        <v>1</v>
      </c>
      <c r="G106" s="4">
        <f t="shared" si="4"/>
        <v>-3.1540360748301806E-2</v>
      </c>
      <c r="H106" s="4">
        <f t="shared" si="5"/>
        <v>9.2755616237573085E-2</v>
      </c>
      <c r="I106" s="4">
        <f t="shared" si="6"/>
        <v>-8.2758620689654637E-3</v>
      </c>
      <c r="J106" s="4">
        <f t="shared" si="7"/>
        <v>2.3000000000000041E-2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5" sqref="A5:F5"/>
    </sheetView>
  </sheetViews>
  <sheetFormatPr defaultColWidth="8.6640625" defaultRowHeight="15.6" x14ac:dyDescent="0.3"/>
  <cols>
    <col min="1" max="1" width="9.75" style="11" customWidth="1"/>
    <col min="2" max="2" width="9.6640625" style="11" customWidth="1"/>
    <col min="3" max="3" width="10.33203125" style="11" customWidth="1"/>
    <col min="4" max="4" width="14.75" style="11" customWidth="1"/>
    <col min="5" max="5" width="9.58203125" style="11" customWidth="1"/>
    <col min="6" max="16384" width="8.6640625" style="11"/>
  </cols>
  <sheetData>
    <row r="1" spans="1:6" ht="19.2" x14ac:dyDescent="0.3">
      <c r="A1" s="13" t="s">
        <v>4</v>
      </c>
      <c r="B1" s="13" t="s">
        <v>5</v>
      </c>
      <c r="C1" s="13" t="s">
        <v>2</v>
      </c>
      <c r="D1" s="13" t="s">
        <v>3</v>
      </c>
      <c r="E1" s="13" t="s">
        <v>8</v>
      </c>
      <c r="F1" s="13" t="s">
        <v>9</v>
      </c>
    </row>
    <row r="2" spans="1:6" x14ac:dyDescent="0.3">
      <c r="A2" s="12">
        <v>2.8742670429106112</v>
      </c>
      <c r="B2" s="12">
        <v>0.1</v>
      </c>
      <c r="C2" s="12">
        <v>10</v>
      </c>
      <c r="D2" s="12">
        <v>0.1</v>
      </c>
      <c r="E2" s="12">
        <v>9.360299886013264</v>
      </c>
      <c r="F2" s="12">
        <v>0.55000000000000004</v>
      </c>
    </row>
    <row r="3" spans="1:6" x14ac:dyDescent="0.3">
      <c r="A3" s="12">
        <v>0.56150207192566881</v>
      </c>
      <c r="B3" s="12">
        <v>0.1</v>
      </c>
      <c r="C3" s="12">
        <v>2</v>
      </c>
      <c r="D3" s="12">
        <v>0.5</v>
      </c>
      <c r="E3" s="12">
        <v>9.5646210019400968</v>
      </c>
      <c r="F3" s="12">
        <v>0.55000000000000004</v>
      </c>
    </row>
    <row r="4" spans="1:6" x14ac:dyDescent="0.3">
      <c r="A4" s="12">
        <v>0.26777989709055211</v>
      </c>
      <c r="B4" s="12">
        <v>9.9999999999999978E-2</v>
      </c>
      <c r="C4" s="12">
        <v>1</v>
      </c>
      <c r="D4" s="12">
        <v>1</v>
      </c>
      <c r="E4" s="12">
        <v>9.869320076601003</v>
      </c>
      <c r="F4" s="12">
        <v>0.55000000000000004</v>
      </c>
    </row>
    <row r="5" spans="1:6" x14ac:dyDescent="0.3">
      <c r="A5" s="12">
        <v>2.8742670422718208</v>
      </c>
      <c r="B5" s="12">
        <v>0.1</v>
      </c>
      <c r="C5" s="12">
        <v>10</v>
      </c>
      <c r="D5" s="12">
        <v>0.1</v>
      </c>
      <c r="E5" s="12">
        <v>9.3602998860132658</v>
      </c>
      <c r="F5" s="12">
        <v>0.55000000000000004</v>
      </c>
    </row>
    <row r="6" spans="1:6" x14ac:dyDescent="0.3">
      <c r="A6" s="12">
        <v>0.33381870698703847</v>
      </c>
      <c r="B6" s="12">
        <v>10</v>
      </c>
      <c r="C6" s="12">
        <v>0.5</v>
      </c>
      <c r="D6" s="12">
        <v>2</v>
      </c>
      <c r="E6" s="12">
        <v>15.921698593005498</v>
      </c>
      <c r="F6" s="12">
        <v>0.55000000000000004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V71"/>
  <sheetViews>
    <sheetView tabSelected="1" workbookViewId="0">
      <selection activeCell="F19" sqref="F19"/>
    </sheetView>
  </sheetViews>
  <sheetFormatPr defaultRowHeight="15.6" x14ac:dyDescent="0.3"/>
  <cols>
    <col min="6" max="6" width="7.5" customWidth="1"/>
  </cols>
  <sheetData>
    <row r="2" spans="1:48" x14ac:dyDescent="0.3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34</v>
      </c>
      <c r="H2" t="s">
        <v>0</v>
      </c>
      <c r="I2">
        <v>61</v>
      </c>
      <c r="J2">
        <v>62</v>
      </c>
      <c r="K2">
        <v>63</v>
      </c>
      <c r="L2">
        <v>64</v>
      </c>
      <c r="M2">
        <v>65</v>
      </c>
      <c r="N2">
        <v>66</v>
      </c>
      <c r="O2">
        <v>67</v>
      </c>
      <c r="P2">
        <v>68</v>
      </c>
      <c r="Q2">
        <v>69</v>
      </c>
      <c r="R2">
        <v>70</v>
      </c>
      <c r="S2">
        <v>71</v>
      </c>
      <c r="T2">
        <v>72</v>
      </c>
      <c r="U2">
        <v>73</v>
      </c>
      <c r="V2">
        <v>74</v>
      </c>
      <c r="W2">
        <v>75</v>
      </c>
      <c r="X2">
        <v>76</v>
      </c>
      <c r="Y2">
        <v>77</v>
      </c>
      <c r="Z2">
        <v>78</v>
      </c>
      <c r="AA2">
        <v>79</v>
      </c>
      <c r="AB2">
        <v>80</v>
      </c>
      <c r="AC2">
        <v>81</v>
      </c>
      <c r="AD2">
        <v>82</v>
      </c>
      <c r="AE2">
        <v>83</v>
      </c>
      <c r="AF2">
        <v>84</v>
      </c>
      <c r="AG2">
        <v>85</v>
      </c>
      <c r="AH2">
        <v>86</v>
      </c>
      <c r="AI2">
        <v>87</v>
      </c>
      <c r="AJ2">
        <v>88</v>
      </c>
      <c r="AK2">
        <v>89</v>
      </c>
      <c r="AL2">
        <v>90</v>
      </c>
      <c r="AM2">
        <v>91</v>
      </c>
      <c r="AN2">
        <v>92</v>
      </c>
      <c r="AO2">
        <v>93</v>
      </c>
      <c r="AP2">
        <v>94</v>
      </c>
      <c r="AQ2">
        <v>95</v>
      </c>
      <c r="AR2">
        <v>96</v>
      </c>
      <c r="AS2">
        <v>97</v>
      </c>
      <c r="AT2">
        <v>98</v>
      </c>
      <c r="AU2">
        <v>99</v>
      </c>
      <c r="AV2">
        <v>100</v>
      </c>
    </row>
    <row r="3" spans="1:48" x14ac:dyDescent="0.3">
      <c r="B3">
        <v>0.33381870698703847</v>
      </c>
      <c r="C3">
        <v>10</v>
      </c>
      <c r="D3">
        <v>0.5</v>
      </c>
      <c r="E3">
        <f>D3/D3^2</f>
        <v>2</v>
      </c>
      <c r="F3">
        <f>SUMXMY2(I5:AV5,I8:AV8)</f>
        <v>15.921698593005498</v>
      </c>
      <c r="H3" t="s">
        <v>19</v>
      </c>
      <c r="I3">
        <v>0.42842323349776923</v>
      </c>
      <c r="J3">
        <v>1.2169322522053196</v>
      </c>
      <c r="K3">
        <v>-0.82004937945585221</v>
      </c>
      <c r="L3">
        <v>-0.36008578520978113</v>
      </c>
      <c r="M3">
        <v>-0.16295853053289353</v>
      </c>
      <c r="N3">
        <v>0.29700506371317753</v>
      </c>
      <c r="O3">
        <v>-1.3457220585942191</v>
      </c>
      <c r="P3">
        <v>0.16558689392858578</v>
      </c>
      <c r="Q3">
        <v>-1.8713947377325859</v>
      </c>
      <c r="R3">
        <v>0.7569686579592485</v>
      </c>
      <c r="S3">
        <v>-0.5572130398866687</v>
      </c>
      <c r="T3">
        <v>1.7426049313436864</v>
      </c>
      <c r="U3">
        <v>-9.7249445640597676E-2</v>
      </c>
      <c r="V3">
        <v>-0.16295853053289353</v>
      </c>
      <c r="W3">
        <v>0.23129597882088165</v>
      </c>
      <c r="X3">
        <v>1.0855140824207279</v>
      </c>
      <c r="Y3">
        <v>-3.1540360748301806E-2</v>
      </c>
      <c r="Z3">
        <v>-1.6085583981634026</v>
      </c>
      <c r="AA3">
        <v>-1.4771402283788109</v>
      </c>
      <c r="AB3">
        <v>-0.68863120967126046</v>
      </c>
      <c r="AC3">
        <v>0.16558689392858578</v>
      </c>
      <c r="AD3">
        <v>0.16558689392858578</v>
      </c>
      <c r="AE3">
        <v>-1.1485948039173315</v>
      </c>
      <c r="AF3">
        <v>1.1512231673130238</v>
      </c>
      <c r="AG3">
        <v>-9.7249445640597676E-2</v>
      </c>
      <c r="AH3">
        <v>0.16558689392858578</v>
      </c>
      <c r="AI3">
        <v>-0.36008578520978113</v>
      </c>
      <c r="AJ3">
        <v>1.7426049313436864</v>
      </c>
      <c r="AK3">
        <v>1.1512231673130238</v>
      </c>
      <c r="AL3">
        <v>-1.1485948039173315</v>
      </c>
      <c r="AM3">
        <v>-1.9371038226248818</v>
      </c>
      <c r="AN3">
        <v>-1.4771402283788109</v>
      </c>
      <c r="AO3">
        <v>1.2169322522053196</v>
      </c>
      <c r="AP3">
        <v>-0.88575846434814798</v>
      </c>
      <c r="AQ3">
        <v>-0.29437670031748525</v>
      </c>
      <c r="AR3">
        <v>0.62555048817465686</v>
      </c>
      <c r="AS3">
        <v>0.69125957306695263</v>
      </c>
      <c r="AT3">
        <v>-0.49150395499437283</v>
      </c>
      <c r="AU3">
        <v>-3.1540360748301806E-2</v>
      </c>
      <c r="AV3">
        <v>-3.1540360748301806E-2</v>
      </c>
    </row>
    <row r="4" spans="1:48" x14ac:dyDescent="0.3">
      <c r="H4" t="s">
        <v>20</v>
      </c>
      <c r="I4">
        <v>0.49604090422702057</v>
      </c>
      <c r="J4">
        <v>-1.7220281797149404</v>
      </c>
      <c r="K4">
        <v>-0.71381495974132181</v>
      </c>
      <c r="L4">
        <v>1.1009688362111918</v>
      </c>
      <c r="M4">
        <v>0.29439826023229682</v>
      </c>
      <c r="N4">
        <v>-0.10888702775715065</v>
      </c>
      <c r="O4">
        <v>1.1009688362111918</v>
      </c>
      <c r="P4">
        <v>1.9075394121900866</v>
      </c>
      <c r="Q4">
        <v>9.2755616237573085E-2</v>
      </c>
      <c r="R4">
        <v>0.89932619221646803</v>
      </c>
      <c r="S4">
        <v>-0.71381495974132181</v>
      </c>
      <c r="T4">
        <v>-1.5203855357202167</v>
      </c>
      <c r="U4">
        <v>-0.31052967175187435</v>
      </c>
      <c r="V4">
        <v>-0.31052967175187435</v>
      </c>
      <c r="W4">
        <v>1.5042541242006393</v>
      </c>
      <c r="X4">
        <v>-1.1171002477307692</v>
      </c>
      <c r="Y4">
        <v>1.3026114802059154</v>
      </c>
      <c r="Z4">
        <v>0.49604090422702057</v>
      </c>
      <c r="AA4">
        <v>0.49604090422702057</v>
      </c>
      <c r="AB4">
        <v>-0.31052967175187435</v>
      </c>
      <c r="AC4">
        <v>0.69768354822174428</v>
      </c>
      <c r="AD4">
        <v>-0.10888702775715065</v>
      </c>
      <c r="AE4">
        <v>-1.5203855357202167</v>
      </c>
      <c r="AF4">
        <v>-0.91545760373604557</v>
      </c>
      <c r="AG4">
        <v>9.2755616237573085E-2</v>
      </c>
      <c r="AH4">
        <v>1.5042541242006393</v>
      </c>
      <c r="AI4">
        <v>2.1091820561848102</v>
      </c>
      <c r="AJ4">
        <v>-0.10888702775715065</v>
      </c>
      <c r="AK4">
        <v>-0.91545760373604557</v>
      </c>
      <c r="AL4">
        <v>9.2755616237573085E-2</v>
      </c>
      <c r="AM4">
        <v>-1.7220281797149404</v>
      </c>
      <c r="AN4">
        <v>-1.3187428917254931</v>
      </c>
      <c r="AO4">
        <v>-1.7220281797149404</v>
      </c>
      <c r="AP4">
        <v>1.3026114802059154</v>
      </c>
      <c r="AQ4">
        <v>-0.31052967175187435</v>
      </c>
      <c r="AR4">
        <v>0.89932619221646803</v>
      </c>
      <c r="AS4">
        <v>-1.3187428917254931</v>
      </c>
      <c r="AT4">
        <v>1.9075394121900866</v>
      </c>
      <c r="AU4">
        <v>1.5042541242006393</v>
      </c>
      <c r="AV4">
        <v>9.2755616237573085E-2</v>
      </c>
    </row>
    <row r="5" spans="1:48" x14ac:dyDescent="0.3">
      <c r="H5" t="s">
        <v>21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</row>
    <row r="6" spans="1:48" x14ac:dyDescent="0.3">
      <c r="H6" t="s">
        <v>22</v>
      </c>
      <c r="I6">
        <f>SUMPRODUCT($D$12:$D$71,I12:I71)</f>
        <v>-5.1377360238112333E+17</v>
      </c>
      <c r="J6">
        <f t="shared" ref="J6:AV6" si="0">SUMPRODUCT($D$12:$D$71,J12:J71)</f>
        <v>-2.4294555681964554E+102</v>
      </c>
      <c r="K6">
        <f t="shared" si="0"/>
        <v>-1.3728005078498005E+51</v>
      </c>
      <c r="L6">
        <f t="shared" si="0"/>
        <v>-2.2997698839045605E+35</v>
      </c>
      <c r="M6">
        <f t="shared" si="0"/>
        <v>-2.1699638184275914E+17</v>
      </c>
      <c r="N6">
        <f t="shared" si="0"/>
        <v>-4.0875775409123927E+28</v>
      </c>
      <c r="O6">
        <f t="shared" si="0"/>
        <v>-2.6183103120202994E+35</v>
      </c>
      <c r="P6">
        <f t="shared" si="0"/>
        <v>-2.9237600824184786E+69</v>
      </c>
      <c r="Q6">
        <f t="shared" si="0"/>
        <v>-6.3933245816799533E+23</v>
      </c>
      <c r="R6">
        <f t="shared" si="0"/>
        <v>-1.8566196888391245E+29</v>
      </c>
      <c r="S6">
        <f t="shared" si="0"/>
        <v>-1.0172038133697873E+51</v>
      </c>
      <c r="T6">
        <f t="shared" si="0"/>
        <v>-1.3540653762726057E+91</v>
      </c>
      <c r="U6">
        <f t="shared" si="0"/>
        <v>-2.1709304531789734E+35</v>
      </c>
      <c r="V6">
        <f t="shared" si="0"/>
        <v>-2.227989660540086E+35</v>
      </c>
      <c r="W6">
        <f t="shared" si="0"/>
        <v>-1.3728005134008063E+51</v>
      </c>
      <c r="X6">
        <f t="shared" si="0"/>
        <v>-2.9237600819113589E+69</v>
      </c>
      <c r="Y6">
        <f t="shared" si="0"/>
        <v>-7.6663120207943815E+42</v>
      </c>
      <c r="Z6">
        <f t="shared" si="0"/>
        <v>-3.2876128508275155E+17</v>
      </c>
      <c r="AA6">
        <f t="shared" si="0"/>
        <v>-2.8625944180484912E+17</v>
      </c>
      <c r="AB6">
        <f t="shared" si="0"/>
        <v>-3.3743438427697224E+35</v>
      </c>
      <c r="AC6">
        <f t="shared" si="0"/>
        <v>-7.0471081593213601E+22</v>
      </c>
      <c r="AD6">
        <f t="shared" si="0"/>
        <v>-4.0407160534070811E+28</v>
      </c>
      <c r="AE6">
        <f t="shared" si="0"/>
        <v>-8.1527119812091242E+90</v>
      </c>
      <c r="AF6">
        <f t="shared" si="0"/>
        <v>-9.2632041963402902E+59</v>
      </c>
      <c r="AG6">
        <f t="shared" si="0"/>
        <v>-4.1943477009224888E+22</v>
      </c>
      <c r="AH6">
        <f t="shared" si="0"/>
        <v>-1.262704757656799E+51</v>
      </c>
      <c r="AI6">
        <f t="shared" si="0"/>
        <v>-3.2170165817169132E+79</v>
      </c>
      <c r="AJ6">
        <f t="shared" si="0"/>
        <v>-2.1259986664314262E+29</v>
      </c>
      <c r="AK6">
        <f t="shared" si="0"/>
        <v>-9.2632041963402902E+59</v>
      </c>
      <c r="AL6">
        <f t="shared" si="0"/>
        <v>-1.2688224842277515E+23</v>
      </c>
      <c r="AM6">
        <f t="shared" si="0"/>
        <v>-2.223216892714573E+103</v>
      </c>
      <c r="AN6">
        <f t="shared" si="0"/>
        <v>-1.7572473034018226E+80</v>
      </c>
      <c r="AO6">
        <f t="shared" si="0"/>
        <v>-2.4294555681964554E+102</v>
      </c>
      <c r="AP6">
        <f t="shared" si="0"/>
        <v>-5.4715723570558558E+42</v>
      </c>
      <c r="AQ6">
        <f t="shared" si="0"/>
        <v>-2.3875869603202661E+35</v>
      </c>
      <c r="AR6">
        <f t="shared" si="0"/>
        <v>-1.4406358178231394E+29</v>
      </c>
      <c r="AS6">
        <f t="shared" si="0"/>
        <v>-3.4874420348314961E+79</v>
      </c>
      <c r="AT6">
        <f t="shared" si="0"/>
        <v>-1.7401894364132244E+69</v>
      </c>
      <c r="AU6">
        <f t="shared" si="0"/>
        <v>-1.0172038195992185E+51</v>
      </c>
      <c r="AV6">
        <f t="shared" si="0"/>
        <v>-4.1105601243553617E+22</v>
      </c>
    </row>
    <row r="7" spans="1:48" x14ac:dyDescent="0.3">
      <c r="H7" t="s">
        <v>23</v>
      </c>
      <c r="I7">
        <f>SUM(I12:I71)</f>
        <v>-3.0915803957607635E+52</v>
      </c>
      <c r="J7">
        <f t="shared" ref="J7:AV7" si="1">SUM(J12:J71)</f>
        <v>-1.5027109210173872E+103</v>
      </c>
      <c r="K7">
        <f t="shared" si="1"/>
        <v>-5.0057059020421668E+51</v>
      </c>
      <c r="L7">
        <f t="shared" si="1"/>
        <v>-2.3467381174204433E+80</v>
      </c>
      <c r="M7">
        <f t="shared" si="1"/>
        <v>-5.5547082629462525E+43</v>
      </c>
      <c r="N7">
        <f t="shared" si="1"/>
        <v>-1.3379854056368706E+30</v>
      </c>
      <c r="O7">
        <f t="shared" si="1"/>
        <v>-8.4871054342302887E+80</v>
      </c>
      <c r="P7">
        <f t="shared" si="1"/>
        <v>-6.3968891398599389E+128</v>
      </c>
      <c r="Q7">
        <f t="shared" si="1"/>
        <v>-3.3704560997819622E+37</v>
      </c>
      <c r="R7">
        <f t="shared" si="1"/>
        <v>-2.1304923282164351E+71</v>
      </c>
      <c r="S7">
        <f t="shared" si="1"/>
        <v>-3.5631431050789172E+51</v>
      </c>
      <c r="T7">
        <f t="shared" si="1"/>
        <v>-1.2736064581998463E+92</v>
      </c>
      <c r="U7">
        <f t="shared" si="1"/>
        <v>-7.6023292783736429E+35</v>
      </c>
      <c r="V7">
        <f t="shared" si="1"/>
        <v>-7.7553011641976077E+35</v>
      </c>
      <c r="W7">
        <f t="shared" si="1"/>
        <v>-2.8363249193739386E+103</v>
      </c>
      <c r="X7">
        <f t="shared" si="1"/>
        <v>-1.6502015147421089E+70</v>
      </c>
      <c r="Y7">
        <f t="shared" si="1"/>
        <v>-3.3594888474323288E+91</v>
      </c>
      <c r="Z7">
        <f t="shared" si="1"/>
        <v>-4.6870706518774088E+52</v>
      </c>
      <c r="AA7">
        <f t="shared" si="1"/>
        <v>-3.0915809422726232E+52</v>
      </c>
      <c r="AB7">
        <f t="shared" si="1"/>
        <v>-1.2020639551657394E+36</v>
      </c>
      <c r="AC7">
        <f t="shared" si="1"/>
        <v>-9.9556034741976311E+60</v>
      </c>
      <c r="AD7">
        <f t="shared" si="1"/>
        <v>-9.7884626633689397E+29</v>
      </c>
      <c r="AE7">
        <f t="shared" si="1"/>
        <v>-3.2294344853358054E+91</v>
      </c>
      <c r="AF7">
        <f t="shared" si="1"/>
        <v>-5.4689925723084928E+60</v>
      </c>
      <c r="AG7">
        <f t="shared" si="1"/>
        <v>-2.3831874789885919E+36</v>
      </c>
      <c r="AH7">
        <f t="shared" si="1"/>
        <v>-2.3878435110711307E+103</v>
      </c>
      <c r="AI7">
        <f t="shared" si="1"/>
        <v>-1.4946560794342634E+142</v>
      </c>
      <c r="AJ7">
        <f t="shared" si="1"/>
        <v>-3.4284423808815671E+32</v>
      </c>
      <c r="AK7">
        <f t="shared" si="1"/>
        <v>-5.4689925723084928E+60</v>
      </c>
      <c r="AL7">
        <f t="shared" si="1"/>
        <v>-3.6230704366451733E+36</v>
      </c>
      <c r="AM7">
        <f t="shared" si="1"/>
        <v>-1.1906209301661065E+104</v>
      </c>
      <c r="AN7">
        <f t="shared" si="1"/>
        <v>-7.779969357360289E+80</v>
      </c>
      <c r="AO7">
        <f t="shared" si="1"/>
        <v>-1.5027109210173872E+103</v>
      </c>
      <c r="AP7">
        <f t="shared" si="1"/>
        <v>-2.6429673084252734E+91</v>
      </c>
      <c r="AQ7">
        <f t="shared" si="1"/>
        <v>-8.2630429121069542E+35</v>
      </c>
      <c r="AR7">
        <f t="shared" si="1"/>
        <v>-1.3501031956166516E+71</v>
      </c>
      <c r="AS7">
        <f t="shared" si="1"/>
        <v>-1.5582249271817588E+80</v>
      </c>
      <c r="AT7">
        <f t="shared" si="1"/>
        <v>-2.3651381023862588E+128</v>
      </c>
      <c r="AU7">
        <f t="shared" si="1"/>
        <v>-1.5161990781937693E+103</v>
      </c>
      <c r="AV7">
        <f t="shared" si="1"/>
        <v>-2.7061602104387753E+36</v>
      </c>
    </row>
    <row r="8" spans="1:48" x14ac:dyDescent="0.3">
      <c r="H8" t="s">
        <v>24</v>
      </c>
      <c r="I8">
        <f>I6/I7</f>
        <v>1.6618477820781238E-35</v>
      </c>
      <c r="J8">
        <f t="shared" ref="J8:AU8" si="2">J6/J7</f>
        <v>0.16167151873439703</v>
      </c>
      <c r="K8">
        <f t="shared" si="2"/>
        <v>0.27424713611116108</v>
      </c>
      <c r="L8">
        <f t="shared" si="2"/>
        <v>9.7998573715267782E-46</v>
      </c>
      <c r="M8">
        <f t="shared" si="2"/>
        <v>3.9065306685910965E-27</v>
      </c>
      <c r="N8">
        <f t="shared" si="2"/>
        <v>3.0550240112422883E-2</v>
      </c>
      <c r="O8">
        <f t="shared" si="2"/>
        <v>3.0850451102682203E-46</v>
      </c>
      <c r="P8">
        <f t="shared" si="2"/>
        <v>4.5705967674195069E-60</v>
      </c>
      <c r="Q8">
        <f t="shared" si="2"/>
        <v>1.8968722310590379E-14</v>
      </c>
      <c r="R8">
        <f t="shared" si="2"/>
        <v>8.7145100888178924E-43</v>
      </c>
      <c r="S8">
        <f t="shared" si="2"/>
        <v>0.28547936004025809</v>
      </c>
      <c r="T8">
        <f t="shared" si="2"/>
        <v>0.106317408140854</v>
      </c>
      <c r="U8">
        <f t="shared" si="2"/>
        <v>0.28556122389418498</v>
      </c>
      <c r="V8">
        <f t="shared" si="2"/>
        <v>0.28728602711466744</v>
      </c>
      <c r="W8">
        <f t="shared" si="2"/>
        <v>4.8400678780618132E-53</v>
      </c>
      <c r="X8">
        <f t="shared" si="2"/>
        <v>0.17717594219808239</v>
      </c>
      <c r="Y8">
        <f t="shared" si="2"/>
        <v>2.2819876382842512E-49</v>
      </c>
      <c r="Z8">
        <f t="shared" si="2"/>
        <v>7.0142165437823304E-36</v>
      </c>
      <c r="AA8">
        <f t="shared" si="2"/>
        <v>9.2593222415978414E-36</v>
      </c>
      <c r="AB8">
        <f t="shared" si="2"/>
        <v>0.28071250520979735</v>
      </c>
      <c r="AC8">
        <f t="shared" si="2"/>
        <v>7.0785343928026622E-39</v>
      </c>
      <c r="AD8">
        <f t="shared" si="2"/>
        <v>4.1280395015741621E-2</v>
      </c>
      <c r="AE8">
        <f t="shared" si="2"/>
        <v>0.25245014315134445</v>
      </c>
      <c r="AF8">
        <f t="shared" si="2"/>
        <v>0.16937679241407783</v>
      </c>
      <c r="AG8">
        <f t="shared" si="2"/>
        <v>1.7599738744442131E-14</v>
      </c>
      <c r="AH8">
        <f t="shared" si="2"/>
        <v>5.2880548989174725E-53</v>
      </c>
      <c r="AI8">
        <f t="shared" si="2"/>
        <v>2.1523456974360108E-63</v>
      </c>
      <c r="AJ8">
        <f t="shared" si="2"/>
        <v>6.2010628450018192E-4</v>
      </c>
      <c r="AK8">
        <f t="shared" si="2"/>
        <v>0.16937679241407783</v>
      </c>
      <c r="AL8">
        <f t="shared" si="2"/>
        <v>3.5020640818748015E-14</v>
      </c>
      <c r="AM8">
        <f t="shared" si="2"/>
        <v>0.18672751640645241</v>
      </c>
      <c r="AN8">
        <f t="shared" si="2"/>
        <v>0.22586815226198387</v>
      </c>
      <c r="AO8">
        <f t="shared" si="2"/>
        <v>0.16167151873439703</v>
      </c>
      <c r="AP8">
        <f t="shared" si="2"/>
        <v>2.0702383792692142E-49</v>
      </c>
      <c r="AQ8">
        <f t="shared" si="2"/>
        <v>0.288947665613837</v>
      </c>
      <c r="AR8">
        <f t="shared" si="2"/>
        <v>1.0670560757877012E-42</v>
      </c>
      <c r="AS8">
        <f t="shared" si="2"/>
        <v>0.2238086411015747</v>
      </c>
      <c r="AT8">
        <f t="shared" si="2"/>
        <v>7.3576652232590355E-60</v>
      </c>
      <c r="AU8">
        <f t="shared" si="2"/>
        <v>6.7089067275453152E-53</v>
      </c>
      <c r="AV8">
        <f>AV6/AV7</f>
        <v>1.5189640689044342E-14</v>
      </c>
    </row>
    <row r="9" spans="1:48" x14ac:dyDescent="0.3">
      <c r="H9" t="s">
        <v>25</v>
      </c>
      <c r="I9">
        <f>IF(I8&gt;0.5,1,0)</f>
        <v>0</v>
      </c>
      <c r="J9">
        <f t="shared" ref="J9:AV9" si="3">IF(J8&gt;0.5,1,0)</f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</row>
    <row r="10" spans="1:48" x14ac:dyDescent="0.3">
      <c r="A10" t="s">
        <v>16</v>
      </c>
    </row>
    <row r="11" spans="1:48" x14ac:dyDescent="0.3">
      <c r="A11" s="15" t="s">
        <v>0</v>
      </c>
      <c r="B11" t="s">
        <v>17</v>
      </c>
      <c r="C11" t="s">
        <v>18</v>
      </c>
      <c r="D11" t="s">
        <v>1</v>
      </c>
      <c r="H11" t="s">
        <v>31</v>
      </c>
    </row>
    <row r="12" spans="1:48" x14ac:dyDescent="0.3">
      <c r="A12" s="16">
        <v>1</v>
      </c>
      <c r="B12">
        <v>0.82267774285154438</v>
      </c>
      <c r="C12">
        <v>-0.10888702775715065</v>
      </c>
      <c r="D12">
        <v>1</v>
      </c>
      <c r="I12">
        <f>-EXP((1/$D$3)*($B$3*($B12-I$3)^2+$C$3*($C12-I$4)^2))</f>
        <v>-1673.2637837680472</v>
      </c>
      <c r="J12">
        <f t="shared" ref="J12:AV18" si="4">-EXP((1/$D$3)*($B$3*($B12-J$3)^2+$C$3*($C12-J$4)^2))</f>
        <v>-4.4432708301951892E+22</v>
      </c>
      <c r="K12">
        <f t="shared" si="4"/>
        <v>-9139.95373491992</v>
      </c>
      <c r="L12">
        <f t="shared" si="4"/>
        <v>-13170517800180.16</v>
      </c>
      <c r="M12">
        <f t="shared" si="4"/>
        <v>-49.470478923036495</v>
      </c>
      <c r="N12">
        <f t="shared" si="4"/>
        <v>-1.2026042641334149</v>
      </c>
      <c r="O12">
        <f t="shared" si="4"/>
        <v>-119486810674901.66</v>
      </c>
      <c r="P12">
        <f t="shared" si="4"/>
        <v>-2.7657123329433677E+35</v>
      </c>
      <c r="Q12">
        <f t="shared" si="4"/>
        <v>-286.8401755465643</v>
      </c>
      <c r="R12">
        <f t="shared" si="4"/>
        <v>-676714877.18332541</v>
      </c>
      <c r="S12">
        <f t="shared" si="4"/>
        <v>-5377.6325220741019</v>
      </c>
      <c r="T12">
        <f t="shared" si="4"/>
        <v>-3.5523630998557114E+17</v>
      </c>
      <c r="U12">
        <f t="shared" si="4"/>
        <v>-3.9677293652204</v>
      </c>
      <c r="V12">
        <f t="shared" si="4"/>
        <v>-4.313677349348306</v>
      </c>
      <c r="W12">
        <f t="shared" si="4"/>
        <v>-5.0587018850035323E+22</v>
      </c>
      <c r="X12">
        <f t="shared" si="4"/>
        <v>-706617666.66718245</v>
      </c>
      <c r="Y12">
        <f t="shared" si="4"/>
        <v>-3.2863632808635027E+17</v>
      </c>
      <c r="Z12">
        <f t="shared" si="4"/>
        <v>-78049.629005705792</v>
      </c>
      <c r="AA12">
        <f t="shared" si="4"/>
        <v>-51534.098045845385</v>
      </c>
      <c r="AB12">
        <f t="shared" si="4"/>
        <v>-10.361691795182885</v>
      </c>
      <c r="AC12">
        <f t="shared" si="4"/>
        <v>-596829.41101772431</v>
      </c>
      <c r="AD12">
        <f t="shared" si="4"/>
        <v>-1.3341104326389923</v>
      </c>
      <c r="AE12">
        <f t="shared" si="4"/>
        <v>-2.7031334310641572E+18</v>
      </c>
      <c r="AF12">
        <f t="shared" si="4"/>
        <v>-480791.05733975756</v>
      </c>
      <c r="AG12">
        <f t="shared" si="4"/>
        <v>-3.9677293652204018</v>
      </c>
      <c r="AH12">
        <f t="shared" si="4"/>
        <v>-5.3434964470925638E+22</v>
      </c>
      <c r="AI12">
        <f t="shared" si="4"/>
        <v>-1.3763401899462316E+43</v>
      </c>
      <c r="AJ12">
        <f t="shared" si="4"/>
        <v>-1.7594457861427955</v>
      </c>
      <c r="AK12">
        <f t="shared" si="4"/>
        <v>-480791.05733975756</v>
      </c>
      <c r="AL12">
        <f t="shared" si="4"/>
        <v>-30.192020328602883</v>
      </c>
      <c r="AM12">
        <f t="shared" si="4"/>
        <v>-6.4716757492182581E+24</v>
      </c>
      <c r="AN12">
        <f t="shared" si="4"/>
        <v>-176840115712004.41</v>
      </c>
      <c r="AO12">
        <f t="shared" si="4"/>
        <v>-4.4432708301951892E+22</v>
      </c>
      <c r="AP12">
        <f t="shared" si="4"/>
        <v>-1.4172220338100931E+18</v>
      </c>
      <c r="AQ12">
        <f t="shared" si="4"/>
        <v>-5.1876467744220003</v>
      </c>
      <c r="AR12">
        <f t="shared" si="4"/>
        <v>-692502055.3497088</v>
      </c>
      <c r="AS12">
        <f t="shared" si="4"/>
        <v>-5235873587111.25</v>
      </c>
      <c r="AT12">
        <f t="shared" si="4"/>
        <v>-6.567231825657498E+35</v>
      </c>
      <c r="AU12">
        <f t="shared" si="4"/>
        <v>-6.5194033813043961E+22</v>
      </c>
      <c r="AV12">
        <f t="shared" si="4"/>
        <v>-3.6706270523961346</v>
      </c>
    </row>
    <row r="13" spans="1:48" x14ac:dyDescent="0.3">
      <c r="A13" s="16">
        <v>2</v>
      </c>
      <c r="B13">
        <v>-1.0171766341327397</v>
      </c>
      <c r="C13">
        <v>-0.71381495974132181</v>
      </c>
      <c r="D13">
        <v>0</v>
      </c>
      <c r="I13">
        <f t="shared" ref="I13:X71" si="5">-EXP((1/$D$3)*($B$3*($B13-I$3)^2+$C$3*($C13-I$4)^2))</f>
        <v>-20888617535183.063</v>
      </c>
      <c r="J13">
        <f t="shared" si="4"/>
        <v>-18896039456.76997</v>
      </c>
      <c r="K13">
        <f t="shared" si="4"/>
        <v>-1.0262832958456078</v>
      </c>
      <c r="L13">
        <f t="shared" si="4"/>
        <v>-5.3907614421440332E+28</v>
      </c>
      <c r="M13">
        <f t="shared" si="4"/>
        <v>-1098317529.8036017</v>
      </c>
      <c r="N13">
        <f t="shared" si="4"/>
        <v>-4778.1798407412662</v>
      </c>
      <c r="O13">
        <f t="shared" si="4"/>
        <v>-4.3426644964014083E+28</v>
      </c>
      <c r="P13">
        <f t="shared" si="4"/>
        <v>-1.2322564503695582E+60</v>
      </c>
      <c r="Q13">
        <f t="shared" si="4"/>
        <v>-728169.60182840272</v>
      </c>
      <c r="R13">
        <f t="shared" si="4"/>
        <v>-3.2755318239291773E+23</v>
      </c>
      <c r="S13">
        <f t="shared" si="4"/>
        <v>-1.1517122133976989</v>
      </c>
      <c r="T13">
        <f t="shared" si="4"/>
        <v>-72283877.493833989</v>
      </c>
      <c r="U13">
        <f t="shared" si="4"/>
        <v>-45.50304903172762</v>
      </c>
      <c r="V13">
        <f t="shared" si="4"/>
        <v>-42.095795193704973</v>
      </c>
      <c r="W13">
        <f t="shared" si="4"/>
        <v>-1.5312522873164948E+43</v>
      </c>
      <c r="X13">
        <f t="shared" si="4"/>
        <v>-495.02648997598124</v>
      </c>
      <c r="Y13">
        <f t="shared" si="4"/>
        <v>-3.9654888376537862E+35</v>
      </c>
      <c r="Z13">
        <f t="shared" si="4"/>
        <v>-6537125511656.7422</v>
      </c>
      <c r="AA13">
        <f t="shared" si="4"/>
        <v>-5961086910292.0088</v>
      </c>
      <c r="AB13">
        <f t="shared" si="4"/>
        <v>-27.79473604764512</v>
      </c>
      <c r="AC13">
        <f t="shared" si="4"/>
        <v>-5.1376300569432461E+17</v>
      </c>
      <c r="AD13">
        <f t="shared" si="4"/>
        <v>-3838.1040008726909</v>
      </c>
      <c r="AE13">
        <f t="shared" si="4"/>
        <v>-452549.51872663666</v>
      </c>
      <c r="AF13">
        <f t="shared" si="4"/>
        <v>-52.060057093870483</v>
      </c>
      <c r="AG13">
        <f t="shared" si="4"/>
        <v>-787107.99838664779</v>
      </c>
      <c r="AH13">
        <f t="shared" si="4"/>
        <v>-1.37634018994631E+43</v>
      </c>
      <c r="AI13">
        <f t="shared" si="4"/>
        <v>-2.2169588051715081E+69</v>
      </c>
      <c r="AJ13">
        <f t="shared" si="4"/>
        <v>-243712.82024645581</v>
      </c>
      <c r="AK13">
        <f t="shared" si="4"/>
        <v>-52.060057093870483</v>
      </c>
      <c r="AL13">
        <f t="shared" si="4"/>
        <v>-452549.51872663666</v>
      </c>
      <c r="AM13">
        <f t="shared" si="4"/>
        <v>-1187215877.051121</v>
      </c>
      <c r="AN13">
        <f t="shared" si="4"/>
        <v>-1737.1580880159993</v>
      </c>
      <c r="AO13">
        <f t="shared" si="4"/>
        <v>-18896039456.76997</v>
      </c>
      <c r="AP13">
        <f t="shared" si="4"/>
        <v>-2.0971181414728926E+35</v>
      </c>
      <c r="AQ13">
        <f t="shared" si="4"/>
        <v>-36.65613431958942</v>
      </c>
      <c r="AR13">
        <f t="shared" si="4"/>
        <v>-2.4270703886419467E+23</v>
      </c>
      <c r="AS13">
        <f t="shared" si="4"/>
        <v>-10587.460556332422</v>
      </c>
      <c r="AT13">
        <f t="shared" si="4"/>
        <v>-5.8237466190792975E+59</v>
      </c>
      <c r="AU13">
        <f t="shared" si="4"/>
        <v>-1.0346320540078523E+43</v>
      </c>
      <c r="AV13">
        <f t="shared" si="4"/>
        <v>-855736.27422614349</v>
      </c>
    </row>
    <row r="14" spans="1:48" x14ac:dyDescent="0.3">
      <c r="A14" s="16">
        <v>3</v>
      </c>
      <c r="B14">
        <v>-0.5572130398866687</v>
      </c>
      <c r="C14">
        <v>0.49604090422702057</v>
      </c>
      <c r="D14">
        <v>1</v>
      </c>
      <c r="I14">
        <f t="shared" si="5"/>
        <v>-1.9128526006886328</v>
      </c>
      <c r="J14">
        <f t="shared" si="4"/>
        <v>-4.4233621970978917E+43</v>
      </c>
      <c r="K14">
        <f t="shared" si="4"/>
        <v>-5420160740810.4883</v>
      </c>
      <c r="L14">
        <f t="shared" si="4"/>
        <v>-1547.9703238662141</v>
      </c>
      <c r="M14">
        <f t="shared" si="4"/>
        <v>-2.501699796212713</v>
      </c>
      <c r="N14">
        <f t="shared" si="4"/>
        <v>-2455.1016551993516</v>
      </c>
      <c r="O14">
        <f t="shared" si="4"/>
        <v>-2284.3967520541005</v>
      </c>
      <c r="P14">
        <f t="shared" si="4"/>
        <v>-2.8616961217141261E+17</v>
      </c>
      <c r="Q14">
        <f t="shared" si="4"/>
        <v>-81.927882517028365</v>
      </c>
      <c r="R14">
        <f t="shared" si="4"/>
        <v>-81.927882517028294</v>
      </c>
      <c r="S14">
        <f t="shared" si="4"/>
        <v>-5175847612752.1748</v>
      </c>
      <c r="T14">
        <f t="shared" si="4"/>
        <v>-7.0829558550212734E+36</v>
      </c>
      <c r="U14">
        <f t="shared" si="4"/>
        <v>-515231.50195623277</v>
      </c>
      <c r="V14">
        <f t="shared" si="4"/>
        <v>-496280.80393328198</v>
      </c>
      <c r="W14">
        <f t="shared" si="4"/>
        <v>-1021950758.1260246</v>
      </c>
      <c r="X14">
        <f t="shared" si="4"/>
        <v>-2.4270703886419467E+23</v>
      </c>
      <c r="Y14">
        <f t="shared" si="4"/>
        <v>-537998.63721204223</v>
      </c>
      <c r="Z14">
        <f t="shared" si="4"/>
        <v>-2.0916593566528179</v>
      </c>
      <c r="AA14">
        <f t="shared" si="4"/>
        <v>-1.7594457861427957</v>
      </c>
      <c r="AB14">
        <f t="shared" si="4"/>
        <v>-452549.51872663666</v>
      </c>
      <c r="AC14">
        <f t="shared" si="4"/>
        <v>-3.1963049432992303</v>
      </c>
      <c r="AD14">
        <f t="shared" si="4"/>
        <v>-2137.8509570165224</v>
      </c>
      <c r="AE14">
        <f t="shared" si="4"/>
        <v>-2.6183070075120365E+35</v>
      </c>
      <c r="AF14">
        <f t="shared" si="4"/>
        <v>-1.4172220338100931E+18</v>
      </c>
      <c r="AG14">
        <f t="shared" si="4"/>
        <v>-29.785752837298173</v>
      </c>
      <c r="AH14">
        <f t="shared" si="4"/>
        <v>-956391837.06550062</v>
      </c>
      <c r="AI14">
        <f t="shared" si="4"/>
        <v>-4.1105601237324162E+22</v>
      </c>
      <c r="AJ14">
        <f t="shared" si="4"/>
        <v>-51534.098045845385</v>
      </c>
      <c r="AK14">
        <f t="shared" si="4"/>
        <v>-1.4172220338100931E+18</v>
      </c>
      <c r="AL14">
        <f t="shared" si="4"/>
        <v>-32.664043938098885</v>
      </c>
      <c r="AM14">
        <f t="shared" si="4"/>
        <v>-1.9284135513810097E+43</v>
      </c>
      <c r="AN14">
        <f t="shared" si="4"/>
        <v>-7.1094208331164105E+28</v>
      </c>
      <c r="AO14">
        <f t="shared" si="4"/>
        <v>-4.4233621970978917E+43</v>
      </c>
      <c r="AP14">
        <f t="shared" si="4"/>
        <v>-480791.05733975495</v>
      </c>
      <c r="AQ14">
        <f t="shared" si="4"/>
        <v>-468477.91373590298</v>
      </c>
      <c r="AR14">
        <f t="shared" si="4"/>
        <v>-65.809103916618596</v>
      </c>
      <c r="AS14">
        <f t="shared" si="4"/>
        <v>-1.143933188095594E+29</v>
      </c>
      <c r="AT14">
        <f t="shared" si="4"/>
        <v>-2.0248524344202915E+17</v>
      </c>
      <c r="AU14">
        <f t="shared" si="4"/>
        <v>-811477618.36903203</v>
      </c>
      <c r="AV14">
        <f t="shared" si="4"/>
        <v>-31.101930634983667</v>
      </c>
    </row>
    <row r="15" spans="1:48" x14ac:dyDescent="0.3">
      <c r="A15" s="16">
        <v>4</v>
      </c>
      <c r="B15">
        <v>1.6111867615590947</v>
      </c>
      <c r="C15">
        <v>0.49604090422702057</v>
      </c>
      <c r="D15">
        <v>0</v>
      </c>
      <c r="I15">
        <f t="shared" si="5"/>
        <v>-2.5446108126774867</v>
      </c>
      <c r="J15">
        <f t="shared" si="4"/>
        <v>-6.0003069053309271E+42</v>
      </c>
      <c r="K15">
        <f t="shared" si="4"/>
        <v>-267828601800099.91</v>
      </c>
      <c r="L15">
        <f t="shared" si="4"/>
        <v>-20193.955426274621</v>
      </c>
      <c r="M15">
        <f t="shared" si="4"/>
        <v>-18.44226384024341</v>
      </c>
      <c r="N15">
        <f t="shared" si="4"/>
        <v>-4778.1798407412662</v>
      </c>
      <c r="O15">
        <f t="shared" si="4"/>
        <v>-517164.75758832751</v>
      </c>
      <c r="P15">
        <f t="shared" si="4"/>
        <v>-8.148350044011081E+17</v>
      </c>
      <c r="Q15">
        <f t="shared" si="4"/>
        <v>-84977.063336054911</v>
      </c>
      <c r="R15">
        <f t="shared" si="4"/>
        <v>-42.095795193704973</v>
      </c>
      <c r="S15">
        <f t="shared" si="4"/>
        <v>-119486810674901.66</v>
      </c>
      <c r="T15">
        <f t="shared" si="4"/>
        <v>-2.0971181414728926E+35</v>
      </c>
      <c r="U15">
        <f t="shared" si="4"/>
        <v>-3140182.3714107936</v>
      </c>
      <c r="V15">
        <f t="shared" si="4"/>
        <v>-3658529.1084252368</v>
      </c>
      <c r="W15">
        <f t="shared" si="4"/>
        <v>-2405744811.1476903</v>
      </c>
      <c r="X15">
        <f t="shared" si="4"/>
        <v>-4.8167763743093652E+22</v>
      </c>
      <c r="Y15">
        <f t="shared" si="4"/>
        <v>-2710859.8366148779</v>
      </c>
      <c r="Z15">
        <f t="shared" si="4"/>
        <v>-1013.5720959556878</v>
      </c>
      <c r="AA15">
        <f t="shared" si="4"/>
        <v>-582.75556233666248</v>
      </c>
      <c r="AB15">
        <f t="shared" si="4"/>
        <v>-15284729.076353472</v>
      </c>
      <c r="AC15">
        <f t="shared" si="4"/>
        <v>-9.1011101171024293</v>
      </c>
      <c r="AD15">
        <f t="shared" si="4"/>
        <v>-6087.2843232776231</v>
      </c>
      <c r="AE15">
        <f t="shared" si="4"/>
        <v>-3.3496407477098536E+37</v>
      </c>
      <c r="AF15">
        <f t="shared" si="4"/>
        <v>-2.3253344892748438E+17</v>
      </c>
      <c r="AG15">
        <f t="shared" si="4"/>
        <v>-181.53528195336938</v>
      </c>
      <c r="AH15">
        <f t="shared" si="4"/>
        <v>-2723215581.316371</v>
      </c>
      <c r="AI15">
        <f t="shared" si="4"/>
        <v>-5.3624069296336403E+23</v>
      </c>
      <c r="AJ15">
        <f t="shared" si="4"/>
        <v>-1525.8190807411129</v>
      </c>
      <c r="AK15">
        <f t="shared" si="4"/>
        <v>-2.3253344892748438E+17</v>
      </c>
      <c r="AL15">
        <f t="shared" si="4"/>
        <v>-4178.761781797587</v>
      </c>
      <c r="AM15">
        <f t="shared" si="4"/>
        <v>-2.419339064178848E+46</v>
      </c>
      <c r="AN15">
        <f t="shared" si="4"/>
        <v>-2.3547497559293801E+31</v>
      </c>
      <c r="AO15">
        <f t="shared" si="4"/>
        <v>-6.0003069053309271E+42</v>
      </c>
      <c r="AP15">
        <f t="shared" si="4"/>
        <v>-28736094.562567029</v>
      </c>
      <c r="AQ15">
        <f t="shared" si="4"/>
        <v>-5052674.3537207972</v>
      </c>
      <c r="AR15">
        <f t="shared" si="4"/>
        <v>-49.470478923036495</v>
      </c>
      <c r="AS15">
        <f t="shared" si="4"/>
        <v>-7.1094208331164105E+28</v>
      </c>
      <c r="AT15">
        <f t="shared" si="4"/>
        <v>-3.8646066007919585E+18</v>
      </c>
      <c r="AU15">
        <f t="shared" si="4"/>
        <v>-4088861814.4984131</v>
      </c>
      <c r="AV15">
        <f t="shared" si="4"/>
        <v>-156.7159631416105</v>
      </c>
    </row>
    <row r="16" spans="1:48" x14ac:dyDescent="0.3">
      <c r="A16" s="16">
        <v>5</v>
      </c>
      <c r="B16">
        <v>-0.36008578520978113</v>
      </c>
      <c r="C16">
        <v>-0.91545760373604557</v>
      </c>
      <c r="D16">
        <v>0</v>
      </c>
      <c r="I16">
        <f t="shared" si="5"/>
        <v>-3.0578601863493376E+17</v>
      </c>
      <c r="J16">
        <f t="shared" si="4"/>
        <v>-2353764.9467287455</v>
      </c>
      <c r="K16">
        <f t="shared" si="4"/>
        <v>-2.5972282893689367</v>
      </c>
      <c r="L16">
        <f t="shared" si="4"/>
        <v>-2.073076010261422E+35</v>
      </c>
      <c r="M16">
        <f t="shared" si="4"/>
        <v>-5311885946809.9219</v>
      </c>
      <c r="N16">
        <f t="shared" si="4"/>
        <v>-596829.41101772431</v>
      </c>
      <c r="O16">
        <f t="shared" si="4"/>
        <v>-3.9654888376537862E+35</v>
      </c>
      <c r="P16">
        <f t="shared" si="4"/>
        <v>-1.9984283514174279E+69</v>
      </c>
      <c r="Q16">
        <f t="shared" si="4"/>
        <v>-3100404256.4451132</v>
      </c>
      <c r="R16">
        <f t="shared" si="4"/>
        <v>-9.2952821773103792E+28</v>
      </c>
      <c r="S16">
        <f t="shared" si="4"/>
        <v>-2.3143733112054607</v>
      </c>
      <c r="T16">
        <f t="shared" si="4"/>
        <v>-28870.825442663223</v>
      </c>
      <c r="U16">
        <f t="shared" si="4"/>
        <v>-1579.5233672888166</v>
      </c>
      <c r="V16">
        <f t="shared" si="4"/>
        <v>-1547.9703238662141</v>
      </c>
      <c r="W16">
        <f t="shared" si="4"/>
        <v>-9.0642373154324118E+50</v>
      </c>
      <c r="X16">
        <f t="shared" si="4"/>
        <v>-9.1011101171024293</v>
      </c>
      <c r="Y16">
        <f t="shared" si="4"/>
        <v>-5.8130273798882185E+42</v>
      </c>
      <c r="Z16">
        <f t="shared" si="4"/>
        <v>-5.7158890175162733E+17</v>
      </c>
      <c r="AA16">
        <f t="shared" si="4"/>
        <v>-4.6445720663507488E+17</v>
      </c>
      <c r="AB16">
        <f t="shared" si="4"/>
        <v>-1621.0384472463186</v>
      </c>
      <c r="AC16">
        <f t="shared" si="4"/>
        <v>-4.8167763743093652E+22</v>
      </c>
      <c r="AD16">
        <f t="shared" si="4"/>
        <v>-537998.63721204514</v>
      </c>
      <c r="AE16">
        <f t="shared" si="4"/>
        <v>-2284.3967520541005</v>
      </c>
      <c r="AF16">
        <f t="shared" si="4"/>
        <v>-4.5947778409861941</v>
      </c>
      <c r="AG16">
        <f t="shared" si="4"/>
        <v>-706617666.66718996</v>
      </c>
      <c r="AH16">
        <f t="shared" si="4"/>
        <v>-8.6307525417815031E+50</v>
      </c>
      <c r="AI16">
        <f t="shared" si="4"/>
        <v>-2.899908256474066E+79</v>
      </c>
      <c r="AJ16">
        <f t="shared" si="4"/>
        <v>-8562927.495291166</v>
      </c>
      <c r="AK16">
        <f t="shared" si="4"/>
        <v>-4.5947778409861941</v>
      </c>
      <c r="AL16">
        <f t="shared" si="4"/>
        <v>-1021950758.1260246</v>
      </c>
      <c r="AM16">
        <f t="shared" si="4"/>
        <v>-2353764.9467287413</v>
      </c>
      <c r="AN16">
        <f t="shared" si="4"/>
        <v>-59.493408901565964</v>
      </c>
      <c r="AO16">
        <f t="shared" si="4"/>
        <v>-2353764.9467287455</v>
      </c>
      <c r="AP16">
        <f t="shared" si="4"/>
        <v>-6.5046983730526015E+42</v>
      </c>
      <c r="AQ16">
        <f t="shared" si="4"/>
        <v>-1512.6807776325786</v>
      </c>
      <c r="AR16">
        <f t="shared" si="4"/>
        <v>-7.7292942113493174E+28</v>
      </c>
      <c r="AS16">
        <f t="shared" si="4"/>
        <v>-54.094805883220637</v>
      </c>
      <c r="AT16">
        <f t="shared" si="4"/>
        <v>-1.6810224526408484E+69</v>
      </c>
      <c r="AU16">
        <f t="shared" si="4"/>
        <v>-7.7130095750882543E+50</v>
      </c>
      <c r="AV16">
        <f t="shared" si="4"/>
        <v>-725189907.8499366</v>
      </c>
    </row>
    <row r="17" spans="1:48" x14ac:dyDescent="0.3">
      <c r="A17" s="16">
        <v>6</v>
      </c>
      <c r="B17">
        <v>-1.2143038888096274</v>
      </c>
      <c r="C17">
        <v>-0.51217231574659805</v>
      </c>
      <c r="D17">
        <v>0</v>
      </c>
      <c r="I17">
        <f t="shared" si="5"/>
        <v>-4088861814.4984131</v>
      </c>
      <c r="J17">
        <f t="shared" si="4"/>
        <v>-267828601800099.91</v>
      </c>
      <c r="K17">
        <f t="shared" si="4"/>
        <v>-2.501699796212713</v>
      </c>
      <c r="L17">
        <f t="shared" si="4"/>
        <v>-6.519403381304303E+22</v>
      </c>
      <c r="M17">
        <f t="shared" si="4"/>
        <v>-935727.50151681784</v>
      </c>
      <c r="N17">
        <f t="shared" si="4"/>
        <v>-118.83082902295325</v>
      </c>
      <c r="O17">
        <f t="shared" si="4"/>
        <v>-4.0517385718737301E+22</v>
      </c>
      <c r="P17">
        <f t="shared" si="4"/>
        <v>-2.5587135952588082E+51</v>
      </c>
      <c r="Q17">
        <f t="shared" si="4"/>
        <v>-2012.2741613794667</v>
      </c>
      <c r="R17">
        <f t="shared" si="4"/>
        <v>-2.7031334310641572E+18</v>
      </c>
      <c r="S17">
        <f t="shared" si="4"/>
        <v>-3.0085548425071047</v>
      </c>
      <c r="T17">
        <f t="shared" si="4"/>
        <v>-231359511266.25345</v>
      </c>
      <c r="U17">
        <f t="shared" si="4"/>
        <v>-5.1876467744220003</v>
      </c>
      <c r="V17">
        <f t="shared" si="4"/>
        <v>-4.7169047871736129</v>
      </c>
      <c r="W17">
        <f t="shared" si="4"/>
        <v>-8.3664928219724351E+35</v>
      </c>
      <c r="X17">
        <f t="shared" si="4"/>
        <v>-51534.098045845385</v>
      </c>
      <c r="Y17">
        <f t="shared" si="4"/>
        <v>-1.028204976038631E+29</v>
      </c>
      <c r="Z17">
        <f t="shared" si="4"/>
        <v>-748553503.60176063</v>
      </c>
      <c r="AA17">
        <f t="shared" si="4"/>
        <v>-706617666.66718996</v>
      </c>
      <c r="AB17">
        <f t="shared" si="4"/>
        <v>-2.7119950447590324</v>
      </c>
      <c r="AC17">
        <f t="shared" si="4"/>
        <v>-18453435560552.922</v>
      </c>
      <c r="AD17">
        <f t="shared" si="4"/>
        <v>-92.206250114664627</v>
      </c>
      <c r="AE17">
        <f t="shared" si="4"/>
        <v>-676714877.18332541</v>
      </c>
      <c r="AF17">
        <f t="shared" si="4"/>
        <v>-1084.3015588154437</v>
      </c>
      <c r="AG17">
        <f t="shared" si="4"/>
        <v>-3469.7614333112433</v>
      </c>
      <c r="AH17">
        <f t="shared" si="4"/>
        <v>-7.3911323187403256E+35</v>
      </c>
      <c r="AI17">
        <f t="shared" si="4"/>
        <v>-7.8823159826946727E+59</v>
      </c>
      <c r="AJ17">
        <f t="shared" si="4"/>
        <v>-8867.438002306506</v>
      </c>
      <c r="AK17">
        <f t="shared" si="4"/>
        <v>-1084.3015588154437</v>
      </c>
      <c r="AL17">
        <f t="shared" si="4"/>
        <v>-1512.6807776325786</v>
      </c>
      <c r="AM17">
        <f t="shared" si="4"/>
        <v>-7336071163552.6738</v>
      </c>
      <c r="AN17">
        <f t="shared" si="4"/>
        <v>-468477.91373590461</v>
      </c>
      <c r="AO17">
        <f t="shared" si="4"/>
        <v>-267828601800099.91</v>
      </c>
      <c r="AP17">
        <f t="shared" si="4"/>
        <v>-4.3426644964014083E+28</v>
      </c>
      <c r="AQ17">
        <f t="shared" si="4"/>
        <v>-3.9677293652204</v>
      </c>
      <c r="AR17">
        <f t="shared" si="4"/>
        <v>-1.9348398276359757E+18</v>
      </c>
      <c r="AS17">
        <f t="shared" si="4"/>
        <v>-5052674.3537208159</v>
      </c>
      <c r="AT17">
        <f t="shared" si="4"/>
        <v>-1.0172038133697871E+51</v>
      </c>
      <c r="AU17">
        <f t="shared" si="4"/>
        <v>-5.2751716312135069E+35</v>
      </c>
      <c r="AV17">
        <f t="shared" si="4"/>
        <v>-3838.1040008726909</v>
      </c>
    </row>
    <row r="18" spans="1:48" x14ac:dyDescent="0.3">
      <c r="A18" s="16">
        <v>7</v>
      </c>
      <c r="B18">
        <v>-0.42579487010207701</v>
      </c>
      <c r="C18">
        <v>0.69768354822174428</v>
      </c>
      <c r="D18">
        <v>1</v>
      </c>
      <c r="I18">
        <f t="shared" si="5"/>
        <v>-3.6706270523961333</v>
      </c>
      <c r="J18">
        <f t="shared" si="4"/>
        <v>-4.3488512436613937E+51</v>
      </c>
      <c r="K18">
        <f t="shared" si="4"/>
        <v>-2.2398065051719942E+17</v>
      </c>
      <c r="L18">
        <f t="shared" si="4"/>
        <v>-25.936807982602637</v>
      </c>
      <c r="M18">
        <f t="shared" si="4"/>
        <v>-27.082907965235464</v>
      </c>
      <c r="N18">
        <f t="shared" si="4"/>
        <v>-634074.79557614715</v>
      </c>
      <c r="O18">
        <f t="shared" si="4"/>
        <v>-45.503049031727663</v>
      </c>
      <c r="P18">
        <f t="shared" si="4"/>
        <v>-6537125511656.7422</v>
      </c>
      <c r="Q18">
        <f t="shared" si="4"/>
        <v>-6087.2843232776231</v>
      </c>
      <c r="R18">
        <f t="shared" si="4"/>
        <v>-5.7383564324831138</v>
      </c>
      <c r="S18">
        <f t="shared" si="4"/>
        <v>-2.0424391754081331E+17</v>
      </c>
      <c r="T18">
        <f t="shared" si="4"/>
        <v>-1.2486562957920694E+44</v>
      </c>
      <c r="U18">
        <f t="shared" si="4"/>
        <v>-725189907.8499366</v>
      </c>
      <c r="V18">
        <f t="shared" si="4"/>
        <v>-706617666.66718996</v>
      </c>
      <c r="W18">
        <f t="shared" si="4"/>
        <v>-596829.41101772641</v>
      </c>
      <c r="X18">
        <f t="shared" si="4"/>
        <v>-1.856619258378056E+29</v>
      </c>
      <c r="Y18">
        <f t="shared" si="4"/>
        <v>-1673.2637837680472</v>
      </c>
      <c r="Z18">
        <f t="shared" si="4"/>
        <v>-5.7383564324831111</v>
      </c>
      <c r="AA18">
        <f t="shared" si="4"/>
        <v>-4.7169047871736129</v>
      </c>
      <c r="AB18">
        <f t="shared" si="4"/>
        <v>-706617666.66718996</v>
      </c>
      <c r="AC18">
        <f t="shared" si="4"/>
        <v>-1.2630057916602249</v>
      </c>
      <c r="AD18">
        <f t="shared" si="4"/>
        <v>-565019.94460643164</v>
      </c>
      <c r="AE18">
        <f t="shared" ref="AE18:AT71" si="6">-EXP((1/$D$3)*($B$3*($B18-AE$3)^2+$C$3*($C18-AE$4)^2))</f>
        <v>-7.6663117820356381E+42</v>
      </c>
      <c r="AF18">
        <f t="shared" si="6"/>
        <v>-2.1073583838116846E+23</v>
      </c>
      <c r="AG18">
        <f t="shared" si="6"/>
        <v>-1621.0384472463186</v>
      </c>
      <c r="AH18">
        <f t="shared" si="6"/>
        <v>-565019.94460643362</v>
      </c>
      <c r="AI18">
        <f t="shared" si="6"/>
        <v>-2.0248524344202915E+17</v>
      </c>
      <c r="AJ18">
        <f t="shared" si="6"/>
        <v>-10327540.908973945</v>
      </c>
      <c r="AK18">
        <f t="shared" si="6"/>
        <v>-2.1073583838116846E+23</v>
      </c>
      <c r="AL18">
        <f t="shared" si="6"/>
        <v>-2137.8509570165224</v>
      </c>
      <c r="AM18">
        <f t="shared" si="6"/>
        <v>-3.2975428170952899E+51</v>
      </c>
      <c r="AN18">
        <f t="shared" si="6"/>
        <v>-4.3361688339157996E+35</v>
      </c>
      <c r="AO18">
        <f t="shared" si="6"/>
        <v>-4.3488512436613937E+51</v>
      </c>
      <c r="AP18">
        <f t="shared" si="6"/>
        <v>-1737.1580880159945</v>
      </c>
      <c r="AQ18">
        <f t="shared" si="6"/>
        <v>-682592445.87194443</v>
      </c>
      <c r="AR18">
        <f t="shared" si="6"/>
        <v>-4.7169047871736156</v>
      </c>
      <c r="AS18">
        <f t="shared" si="6"/>
        <v>-4.7689137855358873E+35</v>
      </c>
      <c r="AT18">
        <f t="shared" si="6"/>
        <v>-5190789281184.2178</v>
      </c>
      <c r="AU18">
        <f t="shared" ref="AU18:AV71" si="7">-EXP((1/$D$3)*($B$3*($B18-AU$3)^2+$C$3*($C18-AU$4)^2))</f>
        <v>-496280.80393328372</v>
      </c>
      <c r="AV18">
        <f t="shared" si="7"/>
        <v>-1673.2637837680472</v>
      </c>
    </row>
    <row r="19" spans="1:48" x14ac:dyDescent="0.3">
      <c r="A19" s="16">
        <v>8</v>
      </c>
      <c r="B19">
        <v>0.42842323349776923</v>
      </c>
      <c r="C19">
        <v>-0.71381495974132181</v>
      </c>
      <c r="D19">
        <v>1</v>
      </c>
      <c r="I19">
        <f t="shared" si="5"/>
        <v>-5175847612752.1748</v>
      </c>
      <c r="J19">
        <f t="shared" si="5"/>
        <v>-1021950758.1260136</v>
      </c>
      <c r="K19">
        <f t="shared" si="5"/>
        <v>-2.8310160203886019</v>
      </c>
      <c r="L19">
        <f t="shared" si="5"/>
        <v>-6.119761494671509E+28</v>
      </c>
      <c r="M19">
        <f t="shared" si="5"/>
        <v>-852234573.22535443</v>
      </c>
      <c r="N19">
        <f t="shared" si="5"/>
        <v>-1525.8190807411129</v>
      </c>
      <c r="O19">
        <f t="shared" si="5"/>
        <v>-3.3045049872843583E+29</v>
      </c>
      <c r="P19">
        <f t="shared" si="5"/>
        <v>-5.0711962401448896E+59</v>
      </c>
      <c r="Q19">
        <f t="shared" si="5"/>
        <v>-15284729.076353472</v>
      </c>
      <c r="R19">
        <f t="shared" si="5"/>
        <v>-4.3045889818129794E+22</v>
      </c>
      <c r="S19">
        <f t="shared" si="5"/>
        <v>-1.9128526006886328</v>
      </c>
      <c r="T19">
        <f t="shared" si="5"/>
        <v>-1417181.7711615481</v>
      </c>
      <c r="U19">
        <f t="shared" si="5"/>
        <v>-31.101930634983638</v>
      </c>
      <c r="V19">
        <f t="shared" si="5"/>
        <v>-32.664043938098857</v>
      </c>
      <c r="W19">
        <f t="shared" si="5"/>
        <v>-5.5510058328196642E+42</v>
      </c>
      <c r="X19">
        <f t="shared" si="5"/>
        <v>-34.50296275578706</v>
      </c>
      <c r="Y19">
        <f t="shared" ref="Y19:AN71" si="8">-EXP((1/$D$3)*($B$3*($B19-Y$3)^2+$C$3*($C19-Y$4)^2))</f>
        <v>-2.3875869603198466E+35</v>
      </c>
      <c r="Z19">
        <f t="shared" si="8"/>
        <v>-82617964403125.781</v>
      </c>
      <c r="AA19">
        <f t="shared" si="8"/>
        <v>-58458053976854.227</v>
      </c>
      <c r="AB19">
        <f t="shared" si="8"/>
        <v>-59.493408901565914</v>
      </c>
      <c r="AC19">
        <f t="shared" si="8"/>
        <v>-2.1143269503854221E+17</v>
      </c>
      <c r="AD19">
        <f t="shared" si="8"/>
        <v>-1579.5233672888166</v>
      </c>
      <c r="AE19">
        <f t="shared" si="8"/>
        <v>-2353764.9467287539</v>
      </c>
      <c r="AF19">
        <f t="shared" si="8"/>
        <v>-3.196304943299233</v>
      </c>
      <c r="AG19">
        <f t="shared" si="8"/>
        <v>-537998.63721204514</v>
      </c>
      <c r="AH19">
        <f t="shared" si="8"/>
        <v>-5.6641547255223487E+42</v>
      </c>
      <c r="AI19">
        <f t="shared" si="8"/>
        <v>-2.5167611805439752E+69</v>
      </c>
      <c r="AJ19">
        <f t="shared" si="8"/>
        <v>-4778.1798407412662</v>
      </c>
      <c r="AK19">
        <f t="shared" si="8"/>
        <v>-3.196304943299233</v>
      </c>
      <c r="AL19">
        <f t="shared" si="8"/>
        <v>-2353764.9467287539</v>
      </c>
      <c r="AM19">
        <f t="shared" si="8"/>
        <v>-28290412478.499786</v>
      </c>
      <c r="AN19">
        <f t="shared" si="8"/>
        <v>-17035.631723509581</v>
      </c>
      <c r="AO19">
        <f t="shared" si="6"/>
        <v>-1021950758.1260136</v>
      </c>
      <c r="AP19">
        <f t="shared" si="6"/>
        <v>-6.567231825657498E+35</v>
      </c>
      <c r="AQ19">
        <f t="shared" si="6"/>
        <v>-36.65613431958942</v>
      </c>
      <c r="AR19">
        <f t="shared" si="6"/>
        <v>-4.1105601237325042E+22</v>
      </c>
      <c r="AS19">
        <f t="shared" si="6"/>
        <v>-1579.5233672888207</v>
      </c>
      <c r="AT19">
        <f t="shared" si="6"/>
        <v>-8.5203144160526739E+59</v>
      </c>
      <c r="AU19">
        <f t="shared" si="7"/>
        <v>-6.2294312303237892E+42</v>
      </c>
      <c r="AV19">
        <f t="shared" si="7"/>
        <v>-515231.50195623277</v>
      </c>
    </row>
    <row r="20" spans="1:48" x14ac:dyDescent="0.3">
      <c r="A20" s="16">
        <v>9</v>
      </c>
      <c r="B20">
        <v>1.019804997528432</v>
      </c>
      <c r="C20">
        <v>-0.31052967175187435</v>
      </c>
      <c r="D20">
        <v>1</v>
      </c>
      <c r="I20">
        <f t="shared" si="5"/>
        <v>-565019.94460643164</v>
      </c>
      <c r="J20">
        <f t="shared" si="5"/>
        <v>-2.0720905064956131E+17</v>
      </c>
      <c r="K20">
        <f t="shared" si="5"/>
        <v>-247.8381546892962</v>
      </c>
      <c r="L20">
        <f t="shared" si="5"/>
        <v>-7.1984204894712256E+17</v>
      </c>
      <c r="M20">
        <f t="shared" si="5"/>
        <v>-3838.1040008726909</v>
      </c>
      <c r="N20">
        <f t="shared" si="5"/>
        <v>-3.1963049432992303</v>
      </c>
      <c r="O20">
        <f t="shared" si="5"/>
        <v>-8.4649994420511611E+18</v>
      </c>
      <c r="P20">
        <f t="shared" si="5"/>
        <v>-8.8039695581101917E+42</v>
      </c>
      <c r="Q20">
        <f t="shared" si="5"/>
        <v>-6860.8429205801604</v>
      </c>
      <c r="R20">
        <f t="shared" si="5"/>
        <v>-5420160740810.4883</v>
      </c>
      <c r="S20">
        <f t="shared" si="5"/>
        <v>-136.072155281985</v>
      </c>
      <c r="T20">
        <f t="shared" si="5"/>
        <v>-7336071163552.6738</v>
      </c>
      <c r="U20">
        <f t="shared" si="5"/>
        <v>-2.3004046942468426</v>
      </c>
      <c r="V20">
        <f t="shared" si="5"/>
        <v>-2.5446108126774871</v>
      </c>
      <c r="W20">
        <f t="shared" si="5"/>
        <v>-6.1197614946715952E+28</v>
      </c>
      <c r="X20">
        <f t="shared" si="5"/>
        <v>-448652.77053171466</v>
      </c>
      <c r="Y20">
        <f t="shared" si="8"/>
        <v>-8.3776980281110578E+22</v>
      </c>
      <c r="Z20">
        <f t="shared" si="8"/>
        <v>-45053332.61397142</v>
      </c>
      <c r="AA20">
        <f t="shared" si="8"/>
        <v>-28736094.562567234</v>
      </c>
      <c r="AB20">
        <f t="shared" si="8"/>
        <v>-7.0193425202428275</v>
      </c>
      <c r="AC20">
        <f t="shared" si="8"/>
        <v>-1098317529.8036017</v>
      </c>
      <c r="AD20">
        <f t="shared" si="8"/>
        <v>-3.6706270523961333</v>
      </c>
      <c r="AE20">
        <f t="shared" si="8"/>
        <v>-119486810674901.66</v>
      </c>
      <c r="AF20">
        <f t="shared" si="8"/>
        <v>-1525.8190807411129</v>
      </c>
      <c r="AG20">
        <f t="shared" si="8"/>
        <v>-59.493408901565864</v>
      </c>
      <c r="AH20">
        <f t="shared" si="8"/>
        <v>-6.5770696624758828E+28</v>
      </c>
      <c r="AI20">
        <f t="shared" si="8"/>
        <v>-2.5587135952588082E+51</v>
      </c>
      <c r="AJ20">
        <f t="shared" si="8"/>
        <v>-3.1963049432992303</v>
      </c>
      <c r="AK20">
        <f t="shared" si="8"/>
        <v>-1525.8190807411129</v>
      </c>
      <c r="AL20">
        <f t="shared" si="8"/>
        <v>-597.0395439017891</v>
      </c>
      <c r="AM20">
        <f t="shared" si="8"/>
        <v>-6.9226920437106033E+19</v>
      </c>
      <c r="AN20">
        <f t="shared" si="8"/>
        <v>-43343413837.809685</v>
      </c>
      <c r="AO20">
        <f t="shared" si="6"/>
        <v>-2.0720905064956131E+17</v>
      </c>
      <c r="AP20">
        <f t="shared" si="6"/>
        <v>-4.5237293871599375E+23</v>
      </c>
      <c r="AQ20">
        <f t="shared" si="6"/>
        <v>-3.1678683237617467</v>
      </c>
      <c r="AR20">
        <f t="shared" si="6"/>
        <v>-5741832541146.1084</v>
      </c>
      <c r="AS20">
        <f t="shared" si="6"/>
        <v>-725189907.8499366</v>
      </c>
      <c r="AT20">
        <f t="shared" si="6"/>
        <v>-2.4852434702065455E+43</v>
      </c>
      <c r="AU20">
        <f t="shared" si="7"/>
        <v>-8.4518015406264309E+28</v>
      </c>
      <c r="AV20">
        <f t="shared" si="7"/>
        <v>-54.094805883220538</v>
      </c>
    </row>
    <row r="21" spans="1:48" x14ac:dyDescent="0.3">
      <c r="A21" s="16">
        <v>10</v>
      </c>
      <c r="B21">
        <v>-9.7249445640597676E-2</v>
      </c>
      <c r="C21">
        <v>0.89932619221646803</v>
      </c>
      <c r="D21">
        <v>1</v>
      </c>
      <c r="I21">
        <f t="shared" si="5"/>
        <v>-31.101930634983638</v>
      </c>
      <c r="J21">
        <f t="shared" si="5"/>
        <v>-1.5340759209339867E+60</v>
      </c>
      <c r="K21">
        <f t="shared" si="5"/>
        <v>-5.6769595378593327E+22</v>
      </c>
      <c r="L21">
        <f t="shared" si="5"/>
        <v>-2.3615483251309155</v>
      </c>
      <c r="M21">
        <f t="shared" si="5"/>
        <v>-1512.6807776325786</v>
      </c>
      <c r="N21">
        <f t="shared" si="5"/>
        <v>-748553503.60176063</v>
      </c>
      <c r="O21">
        <f t="shared" si="5"/>
        <v>-6.384229332880178</v>
      </c>
      <c r="P21">
        <f t="shared" si="5"/>
        <v>-706617666.66718245</v>
      </c>
      <c r="Q21">
        <f t="shared" si="5"/>
        <v>-3658529.1084252368</v>
      </c>
      <c r="R21">
        <f t="shared" si="5"/>
        <v>-1.6276990453156528</v>
      </c>
      <c r="S21">
        <f t="shared" si="5"/>
        <v>-4.6129390564693282E+22</v>
      </c>
      <c r="T21">
        <f t="shared" si="5"/>
        <v>-6.8774823294380913E+51</v>
      </c>
      <c r="U21">
        <f t="shared" si="5"/>
        <v>-5175847612752.1748</v>
      </c>
      <c r="V21">
        <f t="shared" si="5"/>
        <v>-5190789281184.2178</v>
      </c>
      <c r="W21">
        <f t="shared" si="5"/>
        <v>-1621.0384472463229</v>
      </c>
      <c r="X21">
        <f t="shared" si="5"/>
        <v>-5.2751716312135069E+35</v>
      </c>
      <c r="Y21">
        <f t="shared" si="8"/>
        <v>-25.936807982602581</v>
      </c>
      <c r="Z21">
        <f t="shared" si="8"/>
        <v>-118.83082902295335</v>
      </c>
      <c r="AA21">
        <f t="shared" si="8"/>
        <v>-92.206250114664712</v>
      </c>
      <c r="AB21">
        <f t="shared" si="8"/>
        <v>-6537125511656.7422</v>
      </c>
      <c r="AC21">
        <f t="shared" si="8"/>
        <v>-2.3615483251309155</v>
      </c>
      <c r="AD21">
        <f t="shared" si="8"/>
        <v>-706617666.66718996</v>
      </c>
      <c r="AE21">
        <f t="shared" si="8"/>
        <v>-1.5011250872273408E+51</v>
      </c>
      <c r="AF21">
        <f t="shared" si="8"/>
        <v>-1.1439331880955776E+29</v>
      </c>
      <c r="AG21">
        <f t="shared" si="8"/>
        <v>-447361.32513193908</v>
      </c>
      <c r="AH21">
        <f t="shared" si="8"/>
        <v>-1579.5233672888207</v>
      </c>
      <c r="AI21">
        <f t="shared" si="8"/>
        <v>-5420160740810.4883</v>
      </c>
      <c r="AJ21">
        <f t="shared" si="8"/>
        <v>-6466322553.0453081</v>
      </c>
      <c r="AK21">
        <f t="shared" si="8"/>
        <v>-1.1439331880955776E+29</v>
      </c>
      <c r="AL21">
        <f t="shared" si="8"/>
        <v>-935727.50151682284</v>
      </c>
      <c r="AM21">
        <f t="shared" si="8"/>
        <v>-4.6406978151611691E+60</v>
      </c>
      <c r="AN21">
        <f t="shared" si="8"/>
        <v>-1.9284135513811191E+43</v>
      </c>
      <c r="AO21">
        <f t="shared" si="6"/>
        <v>-1.5340759209339867E+60</v>
      </c>
      <c r="AP21">
        <f t="shared" si="6"/>
        <v>-39.168845661433842</v>
      </c>
      <c r="AQ21">
        <f t="shared" si="6"/>
        <v>-5311885946809.9219</v>
      </c>
      <c r="AR21">
        <f t="shared" si="6"/>
        <v>-1.4173661422098607</v>
      </c>
      <c r="AS21">
        <f t="shared" si="6"/>
        <v>-8.1918235121299785E+42</v>
      </c>
      <c r="AT21">
        <f t="shared" si="6"/>
        <v>-748553503.60175264</v>
      </c>
      <c r="AU21">
        <f t="shared" si="7"/>
        <v>-1512.6807776325827</v>
      </c>
      <c r="AV21">
        <f t="shared" si="7"/>
        <v>-448652.77053171705</v>
      </c>
    </row>
    <row r="22" spans="1:48" x14ac:dyDescent="0.3">
      <c r="A22" s="16">
        <v>11</v>
      </c>
      <c r="B22">
        <v>1.0855140824207279</v>
      </c>
      <c r="C22">
        <v>1.5042541242006393</v>
      </c>
      <c r="D22">
        <v>0</v>
      </c>
      <c r="I22">
        <f t="shared" si="5"/>
        <v>-900213635.363482</v>
      </c>
      <c r="J22">
        <f t="shared" si="5"/>
        <v>-2.6034104858610018E+90</v>
      </c>
      <c r="K22">
        <f t="shared" si="5"/>
        <v>-6.108960204533104E+43</v>
      </c>
      <c r="L22">
        <f t="shared" si="5"/>
        <v>-104.37411975014099</v>
      </c>
      <c r="M22">
        <f t="shared" si="5"/>
        <v>-14652907510791.65</v>
      </c>
      <c r="N22">
        <f t="shared" si="5"/>
        <v>-6.0661047896092193E+22</v>
      </c>
      <c r="O22">
        <f t="shared" si="5"/>
        <v>-1338.2587195975266</v>
      </c>
      <c r="P22">
        <f t="shared" si="5"/>
        <v>-45.503049031727464</v>
      </c>
      <c r="Q22">
        <f t="shared" si="5"/>
        <v>-6.9226920437107016E+19</v>
      </c>
      <c r="R22">
        <f t="shared" si="5"/>
        <v>-1621.0384472463229</v>
      </c>
      <c r="S22">
        <f t="shared" si="5"/>
        <v>-3.2775781106400071E+43</v>
      </c>
      <c r="T22">
        <f t="shared" si="5"/>
        <v>-3.8687978586580928E+79</v>
      </c>
      <c r="U22">
        <f t="shared" si="5"/>
        <v>-1.0282049760386456E+29</v>
      </c>
      <c r="V22">
        <f t="shared" si="5"/>
        <v>-1.143933188095594E+29</v>
      </c>
      <c r="W22">
        <f t="shared" si="5"/>
        <v>-1.6276990453156528</v>
      </c>
      <c r="X22">
        <f t="shared" si="5"/>
        <v>-4.8426126472084754E+59</v>
      </c>
      <c r="Y22">
        <f t="shared" si="8"/>
        <v>-5.1876467744220074</v>
      </c>
      <c r="Z22">
        <f t="shared" si="8"/>
        <v>-85827731490.476471</v>
      </c>
      <c r="AA22">
        <f t="shared" si="8"/>
        <v>-54115389084.052994</v>
      </c>
      <c r="AB22">
        <f t="shared" si="8"/>
        <v>-3.3045049872844054E+29</v>
      </c>
      <c r="AC22">
        <f t="shared" si="8"/>
        <v>-787107.99838665058</v>
      </c>
      <c r="AD22">
        <f t="shared" si="8"/>
        <v>-7.0470870155094693E+22</v>
      </c>
      <c r="AE22">
        <f t="shared" si="8"/>
        <v>-8.1208453322253299E+80</v>
      </c>
      <c r="AF22">
        <f t="shared" si="8"/>
        <v>-7.1974365208619714E+50</v>
      </c>
      <c r="AG22">
        <f t="shared" si="8"/>
        <v>-5.1376300569432461E+17</v>
      </c>
      <c r="AH22">
        <f t="shared" si="8"/>
        <v>-1.7594457861427955</v>
      </c>
      <c r="AI22">
        <f t="shared" si="8"/>
        <v>-6087.2843232775904</v>
      </c>
      <c r="AJ22">
        <f t="shared" si="8"/>
        <v>-5.3434964470925638E+22</v>
      </c>
      <c r="AK22">
        <f t="shared" si="8"/>
        <v>-7.1974365208619714E+50</v>
      </c>
      <c r="AL22">
        <f t="shared" si="8"/>
        <v>-5.6540343333663836E+18</v>
      </c>
      <c r="AM22">
        <f t="shared" si="8"/>
        <v>-1.1470782638317907E+93</v>
      </c>
      <c r="AN22">
        <f t="shared" si="8"/>
        <v>-1.3327013012498996E+71</v>
      </c>
      <c r="AO22">
        <f t="shared" si="6"/>
        <v>-2.6034104858610018E+90</v>
      </c>
      <c r="AP22">
        <f t="shared" si="6"/>
        <v>-30.192020328602926</v>
      </c>
      <c r="AQ22">
        <f t="shared" si="6"/>
        <v>-1.4406354067650752E+29</v>
      </c>
      <c r="AR22">
        <f t="shared" si="6"/>
        <v>-1737.1580880159993</v>
      </c>
      <c r="AS22">
        <f t="shared" si="6"/>
        <v>-1.8434649462757065E+69</v>
      </c>
      <c r="AT22">
        <f t="shared" si="6"/>
        <v>-136.07215528198464</v>
      </c>
      <c r="AU22">
        <f t="shared" si="7"/>
        <v>-2.3004046942468426</v>
      </c>
      <c r="AV22">
        <f t="shared" si="7"/>
        <v>-4.6445720663507488E+17</v>
      </c>
    </row>
    <row r="23" spans="1:48" x14ac:dyDescent="0.3">
      <c r="A23" s="16">
        <v>12</v>
      </c>
      <c r="B23">
        <v>-1.80568565284029</v>
      </c>
      <c r="C23">
        <v>-0.91545760373604557</v>
      </c>
      <c r="D23">
        <v>0</v>
      </c>
      <c r="I23">
        <f t="shared" si="5"/>
        <v>-5.6540343333663836E+18</v>
      </c>
      <c r="J23">
        <f t="shared" si="5"/>
        <v>-199396030.34485662</v>
      </c>
      <c r="K23">
        <f t="shared" si="5"/>
        <v>-4.3136773493483087</v>
      </c>
      <c r="L23">
        <f t="shared" si="5"/>
        <v>-8.3664928219724351E+35</v>
      </c>
      <c r="M23">
        <f t="shared" si="5"/>
        <v>-31363903461504.676</v>
      </c>
      <c r="N23">
        <f t="shared" si="5"/>
        <v>-8562927.495291166</v>
      </c>
      <c r="O23">
        <f t="shared" si="5"/>
        <v>-2.3875869603198466E+35</v>
      </c>
      <c r="P23">
        <f t="shared" si="5"/>
        <v>-2.2248045595751896E+70</v>
      </c>
      <c r="Q23">
        <f t="shared" si="5"/>
        <v>-676714877.18332541</v>
      </c>
      <c r="R23">
        <f t="shared" si="5"/>
        <v>-3.2405991360389024E+30</v>
      </c>
      <c r="S23">
        <f t="shared" si="5"/>
        <v>-6.3842293328801754</v>
      </c>
      <c r="T23">
        <f t="shared" si="5"/>
        <v>-6746642.2978283335</v>
      </c>
      <c r="U23">
        <f t="shared" si="5"/>
        <v>-10587.460556332384</v>
      </c>
      <c r="V23">
        <f t="shared" si="5"/>
        <v>-9139.95373491992</v>
      </c>
      <c r="W23">
        <f t="shared" si="5"/>
        <v>-1.1455628846846007E+52</v>
      </c>
      <c r="X23">
        <f t="shared" si="5"/>
        <v>-598.24491996502377</v>
      </c>
      <c r="Y23">
        <f t="shared" si="8"/>
        <v>-4.4233621970978917E+43</v>
      </c>
      <c r="Z23">
        <f t="shared" si="8"/>
        <v>-2.0720905064956426E+17</v>
      </c>
      <c r="AA23">
        <f t="shared" si="8"/>
        <v>-2.1698984311367434E+17</v>
      </c>
      <c r="AB23">
        <f t="shared" si="8"/>
        <v>-3469.7614333112433</v>
      </c>
      <c r="AC23">
        <f t="shared" si="8"/>
        <v>-5.3624069296337926E+23</v>
      </c>
      <c r="AD23">
        <f t="shared" si="8"/>
        <v>-5989415.7339472435</v>
      </c>
      <c r="AE23">
        <f t="shared" si="8"/>
        <v>-2012.2741613794667</v>
      </c>
      <c r="AF23">
        <f t="shared" si="8"/>
        <v>-342.87320869777602</v>
      </c>
      <c r="AG23">
        <f t="shared" si="8"/>
        <v>-4736420384.2630177</v>
      </c>
      <c r="AH23">
        <f t="shared" si="8"/>
        <v>-9.6084193330729785E+51</v>
      </c>
      <c r="AI23">
        <f t="shared" si="8"/>
        <v>-1.1703411496768681E+80</v>
      </c>
      <c r="AJ23">
        <f t="shared" si="8"/>
        <v>-2001016872.472194</v>
      </c>
      <c r="AK23">
        <f t="shared" si="8"/>
        <v>-342.87320869777602</v>
      </c>
      <c r="AL23">
        <f t="shared" si="8"/>
        <v>-900213635.363482</v>
      </c>
      <c r="AM23">
        <f t="shared" si="8"/>
        <v>-452549.51872663427</v>
      </c>
      <c r="AN23">
        <f t="shared" si="8"/>
        <v>-27.794736047645145</v>
      </c>
      <c r="AO23">
        <f t="shared" si="6"/>
        <v>-199396030.34485662</v>
      </c>
      <c r="AP23">
        <f t="shared" si="6"/>
        <v>-9.5165670735786864E+42</v>
      </c>
      <c r="AQ23">
        <f t="shared" si="6"/>
        <v>-6930.4253234914813</v>
      </c>
      <c r="AR23">
        <f t="shared" si="6"/>
        <v>-2.0909026150252555E+30</v>
      </c>
      <c r="AS23">
        <f t="shared" si="6"/>
        <v>-1661.2458805412102</v>
      </c>
      <c r="AT23">
        <f t="shared" si="6"/>
        <v>-5.2642070717457758E+69</v>
      </c>
      <c r="AU23">
        <f t="shared" si="7"/>
        <v>-5.8691337147900247E+51</v>
      </c>
      <c r="AV23">
        <f t="shared" si="7"/>
        <v>-5518256520.1713781</v>
      </c>
    </row>
    <row r="24" spans="1:48" x14ac:dyDescent="0.3">
      <c r="A24" s="16">
        <v>13</v>
      </c>
      <c r="B24">
        <v>-1.9371038226248818</v>
      </c>
      <c r="C24">
        <v>-1.9236708237096642</v>
      </c>
      <c r="D24">
        <v>0</v>
      </c>
      <c r="I24">
        <f t="shared" si="5"/>
        <v>-3.0089252479644428E+52</v>
      </c>
      <c r="J24">
        <f t="shared" si="5"/>
        <v>-1728.1632723088396</v>
      </c>
      <c r="K24">
        <f t="shared" si="5"/>
        <v>-11906544145081.408</v>
      </c>
      <c r="L24">
        <f t="shared" si="5"/>
        <v>-1.5257694439288111E+80</v>
      </c>
      <c r="M24">
        <f t="shared" si="5"/>
        <v>-4.4233621970981432E+43</v>
      </c>
      <c r="N24">
        <f t="shared" si="5"/>
        <v>-1.1315540768459809E+30</v>
      </c>
      <c r="O24">
        <f t="shared" si="5"/>
        <v>-3.6626009232101389E+79</v>
      </c>
      <c r="P24">
        <f t="shared" si="5"/>
        <v>-5.9558643314058872E+128</v>
      </c>
      <c r="Q24">
        <f t="shared" si="5"/>
        <v>-2.0790605787219442E+35</v>
      </c>
      <c r="R24">
        <f t="shared" si="5"/>
        <v>-2.1136821036807635E+71</v>
      </c>
      <c r="S24">
        <f t="shared" si="5"/>
        <v>-18453435560552.922</v>
      </c>
      <c r="T24">
        <f t="shared" si="5"/>
        <v>-218111.63846664672</v>
      </c>
      <c r="U24">
        <f t="shared" si="5"/>
        <v>-3.8382857391401492E+23</v>
      </c>
      <c r="V24">
        <f t="shared" si="5"/>
        <v>-3.2755318239291773E+23</v>
      </c>
      <c r="W24">
        <f t="shared" si="5"/>
        <v>-2.6813684247191204E+103</v>
      </c>
      <c r="X24">
        <f t="shared" si="5"/>
        <v>-199396030.34485802</v>
      </c>
      <c r="Y24">
        <f t="shared" si="8"/>
        <v>-2.9066842079802719E+91</v>
      </c>
      <c r="Z24">
        <f t="shared" si="8"/>
        <v>-7.7130095750882543E+50</v>
      </c>
      <c r="AA24">
        <f t="shared" si="8"/>
        <v>-8.2655146082870165E+50</v>
      </c>
      <c r="AB24">
        <f t="shared" si="8"/>
        <v>-1.1339034368155561E+23</v>
      </c>
      <c r="AC24">
        <f t="shared" si="8"/>
        <v>-9.2692279498225915E+60</v>
      </c>
      <c r="AD24">
        <f t="shared" si="8"/>
        <v>-7.7343204810863847E+29</v>
      </c>
      <c r="AE24">
        <f t="shared" si="8"/>
        <v>-39.168845661433934</v>
      </c>
      <c r="AF24">
        <f t="shared" si="8"/>
        <v>-393224196786.81531</v>
      </c>
      <c r="AG24">
        <f t="shared" si="8"/>
        <v>-1.9866382079989611E+36</v>
      </c>
      <c r="AH24">
        <f t="shared" si="8"/>
        <v>-2.2232168927146995E+103</v>
      </c>
      <c r="AI24">
        <f t="shared" si="8"/>
        <v>-9.7177463414580311E+141</v>
      </c>
      <c r="AJ24">
        <f t="shared" si="8"/>
        <v>-3.4077879602720398E+32</v>
      </c>
      <c r="AK24">
        <f t="shared" si="8"/>
        <v>-393224196786.81531</v>
      </c>
      <c r="AL24">
        <f t="shared" si="8"/>
        <v>-3.1397233994003745E+35</v>
      </c>
      <c r="AM24">
        <f t="shared" si="8"/>
        <v>-2.2551018033461521</v>
      </c>
      <c r="AN24">
        <f t="shared" si="8"/>
        <v>-1737.1580880159945</v>
      </c>
      <c r="AO24">
        <f t="shared" si="6"/>
        <v>-1728.1632723088396</v>
      </c>
      <c r="AP24">
        <f t="shared" si="6"/>
        <v>-5.3830192908213048E+90</v>
      </c>
      <c r="AQ24">
        <f t="shared" si="6"/>
        <v>-2.4270703886419467E+23</v>
      </c>
      <c r="AR24">
        <f t="shared" si="6"/>
        <v>-1.3327013012498996E+71</v>
      </c>
      <c r="AS24">
        <f t="shared" si="6"/>
        <v>-151902.12718997005</v>
      </c>
      <c r="AT24">
        <f t="shared" si="6"/>
        <v>-1.2557673367578644E+128</v>
      </c>
      <c r="AU24">
        <f t="shared" si="7"/>
        <v>-1.3118400199879937E+103</v>
      </c>
      <c r="AV24">
        <f t="shared" si="7"/>
        <v>-2.3414133949269039E+36</v>
      </c>
    </row>
    <row r="25" spans="1:48" x14ac:dyDescent="0.3">
      <c r="A25" s="16">
        <v>14</v>
      </c>
      <c r="B25">
        <v>-1.80568565284029</v>
      </c>
      <c r="C25">
        <v>0.49604090422702057</v>
      </c>
      <c r="D25">
        <v>0</v>
      </c>
      <c r="I25">
        <f t="shared" si="5"/>
        <v>-28.003800858510868</v>
      </c>
      <c r="J25">
        <f t="shared" si="5"/>
        <v>-2.4108072854953205E+45</v>
      </c>
      <c r="K25">
        <f t="shared" si="5"/>
        <v>-9900633566821.041</v>
      </c>
      <c r="L25">
        <f t="shared" si="5"/>
        <v>-6087.2843232776231</v>
      </c>
      <c r="M25">
        <f t="shared" si="5"/>
        <v>-13.665161833929034</v>
      </c>
      <c r="N25">
        <f t="shared" si="5"/>
        <v>-28870.825442663223</v>
      </c>
      <c r="O25">
        <f t="shared" si="5"/>
        <v>-1737.1580880159945</v>
      </c>
      <c r="P25">
        <f t="shared" si="5"/>
        <v>-2.7031334310641183E+18</v>
      </c>
      <c r="Q25">
        <f t="shared" si="5"/>
        <v>-25.936807982602637</v>
      </c>
      <c r="R25">
        <f t="shared" si="5"/>
        <v>-2074.1090567108545</v>
      </c>
      <c r="S25">
        <f t="shared" si="5"/>
        <v>-14652907510791.494</v>
      </c>
      <c r="T25">
        <f t="shared" si="5"/>
        <v>-9.2727284219908518E+38</v>
      </c>
      <c r="U25">
        <f t="shared" si="5"/>
        <v>-3140182.3714107936</v>
      </c>
      <c r="V25">
        <f t="shared" si="5"/>
        <v>-2710859.8366148924</v>
      </c>
      <c r="W25">
        <f t="shared" si="5"/>
        <v>-10770771573.575199</v>
      </c>
      <c r="X25">
        <f t="shared" si="5"/>
        <v>-1.0625432380884674E+25</v>
      </c>
      <c r="Y25">
        <f t="shared" si="8"/>
        <v>-3658529.1084252172</v>
      </c>
      <c r="Z25">
        <f t="shared" si="8"/>
        <v>-1.0262832958456078</v>
      </c>
      <c r="AA25">
        <f t="shared" si="8"/>
        <v>-1.0747264690302829</v>
      </c>
      <c r="AB25">
        <f t="shared" si="8"/>
        <v>-1029112.0923579999</v>
      </c>
      <c r="AC25">
        <f t="shared" si="8"/>
        <v>-30.192020328602883</v>
      </c>
      <c r="AD25">
        <f t="shared" si="8"/>
        <v>-20193.955426274621</v>
      </c>
      <c r="AE25">
        <f t="shared" si="8"/>
        <v>-2.7657123329433677E+35</v>
      </c>
      <c r="AF25">
        <f t="shared" si="8"/>
        <v>-6.9226920437107016E+19</v>
      </c>
      <c r="AG25">
        <f t="shared" si="8"/>
        <v>-181.53528195336938</v>
      </c>
      <c r="AH25">
        <f t="shared" si="8"/>
        <v>-9033994659.153574</v>
      </c>
      <c r="AI25">
        <f t="shared" si="8"/>
        <v>-1.6164488307883737E+23</v>
      </c>
      <c r="AJ25">
        <f t="shared" si="8"/>
        <v>-6746642.2978283335</v>
      </c>
      <c r="AK25">
        <f t="shared" si="8"/>
        <v>-6.9226920437107016E+19</v>
      </c>
      <c r="AL25">
        <f t="shared" si="8"/>
        <v>-34.502962755787117</v>
      </c>
      <c r="AM25">
        <f t="shared" si="8"/>
        <v>-5.4715717003325453E+42</v>
      </c>
      <c r="AN25">
        <f t="shared" si="8"/>
        <v>-4.3426644964014698E+28</v>
      </c>
      <c r="AO25">
        <f t="shared" si="6"/>
        <v>-2.4108072854953205E+45</v>
      </c>
      <c r="AP25">
        <f t="shared" si="6"/>
        <v>-787107.99838664359</v>
      </c>
      <c r="AQ25">
        <f t="shared" si="6"/>
        <v>-2055525.9036304525</v>
      </c>
      <c r="AR25">
        <f t="shared" si="6"/>
        <v>-1338.2587195975254</v>
      </c>
      <c r="AS25">
        <f t="shared" si="6"/>
        <v>-2.5955394909500197E+30</v>
      </c>
      <c r="AT25">
        <f t="shared" si="6"/>
        <v>-6.3960018701136358E+17</v>
      </c>
      <c r="AU25">
        <f t="shared" si="7"/>
        <v>-5518256520.1713781</v>
      </c>
      <c r="AV25">
        <f t="shared" si="7"/>
        <v>-211.50112785780658</v>
      </c>
    </row>
    <row r="26" spans="1:48" x14ac:dyDescent="0.3">
      <c r="A26" s="16">
        <v>15</v>
      </c>
      <c r="B26">
        <v>1.6768958464513906</v>
      </c>
      <c r="C26">
        <v>-1.5203855357202167</v>
      </c>
      <c r="D26">
        <v>0</v>
      </c>
      <c r="I26">
        <f t="shared" si="5"/>
        <v>-5.8689113965333446E+35</v>
      </c>
      <c r="J26">
        <f t="shared" si="5"/>
        <v>-2.5972282893689336</v>
      </c>
      <c r="K26">
        <f t="shared" si="5"/>
        <v>-28736094.562567234</v>
      </c>
      <c r="L26">
        <f t="shared" si="5"/>
        <v>-7.7298798040242333E+60</v>
      </c>
      <c r="M26">
        <f t="shared" si="5"/>
        <v>-3.8722366471763534E+29</v>
      </c>
      <c r="N26">
        <f t="shared" si="5"/>
        <v>-7.1984204894712256E+17</v>
      </c>
      <c r="O26">
        <f t="shared" si="5"/>
        <v>-2.158429180408912E+62</v>
      </c>
      <c r="P26">
        <f t="shared" si="5"/>
        <v>-5.3368195805425338E+102</v>
      </c>
      <c r="Q26">
        <f t="shared" si="5"/>
        <v>-1.7915381432685045E+26</v>
      </c>
      <c r="R26">
        <f t="shared" si="5"/>
        <v>-1.2627047519926441E+51</v>
      </c>
      <c r="S26">
        <f t="shared" si="5"/>
        <v>-12527817.460794345</v>
      </c>
      <c r="T26">
        <f t="shared" si="5"/>
        <v>-1.0028868060943736</v>
      </c>
      <c r="U26">
        <f t="shared" si="5"/>
        <v>-42328176550448.117</v>
      </c>
      <c r="V26">
        <f t="shared" si="5"/>
        <v>-49600384044659.234</v>
      </c>
      <c r="W26">
        <f t="shared" si="5"/>
        <v>-1.1703411496769013E+80</v>
      </c>
      <c r="X26">
        <f t="shared" si="5"/>
        <v>-32.664043938098885</v>
      </c>
      <c r="Y26">
        <f t="shared" si="8"/>
        <v>-1.1664396609196523E+70</v>
      </c>
      <c r="Z26">
        <f t="shared" si="8"/>
        <v>-2.79517970430666E+38</v>
      </c>
      <c r="AA26">
        <f t="shared" si="8"/>
        <v>-1.5886705497385489E+38</v>
      </c>
      <c r="AB26">
        <f t="shared" si="8"/>
        <v>-217003607878264.81</v>
      </c>
      <c r="AC26">
        <f t="shared" si="8"/>
        <v>-2.4852434702065455E+43</v>
      </c>
      <c r="AD26">
        <f t="shared" si="8"/>
        <v>-9.2769662941063219E+17</v>
      </c>
      <c r="AE26">
        <f t="shared" si="8"/>
        <v>-206.44103051219142</v>
      </c>
      <c r="AF26">
        <f t="shared" si="8"/>
        <v>-1813.9199183785088</v>
      </c>
      <c r="AG26">
        <f t="shared" si="8"/>
        <v>-3.2755318239291773E+23</v>
      </c>
      <c r="AH26">
        <f t="shared" si="8"/>
        <v>-1.3324434197740341E+80</v>
      </c>
      <c r="AI26">
        <f t="shared" si="8"/>
        <v>-4.2552623533557046E+115</v>
      </c>
      <c r="AJ26">
        <f t="shared" si="8"/>
        <v>-2.02485243442032E+17</v>
      </c>
      <c r="AK26">
        <f t="shared" si="8"/>
        <v>-1813.9199183785088</v>
      </c>
      <c r="AL26">
        <f t="shared" si="8"/>
        <v>-8.2685577302168049E+24</v>
      </c>
      <c r="AM26">
        <f t="shared" si="8"/>
        <v>-13810.75774197168</v>
      </c>
      <c r="AN26">
        <f t="shared" si="8"/>
        <v>-1728.1632723088367</v>
      </c>
      <c r="AO26">
        <f t="shared" si="6"/>
        <v>-2.5972282893689336</v>
      </c>
      <c r="AP26">
        <f t="shared" si="6"/>
        <v>-1.3327013012498996E+71</v>
      </c>
      <c r="AQ26">
        <f t="shared" si="6"/>
        <v>-69295894362768.891</v>
      </c>
      <c r="AR26">
        <f t="shared" si="6"/>
        <v>-1.5011250872273408E+51</v>
      </c>
      <c r="AS26">
        <f t="shared" si="6"/>
        <v>-4.3136773493483043</v>
      </c>
      <c r="AT26">
        <f t="shared" si="6"/>
        <v>-2.681368424718968E+103</v>
      </c>
      <c r="AU26">
        <f t="shared" si="7"/>
        <v>-2.0355449329472108E+80</v>
      </c>
      <c r="AV26">
        <f t="shared" si="7"/>
        <v>-2.8114488051524202E+23</v>
      </c>
    </row>
    <row r="27" spans="1:48" x14ac:dyDescent="0.3">
      <c r="A27" s="16">
        <v>16</v>
      </c>
      <c r="B27">
        <v>0.95409591263613613</v>
      </c>
      <c r="C27">
        <v>-0.31052967175187435</v>
      </c>
      <c r="D27">
        <v>1</v>
      </c>
      <c r="I27">
        <f t="shared" si="5"/>
        <v>-537998.63721204514</v>
      </c>
      <c r="J27">
        <f t="shared" si="5"/>
        <v>-2.114326950385392E+17</v>
      </c>
      <c r="K27">
        <f t="shared" si="5"/>
        <v>-211.50112785780621</v>
      </c>
      <c r="L27">
        <f t="shared" si="5"/>
        <v>-6.3960018701137267E+17</v>
      </c>
      <c r="M27">
        <f t="shared" si="5"/>
        <v>-3469.7614333112433</v>
      </c>
      <c r="N27">
        <f t="shared" si="5"/>
        <v>-3.0085548425071025</v>
      </c>
      <c r="O27">
        <f t="shared" si="5"/>
        <v>-6.8982792289525166E+18</v>
      </c>
      <c r="P27">
        <f t="shared" si="5"/>
        <v>-8.1918235121295118E+42</v>
      </c>
      <c r="Q27">
        <f t="shared" si="5"/>
        <v>-5339.0086853146249</v>
      </c>
      <c r="R27">
        <f t="shared" si="5"/>
        <v>-5311885946809.9219</v>
      </c>
      <c r="S27">
        <f t="shared" si="5"/>
        <v>-118.83082902295335</v>
      </c>
      <c r="T27">
        <f t="shared" si="5"/>
        <v>-7838945499851.2988</v>
      </c>
      <c r="U27">
        <f t="shared" si="5"/>
        <v>-2.0916593566528174</v>
      </c>
      <c r="V27">
        <f t="shared" si="5"/>
        <v>-2.3004046942468426</v>
      </c>
      <c r="W27">
        <f t="shared" si="5"/>
        <v>-5.7271741243425283E+28</v>
      </c>
      <c r="X27">
        <f t="shared" si="5"/>
        <v>-452549.51872663427</v>
      </c>
      <c r="Y27">
        <f t="shared" si="8"/>
        <v>-7.6615254820941883E+22</v>
      </c>
      <c r="Z27">
        <f t="shared" si="8"/>
        <v>-35877767.815624453</v>
      </c>
      <c r="AA27">
        <f t="shared" si="8"/>
        <v>-23149089.226337753</v>
      </c>
      <c r="AB27">
        <f t="shared" si="8"/>
        <v>-6.0596651617467945</v>
      </c>
      <c r="AC27">
        <f t="shared" si="8"/>
        <v>-1021950758.1260246</v>
      </c>
      <c r="AD27">
        <f t="shared" si="8"/>
        <v>-3.4154058341078266</v>
      </c>
      <c r="AE27">
        <f t="shared" si="8"/>
        <v>-99070718331768</v>
      </c>
      <c r="AF27">
        <f t="shared" si="8"/>
        <v>-1547.9703238662141</v>
      </c>
      <c r="AG27">
        <f t="shared" si="8"/>
        <v>-54.094805883220538</v>
      </c>
      <c r="AH27">
        <f t="shared" si="8"/>
        <v>-6.1197614946715952E+28</v>
      </c>
      <c r="AI27">
        <f t="shared" si="8"/>
        <v>-2.273489991908306E+51</v>
      </c>
      <c r="AJ27">
        <f t="shared" si="8"/>
        <v>-3.4154058341078266</v>
      </c>
      <c r="AK27">
        <f t="shared" si="8"/>
        <v>-1547.9703238662141</v>
      </c>
      <c r="AL27">
        <f t="shared" si="8"/>
        <v>-495.02648997598124</v>
      </c>
      <c r="AM27">
        <f t="shared" si="8"/>
        <v>-5.3561696949101634E+19</v>
      </c>
      <c r="AN27">
        <f t="shared" si="8"/>
        <v>-34916385458.048958</v>
      </c>
      <c r="AO27">
        <f t="shared" si="6"/>
        <v>-2.114326950385392E+17</v>
      </c>
      <c r="AP27">
        <f t="shared" si="6"/>
        <v>-3.8382857391401492E+23</v>
      </c>
      <c r="AQ27">
        <f t="shared" si="6"/>
        <v>-2.8310160203886019</v>
      </c>
      <c r="AR27">
        <f t="shared" si="6"/>
        <v>-5562620429091.958</v>
      </c>
      <c r="AS27">
        <f t="shared" si="6"/>
        <v>-706617666.66718996</v>
      </c>
      <c r="AT27">
        <f t="shared" si="6"/>
        <v>-2.1828939653150903E+43</v>
      </c>
      <c r="AU27">
        <f t="shared" si="7"/>
        <v>-7.7292942113494274E+28</v>
      </c>
      <c r="AV27">
        <f t="shared" si="7"/>
        <v>-49.470478923036431</v>
      </c>
    </row>
    <row r="28" spans="1:48" x14ac:dyDescent="0.3">
      <c r="A28" s="16">
        <v>17</v>
      </c>
      <c r="B28">
        <v>3.4168724143994057E-2</v>
      </c>
      <c r="C28">
        <v>-0.10888702775715065</v>
      </c>
      <c r="D28">
        <v>1</v>
      </c>
      <c r="I28">
        <f t="shared" si="5"/>
        <v>-1673.2637837680472</v>
      </c>
      <c r="J28">
        <f t="shared" si="5"/>
        <v>-1.019189903933109E+23</v>
      </c>
      <c r="K28">
        <f t="shared" si="5"/>
        <v>-2455.1016551993516</v>
      </c>
      <c r="L28">
        <f t="shared" si="5"/>
        <v>-5741832541146.1084</v>
      </c>
      <c r="M28">
        <f t="shared" si="5"/>
        <v>-26.54189148600209</v>
      </c>
      <c r="N28">
        <f t="shared" si="5"/>
        <v>-1.0472025349927967</v>
      </c>
      <c r="O28">
        <f t="shared" si="5"/>
        <v>-18453435560552.922</v>
      </c>
      <c r="P28">
        <f t="shared" si="5"/>
        <v>-2.0971181414728926E+35</v>
      </c>
      <c r="Q28">
        <f t="shared" si="5"/>
        <v>-25.470004684549174</v>
      </c>
      <c r="R28">
        <f t="shared" si="5"/>
        <v>-956391837.06550062</v>
      </c>
      <c r="S28">
        <f t="shared" si="5"/>
        <v>-1905.0251448848514</v>
      </c>
      <c r="T28">
        <f t="shared" si="5"/>
        <v>-1.4172220338100931E+18</v>
      </c>
      <c r="U28">
        <f t="shared" si="5"/>
        <v>-2.2812549463968161</v>
      </c>
      <c r="V28">
        <f t="shared" si="5"/>
        <v>-2.3143733112054594</v>
      </c>
      <c r="W28">
        <f t="shared" si="5"/>
        <v>-4.1105601237325621E+22</v>
      </c>
      <c r="X28">
        <f t="shared" si="5"/>
        <v>-1411382616.7072477</v>
      </c>
      <c r="Y28">
        <f t="shared" si="8"/>
        <v>-2.02485243442032E+17</v>
      </c>
      <c r="Z28">
        <f t="shared" si="8"/>
        <v>-9139.9537349199363</v>
      </c>
      <c r="AA28">
        <f t="shared" si="8"/>
        <v>-6930.4253234914813</v>
      </c>
      <c r="AB28">
        <f t="shared" si="8"/>
        <v>-3.1963049432992308</v>
      </c>
      <c r="AC28">
        <f t="shared" si="8"/>
        <v>-452549.51872663666</v>
      </c>
      <c r="AD28">
        <f t="shared" si="8"/>
        <v>-1.0115973225740236</v>
      </c>
      <c r="AE28">
        <f t="shared" si="8"/>
        <v>-5.1376300569432461E+17</v>
      </c>
      <c r="AF28">
        <f t="shared" si="8"/>
        <v>-1029112.0923579999</v>
      </c>
      <c r="AG28">
        <f t="shared" si="8"/>
        <v>-2.281254946396817</v>
      </c>
      <c r="AH28">
        <f t="shared" si="8"/>
        <v>-4.051738571873788E+22</v>
      </c>
      <c r="AI28">
        <f t="shared" si="8"/>
        <v>-6.0003069053309271E+42</v>
      </c>
      <c r="AJ28">
        <f t="shared" si="8"/>
        <v>-7.0193425202428275</v>
      </c>
      <c r="AK28">
        <f t="shared" si="8"/>
        <v>-1029112.0923579999</v>
      </c>
      <c r="AL28">
        <f t="shared" si="8"/>
        <v>-5.738356432483112</v>
      </c>
      <c r="AM28">
        <f t="shared" si="8"/>
        <v>-5.3624069296336403E+23</v>
      </c>
      <c r="AN28">
        <f t="shared" si="8"/>
        <v>-23781869919395.012</v>
      </c>
      <c r="AO28">
        <f t="shared" si="6"/>
        <v>-1.019189903933109E+23</v>
      </c>
      <c r="AP28">
        <f t="shared" si="6"/>
        <v>-3.5523630998557114E+17</v>
      </c>
      <c r="AQ28">
        <f t="shared" si="6"/>
        <v>-2.4236175984140305</v>
      </c>
      <c r="AR28">
        <f t="shared" si="6"/>
        <v>-852234573.22535443</v>
      </c>
      <c r="AS28">
        <f t="shared" si="6"/>
        <v>-6905152297922.29</v>
      </c>
      <c r="AT28">
        <f t="shared" si="6"/>
        <v>-2.4930900498130651E+35</v>
      </c>
      <c r="AU28">
        <f t="shared" si="7"/>
        <v>-4.0168504451320768E+22</v>
      </c>
      <c r="AV28">
        <f t="shared" si="7"/>
        <v>-2.2616118449754823</v>
      </c>
    </row>
    <row r="29" spans="1:48" x14ac:dyDescent="0.3">
      <c r="A29" s="16">
        <v>18</v>
      </c>
      <c r="B29">
        <v>0.82267774285154438</v>
      </c>
      <c r="C29">
        <v>-0.10888702775715065</v>
      </c>
      <c r="D29">
        <v>1</v>
      </c>
      <c r="I29">
        <f t="shared" si="5"/>
        <v>-1673.2637837680472</v>
      </c>
      <c r="J29">
        <f t="shared" si="5"/>
        <v>-4.4432708301951892E+22</v>
      </c>
      <c r="K29">
        <f t="shared" si="5"/>
        <v>-9139.95373491992</v>
      </c>
      <c r="L29">
        <f t="shared" si="5"/>
        <v>-13170517800180.16</v>
      </c>
      <c r="M29">
        <f t="shared" si="5"/>
        <v>-49.470478923036495</v>
      </c>
      <c r="N29">
        <f t="shared" si="5"/>
        <v>-1.2026042641334149</v>
      </c>
      <c r="O29">
        <f t="shared" si="5"/>
        <v>-119486810674901.66</v>
      </c>
      <c r="P29">
        <f t="shared" si="5"/>
        <v>-2.7657123329433677E+35</v>
      </c>
      <c r="Q29">
        <f t="shared" si="5"/>
        <v>-286.8401755465643</v>
      </c>
      <c r="R29">
        <f t="shared" si="5"/>
        <v>-676714877.18332541</v>
      </c>
      <c r="S29">
        <f t="shared" si="5"/>
        <v>-5377.6325220741019</v>
      </c>
      <c r="T29">
        <f t="shared" si="5"/>
        <v>-3.5523630998557114E+17</v>
      </c>
      <c r="U29">
        <f t="shared" si="5"/>
        <v>-3.9677293652204</v>
      </c>
      <c r="V29">
        <f t="shared" si="5"/>
        <v>-4.313677349348306</v>
      </c>
      <c r="W29">
        <f t="shared" si="5"/>
        <v>-5.0587018850035323E+22</v>
      </c>
      <c r="X29">
        <f t="shared" si="5"/>
        <v>-706617666.66718245</v>
      </c>
      <c r="Y29">
        <f t="shared" si="8"/>
        <v>-3.2863632808635027E+17</v>
      </c>
      <c r="Z29">
        <f t="shared" si="8"/>
        <v>-78049.629005705792</v>
      </c>
      <c r="AA29">
        <f t="shared" si="8"/>
        <v>-51534.098045845385</v>
      </c>
      <c r="AB29">
        <f t="shared" si="8"/>
        <v>-10.361691795182885</v>
      </c>
      <c r="AC29">
        <f t="shared" si="8"/>
        <v>-596829.41101772431</v>
      </c>
      <c r="AD29">
        <f t="shared" si="8"/>
        <v>-1.3341104326389923</v>
      </c>
      <c r="AE29">
        <f t="shared" si="8"/>
        <v>-2.7031334310641572E+18</v>
      </c>
      <c r="AF29">
        <f t="shared" si="8"/>
        <v>-480791.05733975756</v>
      </c>
      <c r="AG29">
        <f t="shared" si="8"/>
        <v>-3.9677293652204018</v>
      </c>
      <c r="AH29">
        <f t="shared" si="8"/>
        <v>-5.3434964470925638E+22</v>
      </c>
      <c r="AI29">
        <f t="shared" si="8"/>
        <v>-1.3763401899462316E+43</v>
      </c>
      <c r="AJ29">
        <f t="shared" si="8"/>
        <v>-1.7594457861427955</v>
      </c>
      <c r="AK29">
        <f t="shared" si="8"/>
        <v>-480791.05733975756</v>
      </c>
      <c r="AL29">
        <f t="shared" si="8"/>
        <v>-30.192020328602883</v>
      </c>
      <c r="AM29">
        <f t="shared" si="8"/>
        <v>-6.4716757492182581E+24</v>
      </c>
      <c r="AN29">
        <f t="shared" si="8"/>
        <v>-176840115712004.41</v>
      </c>
      <c r="AO29">
        <f t="shared" si="6"/>
        <v>-4.4432708301951892E+22</v>
      </c>
      <c r="AP29">
        <f t="shared" si="6"/>
        <v>-1.4172220338100931E+18</v>
      </c>
      <c r="AQ29">
        <f t="shared" si="6"/>
        <v>-5.1876467744220003</v>
      </c>
      <c r="AR29">
        <f t="shared" si="6"/>
        <v>-692502055.3497088</v>
      </c>
      <c r="AS29">
        <f t="shared" si="6"/>
        <v>-5235873587111.25</v>
      </c>
      <c r="AT29">
        <f t="shared" si="6"/>
        <v>-6.567231825657498E+35</v>
      </c>
      <c r="AU29">
        <f t="shared" si="7"/>
        <v>-6.5194033813043961E+22</v>
      </c>
      <c r="AV29">
        <f t="shared" si="7"/>
        <v>-3.6706270523961346</v>
      </c>
    </row>
    <row r="30" spans="1:48" x14ac:dyDescent="0.3">
      <c r="A30" s="16">
        <v>19</v>
      </c>
      <c r="B30">
        <v>0.16558689392858578</v>
      </c>
      <c r="C30">
        <v>-0.91545760373604557</v>
      </c>
      <c r="D30">
        <v>0</v>
      </c>
      <c r="I30">
        <f t="shared" si="5"/>
        <v>-2.1143269503854221E+17</v>
      </c>
      <c r="J30">
        <f t="shared" si="5"/>
        <v>-935727.50151681784</v>
      </c>
      <c r="K30">
        <f t="shared" si="5"/>
        <v>-4.3136773493483096</v>
      </c>
      <c r="L30">
        <f t="shared" si="5"/>
        <v>-2.4930900498130651E+35</v>
      </c>
      <c r="M30">
        <f t="shared" si="5"/>
        <v>-5562620429091.958</v>
      </c>
      <c r="N30">
        <f t="shared" si="5"/>
        <v>-452549.51872663666</v>
      </c>
      <c r="O30">
        <f t="shared" si="5"/>
        <v>-9.5253237146292589E+35</v>
      </c>
      <c r="P30">
        <f t="shared" si="5"/>
        <v>-1.6617505949535964E+69</v>
      </c>
      <c r="Q30">
        <f t="shared" si="5"/>
        <v>-10770771573.575199</v>
      </c>
      <c r="R30">
        <f t="shared" si="5"/>
        <v>-5.1034477778714213E+28</v>
      </c>
      <c r="S30">
        <f t="shared" si="5"/>
        <v>-3.1963049432992321</v>
      </c>
      <c r="T30">
        <f t="shared" si="5"/>
        <v>-7935.9701395853835</v>
      </c>
      <c r="U30">
        <f t="shared" si="5"/>
        <v>-1579.5233672888166</v>
      </c>
      <c r="V30">
        <f t="shared" si="5"/>
        <v>-1621.0384472463186</v>
      </c>
      <c r="W30">
        <f t="shared" si="5"/>
        <v>-7.1974365208619714E+50</v>
      </c>
      <c r="X30">
        <f t="shared" si="5"/>
        <v>-3.9677293652203982</v>
      </c>
      <c r="Y30">
        <f t="shared" si="8"/>
        <v>-5.5510058328193485E+42</v>
      </c>
      <c r="Z30">
        <f t="shared" si="8"/>
        <v>-1.6511614455903002E+18</v>
      </c>
      <c r="AA30">
        <f t="shared" si="8"/>
        <v>-1.2234608811256433E+18</v>
      </c>
      <c r="AB30">
        <f t="shared" si="8"/>
        <v>-2455.1016551993516</v>
      </c>
      <c r="AC30">
        <f t="shared" si="8"/>
        <v>-4.0052879554524974E+22</v>
      </c>
      <c r="AD30">
        <f t="shared" si="8"/>
        <v>-447361.32513193908</v>
      </c>
      <c r="AE30">
        <f t="shared" si="8"/>
        <v>-4778.1798407412662</v>
      </c>
      <c r="AF30">
        <f t="shared" si="8"/>
        <v>-1.9128526006886328</v>
      </c>
      <c r="AG30">
        <f t="shared" si="8"/>
        <v>-706617666.66718996</v>
      </c>
      <c r="AH30">
        <f t="shared" si="8"/>
        <v>-7.176718725507571E+50</v>
      </c>
      <c r="AI30">
        <f t="shared" si="8"/>
        <v>-3.4874420348313974E+79</v>
      </c>
      <c r="AJ30">
        <f t="shared" si="8"/>
        <v>-2353764.9467287539</v>
      </c>
      <c r="AK30">
        <f t="shared" si="8"/>
        <v>-1.9128526006886328</v>
      </c>
      <c r="AL30">
        <f t="shared" si="8"/>
        <v>-2137572865.2727418</v>
      </c>
      <c r="AM30">
        <f t="shared" si="8"/>
        <v>-8562927.4952911362</v>
      </c>
      <c r="AN30">
        <f t="shared" si="8"/>
        <v>-156.71596314161062</v>
      </c>
      <c r="AO30">
        <f t="shared" si="6"/>
        <v>-935727.50151681784</v>
      </c>
      <c r="AP30">
        <f t="shared" si="6"/>
        <v>-1.1313458317066559E+43</v>
      </c>
      <c r="AQ30">
        <f t="shared" si="6"/>
        <v>-1737.1580880159945</v>
      </c>
      <c r="AR30">
        <f t="shared" si="6"/>
        <v>-4.6537420295481099E+28</v>
      </c>
      <c r="AS30">
        <f t="shared" si="6"/>
        <v>-31.101930634983667</v>
      </c>
      <c r="AT30">
        <f t="shared" si="6"/>
        <v>-2.2169588051716342E+69</v>
      </c>
      <c r="AU30">
        <f t="shared" si="7"/>
        <v>-7.3653465469707973E+50</v>
      </c>
      <c r="AV30">
        <f t="shared" si="7"/>
        <v>-692502055.3497088</v>
      </c>
    </row>
    <row r="31" spans="1:48" x14ac:dyDescent="0.3">
      <c r="A31" s="16">
        <v>20</v>
      </c>
      <c r="B31">
        <v>3.4168724143994057E-2</v>
      </c>
      <c r="C31">
        <v>-0.71381495974132181</v>
      </c>
      <c r="D31">
        <v>0</v>
      </c>
      <c r="I31">
        <f t="shared" si="5"/>
        <v>-5741832541146.1084</v>
      </c>
      <c r="J31">
        <f t="shared" si="5"/>
        <v>-1717019291.824595</v>
      </c>
      <c r="K31">
        <f t="shared" si="5"/>
        <v>-1.6276990453156528</v>
      </c>
      <c r="L31">
        <f t="shared" si="5"/>
        <v>-4.4825730316436066E+28</v>
      </c>
      <c r="M31">
        <f t="shared" si="5"/>
        <v>-692502055.3497088</v>
      </c>
      <c r="N31">
        <f t="shared" si="5"/>
        <v>-1579.5233672888166</v>
      </c>
      <c r="O31">
        <f t="shared" si="5"/>
        <v>-1.4406354067650548E+29</v>
      </c>
      <c r="P31">
        <f t="shared" si="5"/>
        <v>-4.8987739881791964E+59</v>
      </c>
      <c r="Q31">
        <f t="shared" si="5"/>
        <v>-5052674.3537207972</v>
      </c>
      <c r="R31">
        <f t="shared" si="5"/>
        <v>-5.6769595378593327E+22</v>
      </c>
      <c r="S31">
        <f t="shared" si="5"/>
        <v>-1.2630057916602249</v>
      </c>
      <c r="T31">
        <f t="shared" si="5"/>
        <v>-3140182.3714107936</v>
      </c>
      <c r="U31">
        <f t="shared" si="5"/>
        <v>-26.162080657433982</v>
      </c>
      <c r="V31">
        <f t="shared" si="5"/>
        <v>-26.54189148600209</v>
      </c>
      <c r="W31">
        <f t="shared" si="5"/>
        <v>-5.5510058328196642E+42</v>
      </c>
      <c r="X31">
        <f t="shared" si="5"/>
        <v>-54.094805883220538</v>
      </c>
      <c r="Y31">
        <f t="shared" si="8"/>
        <v>-2.0790605787219442E+35</v>
      </c>
      <c r="Z31">
        <f t="shared" si="8"/>
        <v>-31363903461504.676</v>
      </c>
      <c r="AA31">
        <f t="shared" si="8"/>
        <v>-23781869919395.012</v>
      </c>
      <c r="AB31">
        <f t="shared" si="8"/>
        <v>-36.65613431958942</v>
      </c>
      <c r="AC31">
        <f t="shared" si="8"/>
        <v>-2.0424391754081331E+17</v>
      </c>
      <c r="AD31">
        <f t="shared" si="8"/>
        <v>-1525.8190807411129</v>
      </c>
      <c r="AE31">
        <f t="shared" si="8"/>
        <v>-1138360.4651044605</v>
      </c>
      <c r="AF31">
        <f t="shared" si="8"/>
        <v>-5.1876467744220029</v>
      </c>
      <c r="AG31">
        <f t="shared" si="8"/>
        <v>-452549.51872663666</v>
      </c>
      <c r="AH31">
        <f t="shared" si="8"/>
        <v>-5.4715717003328567E+42</v>
      </c>
      <c r="AI31">
        <f t="shared" si="8"/>
        <v>-1.8434649462756019E+69</v>
      </c>
      <c r="AJ31">
        <f t="shared" si="8"/>
        <v>-10587.460556332384</v>
      </c>
      <c r="AK31">
        <f t="shared" si="8"/>
        <v>-5.1876467744220029</v>
      </c>
      <c r="AL31">
        <f t="shared" si="8"/>
        <v>-1138360.4651044605</v>
      </c>
      <c r="AM31">
        <f t="shared" si="8"/>
        <v>-9033994659.1534786</v>
      </c>
      <c r="AN31">
        <f t="shared" si="8"/>
        <v>-6930.4253234914931</v>
      </c>
      <c r="AO31">
        <f t="shared" si="6"/>
        <v>-1717019291.824595</v>
      </c>
      <c r="AP31">
        <f t="shared" si="6"/>
        <v>-3.6474648506081927E+35</v>
      </c>
      <c r="AQ31">
        <f t="shared" si="6"/>
        <v>-27.79473604764512</v>
      </c>
      <c r="AR31">
        <f t="shared" si="6"/>
        <v>-5.0587018850034602E+22</v>
      </c>
      <c r="AS31">
        <f t="shared" si="6"/>
        <v>-2012.2741613794719</v>
      </c>
      <c r="AT31">
        <f t="shared" si="6"/>
        <v>-5.8237466190792975E+59</v>
      </c>
      <c r="AU31">
        <f t="shared" si="7"/>
        <v>-5.4244578790506277E+42</v>
      </c>
      <c r="AV31">
        <f t="shared" si="7"/>
        <v>-448652.77053171705</v>
      </c>
    </row>
    <row r="32" spans="1:48" x14ac:dyDescent="0.3">
      <c r="A32" s="16">
        <v>21</v>
      </c>
      <c r="B32">
        <v>9.9877809036289913E-2</v>
      </c>
      <c r="C32">
        <v>9.2755616237573085E-2</v>
      </c>
      <c r="D32">
        <v>1</v>
      </c>
      <c r="I32">
        <f t="shared" si="5"/>
        <v>-27.794736047645145</v>
      </c>
      <c r="J32">
        <f t="shared" si="5"/>
        <v>-9.2952821773103792E+28</v>
      </c>
      <c r="K32">
        <f t="shared" ref="K32:Z71" si="9">-EXP((1/$D$3)*($B$3*($B32-K$3)^2+$C$3*($C32-K$4)^2))</f>
        <v>-787107.99838664779</v>
      </c>
      <c r="L32">
        <f t="shared" si="9"/>
        <v>-777137344.21850514</v>
      </c>
      <c r="M32">
        <f t="shared" si="9"/>
        <v>-2.3615483251309151</v>
      </c>
      <c r="N32">
        <f t="shared" si="9"/>
        <v>-2.3143733112054603</v>
      </c>
      <c r="O32">
        <f t="shared" si="9"/>
        <v>-2723215581.316371</v>
      </c>
      <c r="P32">
        <f t="shared" si="9"/>
        <v>-4.052380817106987E+28</v>
      </c>
      <c r="Q32">
        <f t="shared" si="9"/>
        <v>-13.388318116638271</v>
      </c>
      <c r="R32">
        <f t="shared" si="9"/>
        <v>-596829.41101772431</v>
      </c>
      <c r="S32">
        <f t="shared" si="9"/>
        <v>-596829.41101772431</v>
      </c>
      <c r="T32">
        <f t="shared" si="9"/>
        <v>-2.4270703886419467E+23</v>
      </c>
      <c r="U32">
        <f t="shared" si="9"/>
        <v>-26.541891486002054</v>
      </c>
      <c r="V32">
        <f t="shared" si="9"/>
        <v>-27.082907965235428</v>
      </c>
      <c r="W32">
        <f t="shared" si="9"/>
        <v>-2.0424391754081331E+17</v>
      </c>
      <c r="X32">
        <f t="shared" si="9"/>
        <v>-9900633566821.041</v>
      </c>
      <c r="Y32">
        <f t="shared" si="9"/>
        <v>-5235873587111.25</v>
      </c>
      <c r="Z32">
        <f t="shared" si="9"/>
        <v>-181.53528195336955</v>
      </c>
      <c r="AA32">
        <f t="shared" si="8"/>
        <v>-136.07215528198526</v>
      </c>
      <c r="AB32">
        <f t="shared" si="8"/>
        <v>-39.168845661433863</v>
      </c>
      <c r="AC32">
        <f t="shared" si="8"/>
        <v>-1512.6807776325786</v>
      </c>
      <c r="AD32">
        <f t="shared" si="8"/>
        <v>-2.2616118449754823</v>
      </c>
      <c r="AE32">
        <f t="shared" si="8"/>
        <v>-1.1339034368155561E+23</v>
      </c>
      <c r="AF32">
        <f t="shared" si="8"/>
        <v>-1411382616.7072628</v>
      </c>
      <c r="AG32">
        <f t="shared" si="8"/>
        <v>-1.0262832958456078</v>
      </c>
      <c r="AH32">
        <f t="shared" si="8"/>
        <v>-2.02485243442032E+17</v>
      </c>
      <c r="AI32">
        <f t="shared" si="8"/>
        <v>-2.3875869603198466E+35</v>
      </c>
      <c r="AJ32">
        <f t="shared" si="8"/>
        <v>-13.665161833929034</v>
      </c>
      <c r="AK32">
        <f t="shared" si="8"/>
        <v>-1411382616.7072628</v>
      </c>
      <c r="AL32">
        <f t="shared" si="8"/>
        <v>-2.8310160203886019</v>
      </c>
      <c r="AM32">
        <f t="shared" si="8"/>
        <v>-6.4498756539636118E+29</v>
      </c>
      <c r="AN32">
        <f t="shared" si="8"/>
        <v>-1.0622973924330203E+18</v>
      </c>
      <c r="AO32">
        <f t="shared" si="6"/>
        <v>-9.2952821773103792E+28</v>
      </c>
      <c r="AP32">
        <f t="shared" si="6"/>
        <v>-9900633566821.041</v>
      </c>
      <c r="AQ32">
        <f t="shared" si="6"/>
        <v>-28.690204903480488</v>
      </c>
      <c r="AR32">
        <f t="shared" si="6"/>
        <v>-537998.63721204514</v>
      </c>
      <c r="AS32">
        <f t="shared" si="6"/>
        <v>-2.5500388841385565E+17</v>
      </c>
      <c r="AT32">
        <f t="shared" si="6"/>
        <v>-5.1034477778714213E+28</v>
      </c>
      <c r="AU32">
        <f t="shared" si="7"/>
        <v>-2.0424391754081331E+17</v>
      </c>
      <c r="AV32">
        <f t="shared" si="7"/>
        <v>-1.0115973225740236</v>
      </c>
    </row>
    <row r="33" spans="1:48" x14ac:dyDescent="0.3">
      <c r="A33" s="16">
        <v>22</v>
      </c>
      <c r="B33">
        <v>-0.62292212477896458</v>
      </c>
      <c r="C33">
        <v>1.705896768195363</v>
      </c>
      <c r="D33">
        <v>0</v>
      </c>
      <c r="I33">
        <f t="shared" si="5"/>
        <v>-10826110087822.246</v>
      </c>
      <c r="J33">
        <f t="shared" ref="J33:Y71" si="10">-EXP((1/$D$3)*($B$3*($B33-J$3)^2+$C$3*($C33-J$4)^2))</f>
        <v>-1.1130676505638629E+103</v>
      </c>
      <c r="K33">
        <f t="shared" si="10"/>
        <v>-7.3653465469707973E+50</v>
      </c>
      <c r="L33">
        <f t="shared" si="10"/>
        <v>-1579.5233672888166</v>
      </c>
      <c r="M33">
        <f t="shared" si="10"/>
        <v>-2.3253344892748438E+17</v>
      </c>
      <c r="N33">
        <f t="shared" si="10"/>
        <v>-7.1094208331163094E+28</v>
      </c>
      <c r="O33">
        <f t="shared" si="10"/>
        <v>-2137.8509570165224</v>
      </c>
      <c r="P33">
        <f t="shared" si="10"/>
        <v>-3.4154058341078248</v>
      </c>
      <c r="Q33">
        <f t="shared" si="10"/>
        <v>-1.1339034368155561E+23</v>
      </c>
      <c r="R33">
        <f t="shared" si="10"/>
        <v>-1594976.1282125851</v>
      </c>
      <c r="S33">
        <f t="shared" si="10"/>
        <v>-7.1974365208619714E+50</v>
      </c>
      <c r="T33">
        <f t="shared" si="10"/>
        <v>-1.0789975327338508E+92</v>
      </c>
      <c r="U33">
        <f t="shared" si="10"/>
        <v>-2.4930900498130651E+35</v>
      </c>
      <c r="V33">
        <f t="shared" si="10"/>
        <v>-2.3875869603198466E+35</v>
      </c>
      <c r="W33">
        <f t="shared" si="10"/>
        <v>-3.6706270523961315</v>
      </c>
      <c r="X33">
        <f t="shared" si="10"/>
        <v>-1.1664396609196523E+70</v>
      </c>
      <c r="Y33">
        <f t="shared" si="10"/>
        <v>-32.664043938098885</v>
      </c>
      <c r="Z33">
        <f t="shared" si="9"/>
        <v>-9900633566821.041</v>
      </c>
      <c r="AA33">
        <f t="shared" si="8"/>
        <v>-8424722217976.0029</v>
      </c>
      <c r="AB33">
        <f t="shared" si="8"/>
        <v>-2.0790605787219442E+35</v>
      </c>
      <c r="AC33">
        <f t="shared" si="8"/>
        <v>-1021950758.1260246</v>
      </c>
      <c r="AD33">
        <f t="shared" si="8"/>
        <v>-6.119761494671509E+28</v>
      </c>
      <c r="AE33">
        <f t="shared" si="8"/>
        <v>-3.0949790808258843E+90</v>
      </c>
      <c r="AF33">
        <f t="shared" si="8"/>
        <v>-3.9602974900467898E+60</v>
      </c>
      <c r="AG33">
        <f t="shared" si="8"/>
        <v>-4.8167763743093652E+22</v>
      </c>
      <c r="AH33">
        <f t="shared" si="8"/>
        <v>-3.4154058341078248</v>
      </c>
      <c r="AI33">
        <f t="shared" si="8"/>
        <v>-27.082907965235382</v>
      </c>
      <c r="AJ33">
        <f t="shared" si="8"/>
        <v>-1.6941185823059835E+30</v>
      </c>
      <c r="AK33">
        <f t="shared" si="8"/>
        <v>-3.9602974900467898E+60</v>
      </c>
      <c r="AL33">
        <f t="shared" si="8"/>
        <v>-4.8167763743093652E+22</v>
      </c>
      <c r="AM33">
        <f t="shared" si="8"/>
        <v>-3.6794687978219177E+102</v>
      </c>
      <c r="AN33">
        <f t="shared" si="8"/>
        <v>-4.7201779005659099E+79</v>
      </c>
      <c r="AO33">
        <f t="shared" si="6"/>
        <v>-1.1130676505638629E+103</v>
      </c>
      <c r="AP33">
        <f t="shared" si="6"/>
        <v>-27.082907965235488</v>
      </c>
      <c r="AQ33">
        <f t="shared" si="6"/>
        <v>-2.2279896605396418E+35</v>
      </c>
      <c r="AR33">
        <f t="shared" si="6"/>
        <v>-1266487.0783507947</v>
      </c>
      <c r="AS33">
        <f t="shared" si="6"/>
        <v>-9.1865275074996819E+79</v>
      </c>
      <c r="AT33">
        <f t="shared" si="6"/>
        <v>-2.2812549463968153</v>
      </c>
      <c r="AU33">
        <f t="shared" si="7"/>
        <v>-2.8482066384096023</v>
      </c>
      <c r="AV33">
        <f t="shared" si="7"/>
        <v>-5.0587018850034602E+22</v>
      </c>
    </row>
    <row r="34" spans="1:48" x14ac:dyDescent="0.3">
      <c r="A34" s="16">
        <v>23</v>
      </c>
      <c r="B34">
        <v>-0.75434029456355634</v>
      </c>
      <c r="C34">
        <v>-0.31052967175187435</v>
      </c>
      <c r="D34">
        <v>1</v>
      </c>
      <c r="I34">
        <f t="shared" si="5"/>
        <v>-1138360.4651044605</v>
      </c>
      <c r="J34">
        <f t="shared" si="10"/>
        <v>-2.7031334310641183E+18</v>
      </c>
      <c r="K34">
        <f t="shared" si="10"/>
        <v>-25.936807982602616</v>
      </c>
      <c r="L34">
        <f t="shared" si="10"/>
        <v>-2.2398065051719942E+17</v>
      </c>
      <c r="M34">
        <f t="shared" si="10"/>
        <v>-1905.0251448848514</v>
      </c>
      <c r="N34">
        <f t="shared" si="10"/>
        <v>-4.7169047871736129</v>
      </c>
      <c r="O34">
        <f t="shared" si="10"/>
        <v>-2.5500388841385565E+17</v>
      </c>
      <c r="P34">
        <f t="shared" si="10"/>
        <v>-9.5165670735786864E+42</v>
      </c>
      <c r="Q34">
        <f t="shared" si="10"/>
        <v>-59.493408901565807</v>
      </c>
      <c r="R34">
        <f t="shared" si="10"/>
        <v>-23781869919395.012</v>
      </c>
      <c r="S34">
        <f t="shared" si="10"/>
        <v>-26.54189148600209</v>
      </c>
      <c r="T34">
        <f t="shared" si="10"/>
        <v>-332468718429378.06</v>
      </c>
      <c r="U34">
        <f t="shared" si="10"/>
        <v>-1.3341104326389925</v>
      </c>
      <c r="V34">
        <f t="shared" si="10"/>
        <v>-1.2630057916602249</v>
      </c>
      <c r="W34">
        <f t="shared" si="10"/>
        <v>-7.7292942113494274E+28</v>
      </c>
      <c r="X34">
        <f t="shared" si="10"/>
        <v>-4287084.0089267856</v>
      </c>
      <c r="Y34">
        <f t="shared" si="10"/>
        <v>-5.6769595378593327E+22</v>
      </c>
      <c r="Z34">
        <f t="shared" si="9"/>
        <v>-728169.60182840272</v>
      </c>
      <c r="AA34">
        <f t="shared" si="8"/>
        <v>-634074.79557614715</v>
      </c>
      <c r="AB34">
        <f t="shared" si="8"/>
        <v>-1.0028868060943736</v>
      </c>
      <c r="AC34">
        <f t="shared" si="8"/>
        <v>-1187215877.0511336</v>
      </c>
      <c r="AD34">
        <f t="shared" si="8"/>
        <v>-3.9677293652204</v>
      </c>
      <c r="AE34">
        <f t="shared" si="8"/>
        <v>-5741832541146.1084</v>
      </c>
      <c r="AF34">
        <f t="shared" si="8"/>
        <v>-17035.631723509552</v>
      </c>
      <c r="AG34">
        <f t="shared" si="8"/>
        <v>-34.50296275578706</v>
      </c>
      <c r="AH34">
        <f t="shared" si="8"/>
        <v>-7.1094208331164105E+28</v>
      </c>
      <c r="AI34">
        <f t="shared" si="8"/>
        <v>-7.9615012264359159E+50</v>
      </c>
      <c r="AJ34">
        <f t="shared" si="8"/>
        <v>-144.85565700177278</v>
      </c>
      <c r="AK34">
        <f t="shared" si="8"/>
        <v>-17035.631723509552</v>
      </c>
      <c r="AL34">
        <f t="shared" si="8"/>
        <v>-28.690204903480488</v>
      </c>
      <c r="AM34">
        <f t="shared" si="8"/>
        <v>-5.1376300569431731E+17</v>
      </c>
      <c r="AN34">
        <f t="shared" si="8"/>
        <v>-956391837.06550062</v>
      </c>
      <c r="AO34">
        <f t="shared" si="6"/>
        <v>-2.7031334310641183E+18</v>
      </c>
      <c r="AP34">
        <f t="shared" si="6"/>
        <v>-4.0517385718737301E+22</v>
      </c>
      <c r="AQ34">
        <f t="shared" si="6"/>
        <v>-1.1517122133976989</v>
      </c>
      <c r="AR34">
        <f t="shared" si="6"/>
        <v>-18453435560552.922</v>
      </c>
      <c r="AS34">
        <f t="shared" si="6"/>
        <v>-2723215581.316371</v>
      </c>
      <c r="AT34">
        <f t="shared" si="6"/>
        <v>-5.6641547255220268E+42</v>
      </c>
      <c r="AU34">
        <f t="shared" si="7"/>
        <v>-5.7271741243425283E+28</v>
      </c>
      <c r="AV34">
        <f t="shared" si="7"/>
        <v>-36.65613431958937</v>
      </c>
    </row>
    <row r="35" spans="1:48" x14ac:dyDescent="0.3">
      <c r="A35" s="16">
        <v>24</v>
      </c>
      <c r="B35">
        <v>1.2169322522053196</v>
      </c>
      <c r="C35">
        <v>0.49604090422702057</v>
      </c>
      <c r="D35">
        <v>1</v>
      </c>
      <c r="I35">
        <f t="shared" si="5"/>
        <v>-1.5145240135234712</v>
      </c>
      <c r="J35">
        <f t="shared" si="10"/>
        <v>-5.4088435963927389E+42</v>
      </c>
      <c r="K35">
        <f t="shared" si="10"/>
        <v>-82617964403125.781</v>
      </c>
      <c r="L35">
        <f t="shared" si="10"/>
        <v>-7935.9701395853835</v>
      </c>
      <c r="M35">
        <f t="shared" si="10"/>
        <v>-8.0401083888184903</v>
      </c>
      <c r="N35">
        <f t="shared" si="10"/>
        <v>-2653.8187598156478</v>
      </c>
      <c r="O35">
        <f t="shared" si="10"/>
        <v>-120965.72958802954</v>
      </c>
      <c r="P35">
        <f t="shared" si="10"/>
        <v>-4.223110239918633E+17</v>
      </c>
      <c r="Q35">
        <f t="shared" si="10"/>
        <v>-15071.3111681891</v>
      </c>
      <c r="R35">
        <f t="shared" si="10"/>
        <v>-29.785752837298148</v>
      </c>
      <c r="S35">
        <f t="shared" si="10"/>
        <v>-42328176550448.117</v>
      </c>
      <c r="T35">
        <f t="shared" si="10"/>
        <v>-2.4930900498130651E+35</v>
      </c>
      <c r="U35">
        <f t="shared" si="10"/>
        <v>-1417181.7711615507</v>
      </c>
      <c r="V35">
        <f t="shared" si="10"/>
        <v>-1594976.1282125851</v>
      </c>
      <c r="W35">
        <f t="shared" si="10"/>
        <v>-1290729726.3047259</v>
      </c>
      <c r="X35">
        <f t="shared" si="10"/>
        <v>-4.0517385718737301E+22</v>
      </c>
      <c r="Y35">
        <f t="shared" si="10"/>
        <v>-1266487.0783507857</v>
      </c>
      <c r="Z35">
        <f t="shared" si="9"/>
        <v>-206.44103051219162</v>
      </c>
      <c r="AA35">
        <f t="shared" si="8"/>
        <v>-127.19610933792329</v>
      </c>
      <c r="AB35">
        <f t="shared" si="8"/>
        <v>-5052674.3537207972</v>
      </c>
      <c r="AC35">
        <f t="shared" si="8"/>
        <v>-4.7169047871736129</v>
      </c>
      <c r="AD35">
        <f t="shared" si="8"/>
        <v>-3154.9053023101624</v>
      </c>
      <c r="AE35">
        <f t="shared" si="8"/>
        <v>-8.6916193692456927E+36</v>
      </c>
      <c r="AF35">
        <f t="shared" ref="AF35:AU71" si="11">-EXP((1/$D$3)*($B$3*($B35-AF$3)^2+$C$3*($C35-AF$4)^2))</f>
        <v>-2.02485243442032E+17</v>
      </c>
      <c r="AG35">
        <f t="shared" si="11"/>
        <v>-81.927882517028436</v>
      </c>
      <c r="AH35">
        <f t="shared" si="11"/>
        <v>-1411382616.7072628</v>
      </c>
      <c r="AI35">
        <f t="shared" si="11"/>
        <v>-2.1073583838116397E+23</v>
      </c>
      <c r="AJ35">
        <f t="shared" si="11"/>
        <v>-1813.9199183785088</v>
      </c>
      <c r="AK35">
        <f t="shared" si="11"/>
        <v>-2.02485243442032E+17</v>
      </c>
      <c r="AL35">
        <f t="shared" si="11"/>
        <v>-1084.3015588154437</v>
      </c>
      <c r="AM35">
        <f t="shared" si="11"/>
        <v>-4.1449857541149649E+45</v>
      </c>
      <c r="AN35">
        <f t="shared" si="11"/>
        <v>-5.1396336092903501E+30</v>
      </c>
      <c r="AO35">
        <f t="shared" si="11"/>
        <v>-5.4088435963927389E+42</v>
      </c>
      <c r="AP35">
        <f t="shared" si="11"/>
        <v>-8562927.4952911362</v>
      </c>
      <c r="AQ35">
        <f t="shared" si="11"/>
        <v>-2055525.9036304525</v>
      </c>
      <c r="AR35">
        <f t="shared" si="11"/>
        <v>-32.664043938098857</v>
      </c>
      <c r="AS35">
        <f t="shared" si="11"/>
        <v>-4.8593823559453334E+28</v>
      </c>
      <c r="AT35">
        <f t="shared" si="11"/>
        <v>-1.4172220338100731E+18</v>
      </c>
      <c r="AU35">
        <f t="shared" si="11"/>
        <v>-1910276061.9636848</v>
      </c>
      <c r="AV35">
        <f t="shared" si="7"/>
        <v>-73.216158065181816</v>
      </c>
    </row>
    <row r="36" spans="1:48" x14ac:dyDescent="0.3">
      <c r="A36" s="16">
        <v>25</v>
      </c>
      <c r="B36">
        <v>1.1512231673130238</v>
      </c>
      <c r="C36">
        <v>-1.3187428917254931</v>
      </c>
      <c r="D36">
        <v>0</v>
      </c>
      <c r="I36">
        <f t="shared" si="5"/>
        <v>-5.7271741243425283E+28</v>
      </c>
      <c r="J36">
        <f t="shared" si="10"/>
        <v>-25.936807982602534</v>
      </c>
      <c r="K36">
        <f t="shared" si="10"/>
        <v>-20193.955426274693</v>
      </c>
      <c r="L36">
        <f t="shared" si="10"/>
        <v>-3.2975428170952899E+51</v>
      </c>
      <c r="M36">
        <f t="shared" si="10"/>
        <v>-1.2688224841622426E+23</v>
      </c>
      <c r="N36">
        <f t="shared" si="10"/>
        <v>-8424722217976.0029</v>
      </c>
      <c r="O36">
        <f t="shared" si="10"/>
        <v>-4.609939580367354E+52</v>
      </c>
      <c r="P36">
        <f t="shared" si="10"/>
        <v>-4.9228486547074771E+90</v>
      </c>
      <c r="Q36">
        <f t="shared" si="10"/>
        <v>-8.9991094221714866E+19</v>
      </c>
      <c r="R36">
        <f t="shared" si="10"/>
        <v>-6.0003069053312676E+42</v>
      </c>
      <c r="S36">
        <f t="shared" si="10"/>
        <v>-10587.460556332422</v>
      </c>
      <c r="T36">
        <f t="shared" si="10"/>
        <v>-2.8482066384096019</v>
      </c>
      <c r="U36">
        <f t="shared" si="10"/>
        <v>-1910276061.9636848</v>
      </c>
      <c r="V36">
        <f t="shared" si="10"/>
        <v>-2137572865.2727418</v>
      </c>
      <c r="W36">
        <f t="shared" si="10"/>
        <v>-2.9237600819113589E+69</v>
      </c>
      <c r="X36">
        <f t="shared" si="10"/>
        <v>-2.2616118449754845</v>
      </c>
      <c r="Y36">
        <f t="shared" si="10"/>
        <v>-1.2322564503695582E+60</v>
      </c>
      <c r="Z36">
        <f t="shared" si="9"/>
        <v>-6.5289198636837375E+30</v>
      </c>
      <c r="AA36">
        <f t="shared" ref="AA36:AP71" si="12">-EXP((1/$D$3)*($B$3*($B36-AA$3)^2+$C$3*($C36-AA$4)^2))</f>
        <v>-4.0693666198745674E+30</v>
      </c>
      <c r="AB36">
        <f t="shared" si="12"/>
        <v>-6466322553.0453081</v>
      </c>
      <c r="AC36">
        <f t="shared" si="12"/>
        <v>-3.9654888376537862E+35</v>
      </c>
      <c r="AD36">
        <f t="shared" si="12"/>
        <v>-9900633566821.041</v>
      </c>
      <c r="AE36">
        <f t="shared" si="12"/>
        <v>-77.04872586734291</v>
      </c>
      <c r="AF36">
        <f t="shared" si="12"/>
        <v>-25.862148973332822</v>
      </c>
      <c r="AG36">
        <f t="shared" si="12"/>
        <v>-5.7158890175162733E+17</v>
      </c>
      <c r="AH36">
        <f t="shared" si="12"/>
        <v>-3.178683947252833E+69</v>
      </c>
      <c r="AI36">
        <f t="shared" si="12"/>
        <v>-5.3368195805425338E+102</v>
      </c>
      <c r="AJ36">
        <f t="shared" si="12"/>
        <v>-6537125511656.7422</v>
      </c>
      <c r="AK36">
        <f t="shared" si="12"/>
        <v>-25.862148973332822</v>
      </c>
      <c r="AL36">
        <f t="shared" si="12"/>
        <v>-6.8982792289525166E+18</v>
      </c>
      <c r="AM36">
        <f t="shared" si="12"/>
        <v>-15071.311168189046</v>
      </c>
      <c r="AN36">
        <f t="shared" si="12"/>
        <v>-100.70904676590879</v>
      </c>
      <c r="AO36">
        <f t="shared" si="12"/>
        <v>-25.936807982602534</v>
      </c>
      <c r="AP36">
        <f t="shared" si="12"/>
        <v>-7.7298798040242333E+60</v>
      </c>
      <c r="AQ36">
        <f t="shared" si="11"/>
        <v>-2723215581.316371</v>
      </c>
      <c r="AR36">
        <f t="shared" si="11"/>
        <v>-6.5046983730529717E+42</v>
      </c>
      <c r="AS36">
        <f t="shared" si="11"/>
        <v>-1.1517122133976989</v>
      </c>
      <c r="AT36">
        <f t="shared" si="11"/>
        <v>-1.5594936315921067E+91</v>
      </c>
      <c r="AU36">
        <f t="shared" si="11"/>
        <v>-4.2285085318922185E+69</v>
      </c>
      <c r="AV36">
        <f t="shared" si="7"/>
        <v>-5.1376300569432461E+17</v>
      </c>
    </row>
    <row r="37" spans="1:48" x14ac:dyDescent="0.3">
      <c r="A37" s="16">
        <v>26</v>
      </c>
      <c r="B37">
        <v>-0.29437670031748525</v>
      </c>
      <c r="C37">
        <v>1.1009688362111918</v>
      </c>
      <c r="D37">
        <v>1</v>
      </c>
      <c r="I37">
        <f t="shared" si="5"/>
        <v>-2137.8509570165224</v>
      </c>
      <c r="J37">
        <f t="shared" si="10"/>
        <v>-7.6353748109384167E+69</v>
      </c>
      <c r="K37">
        <f t="shared" si="10"/>
        <v>-4.8593823559452648E+28</v>
      </c>
      <c r="L37">
        <f t="shared" si="10"/>
        <v>-1.0028868060943736</v>
      </c>
      <c r="M37">
        <f t="shared" si="10"/>
        <v>-452549.51872663829</v>
      </c>
      <c r="N37">
        <f t="shared" si="10"/>
        <v>-6537125511656.7422</v>
      </c>
      <c r="O37">
        <f t="shared" si="10"/>
        <v>-2.0916593566528174</v>
      </c>
      <c r="P37">
        <f t="shared" si="10"/>
        <v>-515231.50195623003</v>
      </c>
      <c r="Q37">
        <f t="shared" si="10"/>
        <v>-3550246117.8524289</v>
      </c>
      <c r="R37">
        <f t="shared" si="10"/>
        <v>-4.7169047871736156</v>
      </c>
      <c r="S37">
        <f t="shared" si="10"/>
        <v>-4.2314480942840096E+28</v>
      </c>
      <c r="T37">
        <f t="shared" si="10"/>
        <v>-7.7298798040242333E+60</v>
      </c>
      <c r="U37">
        <f t="shared" si="10"/>
        <v>-2.0720905064956426E+17</v>
      </c>
      <c r="V37">
        <f t="shared" si="10"/>
        <v>-2.0424391754081331E+17</v>
      </c>
      <c r="W37">
        <f t="shared" si="10"/>
        <v>-31.101930634983667</v>
      </c>
      <c r="X37">
        <f t="shared" si="10"/>
        <v>-1.9284135513810097E+43</v>
      </c>
      <c r="Y37">
        <f t="shared" si="10"/>
        <v>-2.3615483251309133</v>
      </c>
      <c r="Z37">
        <f t="shared" si="9"/>
        <v>-4778.1798407412662</v>
      </c>
      <c r="AA37">
        <f t="shared" si="12"/>
        <v>-3838.1040008726909</v>
      </c>
      <c r="AB37">
        <f t="shared" si="12"/>
        <v>-2.2398065051719942E+17</v>
      </c>
      <c r="AC37">
        <f t="shared" si="12"/>
        <v>-29.785752837298173</v>
      </c>
      <c r="AD37">
        <f t="shared" si="12"/>
        <v>-5961086910292.0088</v>
      </c>
      <c r="AE37">
        <f t="shared" si="12"/>
        <v>-7.8823159826946727E+59</v>
      </c>
      <c r="AF37">
        <f t="shared" si="12"/>
        <v>-8.3664928219724351E+35</v>
      </c>
      <c r="AG37">
        <f t="shared" si="12"/>
        <v>-692502055.3497088</v>
      </c>
      <c r="AH37">
        <f t="shared" si="12"/>
        <v>-29.785752837298173</v>
      </c>
      <c r="AI37">
        <f t="shared" si="12"/>
        <v>-676714877.18331826</v>
      </c>
      <c r="AJ37">
        <f t="shared" si="12"/>
        <v>-82617964403125.781</v>
      </c>
      <c r="AK37">
        <f t="shared" si="12"/>
        <v>-8.3664928219724351E+35</v>
      </c>
      <c r="AL37">
        <f t="shared" si="12"/>
        <v>-1098317529.8036017</v>
      </c>
      <c r="AM37">
        <f t="shared" si="12"/>
        <v>-1.0069652187752283E+70</v>
      </c>
      <c r="AN37">
        <f t="shared" si="12"/>
        <v>-1.8261956068471516E+51</v>
      </c>
      <c r="AO37">
        <f t="shared" si="12"/>
        <v>-7.6353748109384167E+69</v>
      </c>
      <c r="AP37">
        <f t="shared" si="12"/>
        <v>-2.8482066384096019</v>
      </c>
      <c r="AQ37">
        <f t="shared" si="11"/>
        <v>-2.0190239039098272E+17</v>
      </c>
      <c r="AR37">
        <f t="shared" si="11"/>
        <v>-3.9677293652204018</v>
      </c>
      <c r="AS37">
        <f t="shared" si="11"/>
        <v>-1.3728005078498003E+51</v>
      </c>
      <c r="AT37">
        <f t="shared" si="11"/>
        <v>-459119.45519026235</v>
      </c>
      <c r="AU37">
        <f t="shared" si="11"/>
        <v>-27.082907965235488</v>
      </c>
      <c r="AV37">
        <f t="shared" si="7"/>
        <v>-706617666.66718996</v>
      </c>
    </row>
    <row r="38" spans="1:48" x14ac:dyDescent="0.3">
      <c r="A38" s="16">
        <v>27</v>
      </c>
      <c r="B38">
        <v>-1.3457220585942191</v>
      </c>
      <c r="C38">
        <v>-1.5203855357202167</v>
      </c>
      <c r="D38">
        <v>0</v>
      </c>
      <c r="I38">
        <f t="shared" si="5"/>
        <v>-1.695365357137803E+36</v>
      </c>
      <c r="J38">
        <f t="shared" si="10"/>
        <v>-180.8560873633572</v>
      </c>
      <c r="K38">
        <f t="shared" si="10"/>
        <v>-537998.63721204514</v>
      </c>
      <c r="L38">
        <f t="shared" si="10"/>
        <v>-9.2632041963402902E+59</v>
      </c>
      <c r="M38">
        <f t="shared" si="10"/>
        <v>-1.028204976038631E+29</v>
      </c>
      <c r="N38">
        <f t="shared" si="10"/>
        <v>-1.2234608811256433E+18</v>
      </c>
      <c r="O38">
        <f t="shared" si="10"/>
        <v>-4.8426126472084754E+59</v>
      </c>
      <c r="P38">
        <f t="shared" si="10"/>
        <v>-5.3368195805425338E+102</v>
      </c>
      <c r="Q38">
        <f t="shared" si="10"/>
        <v>-4.8167763743093652E+22</v>
      </c>
      <c r="R38">
        <f t="shared" si="10"/>
        <v>-1.3736932239838949E+52</v>
      </c>
      <c r="S38">
        <f t="shared" si="10"/>
        <v>-677539.46963400266</v>
      </c>
      <c r="T38">
        <f t="shared" si="10"/>
        <v>-582.75556233666248</v>
      </c>
      <c r="U38">
        <f t="shared" si="10"/>
        <v>-14652907510791.494</v>
      </c>
      <c r="V38">
        <f t="shared" si="10"/>
        <v>-13170517800180.16</v>
      </c>
      <c r="W38">
        <f t="shared" si="10"/>
        <v>-1.5257694439288111E+80</v>
      </c>
      <c r="X38">
        <f t="shared" si="10"/>
        <v>-1338.2587195975266</v>
      </c>
      <c r="Y38">
        <f t="shared" si="10"/>
        <v>-5.2642070717457758E+69</v>
      </c>
      <c r="Z38">
        <f t="shared" si="9"/>
        <v>-2.1709304531785122E+35</v>
      </c>
      <c r="AA38">
        <f t="shared" si="12"/>
        <v>-2.0971181414728926E+35</v>
      </c>
      <c r="AB38">
        <f t="shared" si="12"/>
        <v>-6905152297922.29</v>
      </c>
      <c r="AC38">
        <f t="shared" si="12"/>
        <v>-2.4852434702065455E+43</v>
      </c>
      <c r="AD38">
        <f t="shared" si="12"/>
        <v>-9.2769662941063219E+17</v>
      </c>
      <c r="AE38">
        <f t="shared" si="12"/>
        <v>-1.0262832958456078</v>
      </c>
      <c r="AF38">
        <f t="shared" si="12"/>
        <v>-96886.814757682281</v>
      </c>
      <c r="AG38">
        <f t="shared" si="12"/>
        <v>-1.1339034368155561E+23</v>
      </c>
      <c r="AH38">
        <f t="shared" si="12"/>
        <v>-1.3324434197740341E+80</v>
      </c>
      <c r="AI38">
        <f t="shared" si="12"/>
        <v>-5.0993501952791925E+114</v>
      </c>
      <c r="AJ38">
        <f t="shared" si="12"/>
        <v>-1.176597410494136E+20</v>
      </c>
      <c r="AK38">
        <f t="shared" si="12"/>
        <v>-96886.814757682281</v>
      </c>
      <c r="AL38">
        <f t="shared" si="12"/>
        <v>-4.1105601237325042E+22</v>
      </c>
      <c r="AM38">
        <f t="shared" si="12"/>
        <v>-2.8482066384096019</v>
      </c>
      <c r="AN38">
        <f t="shared" si="12"/>
        <v>-2.2812549463968153</v>
      </c>
      <c r="AO38">
        <f t="shared" si="12"/>
        <v>-180.8560873633572</v>
      </c>
      <c r="AP38">
        <f t="shared" si="12"/>
        <v>-1.9138584558289448E+69</v>
      </c>
      <c r="AQ38">
        <f t="shared" si="11"/>
        <v>-10826110087822.246</v>
      </c>
      <c r="AR38">
        <f t="shared" si="11"/>
        <v>-9.6084193330729785E+51</v>
      </c>
      <c r="AS38">
        <f t="shared" si="11"/>
        <v>-35.996407632876348</v>
      </c>
      <c r="AT38">
        <f t="shared" si="11"/>
        <v>-1.8905671692728487E+102</v>
      </c>
      <c r="AU38">
        <f t="shared" si="11"/>
        <v>-9.1865275074996819E+79</v>
      </c>
      <c r="AV38">
        <f t="shared" si="7"/>
        <v>-1.2688224841622426E+23</v>
      </c>
    </row>
    <row r="39" spans="1:48" x14ac:dyDescent="0.3">
      <c r="A39" s="16">
        <v>28</v>
      </c>
      <c r="B39">
        <v>-0.5572130398866687</v>
      </c>
      <c r="C39">
        <v>-0.91545760373604557</v>
      </c>
      <c r="D39">
        <v>0</v>
      </c>
      <c r="I39">
        <f t="shared" si="5"/>
        <v>-3.8620951254464397E+17</v>
      </c>
      <c r="J39">
        <f t="shared" si="10"/>
        <v>-3658529.1084252172</v>
      </c>
      <c r="K39">
        <f t="shared" si="10"/>
        <v>-2.3615483251309159</v>
      </c>
      <c r="L39">
        <f t="shared" si="10"/>
        <v>-2.1275632803495544E+35</v>
      </c>
      <c r="M39">
        <f t="shared" si="10"/>
        <v>-5741832541146.1084</v>
      </c>
      <c r="N39">
        <f t="shared" si="10"/>
        <v>-728169.60182840272</v>
      </c>
      <c r="O39">
        <f t="shared" si="10"/>
        <v>-3.1397233994003745E+35</v>
      </c>
      <c r="P39">
        <f t="shared" si="10"/>
        <v>-2.3553090300843051E+69</v>
      </c>
      <c r="Q39">
        <f t="shared" si="10"/>
        <v>-2137572865.2727418</v>
      </c>
      <c r="R39">
        <f t="shared" si="10"/>
        <v>-1.2800456390813124E+29</v>
      </c>
      <c r="S39">
        <f t="shared" si="10"/>
        <v>-2.2551018033461498</v>
      </c>
      <c r="T39">
        <f t="shared" si="10"/>
        <v>-51534.098045845385</v>
      </c>
      <c r="U39">
        <f t="shared" si="10"/>
        <v>-1737.1580880159945</v>
      </c>
      <c r="V39">
        <f t="shared" si="10"/>
        <v>-1673.2637837680472</v>
      </c>
      <c r="W39">
        <f t="shared" si="10"/>
        <v>-1.086931284808485E+51</v>
      </c>
      <c r="X39">
        <f t="shared" si="10"/>
        <v>-13.665161833929021</v>
      </c>
      <c r="Y39">
        <f t="shared" si="10"/>
        <v>-6.5046983730526015E+42</v>
      </c>
      <c r="Z39">
        <f t="shared" si="9"/>
        <v>-4.2231102399186931E+17</v>
      </c>
      <c r="AA39">
        <f t="shared" si="12"/>
        <v>-3.5523630998557114E+17</v>
      </c>
      <c r="AB39">
        <f t="shared" si="12"/>
        <v>-1525.8190807411129</v>
      </c>
      <c r="AC39">
        <f t="shared" si="12"/>
        <v>-5.6769595378593327E+22</v>
      </c>
      <c r="AD39">
        <f t="shared" si="12"/>
        <v>-634074.79557614715</v>
      </c>
      <c r="AE39">
        <f t="shared" si="12"/>
        <v>-1905.0251448848514</v>
      </c>
      <c r="AF39">
        <f t="shared" si="12"/>
        <v>-7.0193425202428275</v>
      </c>
      <c r="AG39">
        <f t="shared" si="12"/>
        <v>-777137344.21850514</v>
      </c>
      <c r="AH39">
        <f t="shared" si="12"/>
        <v>-1.0172038133697871E+51</v>
      </c>
      <c r="AI39">
        <f t="shared" si="12"/>
        <v>-2.9761274031040934E+79</v>
      </c>
      <c r="AJ39">
        <f t="shared" si="12"/>
        <v>-15284729.076353472</v>
      </c>
      <c r="AK39">
        <f t="shared" si="12"/>
        <v>-7.0193425202428275</v>
      </c>
      <c r="AL39">
        <f t="shared" si="12"/>
        <v>-852234573.22535443</v>
      </c>
      <c r="AM39">
        <f t="shared" si="12"/>
        <v>-1594976.1282125767</v>
      </c>
      <c r="AN39">
        <f t="shared" si="12"/>
        <v>-45.503049031727663</v>
      </c>
      <c r="AO39">
        <f t="shared" si="12"/>
        <v>-3658529.1084252172</v>
      </c>
      <c r="AP39">
        <f t="shared" si="12"/>
        <v>-5.8130273798882185E+42</v>
      </c>
      <c r="AQ39">
        <f t="shared" si="11"/>
        <v>-1579.5233672888166</v>
      </c>
      <c r="AR39">
        <f t="shared" si="11"/>
        <v>-1.028204976038631E+29</v>
      </c>
      <c r="AS39">
        <f t="shared" si="11"/>
        <v>-73.216158065181816</v>
      </c>
      <c r="AT39">
        <f t="shared" si="11"/>
        <v>-1.6665477466984375E+69</v>
      </c>
      <c r="AU39">
        <f t="shared" si="11"/>
        <v>-8.6307525417815031E+50</v>
      </c>
      <c r="AV39">
        <f t="shared" si="7"/>
        <v>-811477618.36903203</v>
      </c>
    </row>
    <row r="40" spans="1:48" x14ac:dyDescent="0.3">
      <c r="A40" s="16">
        <v>29</v>
      </c>
      <c r="B40">
        <v>-1.5428493132711067</v>
      </c>
      <c r="C40">
        <v>-0.51217231574659805</v>
      </c>
      <c r="D40">
        <v>0</v>
      </c>
      <c r="I40">
        <f t="shared" si="5"/>
        <v>-9033994659.153574</v>
      </c>
      <c r="J40">
        <f t="shared" si="10"/>
        <v>-836304601558012.13</v>
      </c>
      <c r="K40">
        <f t="shared" si="10"/>
        <v>-3.196304943299233</v>
      </c>
      <c r="L40">
        <f t="shared" si="10"/>
        <v>-1.0191899039331307E+23</v>
      </c>
      <c r="M40">
        <f t="shared" si="10"/>
        <v>-1594976.1282125767</v>
      </c>
      <c r="N40">
        <f t="shared" si="10"/>
        <v>-247.838154689296</v>
      </c>
      <c r="O40">
        <f t="shared" si="10"/>
        <v>-4.1105601237325042E+22</v>
      </c>
      <c r="P40">
        <f t="shared" si="10"/>
        <v>-5.0375846905777895E+51</v>
      </c>
      <c r="Q40">
        <f t="shared" si="10"/>
        <v>-1621.0384472463186</v>
      </c>
      <c r="R40">
        <f t="shared" si="10"/>
        <v>-6.8982792289525166E+18</v>
      </c>
      <c r="S40">
        <f t="shared" si="10"/>
        <v>-4.3136773493483096</v>
      </c>
      <c r="T40">
        <f t="shared" si="10"/>
        <v>-909804990611.66687</v>
      </c>
      <c r="U40">
        <f t="shared" si="10"/>
        <v>-9.1011101171024382</v>
      </c>
      <c r="V40">
        <f t="shared" si="10"/>
        <v>-8.0401083888184868</v>
      </c>
      <c r="W40">
        <f t="shared" si="10"/>
        <v>-1.695365357137803E+36</v>
      </c>
      <c r="X40">
        <f t="shared" si="10"/>
        <v>-151902.12718997031</v>
      </c>
      <c r="Y40">
        <f t="shared" si="10"/>
        <v>-1.856619258378056E+29</v>
      </c>
      <c r="Z40">
        <f t="shared" si="9"/>
        <v>-676714877.18332541</v>
      </c>
      <c r="AA40">
        <f t="shared" si="12"/>
        <v>-676714877.18332541</v>
      </c>
      <c r="AB40">
        <f t="shared" si="12"/>
        <v>-3.6706270523961333</v>
      </c>
      <c r="AC40">
        <f t="shared" si="12"/>
        <v>-36331047226488.711</v>
      </c>
      <c r="AD40">
        <f t="shared" si="12"/>
        <v>-181.53528195336906</v>
      </c>
      <c r="AE40">
        <f t="shared" si="12"/>
        <v>-748553503.60176063</v>
      </c>
      <c r="AF40">
        <f t="shared" si="12"/>
        <v>-3289.5647285257037</v>
      </c>
      <c r="AG40">
        <f t="shared" si="12"/>
        <v>-6087.2843232776231</v>
      </c>
      <c r="AH40">
        <f t="shared" si="12"/>
        <v>-1.4551630586523263E+36</v>
      </c>
      <c r="AI40">
        <f t="shared" si="12"/>
        <v>-1.2322564503695582E+60</v>
      </c>
      <c r="AJ40">
        <f t="shared" si="12"/>
        <v>-34870.575686657561</v>
      </c>
      <c r="AK40">
        <f t="shared" si="12"/>
        <v>-3289.5647285257037</v>
      </c>
      <c r="AL40">
        <f t="shared" si="12"/>
        <v>-1673.2637837680472</v>
      </c>
      <c r="AM40">
        <f t="shared" si="12"/>
        <v>-5741832541146.0889</v>
      </c>
      <c r="AN40">
        <f t="shared" si="12"/>
        <v>-448652.77053171862</v>
      </c>
      <c r="AO40">
        <f t="shared" si="12"/>
        <v>-836304601558012.13</v>
      </c>
      <c r="AP40">
        <f t="shared" si="12"/>
        <v>-5.3907614421440332E+28</v>
      </c>
      <c r="AQ40">
        <f t="shared" si="11"/>
        <v>-6.3842293328801736</v>
      </c>
      <c r="AR40">
        <f t="shared" si="11"/>
        <v>-4.6610090753096202E+18</v>
      </c>
      <c r="AS40">
        <f t="shared" si="11"/>
        <v>-12527817.460794389</v>
      </c>
      <c r="AT40">
        <f t="shared" si="11"/>
        <v>-1.5011250872273408E+51</v>
      </c>
      <c r="AU40">
        <f t="shared" si="11"/>
        <v>-9.5253237146292589E+35</v>
      </c>
      <c r="AV40">
        <f t="shared" si="7"/>
        <v>-6930.4253234914813</v>
      </c>
    </row>
    <row r="41" spans="1:48" x14ac:dyDescent="0.3">
      <c r="A41" s="16">
        <v>30</v>
      </c>
      <c r="B41">
        <v>0.23129597882088165</v>
      </c>
      <c r="C41">
        <v>0.29439826023229682</v>
      </c>
      <c r="D41">
        <v>1</v>
      </c>
      <c r="I41">
        <f t="shared" si="5"/>
        <v>-2.3143733112054607</v>
      </c>
      <c r="J41">
        <f t="shared" si="10"/>
        <v>-3.9654888376537862E+35</v>
      </c>
      <c r="K41">
        <f t="shared" si="10"/>
        <v>-1411382616.7072628</v>
      </c>
      <c r="L41">
        <f t="shared" si="10"/>
        <v>-565019.94460643362</v>
      </c>
      <c r="M41">
        <f t="shared" si="10"/>
        <v>-1.109351157673085</v>
      </c>
      <c r="N41">
        <f t="shared" si="10"/>
        <v>-25.936807982602616</v>
      </c>
      <c r="O41">
        <f t="shared" si="10"/>
        <v>-2353764.9467287664</v>
      </c>
      <c r="P41">
        <f t="shared" si="10"/>
        <v>-4.0168504451320198E+22</v>
      </c>
      <c r="Q41">
        <f t="shared" si="10"/>
        <v>-43.164824833390156</v>
      </c>
      <c r="R41">
        <f t="shared" si="10"/>
        <v>-1813.9199183785088</v>
      </c>
      <c r="S41">
        <f t="shared" si="10"/>
        <v>-1021950758.1260246</v>
      </c>
      <c r="T41">
        <f t="shared" si="10"/>
        <v>-1.856619258378056E+29</v>
      </c>
      <c r="U41">
        <f t="shared" si="10"/>
        <v>-1621.0384472463186</v>
      </c>
      <c r="V41">
        <f t="shared" si="10"/>
        <v>-1673.2637837680472</v>
      </c>
      <c r="W41">
        <f t="shared" si="10"/>
        <v>-5175847612752.2305</v>
      </c>
      <c r="X41">
        <f t="shared" si="10"/>
        <v>-3.286363280863456E+17</v>
      </c>
      <c r="Y41">
        <f t="shared" si="10"/>
        <v>-706617666.66718996</v>
      </c>
      <c r="Z41">
        <f t="shared" si="9"/>
        <v>-21.61074356791125</v>
      </c>
      <c r="AA41">
        <f t="shared" si="12"/>
        <v>-15.829331975703912</v>
      </c>
      <c r="AB41">
        <f t="shared" si="12"/>
        <v>-2653.8187598156478</v>
      </c>
      <c r="AC41">
        <f t="shared" si="12"/>
        <v>-25.936807982602616</v>
      </c>
      <c r="AD41">
        <f t="shared" si="12"/>
        <v>-25.936807982602616</v>
      </c>
      <c r="AE41">
        <f t="shared" si="12"/>
        <v>-1.4406354067650548E+29</v>
      </c>
      <c r="AF41">
        <f t="shared" si="12"/>
        <v>-9106623271974.0664</v>
      </c>
      <c r="AG41">
        <f t="shared" si="12"/>
        <v>-2.4236175984140309</v>
      </c>
      <c r="AH41">
        <f t="shared" si="12"/>
        <v>-5190789281184.2725</v>
      </c>
      <c r="AI41">
        <f t="shared" si="12"/>
        <v>-5.1034477778714213E+28</v>
      </c>
      <c r="AJ41">
        <f t="shared" si="12"/>
        <v>-118.83082902295335</v>
      </c>
      <c r="AK41">
        <f t="shared" si="12"/>
        <v>-9106623271974.0664</v>
      </c>
      <c r="AL41">
        <f t="shared" si="12"/>
        <v>-8.0401083888184903</v>
      </c>
      <c r="AM41">
        <f t="shared" si="12"/>
        <v>-4.7857908363162676E+36</v>
      </c>
      <c r="AN41">
        <f t="shared" si="12"/>
        <v>-2.8114488051524202E+23</v>
      </c>
      <c r="AO41">
        <f t="shared" si="12"/>
        <v>-3.9654888376537862E+35</v>
      </c>
      <c r="AP41">
        <f t="shared" si="12"/>
        <v>-1552237072.6978195</v>
      </c>
      <c r="AQ41">
        <f t="shared" si="11"/>
        <v>-1813.9199183785088</v>
      </c>
      <c r="AR41">
        <f t="shared" si="11"/>
        <v>-1673.2637837680472</v>
      </c>
      <c r="AS41">
        <f t="shared" si="11"/>
        <v>-4.6129390564693282E+22</v>
      </c>
      <c r="AT41">
        <f t="shared" si="11"/>
        <v>-5.6769595378593327E+22</v>
      </c>
      <c r="AU41">
        <f t="shared" si="11"/>
        <v>-5420160740810.5469</v>
      </c>
      <c r="AV41">
        <f t="shared" si="7"/>
        <v>-2.3615483251309151</v>
      </c>
    </row>
    <row r="42" spans="1:48" x14ac:dyDescent="0.3">
      <c r="A42" s="16">
        <v>31</v>
      </c>
      <c r="B42">
        <v>0.16558689392858578</v>
      </c>
      <c r="C42">
        <v>1.705896768195363</v>
      </c>
      <c r="D42">
        <v>1</v>
      </c>
      <c r="I42">
        <f t="shared" si="5"/>
        <v>-5420160740810.4883</v>
      </c>
      <c r="J42">
        <f t="shared" si="10"/>
        <v>-2.4294555681964554E+102</v>
      </c>
      <c r="K42">
        <f t="shared" si="10"/>
        <v>-1.3728005078498003E+51</v>
      </c>
      <c r="L42">
        <f t="shared" si="10"/>
        <v>-1813.9199183785088</v>
      </c>
      <c r="M42">
        <f t="shared" si="10"/>
        <v>-2.1698984311367434E+17</v>
      </c>
      <c r="N42">
        <f t="shared" si="10"/>
        <v>-4.0875775408795252E+28</v>
      </c>
      <c r="O42">
        <f t="shared" si="10"/>
        <v>-6930.4253234914813</v>
      </c>
      <c r="P42">
        <f t="shared" si="10"/>
        <v>-2.2551018033461476</v>
      </c>
      <c r="Q42">
        <f t="shared" si="10"/>
        <v>-6.3933245815150373E+23</v>
      </c>
      <c r="R42">
        <f t="shared" si="10"/>
        <v>-565019.94460643164</v>
      </c>
      <c r="S42">
        <f t="shared" si="10"/>
        <v>-1.0172038133697871E+51</v>
      </c>
      <c r="T42">
        <f t="shared" si="10"/>
        <v>-1.3540653762726057E+91</v>
      </c>
      <c r="U42">
        <f t="shared" si="10"/>
        <v>-2.1709304531785122E+35</v>
      </c>
      <c r="V42">
        <f t="shared" si="10"/>
        <v>-2.2279896605396418E+35</v>
      </c>
      <c r="W42">
        <f t="shared" si="10"/>
        <v>-2.2616118449754805</v>
      </c>
      <c r="X42">
        <f t="shared" si="10"/>
        <v>-2.9237600819113589E+69</v>
      </c>
      <c r="Y42">
        <f t="shared" si="10"/>
        <v>-26.541891486002111</v>
      </c>
      <c r="Z42">
        <f t="shared" si="9"/>
        <v>-42328176550448.117</v>
      </c>
      <c r="AA42">
        <f t="shared" si="12"/>
        <v>-31363903461504.676</v>
      </c>
      <c r="AB42">
        <f t="shared" si="12"/>
        <v>-3.3743438427693173E+35</v>
      </c>
      <c r="AC42">
        <f t="shared" si="12"/>
        <v>-674766955.82297373</v>
      </c>
      <c r="AD42">
        <f t="shared" si="12"/>
        <v>-4.0407160533784604E+28</v>
      </c>
      <c r="AE42">
        <f t="shared" si="12"/>
        <v>-8.1527119812091242E+90</v>
      </c>
      <c r="AF42">
        <f t="shared" si="12"/>
        <v>-9.2632041963402902E+59</v>
      </c>
      <c r="AG42">
        <f t="shared" si="12"/>
        <v>-4.1943477003259681E+22</v>
      </c>
      <c r="AH42">
        <f t="shared" si="12"/>
        <v>-2.2551018033461476</v>
      </c>
      <c r="AI42">
        <f t="shared" si="12"/>
        <v>-31.101930634983542</v>
      </c>
      <c r="AJ42">
        <f t="shared" si="12"/>
        <v>-2.125998666362442E+29</v>
      </c>
      <c r="AK42">
        <f t="shared" si="12"/>
        <v>-9.2632041963402902E+59</v>
      </c>
      <c r="AL42">
        <f t="shared" si="12"/>
        <v>-1.2688224841622426E+23</v>
      </c>
      <c r="AM42">
        <f t="shared" si="12"/>
        <v>-2.223216892714573E+103</v>
      </c>
      <c r="AN42">
        <f t="shared" si="12"/>
        <v>-1.7572473034018226E+80</v>
      </c>
      <c r="AO42">
        <f t="shared" si="12"/>
        <v>-2.4294555681964554E+102</v>
      </c>
      <c r="AP42">
        <f t="shared" si="12"/>
        <v>-54.094805883220637</v>
      </c>
      <c r="AQ42">
        <f t="shared" si="11"/>
        <v>-2.3875869603198466E+35</v>
      </c>
      <c r="AR42">
        <f t="shared" si="11"/>
        <v>-515231.50195623277</v>
      </c>
      <c r="AS42">
        <f t="shared" si="11"/>
        <v>-3.4874420348314961E+79</v>
      </c>
      <c r="AT42">
        <f t="shared" si="11"/>
        <v>-3.0085548425071011</v>
      </c>
      <c r="AU42">
        <f t="shared" si="11"/>
        <v>-2.3143733112054585</v>
      </c>
      <c r="AV42">
        <f t="shared" si="7"/>
        <v>-4.1105601237325042E+22</v>
      </c>
    </row>
    <row r="43" spans="1:48" x14ac:dyDescent="0.3">
      <c r="A43" s="16">
        <v>32</v>
      </c>
      <c r="B43">
        <v>-3.1540360748301806E-2</v>
      </c>
      <c r="C43">
        <v>1.1009688362111918</v>
      </c>
      <c r="D43">
        <v>1</v>
      </c>
      <c r="I43">
        <f t="shared" si="5"/>
        <v>-1737.1580880159945</v>
      </c>
      <c r="J43">
        <f t="shared" si="10"/>
        <v>-4.7044425562039677E+69</v>
      </c>
      <c r="K43">
        <f t="shared" si="10"/>
        <v>-6.119761494671509E+28</v>
      </c>
      <c r="L43">
        <f t="shared" si="10"/>
        <v>-1.0747264690302831</v>
      </c>
      <c r="M43">
        <f t="shared" si="10"/>
        <v>-452549.51872663829</v>
      </c>
      <c r="N43">
        <f t="shared" si="10"/>
        <v>-5562620429091.958</v>
      </c>
      <c r="O43">
        <f t="shared" si="10"/>
        <v>-3.1678683237617467</v>
      </c>
      <c r="P43">
        <f t="shared" si="10"/>
        <v>-459119.45519026235</v>
      </c>
      <c r="Q43">
        <f t="shared" si="10"/>
        <v>-6466322553.0453081</v>
      </c>
      <c r="R43">
        <f t="shared" si="10"/>
        <v>-3.4154058341078279</v>
      </c>
      <c r="S43">
        <f t="shared" si="10"/>
        <v>-4.8593823559452648E+28</v>
      </c>
      <c r="T43">
        <f t="shared" si="10"/>
        <v>-3.9602974900467898E+60</v>
      </c>
      <c r="U43">
        <f t="shared" si="10"/>
        <v>-2.02485243442032E+17</v>
      </c>
      <c r="V43">
        <f t="shared" si="10"/>
        <v>-2.0424391754081331E+17</v>
      </c>
      <c r="W43">
        <f t="shared" si="10"/>
        <v>-27.082907965235488</v>
      </c>
      <c r="X43">
        <f t="shared" si="10"/>
        <v>-1.2442529199588822E+43</v>
      </c>
      <c r="Y43">
        <f t="shared" si="10"/>
        <v>-2.2551018033461476</v>
      </c>
      <c r="Z43">
        <f t="shared" si="9"/>
        <v>-7935.9701395853835</v>
      </c>
      <c r="AA43">
        <f t="shared" si="12"/>
        <v>-6087.2843232776231</v>
      </c>
      <c r="AB43">
        <f t="shared" si="12"/>
        <v>-2.6936008539536125E+17</v>
      </c>
      <c r="AC43">
        <f t="shared" si="12"/>
        <v>-26.541891486002111</v>
      </c>
      <c r="AD43">
        <f t="shared" si="12"/>
        <v>-5311885946809.9219</v>
      </c>
      <c r="AE43">
        <f t="shared" si="12"/>
        <v>-1.1139968866057656E+60</v>
      </c>
      <c r="AF43">
        <f t="shared" si="12"/>
        <v>-5.2751716312135069E+35</v>
      </c>
      <c r="AG43">
        <f t="shared" si="12"/>
        <v>-676714877.18332541</v>
      </c>
      <c r="AH43">
        <f t="shared" si="12"/>
        <v>-26.541891486002111</v>
      </c>
      <c r="AI43">
        <f t="shared" si="12"/>
        <v>-725189907.84992886</v>
      </c>
      <c r="AJ43">
        <f t="shared" si="12"/>
        <v>-42328176550448.117</v>
      </c>
      <c r="AK43">
        <f t="shared" si="12"/>
        <v>-5.2751716312135069E+35</v>
      </c>
      <c r="AL43">
        <f t="shared" si="12"/>
        <v>-1552237072.6978195</v>
      </c>
      <c r="AM43">
        <f t="shared" si="12"/>
        <v>-1.8768463301842508E+70</v>
      </c>
      <c r="AN43">
        <f t="shared" si="12"/>
        <v>-2.8963706784056851E+51</v>
      </c>
      <c r="AO43">
        <f t="shared" si="12"/>
        <v>-4.7044425562039677E+69</v>
      </c>
      <c r="AP43">
        <f t="shared" si="12"/>
        <v>-3.6706270523961315</v>
      </c>
      <c r="AQ43">
        <f t="shared" si="11"/>
        <v>-2.1143269503854221E+17</v>
      </c>
      <c r="AR43">
        <f t="shared" si="11"/>
        <v>-3.0085548425071047</v>
      </c>
      <c r="AS43">
        <f t="shared" si="11"/>
        <v>-1.0172038133697871E+51</v>
      </c>
      <c r="AT43">
        <f t="shared" si="11"/>
        <v>-515231.50195623003</v>
      </c>
      <c r="AU43">
        <f t="shared" si="11"/>
        <v>-25.862148973332822</v>
      </c>
      <c r="AV43">
        <f t="shared" si="7"/>
        <v>-674766955.82297373</v>
      </c>
    </row>
    <row r="44" spans="1:48" x14ac:dyDescent="0.3">
      <c r="A44" s="16">
        <v>33</v>
      </c>
      <c r="B44">
        <v>1.3483504219899114</v>
      </c>
      <c r="C44">
        <v>-0.71381495974132181</v>
      </c>
      <c r="D44">
        <v>0</v>
      </c>
      <c r="I44">
        <f t="shared" si="5"/>
        <v>-9106623271974.0664</v>
      </c>
      <c r="J44">
        <f t="shared" si="10"/>
        <v>-682592445.87193716</v>
      </c>
      <c r="K44">
        <f t="shared" si="10"/>
        <v>-23.0854576128772</v>
      </c>
      <c r="L44">
        <f t="shared" si="10"/>
        <v>-2.8363170005707041E+29</v>
      </c>
      <c r="M44">
        <f t="shared" si="10"/>
        <v>-3100404256.4451132</v>
      </c>
      <c r="N44">
        <f t="shared" si="10"/>
        <v>-3154.9053023101624</v>
      </c>
      <c r="O44">
        <f t="shared" si="10"/>
        <v>-5.1396336092902769E+30</v>
      </c>
      <c r="P44">
        <f t="shared" si="10"/>
        <v>-1.2322564503695582E+60</v>
      </c>
      <c r="Q44">
        <f t="shared" si="10"/>
        <v>-453432955.96349382</v>
      </c>
      <c r="R44">
        <f t="shared" si="10"/>
        <v>-5.0587018850034602E+22</v>
      </c>
      <c r="S44">
        <f t="shared" si="10"/>
        <v>-11.294392406922141</v>
      </c>
      <c r="T44">
        <f t="shared" si="10"/>
        <v>-496280.80393328198</v>
      </c>
      <c r="U44">
        <f t="shared" si="10"/>
        <v>-104.37411975014081</v>
      </c>
      <c r="V44">
        <f t="shared" si="10"/>
        <v>-118.83082902295335</v>
      </c>
      <c r="W44">
        <f t="shared" si="10"/>
        <v>-1.2442529199589528E+43</v>
      </c>
      <c r="X44">
        <f t="shared" si="10"/>
        <v>-27.082907965235428</v>
      </c>
      <c r="Y44">
        <f t="shared" si="10"/>
        <v>-7.3911323187403256E+35</v>
      </c>
      <c r="Z44">
        <f t="shared" si="9"/>
        <v>-1774659478715062.3</v>
      </c>
      <c r="AA44">
        <f t="shared" si="12"/>
        <v>-1068507314950626.9</v>
      </c>
      <c r="AB44">
        <f t="shared" si="12"/>
        <v>-412.81704237250659</v>
      </c>
      <c r="AC44">
        <f t="shared" si="12"/>
        <v>-5.1376300569432461E+17</v>
      </c>
      <c r="AD44">
        <f t="shared" si="12"/>
        <v>-3838.1040008726909</v>
      </c>
      <c r="AE44">
        <f t="shared" si="12"/>
        <v>-28736094.562567234</v>
      </c>
      <c r="AF44">
        <f t="shared" si="12"/>
        <v>-2.3143733112054607</v>
      </c>
      <c r="AG44">
        <f t="shared" si="12"/>
        <v>-1805454.9360553578</v>
      </c>
      <c r="AH44">
        <f t="shared" si="12"/>
        <v>-1.37634018994631E+43</v>
      </c>
      <c r="AI44">
        <f t="shared" si="12"/>
        <v>-1.1664396609195861E+70</v>
      </c>
      <c r="AJ44">
        <f t="shared" si="12"/>
        <v>-1673.2637837680472</v>
      </c>
      <c r="AK44">
        <f t="shared" si="12"/>
        <v>-2.3143733112054607</v>
      </c>
      <c r="AL44">
        <f t="shared" si="12"/>
        <v>-28736094.562567234</v>
      </c>
      <c r="AM44">
        <f t="shared" si="12"/>
        <v>-909804990611.6571</v>
      </c>
      <c r="AN44">
        <f t="shared" si="12"/>
        <v>-311380.48349303729</v>
      </c>
      <c r="AO44">
        <f t="shared" si="12"/>
        <v>-682592445.87193716</v>
      </c>
      <c r="AP44">
        <f t="shared" si="12"/>
        <v>-5.8054007755916933E+36</v>
      </c>
      <c r="AQ44">
        <f t="shared" si="11"/>
        <v>-156.7159631416105</v>
      </c>
      <c r="AR44">
        <f t="shared" si="11"/>
        <v>-5.6769595378593327E+22</v>
      </c>
      <c r="AS44">
        <f t="shared" si="11"/>
        <v>-2012.2741613794719</v>
      </c>
      <c r="AT44">
        <f t="shared" si="11"/>
        <v>-4.6406978151611691E+60</v>
      </c>
      <c r="AU44">
        <f t="shared" si="11"/>
        <v>-1.9284135513811191E+43</v>
      </c>
      <c r="AV44">
        <f t="shared" si="7"/>
        <v>-1594976.1282125851</v>
      </c>
    </row>
    <row r="45" spans="1:48" x14ac:dyDescent="0.3">
      <c r="A45" s="16">
        <v>34</v>
      </c>
      <c r="B45">
        <v>-0.2286676154251894</v>
      </c>
      <c r="C45">
        <v>0.49604090422702057</v>
      </c>
      <c r="D45">
        <v>1</v>
      </c>
      <c r="I45">
        <f t="shared" si="5"/>
        <v>-1.3341104326389925</v>
      </c>
      <c r="J45">
        <f t="shared" si="10"/>
        <v>-2.1828939653150903E+43</v>
      </c>
      <c r="K45">
        <f t="shared" si="10"/>
        <v>-6537125511656.7422</v>
      </c>
      <c r="L45">
        <f t="shared" si="10"/>
        <v>-1525.8190807411129</v>
      </c>
      <c r="M45">
        <f t="shared" si="10"/>
        <v>-2.2616118449754827</v>
      </c>
      <c r="N45">
        <f t="shared" si="10"/>
        <v>-1813.9199183785088</v>
      </c>
      <c r="O45">
        <f t="shared" si="10"/>
        <v>-3469.7614333112433</v>
      </c>
      <c r="P45">
        <f t="shared" si="10"/>
        <v>-2.2398065051719626E+17</v>
      </c>
      <c r="Q45">
        <f t="shared" si="10"/>
        <v>-156.7159631416105</v>
      </c>
      <c r="R45">
        <f t="shared" si="10"/>
        <v>-49.470478923036495</v>
      </c>
      <c r="S45">
        <f t="shared" si="10"/>
        <v>-5562620429091.958</v>
      </c>
      <c r="T45">
        <f t="shared" si="10"/>
        <v>-2.7755001105351081E+36</v>
      </c>
      <c r="U45">
        <f t="shared" si="10"/>
        <v>-452549.51872663666</v>
      </c>
      <c r="V45">
        <f t="shared" si="10"/>
        <v>-448652.77053171705</v>
      </c>
      <c r="W45">
        <f t="shared" si="10"/>
        <v>-777137344.21850514</v>
      </c>
      <c r="X45">
        <f t="shared" si="10"/>
        <v>-1.2688224841622426E+23</v>
      </c>
      <c r="Y45">
        <f t="shared" si="10"/>
        <v>-459119.45519026235</v>
      </c>
      <c r="Z45">
        <f t="shared" si="9"/>
        <v>-3.565297308036592</v>
      </c>
      <c r="AA45">
        <f t="shared" si="12"/>
        <v>-2.8310160203886019</v>
      </c>
      <c r="AB45">
        <f t="shared" si="12"/>
        <v>-515231.50195623277</v>
      </c>
      <c r="AC45">
        <f t="shared" si="12"/>
        <v>-2.5016997962127117</v>
      </c>
      <c r="AD45">
        <f t="shared" si="12"/>
        <v>-1673.2637837680472</v>
      </c>
      <c r="AE45">
        <f t="shared" si="12"/>
        <v>-3.6474648506081927E+35</v>
      </c>
      <c r="AF45">
        <f t="shared" si="12"/>
        <v>-7.1984204894712256E+17</v>
      </c>
      <c r="AG45">
        <f t="shared" si="12"/>
        <v>-26.162080657434007</v>
      </c>
      <c r="AH45">
        <f t="shared" si="12"/>
        <v>-748553503.60176063</v>
      </c>
      <c r="AI45">
        <f t="shared" si="12"/>
        <v>-4.0517385718736437E+22</v>
      </c>
      <c r="AJ45">
        <f t="shared" si="12"/>
        <v>-20193.955426274621</v>
      </c>
      <c r="AK45">
        <f t="shared" si="12"/>
        <v>-7.1984204894712256E+17</v>
      </c>
      <c r="AL45">
        <f t="shared" si="12"/>
        <v>-45.503049031727663</v>
      </c>
      <c r="AM45">
        <f t="shared" si="12"/>
        <v>-3.7966525841502449E+43</v>
      </c>
      <c r="AN45">
        <f t="shared" si="12"/>
        <v>-1.143933188095594E+29</v>
      </c>
      <c r="AO45">
        <f t="shared" si="12"/>
        <v>-2.1828939653150903E+43</v>
      </c>
      <c r="AP45">
        <f t="shared" si="12"/>
        <v>-596829.41101772117</v>
      </c>
      <c r="AQ45">
        <f t="shared" si="11"/>
        <v>-448652.77053171705</v>
      </c>
      <c r="AR45">
        <f t="shared" si="11"/>
        <v>-42.095795193704994</v>
      </c>
      <c r="AS45">
        <f t="shared" si="11"/>
        <v>-7.1094208331164105E+28</v>
      </c>
      <c r="AT45">
        <f t="shared" si="11"/>
        <v>-2.114326950385392E+17</v>
      </c>
      <c r="AU45">
        <f t="shared" si="11"/>
        <v>-692502055.3497088</v>
      </c>
      <c r="AV45">
        <f t="shared" si="7"/>
        <v>-26.541891486002111</v>
      </c>
    </row>
    <row r="46" spans="1:48" x14ac:dyDescent="0.3">
      <c r="A46" s="16">
        <v>35</v>
      </c>
      <c r="B46">
        <v>-1.5428493132711067</v>
      </c>
      <c r="C46">
        <v>0.69768354822174428</v>
      </c>
      <c r="D46">
        <v>1</v>
      </c>
      <c r="I46">
        <f t="shared" si="5"/>
        <v>-30.192020328602883</v>
      </c>
      <c r="J46">
        <f t="shared" si="10"/>
        <v>-1.1596019325302517E+53</v>
      </c>
      <c r="K46">
        <f t="shared" si="10"/>
        <v>-2.8616961217141667E+17</v>
      </c>
      <c r="L46">
        <f t="shared" si="10"/>
        <v>-65.809103916618668</v>
      </c>
      <c r="M46">
        <f t="shared" si="10"/>
        <v>-92.206250114664712</v>
      </c>
      <c r="N46">
        <f t="shared" si="10"/>
        <v>-4287084.0089268154</v>
      </c>
      <c r="O46">
        <f t="shared" si="10"/>
        <v>-26.541891486002111</v>
      </c>
      <c r="P46">
        <f t="shared" si="10"/>
        <v>-36331047226488.711</v>
      </c>
      <c r="Q46">
        <f t="shared" si="10"/>
        <v>-1621.0384472463186</v>
      </c>
      <c r="R46">
        <f t="shared" si="10"/>
        <v>-77.048725867342981</v>
      </c>
      <c r="S46">
        <f t="shared" si="10"/>
        <v>-3.8620951254464397E+17</v>
      </c>
      <c r="T46">
        <f t="shared" si="10"/>
        <v>-7.2928777186995227E+45</v>
      </c>
      <c r="U46">
        <f t="shared" si="10"/>
        <v>-2723215581.316371</v>
      </c>
      <c r="V46">
        <f t="shared" si="10"/>
        <v>-2405744811.1476903</v>
      </c>
      <c r="W46">
        <f t="shared" si="10"/>
        <v>-3658529.1084252498</v>
      </c>
      <c r="X46">
        <f t="shared" si="10"/>
        <v>-4.0693666198745094E+30</v>
      </c>
      <c r="Y46">
        <f t="shared" si="10"/>
        <v>-6930.4253234914813</v>
      </c>
      <c r="Z46">
        <f t="shared" si="9"/>
        <v>-2.2616118449754814</v>
      </c>
      <c r="AA46">
        <f t="shared" si="12"/>
        <v>-2.2616118449754814</v>
      </c>
      <c r="AB46">
        <f t="shared" si="12"/>
        <v>-1098317529.8036017</v>
      </c>
      <c r="AC46">
        <f t="shared" si="12"/>
        <v>-7.0193425202428292</v>
      </c>
      <c r="AD46">
        <f t="shared" si="12"/>
        <v>-3140182.3714107992</v>
      </c>
      <c r="AE46">
        <f t="shared" si="12"/>
        <v>-6.0003069053309271E+42</v>
      </c>
      <c r="AF46">
        <f t="shared" si="12"/>
        <v>-5.0945704471160218E+24</v>
      </c>
      <c r="AG46">
        <f t="shared" si="12"/>
        <v>-6087.2843232776231</v>
      </c>
      <c r="AH46">
        <f t="shared" si="12"/>
        <v>-3140182.3714108104</v>
      </c>
      <c r="AI46">
        <f t="shared" si="12"/>
        <v>-5.1376300569431731E+17</v>
      </c>
      <c r="AJ46">
        <f t="shared" si="12"/>
        <v>-603188349.25056136</v>
      </c>
      <c r="AK46">
        <f t="shared" si="12"/>
        <v>-5.0945704471160218E+24</v>
      </c>
      <c r="AL46">
        <f t="shared" si="12"/>
        <v>-1673.2637837680472</v>
      </c>
      <c r="AM46">
        <f t="shared" si="12"/>
        <v>-7.9615012264359159E+50</v>
      </c>
      <c r="AN46">
        <f t="shared" si="12"/>
        <v>-2.0790605787219442E+35</v>
      </c>
      <c r="AO46">
        <f t="shared" si="12"/>
        <v>-1.1596019325302517E+53</v>
      </c>
      <c r="AP46">
        <f t="shared" si="12"/>
        <v>-2012.2741613794667</v>
      </c>
      <c r="AQ46">
        <f t="shared" si="11"/>
        <v>-1910276061.9636848</v>
      </c>
      <c r="AR46">
        <f t="shared" si="11"/>
        <v>-52.060057093870483</v>
      </c>
      <c r="AS46">
        <f t="shared" si="11"/>
        <v>-5.8054007755916933E+36</v>
      </c>
      <c r="AT46">
        <f t="shared" si="11"/>
        <v>-10826110087822.246</v>
      </c>
      <c r="AU46">
        <f t="shared" si="11"/>
        <v>-2055525.9036304597</v>
      </c>
      <c r="AV46">
        <f t="shared" si="7"/>
        <v>-6930.4253234914813</v>
      </c>
    </row>
    <row r="47" spans="1:48" x14ac:dyDescent="0.3">
      <c r="A47" s="16">
        <v>36</v>
      </c>
      <c r="B47">
        <v>-1.0171766341327397</v>
      </c>
      <c r="C47">
        <v>0.49604090422702057</v>
      </c>
      <c r="D47">
        <v>1</v>
      </c>
      <c r="I47">
        <f t="shared" si="5"/>
        <v>-4.0357868117519526</v>
      </c>
      <c r="J47">
        <f t="shared" si="10"/>
        <v>-1.5146817894821358E+44</v>
      </c>
      <c r="K47">
        <f t="shared" si="10"/>
        <v>-5311885946809.9219</v>
      </c>
      <c r="L47">
        <f t="shared" si="10"/>
        <v>-2012.2741613794667</v>
      </c>
      <c r="M47">
        <f t="shared" si="10"/>
        <v>-3.6706270523961346</v>
      </c>
      <c r="N47">
        <f t="shared" si="10"/>
        <v>-4778.1798407412662</v>
      </c>
      <c r="O47">
        <f t="shared" si="10"/>
        <v>-1621.0384472463186</v>
      </c>
      <c r="P47">
        <f t="shared" si="10"/>
        <v>-5.1376300569431731E+17</v>
      </c>
      <c r="Q47">
        <f t="shared" si="10"/>
        <v>-42.095795193705015</v>
      </c>
      <c r="R47">
        <f t="shared" si="10"/>
        <v>-211.50112785780621</v>
      </c>
      <c r="S47">
        <f t="shared" si="10"/>
        <v>-5961086910292.0088</v>
      </c>
      <c r="T47">
        <f t="shared" si="10"/>
        <v>-3.3496407477098536E+37</v>
      </c>
      <c r="U47">
        <f t="shared" si="10"/>
        <v>-787107.99838664779</v>
      </c>
      <c r="V47">
        <f t="shared" si="10"/>
        <v>-728169.60182840272</v>
      </c>
      <c r="W47">
        <f t="shared" si="10"/>
        <v>-1910276061.9636848</v>
      </c>
      <c r="X47">
        <f t="shared" si="10"/>
        <v>-7.6665076826181956E+23</v>
      </c>
      <c r="Y47">
        <f t="shared" si="10"/>
        <v>-855736.27422613732</v>
      </c>
      <c r="Z47">
        <f t="shared" si="9"/>
        <v>-1.2630057916602251</v>
      </c>
      <c r="AA47">
        <f t="shared" si="12"/>
        <v>-1.1517122133976989</v>
      </c>
      <c r="AB47">
        <f t="shared" si="12"/>
        <v>-480791.05733975756</v>
      </c>
      <c r="AC47">
        <f t="shared" si="12"/>
        <v>-5.7383564324831111</v>
      </c>
      <c r="AD47">
        <f t="shared" si="12"/>
        <v>-3838.1040008726909</v>
      </c>
      <c r="AE47">
        <f t="shared" si="12"/>
        <v>-2.0971181414728926E+35</v>
      </c>
      <c r="AF47">
        <f t="shared" si="12"/>
        <v>-4.6610090753096202E+18</v>
      </c>
      <c r="AG47">
        <f t="shared" si="12"/>
        <v>-45.503049031727663</v>
      </c>
      <c r="AH47">
        <f t="shared" si="12"/>
        <v>-1717019291.8246133</v>
      </c>
      <c r="AI47">
        <f t="shared" si="12"/>
        <v>-5.3434964470923742E+22</v>
      </c>
      <c r="AJ47">
        <f t="shared" si="12"/>
        <v>-243712.82024645581</v>
      </c>
      <c r="AK47">
        <f t="shared" si="12"/>
        <v>-4.6610090753096202E+18</v>
      </c>
      <c r="AL47">
        <f t="shared" si="12"/>
        <v>-26.162080657434007</v>
      </c>
      <c r="AM47">
        <f t="shared" si="12"/>
        <v>-9.5165670735786864E+42</v>
      </c>
      <c r="AN47">
        <f t="shared" si="12"/>
        <v>-4.6537420295481759E+28</v>
      </c>
      <c r="AO47">
        <f t="shared" si="12"/>
        <v>-1.5146817894821358E+44</v>
      </c>
      <c r="AP47">
        <f t="shared" si="12"/>
        <v>-452549.51872663427</v>
      </c>
      <c r="AQ47">
        <f t="shared" si="11"/>
        <v>-634074.79557614715</v>
      </c>
      <c r="AR47">
        <f t="shared" si="11"/>
        <v>-156.71596314161036</v>
      </c>
      <c r="AS47">
        <f t="shared" si="11"/>
        <v>-2.8363170005707442E+29</v>
      </c>
      <c r="AT47">
        <f t="shared" si="11"/>
        <v>-2.4280867562292099E+17</v>
      </c>
      <c r="AU47">
        <f t="shared" si="11"/>
        <v>-1290729726.3047259</v>
      </c>
      <c r="AV47">
        <f t="shared" si="7"/>
        <v>-49.470478923036545</v>
      </c>
    </row>
    <row r="48" spans="1:48" x14ac:dyDescent="0.3">
      <c r="A48" s="16">
        <v>37</v>
      </c>
      <c r="B48">
        <v>1.3483504219899114</v>
      </c>
      <c r="C48">
        <v>-0.71381495974132181</v>
      </c>
      <c r="D48">
        <v>0</v>
      </c>
      <c r="I48">
        <f t="shared" si="5"/>
        <v>-9106623271974.0664</v>
      </c>
      <c r="J48">
        <f t="shared" si="10"/>
        <v>-682592445.87193716</v>
      </c>
      <c r="K48">
        <f t="shared" si="10"/>
        <v>-23.0854576128772</v>
      </c>
      <c r="L48">
        <f t="shared" si="10"/>
        <v>-2.8363170005707041E+29</v>
      </c>
      <c r="M48">
        <f t="shared" si="10"/>
        <v>-3100404256.4451132</v>
      </c>
      <c r="N48">
        <f t="shared" si="10"/>
        <v>-3154.9053023101624</v>
      </c>
      <c r="O48">
        <f t="shared" si="10"/>
        <v>-5.1396336092902769E+30</v>
      </c>
      <c r="P48">
        <f t="shared" si="10"/>
        <v>-1.2322564503695582E+60</v>
      </c>
      <c r="Q48">
        <f t="shared" si="10"/>
        <v>-453432955.96349382</v>
      </c>
      <c r="R48">
        <f t="shared" si="10"/>
        <v>-5.0587018850034602E+22</v>
      </c>
      <c r="S48">
        <f t="shared" si="10"/>
        <v>-11.294392406922141</v>
      </c>
      <c r="T48">
        <f t="shared" si="10"/>
        <v>-496280.80393328198</v>
      </c>
      <c r="U48">
        <f t="shared" si="10"/>
        <v>-104.37411975014081</v>
      </c>
      <c r="V48">
        <f t="shared" si="10"/>
        <v>-118.83082902295335</v>
      </c>
      <c r="W48">
        <f t="shared" si="10"/>
        <v>-1.2442529199589528E+43</v>
      </c>
      <c r="X48">
        <f t="shared" si="10"/>
        <v>-27.082907965235428</v>
      </c>
      <c r="Y48">
        <f t="shared" ref="Y48:AN71" si="13">-EXP((1/$D$3)*($B$3*($B48-Y$3)^2+$C$3*($C48-Y$4)^2))</f>
        <v>-7.3911323187403256E+35</v>
      </c>
      <c r="Z48">
        <f t="shared" si="13"/>
        <v>-1774659478715062.3</v>
      </c>
      <c r="AA48">
        <f t="shared" si="13"/>
        <v>-1068507314950626.9</v>
      </c>
      <c r="AB48">
        <f t="shared" si="13"/>
        <v>-412.81704237250659</v>
      </c>
      <c r="AC48">
        <f t="shared" si="13"/>
        <v>-5.1376300569432461E+17</v>
      </c>
      <c r="AD48">
        <f t="shared" si="13"/>
        <v>-3838.1040008726909</v>
      </c>
      <c r="AE48">
        <f t="shared" si="13"/>
        <v>-28736094.562567234</v>
      </c>
      <c r="AF48">
        <f t="shared" si="13"/>
        <v>-2.3143733112054607</v>
      </c>
      <c r="AG48">
        <f t="shared" si="13"/>
        <v>-1805454.9360553578</v>
      </c>
      <c r="AH48">
        <f t="shared" si="13"/>
        <v>-1.37634018994631E+43</v>
      </c>
      <c r="AI48">
        <f t="shared" si="13"/>
        <v>-1.1664396609195861E+70</v>
      </c>
      <c r="AJ48">
        <f t="shared" si="13"/>
        <v>-1673.2637837680472</v>
      </c>
      <c r="AK48">
        <f t="shared" si="13"/>
        <v>-2.3143733112054607</v>
      </c>
      <c r="AL48">
        <f t="shared" si="13"/>
        <v>-28736094.562567234</v>
      </c>
      <c r="AM48">
        <f t="shared" si="13"/>
        <v>-909804990611.6571</v>
      </c>
      <c r="AN48">
        <f t="shared" si="13"/>
        <v>-311380.48349303729</v>
      </c>
      <c r="AO48">
        <f t="shared" si="12"/>
        <v>-682592445.87193716</v>
      </c>
      <c r="AP48">
        <f t="shared" si="12"/>
        <v>-5.8054007755916933E+36</v>
      </c>
      <c r="AQ48">
        <f t="shared" si="11"/>
        <v>-156.7159631416105</v>
      </c>
      <c r="AR48">
        <f t="shared" si="11"/>
        <v>-5.6769595378593327E+22</v>
      </c>
      <c r="AS48">
        <f t="shared" si="11"/>
        <v>-2012.2741613794719</v>
      </c>
      <c r="AT48">
        <f t="shared" si="11"/>
        <v>-4.6406978151611691E+60</v>
      </c>
      <c r="AU48">
        <f t="shared" si="11"/>
        <v>-1.9284135513811191E+43</v>
      </c>
      <c r="AV48">
        <f t="shared" si="7"/>
        <v>-1594976.1282125851</v>
      </c>
    </row>
    <row r="49" spans="1:48" x14ac:dyDescent="0.3">
      <c r="A49" s="16">
        <v>38</v>
      </c>
      <c r="B49">
        <v>-0.88575846434814798</v>
      </c>
      <c r="C49">
        <v>0.49604090422702057</v>
      </c>
      <c r="D49">
        <v>1</v>
      </c>
      <c r="I49">
        <f t="shared" si="5"/>
        <v>-3.1678683237617453</v>
      </c>
      <c r="J49">
        <f t="shared" ref="J49:Y71" si="14">-EXP((1/$D$3)*($B$3*($B49-J$3)^2+$C$3*($C49-J$4)^2))</f>
        <v>-1.0353048631466181E+44</v>
      </c>
      <c r="K49">
        <f t="shared" si="14"/>
        <v>-5190789281184.2178</v>
      </c>
      <c r="L49">
        <f t="shared" si="14"/>
        <v>-1813.9199183785088</v>
      </c>
      <c r="M49">
        <f t="shared" si="14"/>
        <v>-3.1963049432992321</v>
      </c>
      <c r="N49">
        <f t="shared" si="14"/>
        <v>-3838.1040008726909</v>
      </c>
      <c r="O49">
        <f t="shared" si="14"/>
        <v>-1737.1580880159945</v>
      </c>
      <c r="P49">
        <f t="shared" si="14"/>
        <v>-4.223110239918633E+17</v>
      </c>
      <c r="Q49">
        <f t="shared" si="14"/>
        <v>-49.470478923036545</v>
      </c>
      <c r="R49">
        <f t="shared" si="14"/>
        <v>-156.71596314161036</v>
      </c>
      <c r="S49">
        <f t="shared" si="14"/>
        <v>-5562620429091.958</v>
      </c>
      <c r="T49">
        <f t="shared" si="14"/>
        <v>-2.0877750886670172E+37</v>
      </c>
      <c r="U49">
        <f t="shared" si="14"/>
        <v>-677539.46963400266</v>
      </c>
      <c r="V49">
        <f t="shared" si="14"/>
        <v>-634074.79557614715</v>
      </c>
      <c r="W49">
        <f t="shared" si="14"/>
        <v>-1552237072.6978195</v>
      </c>
      <c r="X49">
        <f t="shared" si="14"/>
        <v>-5.3624069296337926E+23</v>
      </c>
      <c r="Y49">
        <f t="shared" si="14"/>
        <v>-728169.60182839888</v>
      </c>
      <c r="Z49">
        <f t="shared" si="13"/>
        <v>-1.4173661422098609</v>
      </c>
      <c r="AA49">
        <f t="shared" si="13"/>
        <v>-1.2630057916602251</v>
      </c>
      <c r="AB49">
        <f t="shared" si="13"/>
        <v>-459119.45519026479</v>
      </c>
      <c r="AC49">
        <f t="shared" si="13"/>
        <v>-4.7169047871736129</v>
      </c>
      <c r="AD49">
        <f t="shared" si="13"/>
        <v>-3154.9053023101624</v>
      </c>
      <c r="AE49">
        <f t="shared" si="13"/>
        <v>-2.1709304531785122E+35</v>
      </c>
      <c r="AF49">
        <f t="shared" si="13"/>
        <v>-3.2228082722394025E+18</v>
      </c>
      <c r="AG49">
        <f t="shared" si="13"/>
        <v>-39.168845661433934</v>
      </c>
      <c r="AH49">
        <f t="shared" si="13"/>
        <v>-1411382616.7072628</v>
      </c>
      <c r="AI49">
        <f t="shared" si="13"/>
        <v>-4.8167763743092628E+22</v>
      </c>
      <c r="AJ49">
        <f t="shared" si="13"/>
        <v>-151902.12718997005</v>
      </c>
      <c r="AK49">
        <f t="shared" si="13"/>
        <v>-3.2228082722394025E+18</v>
      </c>
      <c r="AL49">
        <f t="shared" si="13"/>
        <v>-27.082907965235488</v>
      </c>
      <c r="AM49">
        <f t="shared" si="13"/>
        <v>-1.1313458317066559E+43</v>
      </c>
      <c r="AN49">
        <f t="shared" si="13"/>
        <v>-5.1034477778714934E+28</v>
      </c>
      <c r="AO49">
        <f t="shared" si="12"/>
        <v>-1.0353048631466181E+44</v>
      </c>
      <c r="AP49">
        <f t="shared" si="12"/>
        <v>-447361.3251319367</v>
      </c>
      <c r="AQ49">
        <f t="shared" si="11"/>
        <v>-565019.94460643164</v>
      </c>
      <c r="AR49">
        <f t="shared" si="11"/>
        <v>-118.83082902295335</v>
      </c>
      <c r="AS49">
        <f t="shared" si="11"/>
        <v>-2.1259986663624722E+29</v>
      </c>
      <c r="AT49">
        <f t="shared" si="11"/>
        <v>-2.2398065051719626E+17</v>
      </c>
      <c r="AU49">
        <f t="shared" si="11"/>
        <v>-1098317529.8036017</v>
      </c>
      <c r="AV49">
        <f t="shared" si="7"/>
        <v>-42.095795193705015</v>
      </c>
    </row>
    <row r="50" spans="1:48" x14ac:dyDescent="0.3">
      <c r="A50" s="16">
        <v>39</v>
      </c>
      <c r="B50">
        <v>1.0855140824207279</v>
      </c>
      <c r="C50">
        <v>-0.91545760373604557</v>
      </c>
      <c r="D50">
        <v>0</v>
      </c>
      <c r="I50">
        <f t="shared" si="5"/>
        <v>-2.6936008539536125E+17</v>
      </c>
      <c r="J50">
        <f t="shared" si="14"/>
        <v>-452549.51872663427</v>
      </c>
      <c r="K50">
        <f t="shared" si="14"/>
        <v>-25.470004684549185</v>
      </c>
      <c r="L50">
        <f t="shared" si="14"/>
        <v>-8.3664928219724351E+35</v>
      </c>
      <c r="M50">
        <f t="shared" si="14"/>
        <v>-14652907510791.494</v>
      </c>
      <c r="N50">
        <f t="shared" si="14"/>
        <v>-677539.46963400266</v>
      </c>
      <c r="O50">
        <f t="shared" si="14"/>
        <v>-1.0727306729156461E+37</v>
      </c>
      <c r="P50">
        <f t="shared" si="14"/>
        <v>-2.9237600819113589E+69</v>
      </c>
      <c r="Q50">
        <f t="shared" si="14"/>
        <v>-231359511266.25345</v>
      </c>
      <c r="R50">
        <f t="shared" si="14"/>
        <v>-4.3426644964014083E+28</v>
      </c>
      <c r="S50">
        <f t="shared" si="14"/>
        <v>-13.665161833929034</v>
      </c>
      <c r="T50">
        <f t="shared" si="14"/>
        <v>-2012.2741613794667</v>
      </c>
      <c r="U50">
        <f t="shared" si="14"/>
        <v>-3838.1040008726909</v>
      </c>
      <c r="V50">
        <f t="shared" si="14"/>
        <v>-4270.0965743971847</v>
      </c>
      <c r="W50">
        <f t="shared" si="14"/>
        <v>-1.1681538218007705E+51</v>
      </c>
      <c r="X50">
        <f t="shared" si="14"/>
        <v>-2.2551018033461476</v>
      </c>
      <c r="Y50">
        <f t="shared" si="14"/>
        <v>-1.2442529199588822E+43</v>
      </c>
      <c r="Z50">
        <f t="shared" si="13"/>
        <v>-2.5681198523759464E+19</v>
      </c>
      <c r="AA50">
        <f t="shared" si="13"/>
        <v>-1.6192296197555433E+19</v>
      </c>
      <c r="AB50">
        <f t="shared" si="13"/>
        <v>-12335.121992371343</v>
      </c>
      <c r="AC50">
        <f t="shared" si="13"/>
        <v>-7.0470870155093694E+22</v>
      </c>
      <c r="AD50">
        <f t="shared" si="13"/>
        <v>-787107.99838664779</v>
      </c>
      <c r="AE50">
        <f t="shared" si="13"/>
        <v>-42238.875815197287</v>
      </c>
      <c r="AF50">
        <f t="shared" si="13"/>
        <v>-1.0028868060943736</v>
      </c>
      <c r="AG50">
        <f t="shared" si="13"/>
        <v>-1717019291.8246133</v>
      </c>
      <c r="AH50">
        <f t="shared" si="13"/>
        <v>-1.2627047519926441E+51</v>
      </c>
      <c r="AI50">
        <f t="shared" si="13"/>
        <v>-1.1703411496768681E+80</v>
      </c>
      <c r="AJ50">
        <f t="shared" si="13"/>
        <v>-596829.41101772431</v>
      </c>
      <c r="AK50">
        <f t="shared" si="13"/>
        <v>-1.0028868060943736</v>
      </c>
      <c r="AL50">
        <f t="shared" si="13"/>
        <v>-18896039456.770172</v>
      </c>
      <c r="AM50">
        <f t="shared" si="13"/>
        <v>-199396030.34485662</v>
      </c>
      <c r="AN50">
        <f t="shared" si="13"/>
        <v>-2074.1090567108622</v>
      </c>
      <c r="AO50">
        <f t="shared" si="12"/>
        <v>-452549.51872663427</v>
      </c>
      <c r="AP50">
        <f t="shared" si="12"/>
        <v>-7.2415318711647548E+43</v>
      </c>
      <c r="AQ50">
        <f t="shared" si="11"/>
        <v>-5377.6325220741019</v>
      </c>
      <c r="AR50">
        <f t="shared" si="11"/>
        <v>-4.6537420295481099E+28</v>
      </c>
      <c r="AS50">
        <f t="shared" si="11"/>
        <v>-28.690204903480552</v>
      </c>
      <c r="AT50">
        <f t="shared" si="11"/>
        <v>-8.743201704916841E+69</v>
      </c>
      <c r="AU50">
        <f t="shared" si="11"/>
        <v>-1.6509357445446821E+51</v>
      </c>
      <c r="AV50">
        <f t="shared" si="7"/>
        <v>-1552237072.6978195</v>
      </c>
    </row>
    <row r="51" spans="1:48" x14ac:dyDescent="0.3">
      <c r="A51" s="16">
        <v>40</v>
      </c>
      <c r="B51">
        <v>0.88838682774384026</v>
      </c>
      <c r="C51">
        <v>-1.9236708237096642</v>
      </c>
      <c r="D51">
        <v>0</v>
      </c>
      <c r="I51">
        <f t="shared" si="5"/>
        <v>-8.2655146082870165E+50</v>
      </c>
      <c r="J51">
        <f t="shared" si="14"/>
        <v>-2.4236175984140336</v>
      </c>
      <c r="K51">
        <f t="shared" si="14"/>
        <v>-36331047226488.711</v>
      </c>
      <c r="L51">
        <f t="shared" si="14"/>
        <v>-8.2096867317355733E+79</v>
      </c>
      <c r="M51">
        <f t="shared" si="14"/>
        <v>-1.1313458317067203E+43</v>
      </c>
      <c r="N51">
        <f t="shared" si="14"/>
        <v>-5.1034477778714213E+28</v>
      </c>
      <c r="O51">
        <f t="shared" si="14"/>
        <v>-8.1208453322253299E+80</v>
      </c>
      <c r="P51">
        <f t="shared" si="14"/>
        <v>-4.4102480845391182E+127</v>
      </c>
      <c r="Q51">
        <f t="shared" si="14"/>
        <v>-3.3496407477098536E+37</v>
      </c>
      <c r="R51">
        <f t="shared" si="14"/>
        <v>-1.6810224526408484E+69</v>
      </c>
      <c r="S51">
        <f t="shared" si="14"/>
        <v>-20888617535183.063</v>
      </c>
      <c r="T51">
        <f t="shared" si="14"/>
        <v>-42.095795193705015</v>
      </c>
      <c r="U51">
        <f t="shared" si="14"/>
        <v>-7.6615254820941883E+22</v>
      </c>
      <c r="V51">
        <f t="shared" si="14"/>
        <v>-8.3776980281110578E+22</v>
      </c>
      <c r="W51">
        <f t="shared" si="14"/>
        <v>-1.5495649465363565E+102</v>
      </c>
      <c r="X51">
        <f t="shared" si="14"/>
        <v>-459119.45519026642</v>
      </c>
      <c r="Y51">
        <f t="shared" si="14"/>
        <v>-4.5280463942834133E+90</v>
      </c>
      <c r="Z51">
        <f t="shared" si="13"/>
        <v>-4.609939580367354E+52</v>
      </c>
      <c r="AA51">
        <f t="shared" si="13"/>
        <v>-3.0089252479644428E+52</v>
      </c>
      <c r="AB51">
        <f t="shared" si="13"/>
        <v>-2.1073583838116846E+23</v>
      </c>
      <c r="AC51">
        <f t="shared" si="13"/>
        <v>-6.8637552059905153E+59</v>
      </c>
      <c r="AD51">
        <f t="shared" si="13"/>
        <v>-5.7271741243424474E+28</v>
      </c>
      <c r="AE51">
        <f t="shared" si="13"/>
        <v>-412.81704237250659</v>
      </c>
      <c r="AF51">
        <f t="shared" si="13"/>
        <v>-706617666.66718996</v>
      </c>
      <c r="AG51">
        <f t="shared" si="13"/>
        <v>-3.9654888376537862E+35</v>
      </c>
      <c r="AH51">
        <f t="shared" si="13"/>
        <v>-1.6462661835507711E+102</v>
      </c>
      <c r="AI51">
        <f t="shared" si="13"/>
        <v>-5.2288144528840082E+141</v>
      </c>
      <c r="AJ51">
        <f t="shared" si="13"/>
        <v>-6.5770696624757895E+28</v>
      </c>
      <c r="AK51">
        <f t="shared" si="13"/>
        <v>-706617666.66718996</v>
      </c>
      <c r="AL51">
        <f t="shared" si="13"/>
        <v>-3.3090873772784755E+36</v>
      </c>
      <c r="AM51">
        <f t="shared" si="13"/>
        <v>-465.54554019268073</v>
      </c>
      <c r="AN51">
        <f t="shared" si="13"/>
        <v>-63238.39565290165</v>
      </c>
      <c r="AO51">
        <f t="shared" si="12"/>
        <v>-2.4236175984140336</v>
      </c>
      <c r="AP51">
        <f t="shared" si="12"/>
        <v>-2.1046653790510961E+91</v>
      </c>
      <c r="AQ51">
        <f t="shared" si="11"/>
        <v>-1.0191899039331307E+23</v>
      </c>
      <c r="AR51">
        <f t="shared" si="11"/>
        <v>-1.7401894355611929E+69</v>
      </c>
      <c r="AS51">
        <f t="shared" si="11"/>
        <v>-1547.9703238662141</v>
      </c>
      <c r="AT51">
        <f t="shared" si="11"/>
        <v>-1.1093707656276479E+128</v>
      </c>
      <c r="AU51">
        <f t="shared" si="11"/>
        <v>-2.0435905820367095E+102</v>
      </c>
      <c r="AV51">
        <f t="shared" si="7"/>
        <v>-3.6474648506081927E+35</v>
      </c>
    </row>
    <row r="52" spans="1:48" x14ac:dyDescent="0.3">
      <c r="A52" s="16">
        <v>41</v>
      </c>
      <c r="B52">
        <v>0.82267774285154438</v>
      </c>
      <c r="C52">
        <v>0.69768354822174428</v>
      </c>
      <c r="D52">
        <v>1</v>
      </c>
      <c r="I52">
        <f t="shared" si="5"/>
        <v>-2.5016997962127117</v>
      </c>
      <c r="J52">
        <f t="shared" si="14"/>
        <v>-7.9615012264359159E+50</v>
      </c>
      <c r="K52">
        <f t="shared" si="14"/>
        <v>-1.2234608811256346E+18</v>
      </c>
      <c r="L52">
        <f t="shared" si="14"/>
        <v>-65.809103916618668</v>
      </c>
      <c r="M52">
        <f t="shared" si="14"/>
        <v>-49.470478923036495</v>
      </c>
      <c r="N52">
        <f t="shared" si="14"/>
        <v>-537998.63721204514</v>
      </c>
      <c r="O52">
        <f t="shared" si="14"/>
        <v>-597.03954390179013</v>
      </c>
      <c r="P52">
        <f t="shared" si="14"/>
        <v>-6905152297922.29</v>
      </c>
      <c r="Q52">
        <f t="shared" si="14"/>
        <v>-191853.26640644018</v>
      </c>
      <c r="R52">
        <f t="shared" si="14"/>
        <v>-2.2616118449754827</v>
      </c>
      <c r="S52">
        <f t="shared" si="14"/>
        <v>-7.1984204894712256E+17</v>
      </c>
      <c r="T52">
        <f t="shared" si="14"/>
        <v>-9.5165670735786864E+42</v>
      </c>
      <c r="U52">
        <f t="shared" si="14"/>
        <v>-1187215877.0511336</v>
      </c>
      <c r="V52">
        <f t="shared" si="14"/>
        <v>-1290729726.3047259</v>
      </c>
      <c r="W52">
        <f t="shared" si="14"/>
        <v>-565019.94460643362</v>
      </c>
      <c r="X52">
        <f t="shared" si="14"/>
        <v>-4.2314480942840096E+28</v>
      </c>
      <c r="Y52">
        <f t="shared" si="14"/>
        <v>-2455.1016551993516</v>
      </c>
      <c r="Z52">
        <f t="shared" si="13"/>
        <v>-116.69214553747794</v>
      </c>
      <c r="AA52">
        <f t="shared" si="13"/>
        <v>-77.048725867342981</v>
      </c>
      <c r="AB52">
        <f t="shared" si="13"/>
        <v>-3100404256.4451132</v>
      </c>
      <c r="AC52">
        <f t="shared" si="13"/>
        <v>-1.3341104326389923</v>
      </c>
      <c r="AD52">
        <f t="shared" si="13"/>
        <v>-596829.41101772431</v>
      </c>
      <c r="AE52">
        <f t="shared" si="13"/>
        <v>-7.2415318711647548E+43</v>
      </c>
      <c r="AF52">
        <f t="shared" si="13"/>
        <v>-4.3045889818129794E+22</v>
      </c>
      <c r="AG52">
        <f t="shared" si="13"/>
        <v>-2653.8187598156478</v>
      </c>
      <c r="AH52">
        <f t="shared" si="13"/>
        <v>-596829.41101772641</v>
      </c>
      <c r="AI52">
        <f t="shared" si="13"/>
        <v>-5.1376300569431731E+17</v>
      </c>
      <c r="AJ52">
        <f t="shared" si="13"/>
        <v>-787107.99838664779</v>
      </c>
      <c r="AK52">
        <f t="shared" si="13"/>
        <v>-4.3045889818129794E+22</v>
      </c>
      <c r="AL52">
        <f t="shared" si="13"/>
        <v>-20193.955426274621</v>
      </c>
      <c r="AM52">
        <f t="shared" si="13"/>
        <v>-1.1596019325302517E+53</v>
      </c>
      <c r="AN52">
        <f t="shared" si="13"/>
        <v>-7.0829558550212734E+36</v>
      </c>
      <c r="AO52">
        <f t="shared" si="12"/>
        <v>-7.9615012264359159E+50</v>
      </c>
      <c r="AP52">
        <f t="shared" si="12"/>
        <v>-10587.460556332384</v>
      </c>
      <c r="AQ52">
        <f t="shared" si="11"/>
        <v>-1552237072.6978195</v>
      </c>
      <c r="AR52">
        <f t="shared" si="11"/>
        <v>-2.3143733112054607</v>
      </c>
      <c r="AS52">
        <f t="shared" si="11"/>
        <v>-2.0971181414728926E+35</v>
      </c>
      <c r="AT52">
        <f t="shared" si="11"/>
        <v>-16396403701055.482</v>
      </c>
      <c r="AU52">
        <f t="shared" si="11"/>
        <v>-728169.60182840528</v>
      </c>
      <c r="AV52">
        <f t="shared" si="7"/>
        <v>-2455.1016551993516</v>
      </c>
    </row>
    <row r="53" spans="1:48" x14ac:dyDescent="0.3">
      <c r="A53" s="16">
        <v>42</v>
      </c>
      <c r="B53">
        <v>1.7426049313436864</v>
      </c>
      <c r="C53">
        <v>-1.7220281797149404</v>
      </c>
      <c r="D53">
        <v>0</v>
      </c>
      <c r="I53">
        <f t="shared" si="5"/>
        <v>-1.7134504297194012E+43</v>
      </c>
      <c r="J53">
        <f t="shared" si="14"/>
        <v>-1.2026042641334149</v>
      </c>
      <c r="K53">
        <f t="shared" si="14"/>
        <v>-54115389084.052414</v>
      </c>
      <c r="L53">
        <f t="shared" si="14"/>
        <v>-3.1807510082924641E+70</v>
      </c>
      <c r="M53">
        <f t="shared" si="14"/>
        <v>-2.3414133949269039E+36</v>
      </c>
      <c r="N53">
        <f t="shared" si="14"/>
        <v>-1.6164488307883737E+23</v>
      </c>
      <c r="O53">
        <f t="shared" si="14"/>
        <v>-9.6839440242546736E+71</v>
      </c>
      <c r="P53">
        <f t="shared" si="14"/>
        <v>-1.4026134104922633E+115</v>
      </c>
      <c r="Q53">
        <f t="shared" si="14"/>
        <v>-2.4746266636167504E+32</v>
      </c>
      <c r="R53">
        <f t="shared" si="14"/>
        <v>-9.2632041963402902E+59</v>
      </c>
      <c r="S53">
        <f t="shared" si="14"/>
        <v>-23054362391.268539</v>
      </c>
      <c r="T53">
        <f t="shared" si="14"/>
        <v>-2.2551018033461476</v>
      </c>
      <c r="U53">
        <f t="shared" si="14"/>
        <v>-1.9348398276359483E+18</v>
      </c>
      <c r="V53">
        <f t="shared" si="14"/>
        <v>-2.2803648249713116E+18</v>
      </c>
      <c r="W53">
        <f t="shared" si="14"/>
        <v>-1.1824954993937246E+91</v>
      </c>
      <c r="X53">
        <f t="shared" si="14"/>
        <v>-2012.2741613794667</v>
      </c>
      <c r="Y53">
        <f t="shared" si="14"/>
        <v>-2.371550282077681E+80</v>
      </c>
      <c r="Z53">
        <f t="shared" si="13"/>
        <v>-9.7575914406371781E+45</v>
      </c>
      <c r="AA53">
        <f t="shared" si="13"/>
        <v>-5.4822529406923225E+45</v>
      </c>
      <c r="AB53">
        <f t="shared" si="13"/>
        <v>-1.044760954423861E+19</v>
      </c>
      <c r="AC53">
        <f t="shared" si="13"/>
        <v>-3.7759877798219533E+51</v>
      </c>
      <c r="AD53">
        <f t="shared" si="13"/>
        <v>-2.1073583838116397E+23</v>
      </c>
      <c r="AE53">
        <f t="shared" si="13"/>
        <v>-598.24491996502377</v>
      </c>
      <c r="AF53">
        <f t="shared" si="13"/>
        <v>-565019.94460642862</v>
      </c>
      <c r="AG53">
        <f t="shared" si="13"/>
        <v>-3.8722366471763534E+29</v>
      </c>
      <c r="AH53">
        <f t="shared" si="13"/>
        <v>-1.3540653762726057E+91</v>
      </c>
      <c r="AI53">
        <f t="shared" si="13"/>
        <v>-5.9558643314058872E+128</v>
      </c>
      <c r="AJ53">
        <f t="shared" si="13"/>
        <v>-4.0052879554524127E+22</v>
      </c>
      <c r="AK53">
        <f t="shared" si="13"/>
        <v>-565019.94460642862</v>
      </c>
      <c r="AL53">
        <f t="shared" si="13"/>
        <v>-1.0719417847867946E+31</v>
      </c>
      <c r="AM53">
        <f t="shared" si="13"/>
        <v>-8433.6239301516507</v>
      </c>
      <c r="AN53">
        <f t="shared" si="13"/>
        <v>-26213.152540819083</v>
      </c>
      <c r="AO53">
        <f t="shared" si="12"/>
        <v>-1.2026042641334149</v>
      </c>
      <c r="AP53">
        <f t="shared" si="12"/>
        <v>-2.9204699621809256E+81</v>
      </c>
      <c r="AQ53">
        <f t="shared" si="11"/>
        <v>-3.2228082722393569E+18</v>
      </c>
      <c r="AR53">
        <f t="shared" si="11"/>
        <v>-1.1139968866057656E+60</v>
      </c>
      <c r="AS53">
        <f t="shared" si="11"/>
        <v>-54.094805883220438</v>
      </c>
      <c r="AT53">
        <f t="shared" si="11"/>
        <v>-7.4653523917627196E+115</v>
      </c>
      <c r="AU53">
        <f t="shared" si="11"/>
        <v>-2.1046653790510961E+91</v>
      </c>
      <c r="AV53">
        <f t="shared" si="7"/>
        <v>-3.3045049872843583E+29</v>
      </c>
    </row>
    <row r="54" spans="1:48" x14ac:dyDescent="0.3">
      <c r="A54" s="16">
        <v>43</v>
      </c>
      <c r="B54">
        <v>-3.1540360748301806E-2</v>
      </c>
      <c r="C54">
        <v>0.29439826023229682</v>
      </c>
      <c r="D54">
        <v>1</v>
      </c>
      <c r="I54">
        <f t="shared" si="5"/>
        <v>-2.5972282893689367</v>
      </c>
      <c r="J54">
        <f t="shared" si="14"/>
        <v>-5.8689113965333446E+35</v>
      </c>
      <c r="K54">
        <f t="shared" si="14"/>
        <v>-1021950758.1260246</v>
      </c>
      <c r="L54">
        <f t="shared" si="14"/>
        <v>-480791.05733975925</v>
      </c>
      <c r="M54">
        <f t="shared" si="14"/>
        <v>-1.0115973225740236</v>
      </c>
      <c r="N54">
        <f t="shared" si="14"/>
        <v>-27.79473604764512</v>
      </c>
      <c r="O54">
        <f t="shared" si="14"/>
        <v>-1417181.7711615555</v>
      </c>
      <c r="P54">
        <f t="shared" si="14"/>
        <v>-4.1105601237325042E+22</v>
      </c>
      <c r="Q54">
        <f t="shared" si="14"/>
        <v>-21.610743567911221</v>
      </c>
      <c r="R54">
        <f t="shared" si="14"/>
        <v>-2284.3967520541005</v>
      </c>
      <c r="S54">
        <f t="shared" si="14"/>
        <v>-811477618.36903203</v>
      </c>
      <c r="T54">
        <f t="shared" si="14"/>
        <v>-3.3045049872843583E+29</v>
      </c>
      <c r="U54">
        <f t="shared" si="14"/>
        <v>-1512.6807776325786</v>
      </c>
      <c r="V54">
        <f t="shared" si="14"/>
        <v>-1525.8190807411129</v>
      </c>
      <c r="W54">
        <f t="shared" si="14"/>
        <v>-5420160740810.5469</v>
      </c>
      <c r="X54">
        <f t="shared" si="14"/>
        <v>-4.6445720663506829E+17</v>
      </c>
      <c r="Y54">
        <f t="shared" si="14"/>
        <v>-674766955.82297373</v>
      </c>
      <c r="Z54">
        <f t="shared" si="13"/>
        <v>-11.865083720537324</v>
      </c>
      <c r="AA54">
        <f t="shared" si="13"/>
        <v>-9.1011101171024418</v>
      </c>
      <c r="AB54">
        <f t="shared" si="13"/>
        <v>-2012.2741613794667</v>
      </c>
      <c r="AC54">
        <f t="shared" si="13"/>
        <v>-26.54189148600209</v>
      </c>
      <c r="AD54">
        <f t="shared" si="13"/>
        <v>-26.54189148600209</v>
      </c>
      <c r="AE54">
        <f t="shared" si="13"/>
        <v>-9.2952821773103792E+28</v>
      </c>
      <c r="AF54">
        <f t="shared" si="13"/>
        <v>-13170517800180.16</v>
      </c>
      <c r="AG54">
        <f t="shared" si="13"/>
        <v>-2.2616118449754823</v>
      </c>
      <c r="AH54">
        <f t="shared" si="13"/>
        <v>-5311885946809.9785</v>
      </c>
      <c r="AI54">
        <f t="shared" si="13"/>
        <v>-4.3426644964014083E+28</v>
      </c>
      <c r="AJ54">
        <f t="shared" si="13"/>
        <v>-211.50112785780621</v>
      </c>
      <c r="AK54">
        <f t="shared" si="13"/>
        <v>-13170517800180.16</v>
      </c>
      <c r="AL54">
        <f t="shared" si="13"/>
        <v>-5.1876467744220029</v>
      </c>
      <c r="AM54">
        <f t="shared" si="13"/>
        <v>-2.3414133949269039E+36</v>
      </c>
      <c r="AN54">
        <f t="shared" si="13"/>
        <v>-1.6164488307884082E+23</v>
      </c>
      <c r="AO54">
        <f t="shared" si="12"/>
        <v>-5.8689113965333446E+35</v>
      </c>
      <c r="AP54">
        <f t="shared" si="12"/>
        <v>-1098317529.8036017</v>
      </c>
      <c r="AQ54">
        <f t="shared" si="11"/>
        <v>-1579.5233672888166</v>
      </c>
      <c r="AR54">
        <f t="shared" si="11"/>
        <v>-2012.2741613794667</v>
      </c>
      <c r="AS54">
        <f t="shared" si="11"/>
        <v>-5.6769595378593327E+22</v>
      </c>
      <c r="AT54">
        <f t="shared" si="11"/>
        <v>-4.6129390564693282E+22</v>
      </c>
      <c r="AU54">
        <f t="shared" si="11"/>
        <v>-5175847612752.2305</v>
      </c>
      <c r="AV54">
        <f t="shared" si="7"/>
        <v>-2.2551018033461494</v>
      </c>
    </row>
    <row r="55" spans="1:48" x14ac:dyDescent="0.3">
      <c r="A55" s="16">
        <v>44</v>
      </c>
      <c r="B55">
        <v>-0.36008578520978113</v>
      </c>
      <c r="C55">
        <v>-0.10888702775715065</v>
      </c>
      <c r="D55">
        <v>1</v>
      </c>
      <c r="I55">
        <f t="shared" si="5"/>
        <v>-2284.3967520541005</v>
      </c>
      <c r="J55">
        <f t="shared" si="14"/>
        <v>-2.1073583838116397E+23</v>
      </c>
      <c r="K55">
        <f t="shared" si="14"/>
        <v>-1737.1580880159945</v>
      </c>
      <c r="L55">
        <f t="shared" si="14"/>
        <v>-5175847612752.1748</v>
      </c>
      <c r="M55">
        <f t="shared" si="14"/>
        <v>-26.54189148600209</v>
      </c>
      <c r="N55">
        <f t="shared" si="14"/>
        <v>-1.3341104326389925</v>
      </c>
      <c r="O55">
        <f t="shared" si="14"/>
        <v>-9900633566821.041</v>
      </c>
      <c r="P55">
        <f t="shared" si="14"/>
        <v>-2.4930900498130651E+35</v>
      </c>
      <c r="Q55">
        <f t="shared" si="14"/>
        <v>-10.361691795182889</v>
      </c>
      <c r="R55">
        <f t="shared" si="14"/>
        <v>-1552237072.6978195</v>
      </c>
      <c r="S55">
        <f t="shared" si="14"/>
        <v>-1547.9703238662141</v>
      </c>
      <c r="T55">
        <f t="shared" si="14"/>
        <v>-3.8646066007920133E+18</v>
      </c>
      <c r="U55">
        <f t="shared" si="14"/>
        <v>-2.3615483251309142</v>
      </c>
      <c r="V55">
        <f t="shared" si="14"/>
        <v>-2.3143733112054594</v>
      </c>
      <c r="W55">
        <f t="shared" si="14"/>
        <v>-5.0587018850035323E+22</v>
      </c>
      <c r="X55">
        <f t="shared" si="14"/>
        <v>-2723215581.3163419</v>
      </c>
      <c r="Y55">
        <f t="shared" si="14"/>
        <v>-2.1698984311367434E+17</v>
      </c>
      <c r="Z55">
        <f t="shared" si="13"/>
        <v>-4270.0965743971847</v>
      </c>
      <c r="AA55">
        <f t="shared" si="13"/>
        <v>-3469.7614333112433</v>
      </c>
      <c r="AB55">
        <f t="shared" si="13"/>
        <v>-2.4236175984140305</v>
      </c>
      <c r="AC55">
        <f t="shared" si="13"/>
        <v>-537998.63721204514</v>
      </c>
      <c r="AD55">
        <f t="shared" si="13"/>
        <v>-1.2026042641334149</v>
      </c>
      <c r="AE55">
        <f t="shared" si="13"/>
        <v>-3.0578601863493376E+17</v>
      </c>
      <c r="AF55">
        <f t="shared" si="13"/>
        <v>-2055525.9036304525</v>
      </c>
      <c r="AG55">
        <f t="shared" si="13"/>
        <v>-2.3615483251309151</v>
      </c>
      <c r="AH55">
        <f t="shared" si="13"/>
        <v>-4.816776374309434E+22</v>
      </c>
      <c r="AI55">
        <f t="shared" si="13"/>
        <v>-5.4088435963927389E+42</v>
      </c>
      <c r="AJ55">
        <f t="shared" si="13"/>
        <v>-19.140965063901607</v>
      </c>
      <c r="AK55">
        <f t="shared" si="13"/>
        <v>-2055525.9036304525</v>
      </c>
      <c r="AL55">
        <f t="shared" si="13"/>
        <v>-3.4154058341078271</v>
      </c>
      <c r="AM55">
        <f t="shared" si="13"/>
        <v>-2.1073583838116397E+23</v>
      </c>
      <c r="AN55">
        <f t="shared" si="13"/>
        <v>-11906544145081.408</v>
      </c>
      <c r="AO55">
        <f t="shared" si="12"/>
        <v>-2.1073583838116397E+23</v>
      </c>
      <c r="AP55">
        <f t="shared" si="12"/>
        <v>-2.4280867562292445E+17</v>
      </c>
      <c r="AQ55">
        <f t="shared" si="11"/>
        <v>-2.2616118449754814</v>
      </c>
      <c r="AR55">
        <f t="shared" si="11"/>
        <v>-1290729726.3047259</v>
      </c>
      <c r="AS55">
        <f t="shared" si="11"/>
        <v>-10826110087822.246</v>
      </c>
      <c r="AT55">
        <f t="shared" si="11"/>
        <v>-2.0971181414728926E+35</v>
      </c>
      <c r="AU55">
        <f t="shared" si="11"/>
        <v>-4.3045889818130406E+22</v>
      </c>
      <c r="AV55">
        <f t="shared" si="7"/>
        <v>-2.4236175984140309</v>
      </c>
    </row>
    <row r="56" spans="1:48" x14ac:dyDescent="0.3">
      <c r="A56" s="16">
        <v>45</v>
      </c>
      <c r="B56">
        <v>-0.49150395499437283</v>
      </c>
      <c r="C56">
        <v>9.2755616237573085E-2</v>
      </c>
      <c r="D56">
        <v>1</v>
      </c>
      <c r="I56">
        <f t="shared" si="5"/>
        <v>-45.503049031727663</v>
      </c>
      <c r="J56">
        <f t="shared" si="14"/>
        <v>-2.8363170005707041E+29</v>
      </c>
      <c r="K56">
        <f t="shared" si="14"/>
        <v>-480791.05733975756</v>
      </c>
      <c r="L56">
        <f t="shared" si="14"/>
        <v>-682592445.87194443</v>
      </c>
      <c r="M56">
        <f t="shared" si="14"/>
        <v>-2.4236175984140309</v>
      </c>
      <c r="N56">
        <f t="shared" si="14"/>
        <v>-3.4154058341078271</v>
      </c>
      <c r="O56">
        <f t="shared" si="14"/>
        <v>-1098317529.8036017</v>
      </c>
      <c r="P56">
        <f t="shared" si="14"/>
        <v>-5.3907614421440332E+28</v>
      </c>
      <c r="Q56">
        <f t="shared" si="14"/>
        <v>-3.5652973080365902</v>
      </c>
      <c r="R56">
        <f t="shared" si="14"/>
        <v>-1266487.0783507924</v>
      </c>
      <c r="S56">
        <f t="shared" si="14"/>
        <v>-448652.77053171705</v>
      </c>
      <c r="T56">
        <f t="shared" si="14"/>
        <v>-1.121632862854836E+24</v>
      </c>
      <c r="U56">
        <f t="shared" si="14"/>
        <v>-28.690204903480488</v>
      </c>
      <c r="V56">
        <f t="shared" si="14"/>
        <v>-27.794736047645081</v>
      </c>
      <c r="W56">
        <f t="shared" si="14"/>
        <v>-2.8616961217141667E+17</v>
      </c>
      <c r="X56">
        <f t="shared" si="14"/>
        <v>-27232413702531.73</v>
      </c>
      <c r="Y56">
        <f t="shared" si="14"/>
        <v>-5961086910292.0088</v>
      </c>
      <c r="Z56">
        <f t="shared" si="13"/>
        <v>-59.493408901565964</v>
      </c>
      <c r="AA56">
        <f t="shared" si="13"/>
        <v>-49.470478923036545</v>
      </c>
      <c r="AB56">
        <f t="shared" si="13"/>
        <v>-26.541891486002054</v>
      </c>
      <c r="AC56">
        <f t="shared" si="13"/>
        <v>-2012.2741613794667</v>
      </c>
      <c r="AD56">
        <f t="shared" si="13"/>
        <v>-3.0085548425071034</v>
      </c>
      <c r="AE56">
        <f t="shared" si="13"/>
        <v>-5.3434964470924883E+22</v>
      </c>
      <c r="AF56">
        <f t="shared" si="13"/>
        <v>-4088861814.4984131</v>
      </c>
      <c r="AG56">
        <f t="shared" si="13"/>
        <v>-1.109351157673085</v>
      </c>
      <c r="AH56">
        <f t="shared" si="13"/>
        <v>-2.6936008539536125E+17</v>
      </c>
      <c r="AI56">
        <f t="shared" si="13"/>
        <v>-2.0971181414728926E+35</v>
      </c>
      <c r="AJ56">
        <f t="shared" si="13"/>
        <v>-63.151421816574299</v>
      </c>
      <c r="AK56">
        <f t="shared" si="13"/>
        <v>-4088861814.4984131</v>
      </c>
      <c r="AL56">
        <f t="shared" si="13"/>
        <v>-1.3341104326389925</v>
      </c>
      <c r="AM56">
        <f t="shared" si="13"/>
        <v>-1.6307468558259255E+29</v>
      </c>
      <c r="AN56">
        <f t="shared" si="13"/>
        <v>-3.8620951254464397E+17</v>
      </c>
      <c r="AO56">
        <f t="shared" si="12"/>
        <v>-2.8363170005707041E+29</v>
      </c>
      <c r="AP56">
        <f t="shared" si="12"/>
        <v>-5741832541146.1084</v>
      </c>
      <c r="AQ56">
        <f t="shared" si="11"/>
        <v>-26.541891486002054</v>
      </c>
      <c r="AR56">
        <f t="shared" si="11"/>
        <v>-1029112.0923579999</v>
      </c>
      <c r="AS56">
        <f t="shared" si="11"/>
        <v>-5.1376300569432461E+17</v>
      </c>
      <c r="AT56">
        <f t="shared" si="11"/>
        <v>-4.0407160533784604E+28</v>
      </c>
      <c r="AU56">
        <f t="shared" si="11"/>
        <v>-2.3253344892748438E+17</v>
      </c>
      <c r="AV56">
        <f t="shared" si="7"/>
        <v>-1.1517122133976989</v>
      </c>
    </row>
    <row r="57" spans="1:48" x14ac:dyDescent="0.3">
      <c r="A57" s="16">
        <v>46</v>
      </c>
      <c r="B57">
        <v>0.16558689392858578</v>
      </c>
      <c r="C57">
        <v>-0.10888702775715065</v>
      </c>
      <c r="D57">
        <v>1</v>
      </c>
      <c r="I57">
        <f t="shared" si="5"/>
        <v>-1579.5233672888166</v>
      </c>
      <c r="J57">
        <f t="shared" si="14"/>
        <v>-8.3776980281108799E+22</v>
      </c>
      <c r="K57">
        <f t="shared" si="14"/>
        <v>-2885.2063282941367</v>
      </c>
      <c r="L57">
        <f t="shared" si="14"/>
        <v>-6224496409600.5234</v>
      </c>
      <c r="M57">
        <f t="shared" si="14"/>
        <v>-27.79473604764512</v>
      </c>
      <c r="N57">
        <f t="shared" si="14"/>
        <v>-1.0115973225740236</v>
      </c>
      <c r="O57">
        <f t="shared" si="14"/>
        <v>-23781869919395.012</v>
      </c>
      <c r="P57">
        <f t="shared" si="14"/>
        <v>-2.073076010261422E+35</v>
      </c>
      <c r="Q57">
        <f t="shared" si="14"/>
        <v>-35.996407632876384</v>
      </c>
      <c r="R57">
        <f t="shared" si="14"/>
        <v>-852234573.22535443</v>
      </c>
      <c r="S57">
        <f t="shared" si="14"/>
        <v>-2137.8509570165224</v>
      </c>
      <c r="T57">
        <f t="shared" si="14"/>
        <v>-1.0622973924330203E+18</v>
      </c>
      <c r="U57">
        <f t="shared" si="14"/>
        <v>-2.3615483251309142</v>
      </c>
      <c r="V57">
        <f t="shared" si="14"/>
        <v>-2.42361759841403</v>
      </c>
      <c r="W57">
        <f t="shared" si="14"/>
        <v>-4.0168504451320768E+22</v>
      </c>
      <c r="X57">
        <f t="shared" si="14"/>
        <v>-1187215877.051121</v>
      </c>
      <c r="Y57">
        <f t="shared" si="14"/>
        <v>-2.0720905064956426E+17</v>
      </c>
      <c r="Z57">
        <f t="shared" si="13"/>
        <v>-12335.121992371343</v>
      </c>
      <c r="AA57">
        <f t="shared" si="13"/>
        <v>-9139.9537349199363</v>
      </c>
      <c r="AB57">
        <f t="shared" si="13"/>
        <v>-3.6706270523961333</v>
      </c>
      <c r="AC57">
        <f t="shared" si="13"/>
        <v>-447361.32513193908</v>
      </c>
      <c r="AD57">
        <f t="shared" si="13"/>
        <v>-1</v>
      </c>
      <c r="AE57">
        <f t="shared" si="13"/>
        <v>-6.3960018701137267E+17</v>
      </c>
      <c r="AF57">
        <f t="shared" si="13"/>
        <v>-855736.27422614349</v>
      </c>
      <c r="AG57">
        <f t="shared" si="13"/>
        <v>-2.3615483251309151</v>
      </c>
      <c r="AH57">
        <f t="shared" si="13"/>
        <v>-4.0052879554525545E+22</v>
      </c>
      <c r="AI57">
        <f t="shared" si="13"/>
        <v>-6.5046983730526015E+42</v>
      </c>
      <c r="AJ57">
        <f t="shared" si="13"/>
        <v>-5.2614403939244543</v>
      </c>
      <c r="AK57">
        <f t="shared" si="13"/>
        <v>-855736.27422614349</v>
      </c>
      <c r="AL57">
        <f t="shared" si="13"/>
        <v>-7.1438655696782591</v>
      </c>
      <c r="AM57">
        <f t="shared" si="13"/>
        <v>-7.6665076826180319E+23</v>
      </c>
      <c r="AN57">
        <f t="shared" si="13"/>
        <v>-31363903461504.676</v>
      </c>
      <c r="AO57">
        <f t="shared" si="12"/>
        <v>-8.3776980281108799E+22</v>
      </c>
      <c r="AP57">
        <f t="shared" si="12"/>
        <v>-4.2231102399186931E+17</v>
      </c>
      <c r="AQ57">
        <f t="shared" si="11"/>
        <v>-2.5972282893689349</v>
      </c>
      <c r="AR57">
        <f t="shared" si="11"/>
        <v>-777137344.21850514</v>
      </c>
      <c r="AS57">
        <f t="shared" si="11"/>
        <v>-6224496409600.5234</v>
      </c>
      <c r="AT57">
        <f t="shared" si="11"/>
        <v>-2.7657123329433677E+35</v>
      </c>
      <c r="AU57">
        <f t="shared" si="11"/>
        <v>-4.1105601237325621E+22</v>
      </c>
      <c r="AV57">
        <f t="shared" si="7"/>
        <v>-2.3143733112054603</v>
      </c>
    </row>
    <row r="58" spans="1:48" x14ac:dyDescent="0.3">
      <c r="A58" s="16">
        <v>47</v>
      </c>
      <c r="B58">
        <v>1.2169322522053196</v>
      </c>
      <c r="C58">
        <v>0.49604090422702057</v>
      </c>
      <c r="D58">
        <v>0</v>
      </c>
      <c r="I58">
        <f t="shared" si="5"/>
        <v>-1.5145240135234712</v>
      </c>
      <c r="J58">
        <f t="shared" si="14"/>
        <v>-5.4088435963927389E+42</v>
      </c>
      <c r="K58">
        <f t="shared" si="14"/>
        <v>-82617964403125.781</v>
      </c>
      <c r="L58">
        <f t="shared" si="14"/>
        <v>-7935.9701395853835</v>
      </c>
      <c r="M58">
        <f t="shared" si="14"/>
        <v>-8.0401083888184903</v>
      </c>
      <c r="N58">
        <f t="shared" si="14"/>
        <v>-2653.8187598156478</v>
      </c>
      <c r="O58">
        <f t="shared" si="14"/>
        <v>-120965.72958802954</v>
      </c>
      <c r="P58">
        <f t="shared" si="14"/>
        <v>-4.223110239918633E+17</v>
      </c>
      <c r="Q58">
        <f t="shared" si="14"/>
        <v>-15071.3111681891</v>
      </c>
      <c r="R58">
        <f t="shared" si="14"/>
        <v>-29.785752837298148</v>
      </c>
      <c r="S58">
        <f t="shared" si="14"/>
        <v>-42328176550448.117</v>
      </c>
      <c r="T58">
        <f t="shared" si="14"/>
        <v>-2.4930900498130651E+35</v>
      </c>
      <c r="U58">
        <f t="shared" si="14"/>
        <v>-1417181.7711615507</v>
      </c>
      <c r="V58">
        <f t="shared" si="14"/>
        <v>-1594976.1282125851</v>
      </c>
      <c r="W58">
        <f t="shared" si="14"/>
        <v>-1290729726.3047259</v>
      </c>
      <c r="X58">
        <f t="shared" si="14"/>
        <v>-4.0517385718737301E+22</v>
      </c>
      <c r="Y58">
        <f t="shared" si="14"/>
        <v>-1266487.0783507857</v>
      </c>
      <c r="Z58">
        <f t="shared" si="13"/>
        <v>-206.44103051219162</v>
      </c>
      <c r="AA58">
        <f t="shared" si="13"/>
        <v>-127.19610933792329</v>
      </c>
      <c r="AB58">
        <f t="shared" si="13"/>
        <v>-5052674.3537207972</v>
      </c>
      <c r="AC58">
        <f t="shared" si="13"/>
        <v>-4.7169047871736129</v>
      </c>
      <c r="AD58">
        <f t="shared" si="13"/>
        <v>-3154.9053023101624</v>
      </c>
      <c r="AE58">
        <f t="shared" si="13"/>
        <v>-8.6916193692456927E+36</v>
      </c>
      <c r="AF58">
        <f t="shared" si="13"/>
        <v>-2.02485243442032E+17</v>
      </c>
      <c r="AG58">
        <f t="shared" si="13"/>
        <v>-81.927882517028436</v>
      </c>
      <c r="AH58">
        <f t="shared" si="13"/>
        <v>-1411382616.7072628</v>
      </c>
      <c r="AI58">
        <f t="shared" si="13"/>
        <v>-2.1073583838116397E+23</v>
      </c>
      <c r="AJ58">
        <f t="shared" si="13"/>
        <v>-1813.9199183785088</v>
      </c>
      <c r="AK58">
        <f t="shared" si="13"/>
        <v>-2.02485243442032E+17</v>
      </c>
      <c r="AL58">
        <f t="shared" si="13"/>
        <v>-1084.3015588154437</v>
      </c>
      <c r="AM58">
        <f t="shared" si="13"/>
        <v>-4.1449857541149649E+45</v>
      </c>
      <c r="AN58">
        <f t="shared" si="13"/>
        <v>-5.1396336092903501E+30</v>
      </c>
      <c r="AO58">
        <f t="shared" si="12"/>
        <v>-5.4088435963927389E+42</v>
      </c>
      <c r="AP58">
        <f t="shared" si="12"/>
        <v>-8562927.4952911362</v>
      </c>
      <c r="AQ58">
        <f t="shared" si="11"/>
        <v>-2055525.9036304525</v>
      </c>
      <c r="AR58">
        <f t="shared" si="11"/>
        <v>-32.664043938098857</v>
      </c>
      <c r="AS58">
        <f t="shared" si="11"/>
        <v>-4.8593823559453334E+28</v>
      </c>
      <c r="AT58">
        <f t="shared" si="11"/>
        <v>-1.4172220338100731E+18</v>
      </c>
      <c r="AU58">
        <f t="shared" si="11"/>
        <v>-1910276061.9636848</v>
      </c>
      <c r="AV58">
        <f t="shared" si="7"/>
        <v>-73.216158065181816</v>
      </c>
    </row>
    <row r="59" spans="1:48" x14ac:dyDescent="0.3">
      <c r="A59" s="16">
        <v>48</v>
      </c>
      <c r="B59">
        <v>-0.75434029456355634</v>
      </c>
      <c r="C59">
        <v>-0.91545760373604557</v>
      </c>
      <c r="D59">
        <v>1</v>
      </c>
      <c r="I59">
        <f t="shared" si="5"/>
        <v>-5.1376300569432461E+17</v>
      </c>
      <c r="J59">
        <f t="shared" si="14"/>
        <v>-5989415.7339472119</v>
      </c>
      <c r="K59">
        <f t="shared" si="14"/>
        <v>-2.2616118449754827</v>
      </c>
      <c r="L59">
        <f t="shared" si="14"/>
        <v>-2.2997692719278045E+35</v>
      </c>
      <c r="M59">
        <f t="shared" si="14"/>
        <v>-6537125511656.7422</v>
      </c>
      <c r="N59">
        <f t="shared" si="14"/>
        <v>-935727.50151682284</v>
      </c>
      <c r="O59">
        <f t="shared" si="14"/>
        <v>-2.6183070075120365E+35</v>
      </c>
      <c r="P59">
        <f t="shared" si="14"/>
        <v>-2.9237600819113589E+69</v>
      </c>
      <c r="Q59">
        <f t="shared" si="14"/>
        <v>-1552237072.6978195</v>
      </c>
      <c r="R59">
        <f t="shared" si="14"/>
        <v>-1.856619258378056E+29</v>
      </c>
      <c r="S59">
        <f t="shared" si="14"/>
        <v>-2.3143733112054607</v>
      </c>
      <c r="T59">
        <f t="shared" si="14"/>
        <v>-96886.814757682281</v>
      </c>
      <c r="U59">
        <f t="shared" si="14"/>
        <v>-2012.2741613794667</v>
      </c>
      <c r="V59">
        <f t="shared" si="14"/>
        <v>-1905.0251448848514</v>
      </c>
      <c r="W59">
        <f t="shared" si="14"/>
        <v>-1.3728005078498003E+51</v>
      </c>
      <c r="X59">
        <f t="shared" si="14"/>
        <v>-21.6107435679112</v>
      </c>
      <c r="Y59">
        <f t="shared" si="14"/>
        <v>-7.6663117820356381E+42</v>
      </c>
      <c r="Z59">
        <f t="shared" si="13"/>
        <v>-3.2863632808635027E+17</v>
      </c>
      <c r="AA59">
        <f t="shared" si="13"/>
        <v>-2.8616961217141667E+17</v>
      </c>
      <c r="AB59">
        <f t="shared" si="13"/>
        <v>-1512.6807776325786</v>
      </c>
      <c r="AC59">
        <f t="shared" si="13"/>
        <v>-7.0470870155093694E+22</v>
      </c>
      <c r="AD59">
        <f t="shared" si="13"/>
        <v>-787107.99838664779</v>
      </c>
      <c r="AE59">
        <f t="shared" si="13"/>
        <v>-1673.2637837680472</v>
      </c>
      <c r="AF59">
        <f t="shared" si="13"/>
        <v>-11.294392406922141</v>
      </c>
      <c r="AG59">
        <f t="shared" si="13"/>
        <v>-900213635.363482</v>
      </c>
      <c r="AH59">
        <f t="shared" si="13"/>
        <v>-1.2627047519926441E+51</v>
      </c>
      <c r="AI59">
        <f t="shared" si="13"/>
        <v>-3.2170165814652372E+79</v>
      </c>
      <c r="AJ59">
        <f t="shared" si="13"/>
        <v>-28736094.562567234</v>
      </c>
      <c r="AK59">
        <f t="shared" si="13"/>
        <v>-11.294392406922141</v>
      </c>
      <c r="AL59">
        <f t="shared" si="13"/>
        <v>-748553503.60176063</v>
      </c>
      <c r="AM59">
        <f t="shared" si="13"/>
        <v>-1138360.4651044542</v>
      </c>
      <c r="AN59">
        <f t="shared" si="13"/>
        <v>-36.656134319589448</v>
      </c>
      <c r="AO59">
        <f t="shared" si="12"/>
        <v>-5989415.7339472119</v>
      </c>
      <c r="AP59">
        <f t="shared" si="12"/>
        <v>-5.4715717003325453E+42</v>
      </c>
      <c r="AQ59">
        <f t="shared" si="11"/>
        <v>-1737.1580880159945</v>
      </c>
      <c r="AR59">
        <f t="shared" si="11"/>
        <v>-1.4406354067650548E+29</v>
      </c>
      <c r="AS59">
        <f t="shared" si="11"/>
        <v>-104.37411975014089</v>
      </c>
      <c r="AT59">
        <f t="shared" si="11"/>
        <v>-1.7401894355611929E+69</v>
      </c>
      <c r="AU59">
        <f t="shared" si="11"/>
        <v>-1.0172038133697871E+51</v>
      </c>
      <c r="AV59">
        <f t="shared" si="7"/>
        <v>-956391837.06550062</v>
      </c>
    </row>
    <row r="60" spans="1:48" x14ac:dyDescent="0.3">
      <c r="A60" s="16">
        <v>49</v>
      </c>
      <c r="B60">
        <v>0.7569686579592485</v>
      </c>
      <c r="C60">
        <v>1.1009688362111918</v>
      </c>
      <c r="D60">
        <v>1</v>
      </c>
      <c r="I60">
        <f t="shared" si="5"/>
        <v>-1621.0384472463186</v>
      </c>
      <c r="J60">
        <f t="shared" si="14"/>
        <v>-1.9138584558289448E+69</v>
      </c>
      <c r="K60">
        <f t="shared" si="14"/>
        <v>-2.125998666362442E+29</v>
      </c>
      <c r="L60">
        <f t="shared" si="14"/>
        <v>-2.3004046942468426</v>
      </c>
      <c r="M60">
        <f t="shared" si="14"/>
        <v>-787107.99838665058</v>
      </c>
      <c r="N60">
        <f t="shared" si="14"/>
        <v>-5961086910292.0088</v>
      </c>
      <c r="O60">
        <f t="shared" si="14"/>
        <v>-19.140965063901607</v>
      </c>
      <c r="P60">
        <f t="shared" si="14"/>
        <v>-565019.94460642862</v>
      </c>
      <c r="Q60">
        <f t="shared" si="14"/>
        <v>-67955136910.065712</v>
      </c>
      <c r="R60">
        <f t="shared" si="14"/>
        <v>-2.2551018033461498</v>
      </c>
      <c r="S60">
        <f t="shared" si="14"/>
        <v>-1.2800456390813124E+29</v>
      </c>
      <c r="T60">
        <f t="shared" si="14"/>
        <v>-9.2632041963402902E+59</v>
      </c>
      <c r="U60">
        <f t="shared" si="14"/>
        <v>-3.2863632808635027E+17</v>
      </c>
      <c r="V60">
        <f t="shared" si="14"/>
        <v>-3.5523630998557114E+17</v>
      </c>
      <c r="W60">
        <f t="shared" si="14"/>
        <v>-31.101930634983667</v>
      </c>
      <c r="X60">
        <f t="shared" si="14"/>
        <v>-5.8130273798882185E+42</v>
      </c>
      <c r="Y60">
        <f t="shared" si="14"/>
        <v>-3.4154058341078248</v>
      </c>
      <c r="Z60">
        <f t="shared" si="13"/>
        <v>-63238.39565290165</v>
      </c>
      <c r="AA60">
        <f t="shared" si="13"/>
        <v>-42238.875815197287</v>
      </c>
      <c r="AB60">
        <f t="shared" si="13"/>
        <v>-8.1483500440111962E+17</v>
      </c>
      <c r="AC60">
        <f t="shared" si="13"/>
        <v>-32.664043938098885</v>
      </c>
      <c r="AD60">
        <f t="shared" si="13"/>
        <v>-6537125511656.7422</v>
      </c>
      <c r="AE60">
        <f t="shared" si="13"/>
        <v>-5.4694367512297284E+60</v>
      </c>
      <c r="AF60">
        <f t="shared" si="13"/>
        <v>-2.2997692719278045E+35</v>
      </c>
      <c r="AG60">
        <f t="shared" si="13"/>
        <v>-1098317529.8036017</v>
      </c>
      <c r="AH60">
        <f t="shared" si="13"/>
        <v>-32.664043938098885</v>
      </c>
      <c r="AI60">
        <f t="shared" si="13"/>
        <v>-1552237072.697803</v>
      </c>
      <c r="AJ60">
        <f t="shared" si="13"/>
        <v>-9900633566821.041</v>
      </c>
      <c r="AK60">
        <f t="shared" si="13"/>
        <v>-2.2997692719278045E+35</v>
      </c>
      <c r="AL60">
        <f t="shared" si="13"/>
        <v>-7621082782.2889585</v>
      </c>
      <c r="AM60">
        <f t="shared" si="13"/>
        <v>-2.1136821036807635E+71</v>
      </c>
      <c r="AN60">
        <f t="shared" si="13"/>
        <v>-2.009754020066594E+52</v>
      </c>
      <c r="AO60">
        <f t="shared" si="12"/>
        <v>-1.9138584558289448E+69</v>
      </c>
      <c r="AP60">
        <f t="shared" si="12"/>
        <v>-13.665161833929021</v>
      </c>
      <c r="AQ60">
        <f t="shared" si="11"/>
        <v>-4.2231102399186931E+17</v>
      </c>
      <c r="AR60">
        <f t="shared" si="11"/>
        <v>-2.2812549463968175</v>
      </c>
      <c r="AS60">
        <f t="shared" si="11"/>
        <v>-7.1974365208619714E+50</v>
      </c>
      <c r="AT60">
        <f t="shared" si="11"/>
        <v>-1266487.0783507857</v>
      </c>
      <c r="AU60">
        <f t="shared" si="11"/>
        <v>-39.168845661433934</v>
      </c>
      <c r="AV60">
        <f t="shared" si="7"/>
        <v>-1021950758.1260246</v>
      </c>
    </row>
    <row r="61" spans="1:48" x14ac:dyDescent="0.3">
      <c r="A61" s="16">
        <v>50</v>
      </c>
      <c r="B61">
        <v>3.4168724143994057E-2</v>
      </c>
      <c r="C61">
        <v>9.2755616237573085E-2</v>
      </c>
      <c r="D61">
        <v>1</v>
      </c>
      <c r="I61">
        <f t="shared" si="5"/>
        <v>-28.690204903480552</v>
      </c>
      <c r="J61">
        <f t="shared" si="14"/>
        <v>-1.028204976038631E+29</v>
      </c>
      <c r="K61">
        <f t="shared" si="14"/>
        <v>-728169.60182840272</v>
      </c>
      <c r="L61">
        <f t="shared" si="14"/>
        <v>-748553503.60176063</v>
      </c>
      <c r="M61">
        <f t="shared" si="14"/>
        <v>-2.3143733112054603</v>
      </c>
      <c r="N61">
        <f t="shared" si="14"/>
        <v>-2.3615483251309151</v>
      </c>
      <c r="O61">
        <f t="shared" si="14"/>
        <v>-2405744811.1476903</v>
      </c>
      <c r="P61">
        <f t="shared" si="14"/>
        <v>-4.0875775408795252E+28</v>
      </c>
      <c r="Q61">
        <f t="shared" si="14"/>
        <v>-11.294392406922141</v>
      </c>
      <c r="R61">
        <f t="shared" si="14"/>
        <v>-634074.79557614715</v>
      </c>
      <c r="S61">
        <f t="shared" si="14"/>
        <v>-565019.94460643164</v>
      </c>
      <c r="T61">
        <f t="shared" si="14"/>
        <v>-2.8114488051524202E+23</v>
      </c>
      <c r="U61">
        <f t="shared" si="14"/>
        <v>-26.162080657433947</v>
      </c>
      <c r="V61">
        <f t="shared" si="14"/>
        <v>-26.541891486002054</v>
      </c>
      <c r="W61">
        <f t="shared" si="14"/>
        <v>-2.0720905064956426E+17</v>
      </c>
      <c r="X61">
        <f t="shared" si="14"/>
        <v>-10826110087822.246</v>
      </c>
      <c r="Y61">
        <f t="shared" si="14"/>
        <v>-5190789281184.2178</v>
      </c>
      <c r="Z61">
        <f t="shared" si="13"/>
        <v>-156.71596314161062</v>
      </c>
      <c r="AA61">
        <f t="shared" si="13"/>
        <v>-118.83082902295347</v>
      </c>
      <c r="AB61">
        <f t="shared" si="13"/>
        <v>-36.65613431958937</v>
      </c>
      <c r="AC61">
        <f t="shared" si="13"/>
        <v>-1525.8190807411129</v>
      </c>
      <c r="AD61">
        <f t="shared" si="13"/>
        <v>-2.281254946396817</v>
      </c>
      <c r="AE61">
        <f t="shared" si="13"/>
        <v>-1.0191899039331307E+23</v>
      </c>
      <c r="AF61">
        <f t="shared" si="13"/>
        <v>-1552237072.6978195</v>
      </c>
      <c r="AG61">
        <f t="shared" si="13"/>
        <v>-1.0115973225740236</v>
      </c>
      <c r="AH61">
        <f t="shared" si="13"/>
        <v>-2.0424391754081331E+17</v>
      </c>
      <c r="AI61">
        <f t="shared" si="13"/>
        <v>-2.2997692719278045E+35</v>
      </c>
      <c r="AJ61">
        <f t="shared" si="13"/>
        <v>-15.829331975703905</v>
      </c>
      <c r="AK61">
        <f t="shared" si="13"/>
        <v>-1552237072.6978195</v>
      </c>
      <c r="AL61">
        <f t="shared" si="13"/>
        <v>-2.5446108126774871</v>
      </c>
      <c r="AM61">
        <f t="shared" si="13"/>
        <v>-5.409839194163775E+29</v>
      </c>
      <c r="AN61">
        <f t="shared" si="13"/>
        <v>-9.2769662941063219E+17</v>
      </c>
      <c r="AO61">
        <f t="shared" si="12"/>
        <v>-1.028204976038631E+29</v>
      </c>
      <c r="AP61">
        <f t="shared" si="12"/>
        <v>-9106623271974.0664</v>
      </c>
      <c r="AQ61">
        <f t="shared" si="11"/>
        <v>-27.794736047645081</v>
      </c>
      <c r="AR61">
        <f t="shared" si="11"/>
        <v>-565019.94460643164</v>
      </c>
      <c r="AS61">
        <f t="shared" si="11"/>
        <v>-2.6936008539536125E+17</v>
      </c>
      <c r="AT61">
        <f t="shared" si="11"/>
        <v>-4.8593823559452648E+28</v>
      </c>
      <c r="AU61">
        <f t="shared" si="11"/>
        <v>-2.02485243442032E+17</v>
      </c>
      <c r="AV61">
        <f t="shared" si="7"/>
        <v>-1.0028868060943736</v>
      </c>
    </row>
    <row r="62" spans="1:48" x14ac:dyDescent="0.3">
      <c r="A62" s="16">
        <v>51</v>
      </c>
      <c r="B62">
        <v>1.5454776766667988</v>
      </c>
      <c r="C62">
        <v>0.89932619221646803</v>
      </c>
      <c r="D62">
        <v>0</v>
      </c>
      <c r="I62">
        <f t="shared" si="5"/>
        <v>-59.493408901565914</v>
      </c>
      <c r="J62">
        <f t="shared" si="14"/>
        <v>-5.2044839912157498E+59</v>
      </c>
      <c r="K62">
        <f t="shared" si="14"/>
        <v>-1.6792649280923953E+24</v>
      </c>
      <c r="L62">
        <f t="shared" si="14"/>
        <v>-25.470004684549185</v>
      </c>
      <c r="M62">
        <f t="shared" si="14"/>
        <v>-10587.460556332384</v>
      </c>
      <c r="N62">
        <f t="shared" si="14"/>
        <v>-1910276061.9636848</v>
      </c>
      <c r="O62">
        <f t="shared" si="14"/>
        <v>-598.24491996502422</v>
      </c>
      <c r="P62">
        <f t="shared" si="14"/>
        <v>-2405744811.1476645</v>
      </c>
      <c r="Q62">
        <f t="shared" si="14"/>
        <v>-1086035886.9266782</v>
      </c>
      <c r="R62">
        <f t="shared" si="14"/>
        <v>-1.514524013523471</v>
      </c>
      <c r="S62">
        <f t="shared" si="14"/>
        <v>-7.6665076826181956E+23</v>
      </c>
      <c r="T62">
        <f t="shared" si="14"/>
        <v>-7.3653465469707973E+50</v>
      </c>
      <c r="U62">
        <f t="shared" si="14"/>
        <v>-31363903461504.676</v>
      </c>
      <c r="V62">
        <f t="shared" si="14"/>
        <v>-36331047226488.711</v>
      </c>
      <c r="W62">
        <f t="shared" si="14"/>
        <v>-4778.1798407412743</v>
      </c>
      <c r="X62">
        <f t="shared" si="14"/>
        <v>-2.3875869603198466E+35</v>
      </c>
      <c r="Y62">
        <f t="shared" si="14"/>
        <v>-136.07215528198489</v>
      </c>
      <c r="Z62">
        <f t="shared" si="13"/>
        <v>-19819.068004990255</v>
      </c>
      <c r="AA62">
        <f t="shared" si="13"/>
        <v>-11527.169542313477</v>
      </c>
      <c r="AB62">
        <f t="shared" si="13"/>
        <v>-144943405821510.91</v>
      </c>
      <c r="AC62">
        <f t="shared" si="13"/>
        <v>-8.0401083888184868</v>
      </c>
      <c r="AD62">
        <f t="shared" si="13"/>
        <v>-2405744811.1476903</v>
      </c>
      <c r="AE62">
        <f t="shared" si="13"/>
        <v>-9.1285069969718083E+52</v>
      </c>
      <c r="AF62">
        <f t="shared" si="13"/>
        <v>-4.4825730316436066E+28</v>
      </c>
      <c r="AG62">
        <f t="shared" si="13"/>
        <v>-2710859.8366148924</v>
      </c>
      <c r="AH62">
        <f t="shared" si="13"/>
        <v>-5377.632522074121</v>
      </c>
      <c r="AI62">
        <f t="shared" si="13"/>
        <v>-58458053976854.227</v>
      </c>
      <c r="AJ62">
        <f t="shared" si="13"/>
        <v>-692502055.3497088</v>
      </c>
      <c r="AK62">
        <f t="shared" si="13"/>
        <v>-4.4825730316436066E+28</v>
      </c>
      <c r="AL62">
        <f t="shared" si="13"/>
        <v>-56902620.025040172</v>
      </c>
      <c r="AM62">
        <f t="shared" si="13"/>
        <v>-1.5911709504810856E+63</v>
      </c>
      <c r="AN62">
        <f t="shared" si="13"/>
        <v>-2.4108072854954574E+45</v>
      </c>
      <c r="AO62">
        <f t="shared" si="12"/>
        <v>-5.2044839912157498E+59</v>
      </c>
      <c r="AP62">
        <f t="shared" si="12"/>
        <v>-1338.2587195975207</v>
      </c>
      <c r="AQ62">
        <f t="shared" si="11"/>
        <v>-49600384044659.234</v>
      </c>
      <c r="AR62">
        <f t="shared" si="11"/>
        <v>-1.7594457861427952</v>
      </c>
      <c r="AS62">
        <f t="shared" si="11"/>
        <v>-8.8039695581106918E+42</v>
      </c>
      <c r="AT62">
        <f t="shared" si="11"/>
        <v>-10770771573.575085</v>
      </c>
      <c r="AU62">
        <f t="shared" si="11"/>
        <v>-7935.9701395853972</v>
      </c>
      <c r="AV62">
        <f t="shared" si="7"/>
        <v>-2353764.9467287539</v>
      </c>
    </row>
    <row r="63" spans="1:48" x14ac:dyDescent="0.3">
      <c r="A63" s="16">
        <v>52</v>
      </c>
      <c r="B63">
        <v>0.42842323349776923</v>
      </c>
      <c r="C63">
        <v>-0.51217231574659805</v>
      </c>
      <c r="D63">
        <v>1</v>
      </c>
      <c r="I63">
        <f t="shared" si="5"/>
        <v>-674766955.82297373</v>
      </c>
      <c r="J63">
        <f t="shared" si="14"/>
        <v>-7838945499851.2988</v>
      </c>
      <c r="K63">
        <f t="shared" si="14"/>
        <v>-6.384229332880178</v>
      </c>
      <c r="L63">
        <f t="shared" si="14"/>
        <v>-6.0661047896091329E+22</v>
      </c>
      <c r="M63">
        <f t="shared" si="14"/>
        <v>-565019.94460642862</v>
      </c>
      <c r="N63">
        <f t="shared" si="14"/>
        <v>-26.162080657433947</v>
      </c>
      <c r="O63">
        <f t="shared" si="14"/>
        <v>-3.2755318239291773E+23</v>
      </c>
      <c r="P63">
        <f t="shared" si="14"/>
        <v>-7.5154780422817954E+50</v>
      </c>
      <c r="Q63">
        <f t="shared" si="14"/>
        <v>-51534.098045845385</v>
      </c>
      <c r="R63">
        <f t="shared" si="14"/>
        <v>-2.1698984311367434E+17</v>
      </c>
      <c r="S63">
        <f t="shared" si="14"/>
        <v>-4.3136773493483096</v>
      </c>
      <c r="T63">
        <f t="shared" si="14"/>
        <v>-2137572865.2727418</v>
      </c>
      <c r="U63">
        <f t="shared" si="14"/>
        <v>-2.7119950447590324</v>
      </c>
      <c r="V63">
        <f t="shared" si="14"/>
        <v>-2.8482066384096036</v>
      </c>
      <c r="W63">
        <f t="shared" si="14"/>
        <v>-2.1275632803495544E+35</v>
      </c>
      <c r="X63">
        <f t="shared" si="14"/>
        <v>-2012.2741613794667</v>
      </c>
      <c r="Y63">
        <f t="shared" si="14"/>
        <v>-4.6537420295481099E+28</v>
      </c>
      <c r="Z63">
        <f t="shared" si="13"/>
        <v>-10770771573.575199</v>
      </c>
      <c r="AA63">
        <f t="shared" si="13"/>
        <v>-7621082782.2889585</v>
      </c>
      <c r="AB63">
        <f t="shared" si="13"/>
        <v>-5.1876467744220003</v>
      </c>
      <c r="AC63">
        <f t="shared" si="13"/>
        <v>-5420160740810.4883</v>
      </c>
      <c r="AD63">
        <f t="shared" si="13"/>
        <v>-27.082907965235428</v>
      </c>
      <c r="AE63">
        <f t="shared" si="13"/>
        <v>-3550246117.8524289</v>
      </c>
      <c r="AF63">
        <f t="shared" si="13"/>
        <v>-36.656134319589448</v>
      </c>
      <c r="AG63">
        <f t="shared" si="13"/>
        <v>-1813.9199183785088</v>
      </c>
      <c r="AH63">
        <f t="shared" si="13"/>
        <v>-2.1709304531785122E+35</v>
      </c>
      <c r="AI63">
        <f t="shared" si="13"/>
        <v>-7.334253142389647E+59</v>
      </c>
      <c r="AJ63">
        <f t="shared" si="13"/>
        <v>-81.927882517028223</v>
      </c>
      <c r="AK63">
        <f t="shared" si="13"/>
        <v>-36.656134319589448</v>
      </c>
      <c r="AL63">
        <f t="shared" si="13"/>
        <v>-7935.9701395853835</v>
      </c>
      <c r="AM63">
        <f t="shared" si="13"/>
        <v>-217003607878264.81</v>
      </c>
      <c r="AN63">
        <f t="shared" si="13"/>
        <v>-5052674.3537208159</v>
      </c>
      <c r="AO63">
        <f t="shared" si="12"/>
        <v>-7838945499851.2988</v>
      </c>
      <c r="AP63">
        <f t="shared" si="12"/>
        <v>-1.2800456390813124E+29</v>
      </c>
      <c r="AQ63">
        <f t="shared" si="11"/>
        <v>-3.1963049432992303</v>
      </c>
      <c r="AR63">
        <f t="shared" si="11"/>
        <v>-2.0720905064956426E+17</v>
      </c>
      <c r="AS63">
        <f t="shared" si="11"/>
        <v>-468477.91373590461</v>
      </c>
      <c r="AT63">
        <f t="shared" si="11"/>
        <v>-1.2627047519926441E+51</v>
      </c>
      <c r="AU63">
        <f t="shared" si="11"/>
        <v>-2.3875869603198466E+35</v>
      </c>
      <c r="AV63">
        <f t="shared" si="7"/>
        <v>-1737.1580880159945</v>
      </c>
    </row>
    <row r="64" spans="1:48" x14ac:dyDescent="0.3">
      <c r="A64" s="16">
        <v>53</v>
      </c>
      <c r="B64">
        <v>1.6768958464513906</v>
      </c>
      <c r="C64">
        <v>-0.51217231574659805</v>
      </c>
      <c r="D64">
        <v>0</v>
      </c>
      <c r="I64">
        <f t="shared" si="5"/>
        <v>-1910276061.9636848</v>
      </c>
      <c r="J64">
        <f t="shared" si="14"/>
        <v>-5961086910292.0088</v>
      </c>
      <c r="K64">
        <f t="shared" si="14"/>
        <v>-144.85565700177278</v>
      </c>
      <c r="L64">
        <f t="shared" si="14"/>
        <v>-6.3933245815150373E+23</v>
      </c>
      <c r="M64">
        <f t="shared" si="14"/>
        <v>-4287084.0089267856</v>
      </c>
      <c r="N64">
        <f t="shared" si="14"/>
        <v>-92.206250114664542</v>
      </c>
      <c r="O64">
        <f t="shared" si="14"/>
        <v>-1.7852202992061419E+25</v>
      </c>
      <c r="P64">
        <f t="shared" si="14"/>
        <v>-3.2975428170952899E+51</v>
      </c>
      <c r="Q64">
        <f t="shared" si="14"/>
        <v>-6746642.2978283335</v>
      </c>
      <c r="R64">
        <f t="shared" si="14"/>
        <v>-3.5523630998557114E+17</v>
      </c>
      <c r="S64">
        <f t="shared" si="14"/>
        <v>-63.151421816574299</v>
      </c>
      <c r="T64">
        <f t="shared" si="14"/>
        <v>-676714877.18332541</v>
      </c>
      <c r="U64">
        <f t="shared" si="14"/>
        <v>-18.442263840243399</v>
      </c>
      <c r="V64">
        <f t="shared" si="14"/>
        <v>-21.610743567911221</v>
      </c>
      <c r="W64">
        <f t="shared" si="14"/>
        <v>-8.3664928219724351E+35</v>
      </c>
      <c r="X64">
        <f t="shared" si="14"/>
        <v>-1905.0251448848514</v>
      </c>
      <c r="Y64">
        <f t="shared" ref="Y64:AN71" si="15">-EXP((1/$D$3)*($B$3*($B64-Y$3)^2+$C$3*($C64-Y$4)^2))</f>
        <v>-2.8363170005707041E+29</v>
      </c>
      <c r="Z64">
        <f t="shared" si="15"/>
        <v>-909804990611.66687</v>
      </c>
      <c r="AA64">
        <f t="shared" si="15"/>
        <v>-517097484774.57611</v>
      </c>
      <c r="AB64">
        <f t="shared" si="15"/>
        <v>-94.547842995455298</v>
      </c>
      <c r="AC64">
        <f t="shared" si="15"/>
        <v>-23781869919395.012</v>
      </c>
      <c r="AD64">
        <f t="shared" si="15"/>
        <v>-118.83082902295325</v>
      </c>
      <c r="AE64">
        <f t="shared" si="15"/>
        <v>-139299585715.66879</v>
      </c>
      <c r="AF64">
        <f t="shared" si="15"/>
        <v>-31.101930634983667</v>
      </c>
      <c r="AG64">
        <f t="shared" si="15"/>
        <v>-12335.121992371343</v>
      </c>
      <c r="AH64">
        <f t="shared" si="15"/>
        <v>-9.5253237146292589E+35</v>
      </c>
      <c r="AI64">
        <f t="shared" si="15"/>
        <v>-7.7298798040242333E+60</v>
      </c>
      <c r="AJ64">
        <f t="shared" si="15"/>
        <v>-25.936807982602581</v>
      </c>
      <c r="AK64">
        <f t="shared" si="15"/>
        <v>-31.101930634983667</v>
      </c>
      <c r="AL64">
        <f t="shared" si="15"/>
        <v>-311380.48349303618</v>
      </c>
      <c r="AM64">
        <f t="shared" si="15"/>
        <v>-3.169807118375596E+16</v>
      </c>
      <c r="AN64">
        <f t="shared" si="15"/>
        <v>-342828607.73614579</v>
      </c>
      <c r="AO64">
        <f t="shared" si="12"/>
        <v>-5961086910292.0088</v>
      </c>
      <c r="AP64">
        <f t="shared" si="12"/>
        <v>-3.2405991360389024E+30</v>
      </c>
      <c r="AQ64">
        <f t="shared" si="11"/>
        <v>-30.192020328602883</v>
      </c>
      <c r="AR64">
        <f t="shared" si="11"/>
        <v>-4.2231102399186931E+17</v>
      </c>
      <c r="AS64">
        <f t="shared" si="11"/>
        <v>-855736.27422614652</v>
      </c>
      <c r="AT64">
        <f t="shared" si="11"/>
        <v>-1.6567783593724725E+52</v>
      </c>
      <c r="AU64">
        <f t="shared" si="11"/>
        <v>-1.4551630586523263E+36</v>
      </c>
      <c r="AV64">
        <f t="shared" si="7"/>
        <v>-10587.460556332384</v>
      </c>
    </row>
    <row r="65" spans="1:48" x14ac:dyDescent="0.3">
      <c r="A65" s="16">
        <v>54</v>
      </c>
      <c r="B65">
        <v>1.8740231011282782</v>
      </c>
      <c r="C65">
        <v>9.2755616237573085E-2</v>
      </c>
      <c r="D65">
        <v>0</v>
      </c>
      <c r="I65">
        <f t="shared" si="5"/>
        <v>-104.37411975014089</v>
      </c>
      <c r="J65">
        <f t="shared" ref="J65:Y71" si="16">-EXP((1/$D$3)*($B$3*($B65-J$3)^2+$C$3*($C65-J$4)^2))</f>
        <v>-5.3907614421440332E+28</v>
      </c>
      <c r="K65">
        <f t="shared" si="16"/>
        <v>-56902620.025040373</v>
      </c>
      <c r="L65">
        <f t="shared" si="16"/>
        <v>-18896039456.770172</v>
      </c>
      <c r="M65">
        <f t="shared" si="16"/>
        <v>-35.996407632876384</v>
      </c>
      <c r="N65">
        <f t="shared" si="16"/>
        <v>-11.865083720537314</v>
      </c>
      <c r="O65">
        <f t="shared" si="16"/>
        <v>-683924957695.12988</v>
      </c>
      <c r="P65">
        <f t="shared" si="16"/>
        <v>-2.8363170005707041E+29</v>
      </c>
      <c r="Q65">
        <f t="shared" si="16"/>
        <v>-11681.024718234814</v>
      </c>
      <c r="R65">
        <f t="shared" si="16"/>
        <v>-1029112.0923579999</v>
      </c>
      <c r="S65">
        <f t="shared" si="16"/>
        <v>-23149089.226337753</v>
      </c>
      <c r="T65">
        <f t="shared" si="16"/>
        <v>-4.0517385718737301E+22</v>
      </c>
      <c r="U65">
        <f t="shared" si="16"/>
        <v>-346.25067763486891</v>
      </c>
      <c r="V65">
        <f t="shared" si="16"/>
        <v>-412.81704237250585</v>
      </c>
      <c r="W65">
        <f t="shared" si="16"/>
        <v>-1.2234608811256346E+18</v>
      </c>
      <c r="X65">
        <f t="shared" si="16"/>
        <v>-7838945499851.2988</v>
      </c>
      <c r="Y65">
        <f t="shared" si="16"/>
        <v>-58458053976854.227</v>
      </c>
      <c r="Z65">
        <f t="shared" si="15"/>
        <v>-84977.063336054911</v>
      </c>
      <c r="AA65">
        <f t="shared" si="15"/>
        <v>-46655.496495956351</v>
      </c>
      <c r="AB65">
        <f t="shared" si="15"/>
        <v>-2074.1090567108567</v>
      </c>
      <c r="AC65">
        <f t="shared" si="15"/>
        <v>-10587.460556332384</v>
      </c>
      <c r="AD65">
        <f t="shared" si="15"/>
        <v>-15.829331975703905</v>
      </c>
      <c r="AE65">
        <f t="shared" si="15"/>
        <v>-1.7852202992061419E+25</v>
      </c>
      <c r="AF65">
        <f t="shared" si="15"/>
        <v>-956391837.06550062</v>
      </c>
      <c r="AG65">
        <f t="shared" si="15"/>
        <v>-13.388318116638271</v>
      </c>
      <c r="AH65">
        <f t="shared" si="15"/>
        <v>-1.4172220338100931E+18</v>
      </c>
      <c r="AI65">
        <f t="shared" si="15"/>
        <v>-5.8054007755916933E+36</v>
      </c>
      <c r="AJ65">
        <f t="shared" si="15"/>
        <v>-2.281254946396817</v>
      </c>
      <c r="AK65">
        <f t="shared" si="15"/>
        <v>-956391837.06550062</v>
      </c>
      <c r="AL65">
        <f t="shared" si="15"/>
        <v>-445.71584342041638</v>
      </c>
      <c r="AM65">
        <f t="shared" si="15"/>
        <v>-6.5752129588258889E+32</v>
      </c>
      <c r="AN65">
        <f t="shared" si="15"/>
        <v>-3.6423331553479151E+20</v>
      </c>
      <c r="AO65">
        <f t="shared" si="12"/>
        <v>-5.3907614421440332E+28</v>
      </c>
      <c r="AP65">
        <f t="shared" si="12"/>
        <v>-836304601558012.13</v>
      </c>
      <c r="AQ65">
        <f t="shared" si="11"/>
        <v>-597.0395439017891</v>
      </c>
      <c r="AR65">
        <f t="shared" si="11"/>
        <v>-1266487.0783507924</v>
      </c>
      <c r="AS65">
        <f t="shared" si="11"/>
        <v>-5.1376300569432461E+17</v>
      </c>
      <c r="AT65">
        <f t="shared" si="11"/>
        <v>-1.6941185823059835E+30</v>
      </c>
      <c r="AU65">
        <f t="shared" si="11"/>
        <v>-2.2803648249713441E+18</v>
      </c>
      <c r="AV65">
        <f t="shared" si="7"/>
        <v>-11.294392406922141</v>
      </c>
    </row>
    <row r="66" spans="1:48" x14ac:dyDescent="0.3">
      <c r="A66" s="16">
        <v>55</v>
      </c>
      <c r="B66">
        <v>0.62555048817465686</v>
      </c>
      <c r="C66">
        <v>1.705896768195363</v>
      </c>
      <c r="D66">
        <v>0</v>
      </c>
      <c r="I66">
        <f t="shared" si="5"/>
        <v>-5311885946809.9219</v>
      </c>
      <c r="J66">
        <f t="shared" si="16"/>
        <v>-1.4669771363361831E+102</v>
      </c>
      <c r="K66">
        <f t="shared" si="16"/>
        <v>-2.8963706784056851E+51</v>
      </c>
      <c r="L66">
        <f t="shared" si="16"/>
        <v>-2885.2063282941367</v>
      </c>
      <c r="M66">
        <f t="shared" si="16"/>
        <v>-3.0578601863493376E+17</v>
      </c>
      <c r="N66">
        <f t="shared" si="16"/>
        <v>-4.3426644964014083E+28</v>
      </c>
      <c r="O66">
        <f t="shared" si="16"/>
        <v>-20193.955426274621</v>
      </c>
      <c r="P66">
        <f t="shared" si="16"/>
        <v>-2.597228289368934</v>
      </c>
      <c r="Q66">
        <f t="shared" si="16"/>
        <v>-2.5727823790813769E+24</v>
      </c>
      <c r="R66">
        <f t="shared" si="16"/>
        <v>-452549.51872663666</v>
      </c>
      <c r="S66">
        <f t="shared" si="16"/>
        <v>-1.8261956068471516E+51</v>
      </c>
      <c r="T66">
        <f t="shared" si="16"/>
        <v>-5.9202387838348067E+90</v>
      </c>
      <c r="U66">
        <f t="shared" si="16"/>
        <v>-2.938307747172023E+35</v>
      </c>
      <c r="V66">
        <f t="shared" si="16"/>
        <v>-3.1397233994003745E+35</v>
      </c>
      <c r="W66">
        <f t="shared" si="16"/>
        <v>-2.5016997962127108</v>
      </c>
      <c r="X66">
        <f t="shared" si="16"/>
        <v>-1.9138584558289448E+69</v>
      </c>
      <c r="Y66">
        <f t="shared" si="16"/>
        <v>-34.502962755787131</v>
      </c>
      <c r="Z66">
        <f t="shared" si="15"/>
        <v>-144943405821510.91</v>
      </c>
      <c r="AA66">
        <f t="shared" si="15"/>
        <v>-99070718331768</v>
      </c>
      <c r="AB66">
        <f t="shared" si="15"/>
        <v>-6.567231825657498E+35</v>
      </c>
      <c r="AC66">
        <f t="shared" si="15"/>
        <v>-777137344.21850514</v>
      </c>
      <c r="AD66">
        <f t="shared" si="15"/>
        <v>-4.6537420295481099E+28</v>
      </c>
      <c r="AE66">
        <f t="shared" si="15"/>
        <v>-2.1046653790510961E+91</v>
      </c>
      <c r="AF66">
        <f t="shared" si="15"/>
        <v>-5.8237466190792975E+59</v>
      </c>
      <c r="AG66">
        <f t="shared" si="15"/>
        <v>-5.6769595378593327E+22</v>
      </c>
      <c r="AH66">
        <f t="shared" si="15"/>
        <v>-2.597228289368934</v>
      </c>
      <c r="AI66">
        <f t="shared" si="15"/>
        <v>-49.470478923036346</v>
      </c>
      <c r="AJ66">
        <f t="shared" si="15"/>
        <v>-9.2952821773103792E+28</v>
      </c>
      <c r="AK66">
        <f t="shared" si="15"/>
        <v>-5.8237466190792975E+59</v>
      </c>
      <c r="AL66">
        <f t="shared" si="15"/>
        <v>-3.2755318239291773E+23</v>
      </c>
      <c r="AM66">
        <f t="shared" si="15"/>
        <v>-9.315045529049592E+103</v>
      </c>
      <c r="AN66">
        <f t="shared" si="15"/>
        <v>-5.5507042625691743E+80</v>
      </c>
      <c r="AO66">
        <f t="shared" si="12"/>
        <v>-1.4669771363361831E+102</v>
      </c>
      <c r="AP66">
        <f t="shared" si="12"/>
        <v>-118.83082902295347</v>
      </c>
      <c r="AQ66">
        <f t="shared" si="11"/>
        <v>-3.6474648506081927E+35</v>
      </c>
      <c r="AR66">
        <f t="shared" si="11"/>
        <v>-447361.32513193908</v>
      </c>
      <c r="AS66">
        <f t="shared" si="11"/>
        <v>-2.9082797293020625E+79</v>
      </c>
      <c r="AT66">
        <f t="shared" si="11"/>
        <v>-5.1876467744219985</v>
      </c>
      <c r="AU66">
        <f t="shared" si="11"/>
        <v>-3.0085548425071011</v>
      </c>
      <c r="AV66">
        <f t="shared" si="7"/>
        <v>-5.3434964470924883E+22</v>
      </c>
    </row>
    <row r="67" spans="1:48" x14ac:dyDescent="0.3">
      <c r="A67" s="16">
        <v>56</v>
      </c>
      <c r="B67">
        <v>0.29700506371317753</v>
      </c>
      <c r="C67">
        <v>1.1009688362111918</v>
      </c>
      <c r="D67">
        <v>1</v>
      </c>
      <c r="I67">
        <f t="shared" si="5"/>
        <v>-1525.8190807411129</v>
      </c>
      <c r="J67">
        <f t="shared" si="16"/>
        <v>-2.9237600819113589E+69</v>
      </c>
      <c r="K67">
        <f t="shared" si="16"/>
        <v>-9.2952821773103792E+28</v>
      </c>
      <c r="L67">
        <f t="shared" si="16"/>
        <v>-1.3341104326389925</v>
      </c>
      <c r="M67">
        <f t="shared" si="16"/>
        <v>-515231.50195623457</v>
      </c>
      <c r="N67">
        <f t="shared" si="16"/>
        <v>-5175847612752.1748</v>
      </c>
      <c r="O67">
        <f t="shared" si="16"/>
        <v>-6.0596651617467971</v>
      </c>
      <c r="P67">
        <f t="shared" si="16"/>
        <v>-452549.51872663427</v>
      </c>
      <c r="Q67">
        <f t="shared" si="16"/>
        <v>-15577303957.221455</v>
      </c>
      <c r="R67">
        <f t="shared" si="16"/>
        <v>-2.5972282893689362</v>
      </c>
      <c r="S67">
        <f t="shared" si="16"/>
        <v>-6.5770696624757895E+28</v>
      </c>
      <c r="T67">
        <f t="shared" si="16"/>
        <v>-1.9543752256027254E+60</v>
      </c>
      <c r="U67">
        <f t="shared" si="16"/>
        <v>-2.2398065051719942E+17</v>
      </c>
      <c r="V67">
        <f t="shared" si="16"/>
        <v>-2.3253344892748438E+17</v>
      </c>
      <c r="W67">
        <f t="shared" si="16"/>
        <v>-25.936807982602637</v>
      </c>
      <c r="X67">
        <f t="shared" si="16"/>
        <v>-8.1918235121295118E+42</v>
      </c>
      <c r="Y67">
        <f t="shared" si="16"/>
        <v>-2.4236175984140291</v>
      </c>
      <c r="Z67">
        <f t="shared" si="15"/>
        <v>-17035.631723509552</v>
      </c>
      <c r="AA67">
        <f t="shared" si="15"/>
        <v>-12335.121992371343</v>
      </c>
      <c r="AB67">
        <f t="shared" si="15"/>
        <v>-3.8620951254464397E+17</v>
      </c>
      <c r="AC67">
        <f t="shared" si="15"/>
        <v>-26.162080657434007</v>
      </c>
      <c r="AD67">
        <f t="shared" si="15"/>
        <v>-5235873587111.25</v>
      </c>
      <c r="AE67">
        <f t="shared" si="15"/>
        <v>-1.9543752256027254E+60</v>
      </c>
      <c r="AF67">
        <f t="shared" si="15"/>
        <v>-3.3743438427693173E+35</v>
      </c>
      <c r="AG67">
        <f t="shared" si="15"/>
        <v>-748553503.60176063</v>
      </c>
      <c r="AH67">
        <f t="shared" si="15"/>
        <v>-26.162080657434007</v>
      </c>
      <c r="AI67">
        <f t="shared" si="15"/>
        <v>-900213635.36347234</v>
      </c>
      <c r="AJ67">
        <f t="shared" si="15"/>
        <v>-20888617535183.063</v>
      </c>
      <c r="AK67">
        <f t="shared" si="15"/>
        <v>-3.3743438427693173E+35</v>
      </c>
      <c r="AL67">
        <f t="shared" si="15"/>
        <v>-2723215581.316371</v>
      </c>
      <c r="AM67">
        <f t="shared" si="15"/>
        <v>-4.6535332737592342E+70</v>
      </c>
      <c r="AN67">
        <f t="shared" si="15"/>
        <v>-5.8691337147900247E+51</v>
      </c>
      <c r="AO67">
        <f t="shared" si="12"/>
        <v>-2.9237600819113589E+69</v>
      </c>
      <c r="AP67">
        <f t="shared" si="12"/>
        <v>-5.7383564324831084</v>
      </c>
      <c r="AQ67">
        <f t="shared" si="11"/>
        <v>-2.5500388841385565E+17</v>
      </c>
      <c r="AR67">
        <f t="shared" si="11"/>
        <v>-2.4236175984140318</v>
      </c>
      <c r="AS67">
        <f t="shared" si="11"/>
        <v>-7.9615012264359159E+50</v>
      </c>
      <c r="AT67">
        <f t="shared" si="11"/>
        <v>-677539.46963399905</v>
      </c>
      <c r="AU67">
        <f t="shared" si="11"/>
        <v>-27.794736047645145</v>
      </c>
      <c r="AV67">
        <f t="shared" si="7"/>
        <v>-725189907.8499366</v>
      </c>
    </row>
    <row r="68" spans="1:48" x14ac:dyDescent="0.3">
      <c r="A68" s="16">
        <v>57</v>
      </c>
      <c r="B68">
        <v>-1.80568565284029</v>
      </c>
      <c r="C68">
        <v>-0.10888702775715065</v>
      </c>
      <c r="D68">
        <v>0</v>
      </c>
      <c r="I68">
        <f t="shared" si="5"/>
        <v>-42238.875815197287</v>
      </c>
      <c r="J68">
        <f t="shared" si="16"/>
        <v>-1.7852202992061037E+25</v>
      </c>
      <c r="K68">
        <f t="shared" si="16"/>
        <v>-2885.2063282941367</v>
      </c>
      <c r="L68">
        <f t="shared" si="16"/>
        <v>-20888617535183.063</v>
      </c>
      <c r="M68">
        <f t="shared" si="16"/>
        <v>-156.71596314161036</v>
      </c>
      <c r="N68">
        <f t="shared" si="16"/>
        <v>-19.140965063901607</v>
      </c>
      <c r="O68">
        <f t="shared" si="16"/>
        <v>-5961086910292.0088</v>
      </c>
      <c r="P68">
        <f t="shared" si="16"/>
        <v>-2.7755001105351081E+36</v>
      </c>
      <c r="Q68">
        <f t="shared" si="16"/>
        <v>-2.2616118449754823</v>
      </c>
      <c r="R68">
        <f t="shared" si="16"/>
        <v>-54115389084.052994</v>
      </c>
      <c r="S68">
        <f t="shared" si="16"/>
        <v>-4270.0965743971847</v>
      </c>
      <c r="T68">
        <f t="shared" si="16"/>
        <v>-9.0309570154655475E+20</v>
      </c>
      <c r="U68">
        <f t="shared" si="16"/>
        <v>-15.829331975703905</v>
      </c>
      <c r="V68">
        <f t="shared" si="16"/>
        <v>-13.665161833929028</v>
      </c>
      <c r="W68">
        <f t="shared" si="16"/>
        <v>-6.3933245815151285E+23</v>
      </c>
      <c r="X68">
        <f t="shared" si="16"/>
        <v>-179005623108.62128</v>
      </c>
      <c r="Y68">
        <f t="shared" si="16"/>
        <v>-1.6511614455903002E+18</v>
      </c>
      <c r="Z68">
        <f t="shared" si="15"/>
        <v>-1547.9703238662128</v>
      </c>
      <c r="AA68">
        <f t="shared" si="15"/>
        <v>-1621.0384472463186</v>
      </c>
      <c r="AB68">
        <f t="shared" si="15"/>
        <v>-5.1876467744219985</v>
      </c>
      <c r="AC68">
        <f t="shared" si="15"/>
        <v>-5989415.7339472435</v>
      </c>
      <c r="AD68">
        <f t="shared" si="15"/>
        <v>-13.388318116638271</v>
      </c>
      <c r="AE68">
        <f t="shared" si="15"/>
        <v>-2.6936008539536125E+17</v>
      </c>
      <c r="AF68">
        <f t="shared" si="15"/>
        <v>-153388212.99527723</v>
      </c>
      <c r="AG68">
        <f t="shared" si="15"/>
        <v>-15.829331975703905</v>
      </c>
      <c r="AH68">
        <f t="shared" si="15"/>
        <v>-5.3624069296338685E+23</v>
      </c>
      <c r="AI68">
        <f t="shared" si="15"/>
        <v>-2.1828939653150903E+43</v>
      </c>
      <c r="AJ68">
        <f t="shared" si="15"/>
        <v>-4472.932191628418</v>
      </c>
      <c r="AK68">
        <f t="shared" si="15"/>
        <v>-153388212.99527723</v>
      </c>
      <c r="AL68">
        <f t="shared" si="15"/>
        <v>-3.0085548425071034</v>
      </c>
      <c r="AM68">
        <f t="shared" si="15"/>
        <v>-4.0517385718736437E+22</v>
      </c>
      <c r="AN68">
        <f t="shared" si="15"/>
        <v>-5562620429091.958</v>
      </c>
      <c r="AO68">
        <f t="shared" si="12"/>
        <v>-1.7852202992061037E+25</v>
      </c>
      <c r="AP68">
        <f t="shared" si="12"/>
        <v>-3.5523630998557114E+17</v>
      </c>
      <c r="AQ68">
        <f t="shared" si="11"/>
        <v>-10.361691795182885</v>
      </c>
      <c r="AR68">
        <f t="shared" si="11"/>
        <v>-34916385458.048958</v>
      </c>
      <c r="AS68">
        <f t="shared" si="11"/>
        <v>-332468718429378.06</v>
      </c>
      <c r="AT68">
        <f t="shared" si="11"/>
        <v>-6.567231825657498E+35</v>
      </c>
      <c r="AU68">
        <f t="shared" si="11"/>
        <v>-3.2755318239292236E+23</v>
      </c>
      <c r="AV68">
        <f t="shared" si="7"/>
        <v>-18.442263840243399</v>
      </c>
    </row>
    <row r="69" spans="1:48" x14ac:dyDescent="0.3">
      <c r="A69" s="16">
        <v>58</v>
      </c>
      <c r="B69">
        <v>-0.5572130398866687</v>
      </c>
      <c r="C69">
        <v>1.3026114802059154</v>
      </c>
      <c r="D69">
        <v>1</v>
      </c>
      <c r="I69">
        <f t="shared" si="5"/>
        <v>-855736.27422613732</v>
      </c>
      <c r="J69">
        <f t="shared" si="16"/>
        <v>-2.371550282077681E+80</v>
      </c>
      <c r="K69">
        <f t="shared" si="16"/>
        <v>-2.1709304531785122E+35</v>
      </c>
      <c r="L69">
        <f t="shared" si="16"/>
        <v>-2.3143733112054585</v>
      </c>
      <c r="M69">
        <f t="shared" si="16"/>
        <v>-748553503.60176063</v>
      </c>
      <c r="N69">
        <f t="shared" si="16"/>
        <v>-3.2863632808635027E+17</v>
      </c>
      <c r="O69">
        <f t="shared" si="16"/>
        <v>-3.4154058341078248</v>
      </c>
      <c r="P69">
        <f t="shared" si="16"/>
        <v>-2137.8509570165224</v>
      </c>
      <c r="Q69">
        <f t="shared" si="16"/>
        <v>-16396403701055.482</v>
      </c>
      <c r="R69">
        <f t="shared" si="16"/>
        <v>-81.927882517028223</v>
      </c>
      <c r="S69">
        <f t="shared" si="16"/>
        <v>-2.073076010261422E+35</v>
      </c>
      <c r="T69">
        <f t="shared" si="16"/>
        <v>-5.6776047032773339E+70</v>
      </c>
      <c r="U69">
        <f t="shared" si="16"/>
        <v>-4.6129390564693282E+22</v>
      </c>
      <c r="V69">
        <f t="shared" si="16"/>
        <v>-4.443270830195284E+22</v>
      </c>
      <c r="W69">
        <f t="shared" si="16"/>
        <v>-3.4154058341078311</v>
      </c>
      <c r="X69">
        <f t="shared" si="16"/>
        <v>-4.3488512436613937E+51</v>
      </c>
      <c r="Y69">
        <f t="shared" si="16"/>
        <v>-1.2026042641334149</v>
      </c>
      <c r="Z69">
        <f t="shared" si="15"/>
        <v>-935727.50151681947</v>
      </c>
      <c r="AA69">
        <f t="shared" si="15"/>
        <v>-787107.99838664359</v>
      </c>
      <c r="AB69">
        <f t="shared" si="15"/>
        <v>-4.0517385718737301E+22</v>
      </c>
      <c r="AC69">
        <f t="shared" si="15"/>
        <v>-2137.8509570165224</v>
      </c>
      <c r="AD69">
        <f t="shared" si="15"/>
        <v>-2.8616961217141667E+17</v>
      </c>
      <c r="AE69">
        <f t="shared" si="15"/>
        <v>-2.098800625721208E+69</v>
      </c>
      <c r="AF69">
        <f t="shared" si="15"/>
        <v>-3.7966525841502449E+43</v>
      </c>
      <c r="AG69">
        <f t="shared" si="15"/>
        <v>-5961086910292.0088</v>
      </c>
      <c r="AH69">
        <f t="shared" si="15"/>
        <v>-3.1963049432992352</v>
      </c>
      <c r="AI69">
        <f t="shared" si="15"/>
        <v>-459119.45519026235</v>
      </c>
      <c r="AJ69">
        <f t="shared" si="15"/>
        <v>-6.8982792289525166E+18</v>
      </c>
      <c r="AK69">
        <f t="shared" si="15"/>
        <v>-3.7966525841502449E+43</v>
      </c>
      <c r="AL69">
        <f t="shared" si="15"/>
        <v>-6537125511656.7422</v>
      </c>
      <c r="AM69">
        <f t="shared" si="15"/>
        <v>-1.0339035100360131E+80</v>
      </c>
      <c r="AN69">
        <f t="shared" si="15"/>
        <v>-8.5203144160526739E+59</v>
      </c>
      <c r="AO69">
        <f t="shared" si="12"/>
        <v>-2.371550282077681E+80</v>
      </c>
      <c r="AP69">
        <f t="shared" si="12"/>
        <v>-1.0747264690302831</v>
      </c>
      <c r="AQ69">
        <f t="shared" si="11"/>
        <v>-4.1943477003259681E+22</v>
      </c>
      <c r="AR69">
        <f t="shared" si="11"/>
        <v>-65.80910391661854</v>
      </c>
      <c r="AS69">
        <f t="shared" si="11"/>
        <v>-1.3709513984783784E+60</v>
      </c>
      <c r="AT69">
        <f t="shared" si="11"/>
        <v>-1512.6807776325786</v>
      </c>
      <c r="AU69">
        <f t="shared" si="11"/>
        <v>-2.711995044759036</v>
      </c>
      <c r="AV69">
        <f t="shared" si="7"/>
        <v>-6224496409600.5234</v>
      </c>
    </row>
    <row r="70" spans="1:48" x14ac:dyDescent="0.3">
      <c r="A70" s="16">
        <v>59</v>
      </c>
      <c r="B70">
        <v>-1.0828857190250356</v>
      </c>
      <c r="C70">
        <v>-1.3187428917254931</v>
      </c>
      <c r="D70">
        <v>0</v>
      </c>
      <c r="I70">
        <f t="shared" si="5"/>
        <v>-1.8566192583780824E+29</v>
      </c>
      <c r="J70">
        <f t="shared" si="16"/>
        <v>-883.61670574250127</v>
      </c>
      <c r="K70">
        <f t="shared" si="16"/>
        <v>-1579.5233672888207</v>
      </c>
      <c r="L70">
        <f t="shared" si="16"/>
        <v>-1.0172038133697871E+51</v>
      </c>
      <c r="M70">
        <f t="shared" si="16"/>
        <v>-7.0470870155093694E+22</v>
      </c>
      <c r="N70">
        <f t="shared" si="16"/>
        <v>-18453435560552.922</v>
      </c>
      <c r="O70">
        <f t="shared" si="16"/>
        <v>-7.5154780422817954E+50</v>
      </c>
      <c r="P70">
        <f t="shared" si="16"/>
        <v>-7.2858010086132095E+90</v>
      </c>
      <c r="Q70">
        <f t="shared" si="16"/>
        <v>-3.0578601863493376E+17</v>
      </c>
      <c r="R70">
        <f t="shared" si="16"/>
        <v>-5.1833195196397577E+43</v>
      </c>
      <c r="S70">
        <f t="shared" si="16"/>
        <v>-1813.9199183785136</v>
      </c>
      <c r="T70">
        <f t="shared" si="16"/>
        <v>-465.54554019267988</v>
      </c>
      <c r="U70">
        <f t="shared" si="16"/>
        <v>-1290729726.3047259</v>
      </c>
      <c r="V70">
        <f t="shared" si="16"/>
        <v>-1187215877.0511336</v>
      </c>
      <c r="W70">
        <f t="shared" si="16"/>
        <v>-5.2642070717457758E+69</v>
      </c>
      <c r="X70">
        <f t="shared" si="16"/>
        <v>-52.060057093870533</v>
      </c>
      <c r="Y70">
        <f t="shared" si="16"/>
        <v>-1.0129096054178742E+60</v>
      </c>
      <c r="Z70">
        <f t="shared" si="15"/>
        <v>-4.8593823559453334E+28</v>
      </c>
      <c r="AA70">
        <f t="shared" si="15"/>
        <v>-4.4825730316436699E+28</v>
      </c>
      <c r="AB70">
        <f t="shared" si="15"/>
        <v>-748553503.60176063</v>
      </c>
      <c r="AC70">
        <f t="shared" si="15"/>
        <v>-5.8689113965333446E+35</v>
      </c>
      <c r="AD70">
        <f t="shared" si="15"/>
        <v>-14652907510791.494</v>
      </c>
      <c r="AE70">
        <f t="shared" si="15"/>
        <v>-2.2616118449754805</v>
      </c>
      <c r="AF70">
        <f t="shared" si="15"/>
        <v>-724.23846962235336</v>
      </c>
      <c r="AG70">
        <f t="shared" si="15"/>
        <v>-3.8620951254464397E+17</v>
      </c>
      <c r="AH70">
        <f t="shared" si="15"/>
        <v>-4.7044425562039677E+69</v>
      </c>
      <c r="AI70">
        <f t="shared" si="15"/>
        <v>-1.6462661835506773E+102</v>
      </c>
      <c r="AJ70">
        <f t="shared" si="15"/>
        <v>-1068507314950626.9</v>
      </c>
      <c r="AK70">
        <f t="shared" si="15"/>
        <v>-724.23846962235336</v>
      </c>
      <c r="AL70">
        <f t="shared" si="15"/>
        <v>-2.02485243442032E+17</v>
      </c>
      <c r="AM70">
        <f t="shared" si="15"/>
        <v>-42.095795193704866</v>
      </c>
      <c r="AN70">
        <f t="shared" si="15"/>
        <v>-1.1093511576730852</v>
      </c>
      <c r="AO70">
        <f t="shared" si="12"/>
        <v>-883.61670574250127</v>
      </c>
      <c r="AP70">
        <f t="shared" si="12"/>
        <v>-4.9698924680807358E+59</v>
      </c>
      <c r="AQ70">
        <f t="shared" si="11"/>
        <v>-1021950758.1260246</v>
      </c>
      <c r="AR70">
        <f t="shared" si="11"/>
        <v>-3.7966525841504608E+43</v>
      </c>
      <c r="AS70">
        <f t="shared" si="11"/>
        <v>-8.1780183106937923</v>
      </c>
      <c r="AT70">
        <f t="shared" si="11"/>
        <v>-3.250426279643286E+90</v>
      </c>
      <c r="AU70">
        <f t="shared" si="11"/>
        <v>-3.4758161803580302E+69</v>
      </c>
      <c r="AV70">
        <f t="shared" si="7"/>
        <v>-4.2231102399186931E+17</v>
      </c>
    </row>
    <row r="71" spans="1:48" x14ac:dyDescent="0.3">
      <c r="A71" s="16">
        <v>60</v>
      </c>
      <c r="B71">
        <v>-0.16295853053289353</v>
      </c>
      <c r="C71">
        <v>-0.31052967175187435</v>
      </c>
      <c r="D71">
        <v>1</v>
      </c>
      <c r="I71">
        <f t="shared" si="5"/>
        <v>-565019.94460643164</v>
      </c>
      <c r="J71">
        <f t="shared" si="16"/>
        <v>-7.1984204894711232E+17</v>
      </c>
      <c r="K71">
        <f t="shared" si="16"/>
        <v>-34.502962755787102</v>
      </c>
      <c r="L71">
        <f t="shared" si="16"/>
        <v>-2.0720905064956426E+17</v>
      </c>
      <c r="M71">
        <f t="shared" si="16"/>
        <v>-1508.3265314094006</v>
      </c>
      <c r="N71">
        <f t="shared" si="16"/>
        <v>-2.5972282893689349</v>
      </c>
      <c r="O71">
        <f t="shared" si="16"/>
        <v>-5.1376300569432461E+17</v>
      </c>
      <c r="P71">
        <f t="shared" si="16"/>
        <v>-5.8130273798882185E+42</v>
      </c>
      <c r="Q71">
        <f t="shared" si="16"/>
        <v>-181.53528195336906</v>
      </c>
      <c r="R71">
        <f t="shared" si="16"/>
        <v>-9106623271974.0664</v>
      </c>
      <c r="S71">
        <f t="shared" si="16"/>
        <v>-28.690204903480527</v>
      </c>
      <c r="T71">
        <f t="shared" si="16"/>
        <v>-58458053976854.227</v>
      </c>
      <c r="U71">
        <f t="shared" si="16"/>
        <v>-1.0028868060943736</v>
      </c>
      <c r="V71">
        <f t="shared" si="16"/>
        <v>-1</v>
      </c>
      <c r="W71">
        <f t="shared" si="16"/>
        <v>-4.4825730316436699E+28</v>
      </c>
      <c r="X71">
        <f t="shared" si="16"/>
        <v>-1266487.0783507857</v>
      </c>
      <c r="Y71">
        <f t="shared" si="16"/>
        <v>-4.0517385718737301E+22</v>
      </c>
      <c r="Z71">
        <f t="shared" si="15"/>
        <v>-1805454.9360553578</v>
      </c>
      <c r="AA71">
        <f t="shared" si="15"/>
        <v>-1417181.7711615507</v>
      </c>
      <c r="AB71">
        <f t="shared" si="15"/>
        <v>-1.2026042641334149</v>
      </c>
      <c r="AC71">
        <f t="shared" si="15"/>
        <v>-725189907.8499366</v>
      </c>
      <c r="AD71">
        <f t="shared" si="15"/>
        <v>-2.42361759841403</v>
      </c>
      <c r="AE71">
        <f t="shared" si="15"/>
        <v>-9900633566821.041</v>
      </c>
      <c r="AF71">
        <f t="shared" si="15"/>
        <v>-4778.1798407412662</v>
      </c>
      <c r="AG71">
        <f t="shared" si="15"/>
        <v>-25.936807982602581</v>
      </c>
      <c r="AH71">
        <f t="shared" si="15"/>
        <v>-4.3426644964014698E+28</v>
      </c>
      <c r="AI71">
        <f t="shared" si="15"/>
        <v>-7.3653465469707973E+50</v>
      </c>
      <c r="AJ71">
        <f t="shared" si="15"/>
        <v>-25.470004684549163</v>
      </c>
      <c r="AK71">
        <f t="shared" si="15"/>
        <v>-4778.1798407412662</v>
      </c>
      <c r="AL71">
        <f t="shared" si="15"/>
        <v>-49.470478923036431</v>
      </c>
      <c r="AM71">
        <f t="shared" si="15"/>
        <v>-1.6511614455902766E+18</v>
      </c>
      <c r="AN71">
        <f t="shared" si="15"/>
        <v>-2137572865.2727418</v>
      </c>
      <c r="AO71">
        <f t="shared" si="12"/>
        <v>-7.1984204894711232E+17</v>
      </c>
      <c r="AP71">
        <f t="shared" si="12"/>
        <v>-5.6769595378593327E+22</v>
      </c>
      <c r="AQ71">
        <f t="shared" si="11"/>
        <v>-1.0115973225740236</v>
      </c>
      <c r="AR71">
        <f t="shared" si="11"/>
        <v>-7838945499851.2988</v>
      </c>
      <c r="AS71">
        <f t="shared" si="11"/>
        <v>-1098317529.8036017</v>
      </c>
      <c r="AT71">
        <f t="shared" si="11"/>
        <v>-5.8130273798882185E+42</v>
      </c>
      <c r="AU71">
        <f t="shared" si="11"/>
        <v>-4.0875775408795833E+28</v>
      </c>
      <c r="AV71">
        <f t="shared" si="7"/>
        <v>-26.162080657433947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0877-9384-4D1F-8A15-65E28AD2A9C0}">
  <dimension ref="A5:F10"/>
  <sheetViews>
    <sheetView zoomScaleNormal="100" workbookViewId="0">
      <selection activeCell="E21" sqref="E21"/>
    </sheetView>
  </sheetViews>
  <sheetFormatPr defaultRowHeight="15.6" x14ac:dyDescent="0.3"/>
  <sheetData>
    <row r="5" spans="1:6" ht="19.2" x14ac:dyDescent="0.3">
      <c r="A5" s="13" t="s">
        <v>4</v>
      </c>
      <c r="B5" s="13" t="s">
        <v>5</v>
      </c>
      <c r="C5" s="13" t="s">
        <v>2</v>
      </c>
      <c r="D5" s="13" t="s">
        <v>3</v>
      </c>
      <c r="E5" s="13" t="s">
        <v>8</v>
      </c>
      <c r="F5" s="13" t="s">
        <v>9</v>
      </c>
    </row>
    <row r="6" spans="1:6" x14ac:dyDescent="0.3">
      <c r="A6" s="12">
        <v>0.33381870698703847</v>
      </c>
      <c r="B6" s="12">
        <v>10</v>
      </c>
      <c r="C6" s="12">
        <v>0.5</v>
      </c>
      <c r="D6" s="12">
        <v>2</v>
      </c>
      <c r="E6" s="12">
        <v>15.921698593005498</v>
      </c>
      <c r="F6" s="12">
        <v>0.55000000000000004</v>
      </c>
    </row>
    <row r="7" spans="1:6" x14ac:dyDescent="0.3">
      <c r="A7" s="12">
        <v>0.26777989709055211</v>
      </c>
      <c r="B7" s="12">
        <v>9.9999999999999978E-2</v>
      </c>
      <c r="C7" s="12">
        <v>1</v>
      </c>
      <c r="D7" s="12">
        <v>1</v>
      </c>
      <c r="E7" s="12">
        <v>9.869320076601003</v>
      </c>
      <c r="F7" s="12">
        <v>0.55000000000000004</v>
      </c>
    </row>
    <row r="8" spans="1:6" x14ac:dyDescent="0.3">
      <c r="A8" s="12">
        <v>0.56150207192566881</v>
      </c>
      <c r="B8" s="12">
        <v>0.1</v>
      </c>
      <c r="C8" s="12">
        <v>2</v>
      </c>
      <c r="D8" s="12">
        <v>0.5</v>
      </c>
      <c r="E8" s="12">
        <v>9.5646210019400968</v>
      </c>
      <c r="F8" s="12">
        <v>0.55000000000000004</v>
      </c>
    </row>
    <row r="9" spans="1:6" x14ac:dyDescent="0.3">
      <c r="A9" s="12">
        <v>2.8742670429106112</v>
      </c>
      <c r="B9" s="12">
        <v>0.1</v>
      </c>
      <c r="C9" s="12">
        <v>10</v>
      </c>
      <c r="D9" s="12">
        <v>0.1</v>
      </c>
      <c r="E9" s="12">
        <v>9.360299886013264</v>
      </c>
      <c r="F9" s="12">
        <v>0.55000000000000004</v>
      </c>
    </row>
    <row r="10" spans="1:6" x14ac:dyDescent="0.3">
      <c r="A10" s="12">
        <v>2.8742670422718208</v>
      </c>
      <c r="B10" s="12">
        <v>0.1</v>
      </c>
      <c r="C10" s="12">
        <v>10</v>
      </c>
      <c r="D10" s="12">
        <v>0.1</v>
      </c>
      <c r="E10" s="12">
        <v>9.3602998860132658</v>
      </c>
      <c r="F10" s="12">
        <v>0.55000000000000004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D128-53BF-4987-A5CA-D13EACDDDE02}">
  <sheetPr filterMode="1"/>
  <dimension ref="A1:I50"/>
  <sheetViews>
    <sheetView workbookViewId="0">
      <selection activeCell="A2" sqref="A2"/>
    </sheetView>
  </sheetViews>
  <sheetFormatPr defaultRowHeight="15.6" x14ac:dyDescent="0.3"/>
  <sheetData>
    <row r="1" spans="1:9" x14ac:dyDescent="0.3">
      <c r="A1" t="s">
        <v>35</v>
      </c>
    </row>
    <row r="2" spans="1:9" x14ac:dyDescent="0.3">
      <c r="A2" t="s">
        <v>36</v>
      </c>
      <c r="F2" t="s">
        <v>33</v>
      </c>
    </row>
    <row r="3" spans="1:9" x14ac:dyDescent="0.3">
      <c r="F3">
        <v>1</v>
      </c>
      <c r="G3">
        <v>0</v>
      </c>
      <c r="I3" t="s">
        <v>9</v>
      </c>
    </row>
    <row r="4" spans="1:9" x14ac:dyDescent="0.3">
      <c r="D4" t="b">
        <v>1</v>
      </c>
      <c r="E4">
        <v>1</v>
      </c>
      <c r="F4">
        <v>0</v>
      </c>
      <c r="G4">
        <v>18</v>
      </c>
      <c r="I4">
        <f>(F4+G5)/SUM(F4:G5)</f>
        <v>0.55000000000000004</v>
      </c>
    </row>
    <row r="5" spans="1:9" x14ac:dyDescent="0.3">
      <c r="E5">
        <v>0</v>
      </c>
      <c r="F5">
        <v>0</v>
      </c>
      <c r="G5">
        <v>22</v>
      </c>
    </row>
    <row r="10" spans="1:9" x14ac:dyDescent="0.3">
      <c r="A10" s="1" t="s">
        <v>0</v>
      </c>
      <c r="B10" s="2" t="s">
        <v>6</v>
      </c>
      <c r="C10" s="2" t="s">
        <v>7</v>
      </c>
      <c r="D10" s="3" t="s">
        <v>1</v>
      </c>
      <c r="E10" s="3" t="s">
        <v>32</v>
      </c>
    </row>
    <row r="11" spans="1:9" x14ac:dyDescent="0.3">
      <c r="A11" s="8">
        <v>61</v>
      </c>
      <c r="B11" s="9">
        <v>52</v>
      </c>
      <c r="C11" s="9">
        <v>12</v>
      </c>
      <c r="D11" s="10">
        <v>1</v>
      </c>
      <c r="E11">
        <v>0</v>
      </c>
    </row>
    <row r="12" spans="1:9" hidden="1" x14ac:dyDescent="0.3">
      <c r="A12" s="8">
        <v>62</v>
      </c>
      <c r="B12" s="9">
        <v>64</v>
      </c>
      <c r="C12" s="9">
        <v>1</v>
      </c>
      <c r="D12" s="10">
        <v>0</v>
      </c>
      <c r="E12">
        <v>0</v>
      </c>
    </row>
    <row r="13" spans="1:9" x14ac:dyDescent="0.3">
      <c r="A13" s="8">
        <v>63</v>
      </c>
      <c r="B13" s="9">
        <v>33</v>
      </c>
      <c r="C13" s="9">
        <v>6</v>
      </c>
      <c r="D13" s="10">
        <v>1</v>
      </c>
      <c r="E13">
        <v>0</v>
      </c>
    </row>
    <row r="14" spans="1:9" x14ac:dyDescent="0.3">
      <c r="A14" s="8">
        <v>64</v>
      </c>
      <c r="B14" s="9">
        <v>40</v>
      </c>
      <c r="C14" s="9">
        <v>15</v>
      </c>
      <c r="D14" s="10">
        <v>1</v>
      </c>
      <c r="E14">
        <v>0</v>
      </c>
    </row>
    <row r="15" spans="1:9" x14ac:dyDescent="0.3">
      <c r="A15" s="8">
        <v>65</v>
      </c>
      <c r="B15" s="9">
        <v>43</v>
      </c>
      <c r="C15" s="9">
        <v>11</v>
      </c>
      <c r="D15" s="10">
        <v>1</v>
      </c>
      <c r="E15">
        <v>0</v>
      </c>
    </row>
    <row r="16" spans="1:9" hidden="1" x14ac:dyDescent="0.3">
      <c r="A16" s="8">
        <v>66</v>
      </c>
      <c r="B16" s="9">
        <v>50</v>
      </c>
      <c r="C16" s="9">
        <v>9</v>
      </c>
      <c r="D16" s="10">
        <v>0</v>
      </c>
      <c r="E16">
        <v>0</v>
      </c>
    </row>
    <row r="17" spans="1:5" hidden="1" x14ac:dyDescent="0.3">
      <c r="A17" s="8">
        <v>67</v>
      </c>
      <c r="B17" s="9">
        <v>25</v>
      </c>
      <c r="C17" s="9">
        <v>15</v>
      </c>
      <c r="D17" s="10">
        <v>0</v>
      </c>
      <c r="E17">
        <v>0</v>
      </c>
    </row>
    <row r="18" spans="1:5" hidden="1" x14ac:dyDescent="0.3">
      <c r="A18" s="8">
        <v>68</v>
      </c>
      <c r="B18" s="9">
        <v>48</v>
      </c>
      <c r="C18" s="9">
        <v>19</v>
      </c>
      <c r="D18" s="10">
        <v>0</v>
      </c>
      <c r="E18">
        <v>0</v>
      </c>
    </row>
    <row r="19" spans="1:5" hidden="1" x14ac:dyDescent="0.3">
      <c r="A19" s="8">
        <v>69</v>
      </c>
      <c r="B19" s="9">
        <v>17</v>
      </c>
      <c r="C19" s="9">
        <v>10</v>
      </c>
      <c r="D19" s="10">
        <v>0</v>
      </c>
      <c r="E19">
        <v>0</v>
      </c>
    </row>
    <row r="20" spans="1:5" x14ac:dyDescent="0.3">
      <c r="A20" s="8">
        <v>70</v>
      </c>
      <c r="B20" s="9">
        <v>57</v>
      </c>
      <c r="C20" s="9">
        <v>14</v>
      </c>
      <c r="D20" s="10">
        <v>1</v>
      </c>
      <c r="E20">
        <v>0</v>
      </c>
    </row>
    <row r="21" spans="1:5" hidden="1" x14ac:dyDescent="0.3">
      <c r="A21" s="8">
        <v>71</v>
      </c>
      <c r="B21" s="9">
        <v>37</v>
      </c>
      <c r="C21" s="9">
        <v>6</v>
      </c>
      <c r="D21" s="10">
        <v>0</v>
      </c>
      <c r="E21">
        <v>0</v>
      </c>
    </row>
    <row r="22" spans="1:5" hidden="1" x14ac:dyDescent="0.3">
      <c r="A22" s="8">
        <v>72</v>
      </c>
      <c r="B22" s="9">
        <v>72</v>
      </c>
      <c r="C22" s="9">
        <v>2</v>
      </c>
      <c r="D22" s="10">
        <v>0</v>
      </c>
      <c r="E22">
        <v>0</v>
      </c>
    </row>
    <row r="23" spans="1:5" x14ac:dyDescent="0.3">
      <c r="A23" s="8">
        <v>73</v>
      </c>
      <c r="B23" s="9">
        <v>44</v>
      </c>
      <c r="C23" s="9">
        <v>8</v>
      </c>
      <c r="D23" s="10">
        <v>1</v>
      </c>
      <c r="E23">
        <v>0</v>
      </c>
    </row>
    <row r="24" spans="1:5" x14ac:dyDescent="0.3">
      <c r="A24" s="8">
        <v>74</v>
      </c>
      <c r="B24" s="9">
        <v>43</v>
      </c>
      <c r="C24" s="9">
        <v>8</v>
      </c>
      <c r="D24" s="10">
        <v>1</v>
      </c>
      <c r="E24">
        <v>0</v>
      </c>
    </row>
    <row r="25" spans="1:5" x14ac:dyDescent="0.3">
      <c r="A25" s="8">
        <v>75</v>
      </c>
      <c r="B25" s="9">
        <v>49</v>
      </c>
      <c r="C25" s="9">
        <v>17</v>
      </c>
      <c r="D25" s="10">
        <v>1</v>
      </c>
      <c r="E25">
        <v>0</v>
      </c>
    </row>
    <row r="26" spans="1:5" hidden="1" x14ac:dyDescent="0.3">
      <c r="A26" s="8">
        <v>76</v>
      </c>
      <c r="B26" s="9">
        <v>62</v>
      </c>
      <c r="C26" s="9">
        <v>4</v>
      </c>
      <c r="D26" s="10">
        <v>0</v>
      </c>
      <c r="E26">
        <v>0</v>
      </c>
    </row>
    <row r="27" spans="1:5" x14ac:dyDescent="0.3">
      <c r="A27" s="8">
        <v>77</v>
      </c>
      <c r="B27" s="9">
        <v>45</v>
      </c>
      <c r="C27" s="9">
        <v>16</v>
      </c>
      <c r="D27" s="10">
        <v>1</v>
      </c>
      <c r="E27">
        <v>0</v>
      </c>
    </row>
    <row r="28" spans="1:5" x14ac:dyDescent="0.3">
      <c r="A28" s="8">
        <v>78</v>
      </c>
      <c r="B28" s="9">
        <v>21</v>
      </c>
      <c r="C28" s="9">
        <v>12</v>
      </c>
      <c r="D28" s="10">
        <v>1</v>
      </c>
      <c r="E28">
        <v>0</v>
      </c>
    </row>
    <row r="29" spans="1:5" hidden="1" x14ac:dyDescent="0.3">
      <c r="A29" s="8">
        <v>79</v>
      </c>
      <c r="B29" s="9">
        <v>23</v>
      </c>
      <c r="C29" s="9">
        <v>12</v>
      </c>
      <c r="D29" s="10">
        <v>0</v>
      </c>
      <c r="E29">
        <v>0</v>
      </c>
    </row>
    <row r="30" spans="1:5" x14ac:dyDescent="0.3">
      <c r="A30" s="8">
        <v>80</v>
      </c>
      <c r="B30" s="9">
        <v>35</v>
      </c>
      <c r="C30" s="9">
        <v>8</v>
      </c>
      <c r="D30" s="10">
        <v>1</v>
      </c>
      <c r="E30">
        <v>0</v>
      </c>
    </row>
    <row r="31" spans="1:5" x14ac:dyDescent="0.3">
      <c r="A31" s="8">
        <v>81</v>
      </c>
      <c r="B31" s="9">
        <v>48</v>
      </c>
      <c r="C31" s="9">
        <v>13</v>
      </c>
      <c r="D31" s="10">
        <v>1</v>
      </c>
      <c r="E31">
        <v>0</v>
      </c>
    </row>
    <row r="32" spans="1:5" x14ac:dyDescent="0.3">
      <c r="A32" s="8">
        <v>82</v>
      </c>
      <c r="B32" s="9">
        <v>48</v>
      </c>
      <c r="C32" s="9">
        <v>9</v>
      </c>
      <c r="D32" s="10">
        <v>1</v>
      </c>
      <c r="E32">
        <v>0</v>
      </c>
    </row>
    <row r="33" spans="1:5" hidden="1" x14ac:dyDescent="0.3">
      <c r="A33" s="8">
        <v>83</v>
      </c>
      <c r="B33" s="9">
        <v>28</v>
      </c>
      <c r="C33" s="9">
        <v>2</v>
      </c>
      <c r="D33" s="10">
        <v>0</v>
      </c>
      <c r="E33">
        <v>0</v>
      </c>
    </row>
    <row r="34" spans="1:5" hidden="1" x14ac:dyDescent="0.3">
      <c r="A34" s="8">
        <v>84</v>
      </c>
      <c r="B34" s="9">
        <v>63</v>
      </c>
      <c r="C34" s="9">
        <v>5</v>
      </c>
      <c r="D34" s="10">
        <v>0</v>
      </c>
      <c r="E34">
        <v>0</v>
      </c>
    </row>
    <row r="35" spans="1:5" x14ac:dyDescent="0.3">
      <c r="A35" s="8">
        <v>85</v>
      </c>
      <c r="B35" s="9">
        <v>44</v>
      </c>
      <c r="C35" s="9">
        <v>10</v>
      </c>
      <c r="D35" s="10">
        <v>1</v>
      </c>
      <c r="E35">
        <v>0</v>
      </c>
    </row>
    <row r="36" spans="1:5" hidden="1" x14ac:dyDescent="0.3">
      <c r="A36" s="8">
        <v>86</v>
      </c>
      <c r="B36" s="9">
        <v>48</v>
      </c>
      <c r="C36" s="9">
        <v>17</v>
      </c>
      <c r="D36" s="10">
        <v>0</v>
      </c>
      <c r="E36">
        <v>0</v>
      </c>
    </row>
    <row r="37" spans="1:5" hidden="1" x14ac:dyDescent="0.3">
      <c r="A37" s="8">
        <v>87</v>
      </c>
      <c r="B37" s="9">
        <v>40</v>
      </c>
      <c r="C37" s="9">
        <v>20</v>
      </c>
      <c r="D37" s="10">
        <v>0</v>
      </c>
      <c r="E37">
        <v>0</v>
      </c>
    </row>
    <row r="38" spans="1:5" hidden="1" x14ac:dyDescent="0.3">
      <c r="A38" s="8">
        <v>88</v>
      </c>
      <c r="B38" s="9">
        <v>72</v>
      </c>
      <c r="C38" s="9">
        <v>9</v>
      </c>
      <c r="D38" s="10">
        <v>0</v>
      </c>
      <c r="E38">
        <v>0</v>
      </c>
    </row>
    <row r="39" spans="1:5" hidden="1" x14ac:dyDescent="0.3">
      <c r="A39" s="8">
        <v>89</v>
      </c>
      <c r="B39" s="9">
        <v>63</v>
      </c>
      <c r="C39" s="9">
        <v>5</v>
      </c>
      <c r="D39" s="10">
        <v>0</v>
      </c>
      <c r="E39">
        <v>0</v>
      </c>
    </row>
    <row r="40" spans="1:5" x14ac:dyDescent="0.3">
      <c r="A40" s="8">
        <v>90</v>
      </c>
      <c r="B40" s="9">
        <v>28</v>
      </c>
      <c r="C40" s="9">
        <v>10</v>
      </c>
      <c r="D40" s="10">
        <v>1</v>
      </c>
      <c r="E40">
        <v>0</v>
      </c>
    </row>
    <row r="41" spans="1:5" hidden="1" x14ac:dyDescent="0.3">
      <c r="A41" s="8">
        <v>91</v>
      </c>
      <c r="B41" s="9">
        <v>16</v>
      </c>
      <c r="C41" s="9">
        <v>1</v>
      </c>
      <c r="D41" s="10">
        <v>0</v>
      </c>
      <c r="E41">
        <v>0</v>
      </c>
    </row>
    <row r="42" spans="1:5" hidden="1" x14ac:dyDescent="0.3">
      <c r="A42" s="8">
        <v>92</v>
      </c>
      <c r="B42" s="9">
        <v>23</v>
      </c>
      <c r="C42" s="9">
        <v>3</v>
      </c>
      <c r="D42" s="10">
        <v>0</v>
      </c>
      <c r="E42">
        <v>0</v>
      </c>
    </row>
    <row r="43" spans="1:5" hidden="1" x14ac:dyDescent="0.3">
      <c r="A43" s="8">
        <v>93</v>
      </c>
      <c r="B43" s="9">
        <v>64</v>
      </c>
      <c r="C43" s="9">
        <v>1</v>
      </c>
      <c r="D43" s="10">
        <v>0</v>
      </c>
      <c r="E43">
        <v>0</v>
      </c>
    </row>
    <row r="44" spans="1:5" hidden="1" x14ac:dyDescent="0.3">
      <c r="A44" s="8">
        <v>94</v>
      </c>
      <c r="B44" s="9">
        <v>32</v>
      </c>
      <c r="C44" s="9">
        <v>16</v>
      </c>
      <c r="D44" s="10">
        <v>0</v>
      </c>
      <c r="E44">
        <v>0</v>
      </c>
    </row>
    <row r="45" spans="1:5" x14ac:dyDescent="0.3">
      <c r="A45" s="8">
        <v>95</v>
      </c>
      <c r="B45" s="9">
        <v>41</v>
      </c>
      <c r="C45" s="9">
        <v>8</v>
      </c>
      <c r="D45" s="10">
        <v>1</v>
      </c>
      <c r="E45">
        <v>0</v>
      </c>
    </row>
    <row r="46" spans="1:5" x14ac:dyDescent="0.3">
      <c r="A46" s="8">
        <v>96</v>
      </c>
      <c r="B46" s="9">
        <v>55</v>
      </c>
      <c r="C46" s="9">
        <v>14</v>
      </c>
      <c r="D46" s="10">
        <v>1</v>
      </c>
      <c r="E46">
        <v>0</v>
      </c>
    </row>
    <row r="47" spans="1:5" hidden="1" x14ac:dyDescent="0.3">
      <c r="A47" s="8">
        <v>97</v>
      </c>
      <c r="B47" s="9">
        <v>56</v>
      </c>
      <c r="C47" s="9">
        <v>3</v>
      </c>
      <c r="D47" s="10">
        <v>0</v>
      </c>
      <c r="E47">
        <v>0</v>
      </c>
    </row>
    <row r="48" spans="1:5" hidden="1" x14ac:dyDescent="0.3">
      <c r="A48" s="8">
        <v>98</v>
      </c>
      <c r="B48" s="9">
        <v>38</v>
      </c>
      <c r="C48" s="9">
        <v>19</v>
      </c>
      <c r="D48" s="10">
        <v>0</v>
      </c>
      <c r="E48">
        <v>0</v>
      </c>
    </row>
    <row r="49" spans="1:5" hidden="1" x14ac:dyDescent="0.3">
      <c r="A49" s="8">
        <v>99</v>
      </c>
      <c r="B49" s="9">
        <v>45</v>
      </c>
      <c r="C49" s="9">
        <v>17</v>
      </c>
      <c r="D49" s="10">
        <v>0</v>
      </c>
      <c r="E49">
        <v>0</v>
      </c>
    </row>
    <row r="50" spans="1:5" x14ac:dyDescent="0.3">
      <c r="A50" s="8">
        <v>100</v>
      </c>
      <c r="B50" s="9">
        <v>45</v>
      </c>
      <c r="C50" s="9">
        <v>10</v>
      </c>
      <c r="D50" s="10">
        <v>1</v>
      </c>
      <c r="E50">
        <v>0</v>
      </c>
    </row>
  </sheetData>
  <autoFilter ref="A10:E50" xr:uid="{8EDC89D6-E787-457E-AF42-D61A42B67C00}">
    <filterColumn colId="3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RawData</vt:lpstr>
      <vt:lpstr>總表</vt:lpstr>
      <vt:lpstr>KNN</vt:lpstr>
      <vt:lpstr>2-3趨勢圖</vt:lpstr>
      <vt:lpstr>混淆矩陣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JCWang</dc:creator>
  <cp:lastModifiedBy>User</cp:lastModifiedBy>
  <dcterms:created xsi:type="dcterms:W3CDTF">2021-11-15T16:21:50Z</dcterms:created>
  <dcterms:modified xsi:type="dcterms:W3CDTF">2023-11-10T02:54:05Z</dcterms:modified>
</cp:coreProperties>
</file>