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390" yWindow="60" windowWidth="22230" windowHeight="9405" activeTab="1"/>
  </bookViews>
  <sheets>
    <sheet name="RawData" sheetId="1" r:id="rId1"/>
    <sheet name="ANN分類" sheetId="5" r:id="rId2"/>
    <sheet name="LR分類" sheetId="4" r:id="rId3"/>
    <sheet name="KNN_準確率" sheetId="3" r:id="rId4"/>
    <sheet name="KNN分類" sheetId="2" r:id="rId5"/>
  </sheets>
  <definedNames>
    <definedName name="_xlnm._FilterDatabase" localSheetId="3" hidden="1">KNN_準確率!$A$1:$F$31</definedName>
    <definedName name="solver_adj" localSheetId="1" hidden="1">ANN分類!$F$2:$I$4,ANN分類!$O$2:$O$6</definedName>
    <definedName name="solver_adj" localSheetId="4" hidden="1">KNN分類!$B$2:$D$2</definedName>
    <definedName name="solver_adj" localSheetId="2" hidden="1">LR分類!$A$4:$C$4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itr" localSheetId="1" hidden="1">10</definedName>
    <definedName name="solver_itr" localSheetId="4" hidden="1">10</definedName>
    <definedName name="solver_itr" localSheetId="2" hidden="1">10</definedName>
    <definedName name="solver_lhs1" localSheetId="1" hidden="1">ANN分類!$F$2:$I$4</definedName>
    <definedName name="solver_lhs1" localSheetId="4" hidden="1">KNN分類!$B$2:$D$2</definedName>
    <definedName name="solver_lhs1" localSheetId="2" hidden="1">LR分類!$A$4:$C$4</definedName>
    <definedName name="solver_lhs2" localSheetId="1" hidden="1">ANN分類!$F$2:$I$4</definedName>
    <definedName name="solver_lhs2" localSheetId="4" hidden="1">KNN分類!$B$2:$D$2</definedName>
    <definedName name="solver_lhs2" localSheetId="2" hidden="1">LR分類!$A$4:$C$4</definedName>
    <definedName name="solver_lhs3" localSheetId="1" hidden="1">ANN分類!$O$2:$O$6</definedName>
    <definedName name="solver_lhs4" localSheetId="1" hidden="1">ANN分類!$O$2:$O$6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neg" localSheetId="1" hidden="1">2</definedName>
    <definedName name="solver_neg" localSheetId="4" hidden="1">2</definedName>
    <definedName name="solver_neg" localSheetId="2" hidden="1">2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um" localSheetId="1" hidden="1">4</definedName>
    <definedName name="solver_num" localSheetId="4" hidden="1">2</definedName>
    <definedName name="solver_num" localSheetId="2" hidden="1">2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opt" localSheetId="1" hidden="1">ANN分類!$T$2</definedName>
    <definedName name="solver_opt" localSheetId="4" hidden="1">KNN分類!$F$2</definedName>
    <definedName name="solver_opt" localSheetId="2" hidden="1">LR分類!$K$3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el1" localSheetId="1" hidden="1">1</definedName>
    <definedName name="solver_rel1" localSheetId="4" hidden="1">1</definedName>
    <definedName name="solver_rel1" localSheetId="2" hidden="1">1</definedName>
    <definedName name="solver_rel2" localSheetId="1" hidden="1">3</definedName>
    <definedName name="solver_rel2" localSheetId="4" hidden="1">3</definedName>
    <definedName name="solver_rel2" localSheetId="2" hidden="1">3</definedName>
    <definedName name="solver_rel3" localSheetId="1" hidden="1">1</definedName>
    <definedName name="solver_rel4" localSheetId="1" hidden="1">3</definedName>
    <definedName name="solver_rhs1" localSheetId="1" hidden="1">10</definedName>
    <definedName name="solver_rhs1" localSheetId="4" hidden="1">10</definedName>
    <definedName name="solver_rhs1" localSheetId="2" hidden="1">10</definedName>
    <definedName name="solver_rhs2" localSheetId="1" hidden="1">-10</definedName>
    <definedName name="solver_rhs2" localSheetId="4" hidden="1">1</definedName>
    <definedName name="solver_rhs2" localSheetId="2" hidden="1">-10</definedName>
    <definedName name="solver_rhs3" localSheetId="1" hidden="1">10</definedName>
    <definedName name="solver_rhs4" localSheetId="1" hidden="1">-10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tim" localSheetId="1" hidden="1">300</definedName>
    <definedName name="solver_tim" localSheetId="4" hidden="1">300</definedName>
    <definedName name="solver_tim" localSheetId="2" hidden="1">300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er" localSheetId="1" hidden="1">3</definedName>
    <definedName name="solver_ver" localSheetId="4" hidden="1">3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C1" i="5" l="1"/>
  <c r="Q3" i="4"/>
  <c r="S4" i="4"/>
  <c r="R4" i="4"/>
  <c r="S2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F8" i="4"/>
  <c r="H8" i="4" s="1"/>
  <c r="I8" i="4" s="1"/>
  <c r="J8" i="4" s="1"/>
  <c r="F9" i="4"/>
  <c r="H9" i="4" s="1"/>
  <c r="I9" i="4" s="1"/>
  <c r="J9" i="4" s="1"/>
  <c r="F10" i="4"/>
  <c r="H10" i="4" s="1"/>
  <c r="I10" i="4" s="1"/>
  <c r="J10" i="4" s="1"/>
  <c r="F11" i="4"/>
  <c r="H11" i="4" s="1"/>
  <c r="I11" i="4" s="1"/>
  <c r="J11" i="4" s="1"/>
  <c r="F12" i="4"/>
  <c r="H12" i="4" s="1"/>
  <c r="I12" i="4" s="1"/>
  <c r="J12" i="4" s="1"/>
  <c r="F13" i="4"/>
  <c r="H13" i="4" s="1"/>
  <c r="I13" i="4" s="1"/>
  <c r="J13" i="4" s="1"/>
  <c r="F14" i="4"/>
  <c r="H14" i="4" s="1"/>
  <c r="I14" i="4" s="1"/>
  <c r="J14" i="4" s="1"/>
  <c r="F15" i="4"/>
  <c r="H15" i="4" s="1"/>
  <c r="I15" i="4" s="1"/>
  <c r="J15" i="4" s="1"/>
  <c r="F16" i="4"/>
  <c r="H16" i="4" s="1"/>
  <c r="I16" i="4" s="1"/>
  <c r="J16" i="4" s="1"/>
  <c r="F17" i="4"/>
  <c r="H17" i="4" s="1"/>
  <c r="I17" i="4" s="1"/>
  <c r="J17" i="4" s="1"/>
  <c r="F18" i="4"/>
  <c r="H18" i="4" s="1"/>
  <c r="I18" i="4" s="1"/>
  <c r="J18" i="4" s="1"/>
  <c r="F19" i="4"/>
  <c r="H19" i="4" s="1"/>
  <c r="I19" i="4" s="1"/>
  <c r="J19" i="4" s="1"/>
  <c r="F20" i="4"/>
  <c r="H20" i="4" s="1"/>
  <c r="I20" i="4" s="1"/>
  <c r="J20" i="4" s="1"/>
  <c r="F21" i="4"/>
  <c r="H21" i="4" s="1"/>
  <c r="I21" i="4" s="1"/>
  <c r="J21" i="4" s="1"/>
  <c r="F22" i="4"/>
  <c r="H22" i="4" s="1"/>
  <c r="I22" i="4" s="1"/>
  <c r="J22" i="4" s="1"/>
  <c r="F23" i="4"/>
  <c r="H23" i="4" s="1"/>
  <c r="I23" i="4" s="1"/>
  <c r="J23" i="4" s="1"/>
  <c r="F24" i="4"/>
  <c r="H24" i="4" s="1"/>
  <c r="I24" i="4" s="1"/>
  <c r="J24" i="4" s="1"/>
  <c r="F25" i="4"/>
  <c r="H25" i="4" s="1"/>
  <c r="I25" i="4" s="1"/>
  <c r="J25" i="4" s="1"/>
  <c r="F26" i="4"/>
  <c r="H26" i="4" s="1"/>
  <c r="I26" i="4" s="1"/>
  <c r="J26" i="4" s="1"/>
  <c r="F27" i="4"/>
  <c r="H27" i="4" s="1"/>
  <c r="I27" i="4" s="1"/>
  <c r="J27" i="4" s="1"/>
  <c r="F28" i="4"/>
  <c r="H28" i="4" s="1"/>
  <c r="I28" i="4" s="1"/>
  <c r="J28" i="4" s="1"/>
  <c r="F29" i="4"/>
  <c r="H29" i="4" s="1"/>
  <c r="I29" i="4" s="1"/>
  <c r="J29" i="4" s="1"/>
  <c r="F30" i="4"/>
  <c r="H30" i="4" s="1"/>
  <c r="I30" i="4" s="1"/>
  <c r="J30" i="4" s="1"/>
  <c r="F31" i="4"/>
  <c r="H31" i="4" s="1"/>
  <c r="I31" i="4" s="1"/>
  <c r="J31" i="4" s="1"/>
  <c r="F32" i="4"/>
  <c r="H32" i="4" s="1"/>
  <c r="I32" i="4" s="1"/>
  <c r="J32" i="4" s="1"/>
  <c r="F33" i="4"/>
  <c r="H33" i="4" s="1"/>
  <c r="I33" i="4" s="1"/>
  <c r="J33" i="4" s="1"/>
  <c r="F34" i="4"/>
  <c r="H34" i="4" s="1"/>
  <c r="I34" i="4" s="1"/>
  <c r="J34" i="4" s="1"/>
  <c r="F35" i="4"/>
  <c r="H35" i="4" s="1"/>
  <c r="I35" i="4" s="1"/>
  <c r="J35" i="4" s="1"/>
  <c r="F36" i="4"/>
  <c r="H36" i="4" s="1"/>
  <c r="I36" i="4" s="1"/>
  <c r="J36" i="4" s="1"/>
  <c r="F37" i="4"/>
  <c r="H37" i="4" s="1"/>
  <c r="I37" i="4" s="1"/>
  <c r="J37" i="4" s="1"/>
  <c r="F38" i="4"/>
  <c r="H38" i="4" s="1"/>
  <c r="I38" i="4" s="1"/>
  <c r="J38" i="4" s="1"/>
  <c r="F39" i="4"/>
  <c r="H39" i="4" s="1"/>
  <c r="I39" i="4" s="1"/>
  <c r="J39" i="4" s="1"/>
  <c r="F40" i="4"/>
  <c r="H40" i="4" s="1"/>
  <c r="I40" i="4" s="1"/>
  <c r="J40" i="4" s="1"/>
  <c r="F41" i="4"/>
  <c r="H41" i="4" s="1"/>
  <c r="I41" i="4" s="1"/>
  <c r="J41" i="4" s="1"/>
  <c r="F42" i="4"/>
  <c r="H42" i="4" s="1"/>
  <c r="I42" i="4" s="1"/>
  <c r="J42" i="4" s="1"/>
  <c r="F43" i="4"/>
  <c r="H43" i="4" s="1"/>
  <c r="I43" i="4" s="1"/>
  <c r="J43" i="4" s="1"/>
  <c r="F44" i="4"/>
  <c r="H44" i="4" s="1"/>
  <c r="I44" i="4" s="1"/>
  <c r="J44" i="4" s="1"/>
  <c r="F45" i="4"/>
  <c r="H45" i="4" s="1"/>
  <c r="I45" i="4" s="1"/>
  <c r="J45" i="4" s="1"/>
  <c r="F46" i="4"/>
  <c r="H46" i="4" s="1"/>
  <c r="I46" i="4" s="1"/>
  <c r="J46" i="4" s="1"/>
  <c r="F47" i="4"/>
  <c r="H47" i="4" s="1"/>
  <c r="I47" i="4" s="1"/>
  <c r="J47" i="4" s="1"/>
  <c r="F48" i="4"/>
  <c r="H48" i="4" s="1"/>
  <c r="I48" i="4" s="1"/>
  <c r="J48" i="4" s="1"/>
  <c r="F49" i="4"/>
  <c r="H49" i="4" s="1"/>
  <c r="I49" i="4" s="1"/>
  <c r="J49" i="4" s="1"/>
  <c r="F50" i="4"/>
  <c r="H50" i="4" s="1"/>
  <c r="I50" i="4" s="1"/>
  <c r="J50" i="4" s="1"/>
  <c r="F51" i="4"/>
  <c r="H51" i="4" s="1"/>
  <c r="I51" i="4" s="1"/>
  <c r="J51" i="4" s="1"/>
  <c r="F52" i="4"/>
  <c r="H52" i="4" s="1"/>
  <c r="I52" i="4" s="1"/>
  <c r="J52" i="4" s="1"/>
  <c r="F53" i="4"/>
  <c r="H53" i="4" s="1"/>
  <c r="I53" i="4" s="1"/>
  <c r="J53" i="4" s="1"/>
  <c r="F54" i="4"/>
  <c r="H54" i="4" s="1"/>
  <c r="I54" i="4" s="1"/>
  <c r="J54" i="4" s="1"/>
  <c r="F55" i="4"/>
  <c r="H55" i="4" s="1"/>
  <c r="I55" i="4" s="1"/>
  <c r="J55" i="4" s="1"/>
  <c r="F56" i="4"/>
  <c r="H56" i="4" s="1"/>
  <c r="I56" i="4" s="1"/>
  <c r="J56" i="4" s="1"/>
  <c r="F57" i="4"/>
  <c r="H57" i="4" s="1"/>
  <c r="I57" i="4" s="1"/>
  <c r="J57" i="4" s="1"/>
  <c r="F58" i="4"/>
  <c r="H58" i="4" s="1"/>
  <c r="I58" i="4" s="1"/>
  <c r="J58" i="4" s="1"/>
  <c r="F59" i="4"/>
  <c r="H59" i="4" s="1"/>
  <c r="I59" i="4" s="1"/>
  <c r="J59" i="4" s="1"/>
  <c r="F60" i="4"/>
  <c r="H60" i="4" s="1"/>
  <c r="I60" i="4" s="1"/>
  <c r="J60" i="4" s="1"/>
  <c r="F61" i="4"/>
  <c r="H61" i="4" s="1"/>
  <c r="I61" i="4" s="1"/>
  <c r="J61" i="4" s="1"/>
  <c r="F62" i="4"/>
  <c r="H62" i="4" s="1"/>
  <c r="I62" i="4" s="1"/>
  <c r="J62" i="4" s="1"/>
  <c r="F63" i="4"/>
  <c r="H63" i="4" s="1"/>
  <c r="I63" i="4" s="1"/>
  <c r="J63" i="4" s="1"/>
  <c r="F64" i="4"/>
  <c r="H64" i="4" s="1"/>
  <c r="I64" i="4" s="1"/>
  <c r="J64" i="4" s="1"/>
  <c r="F65" i="4"/>
  <c r="H65" i="4" s="1"/>
  <c r="I65" i="4" s="1"/>
  <c r="J65" i="4" s="1"/>
  <c r="F66" i="4"/>
  <c r="H66" i="4" s="1"/>
  <c r="I66" i="4" s="1"/>
  <c r="J66" i="4" s="1"/>
  <c r="F67" i="4"/>
  <c r="H67" i="4" s="1"/>
  <c r="I67" i="4" s="1"/>
  <c r="J67" i="4" s="1"/>
  <c r="F68" i="4"/>
  <c r="H68" i="4" s="1"/>
  <c r="I68" i="4" s="1"/>
  <c r="J68" i="4" s="1"/>
  <c r="F69" i="4"/>
  <c r="H69" i="4" s="1"/>
  <c r="I69" i="4" s="1"/>
  <c r="J69" i="4" s="1"/>
  <c r="F70" i="4"/>
  <c r="H70" i="4" s="1"/>
  <c r="I70" i="4" s="1"/>
  <c r="J70" i="4" s="1"/>
  <c r="F71" i="4"/>
  <c r="H71" i="4" s="1"/>
  <c r="I71" i="4" s="1"/>
  <c r="J71" i="4" s="1"/>
  <c r="F72" i="4"/>
  <c r="H72" i="4" s="1"/>
  <c r="I72" i="4" s="1"/>
  <c r="J72" i="4" s="1"/>
  <c r="F73" i="4"/>
  <c r="H73" i="4" s="1"/>
  <c r="I73" i="4" s="1"/>
  <c r="J73" i="4" s="1"/>
  <c r="F74" i="4"/>
  <c r="H74" i="4" s="1"/>
  <c r="I74" i="4" s="1"/>
  <c r="J74" i="4" s="1"/>
  <c r="F75" i="4"/>
  <c r="H75" i="4" s="1"/>
  <c r="I75" i="4" s="1"/>
  <c r="J75" i="4" s="1"/>
  <c r="F76" i="4"/>
  <c r="H76" i="4" s="1"/>
  <c r="I76" i="4" s="1"/>
  <c r="J76" i="4" s="1"/>
  <c r="F78" i="4"/>
  <c r="H78" i="4" s="1"/>
  <c r="F79" i="4"/>
  <c r="H79" i="4" s="1"/>
  <c r="F80" i="4"/>
  <c r="H80" i="4" s="1"/>
  <c r="F81" i="4"/>
  <c r="H81" i="4" s="1"/>
  <c r="F82" i="4"/>
  <c r="H82" i="4" s="1"/>
  <c r="F83" i="4"/>
  <c r="H83" i="4" s="1"/>
  <c r="F84" i="4"/>
  <c r="H84" i="4" s="1"/>
  <c r="F85" i="4"/>
  <c r="H85" i="4" s="1"/>
  <c r="F86" i="4"/>
  <c r="H86" i="4" s="1"/>
  <c r="F87" i="4"/>
  <c r="H87" i="4" s="1"/>
  <c r="F88" i="4"/>
  <c r="H88" i="4" s="1"/>
  <c r="F89" i="4"/>
  <c r="H89" i="4" s="1"/>
  <c r="F90" i="4"/>
  <c r="H90" i="4" s="1"/>
  <c r="F91" i="4"/>
  <c r="H91" i="4" s="1"/>
  <c r="F92" i="4"/>
  <c r="H92" i="4" s="1"/>
  <c r="F93" i="4"/>
  <c r="H93" i="4" s="1"/>
  <c r="F94" i="4"/>
  <c r="H94" i="4" s="1"/>
  <c r="F95" i="4"/>
  <c r="H95" i="4" s="1"/>
  <c r="F96" i="4"/>
  <c r="H96" i="4" s="1"/>
  <c r="F97" i="4"/>
  <c r="H97" i="4" s="1"/>
  <c r="F98" i="4"/>
  <c r="H98" i="4" s="1"/>
  <c r="F99" i="4"/>
  <c r="H99" i="4" s="1"/>
  <c r="F100" i="4"/>
  <c r="H100" i="4" s="1"/>
  <c r="F101" i="4"/>
  <c r="H101" i="4" s="1"/>
  <c r="F102" i="4"/>
  <c r="H102" i="4" s="1"/>
  <c r="F103" i="4"/>
  <c r="H103" i="4" s="1"/>
  <c r="F104" i="4"/>
  <c r="H104" i="4" s="1"/>
  <c r="F105" i="4"/>
  <c r="H105" i="4" s="1"/>
  <c r="F106" i="4"/>
  <c r="H106" i="4" s="1"/>
  <c r="F107" i="4"/>
  <c r="H107" i="4" s="1"/>
  <c r="F7" i="4"/>
  <c r="H7" i="4" s="1"/>
  <c r="I36" i="3"/>
  <c r="I15" i="5" l="1"/>
  <c r="M15" i="5" s="1"/>
  <c r="I47" i="5"/>
  <c r="M47" i="5" s="1"/>
  <c r="I96" i="5"/>
  <c r="M96" i="5" s="1"/>
  <c r="I23" i="5"/>
  <c r="M23" i="5" s="1"/>
  <c r="I105" i="5"/>
  <c r="M105" i="5" s="1"/>
  <c r="I93" i="5"/>
  <c r="M93" i="5" s="1"/>
  <c r="I81" i="5"/>
  <c r="M81" i="5" s="1"/>
  <c r="I68" i="5"/>
  <c r="M68" i="5" s="1"/>
  <c r="I56" i="5"/>
  <c r="M56" i="5" s="1"/>
  <c r="I44" i="5"/>
  <c r="M44" i="5" s="1"/>
  <c r="I32" i="5"/>
  <c r="M32" i="5" s="1"/>
  <c r="I20" i="5"/>
  <c r="M20" i="5" s="1"/>
  <c r="I104" i="5"/>
  <c r="M104" i="5" s="1"/>
  <c r="I92" i="5"/>
  <c r="M92" i="5" s="1"/>
  <c r="I80" i="5"/>
  <c r="M80" i="5" s="1"/>
  <c r="I67" i="5"/>
  <c r="M67" i="5" s="1"/>
  <c r="I55" i="5"/>
  <c r="M55" i="5" s="1"/>
  <c r="I43" i="5"/>
  <c r="M43" i="5" s="1"/>
  <c r="I31" i="5"/>
  <c r="M31" i="5" s="1"/>
  <c r="I19" i="5"/>
  <c r="M19" i="5" s="1"/>
  <c r="I85" i="5"/>
  <c r="M85" i="5" s="1"/>
  <c r="I97" i="5"/>
  <c r="M97" i="5" s="1"/>
  <c r="I35" i="5"/>
  <c r="M35" i="5" s="1"/>
  <c r="I103" i="5"/>
  <c r="M103" i="5" s="1"/>
  <c r="I91" i="5"/>
  <c r="M91" i="5" s="1"/>
  <c r="I79" i="5"/>
  <c r="M79" i="5" s="1"/>
  <c r="I66" i="5"/>
  <c r="M66" i="5" s="1"/>
  <c r="I54" i="5"/>
  <c r="M54" i="5" s="1"/>
  <c r="I42" i="5"/>
  <c r="M42" i="5" s="1"/>
  <c r="I30" i="5"/>
  <c r="M30" i="5" s="1"/>
  <c r="I18" i="5"/>
  <c r="M18" i="5" s="1"/>
  <c r="I102" i="5"/>
  <c r="M102" i="5" s="1"/>
  <c r="I90" i="5"/>
  <c r="M90" i="5" s="1"/>
  <c r="I77" i="5"/>
  <c r="M77" i="5" s="1"/>
  <c r="I65" i="5"/>
  <c r="M65" i="5" s="1"/>
  <c r="I53" i="5"/>
  <c r="M53" i="5" s="1"/>
  <c r="I41" i="5"/>
  <c r="M41" i="5" s="1"/>
  <c r="I29" i="5"/>
  <c r="M29" i="5" s="1"/>
  <c r="I17" i="5"/>
  <c r="M17" i="5" s="1"/>
  <c r="I108" i="5"/>
  <c r="M108" i="5" s="1"/>
  <c r="I59" i="5"/>
  <c r="M59" i="5" s="1"/>
  <c r="I101" i="5"/>
  <c r="M101" i="5" s="1"/>
  <c r="I89" i="5"/>
  <c r="M89" i="5" s="1"/>
  <c r="I76" i="5"/>
  <c r="M76" i="5" s="1"/>
  <c r="I64" i="5"/>
  <c r="M64" i="5" s="1"/>
  <c r="I52" i="5"/>
  <c r="M52" i="5" s="1"/>
  <c r="I40" i="5"/>
  <c r="M40" i="5" s="1"/>
  <c r="I28" i="5"/>
  <c r="M28" i="5" s="1"/>
  <c r="I16" i="5"/>
  <c r="M16" i="5" s="1"/>
  <c r="I100" i="5"/>
  <c r="M100" i="5" s="1"/>
  <c r="I88" i="5"/>
  <c r="M88" i="5" s="1"/>
  <c r="I75" i="5"/>
  <c r="M75" i="5" s="1"/>
  <c r="I63" i="5"/>
  <c r="M63" i="5" s="1"/>
  <c r="I51" i="5"/>
  <c r="M51" i="5" s="1"/>
  <c r="I39" i="5"/>
  <c r="M39" i="5" s="1"/>
  <c r="I27" i="5"/>
  <c r="M27" i="5" s="1"/>
  <c r="I8" i="5"/>
  <c r="M8" i="5" s="1"/>
  <c r="I99" i="5"/>
  <c r="M99" i="5" s="1"/>
  <c r="I87" i="5"/>
  <c r="M87" i="5" s="1"/>
  <c r="I74" i="5"/>
  <c r="M74" i="5" s="1"/>
  <c r="I62" i="5"/>
  <c r="M62" i="5" s="1"/>
  <c r="I50" i="5"/>
  <c r="M50" i="5" s="1"/>
  <c r="I38" i="5"/>
  <c r="M38" i="5" s="1"/>
  <c r="I26" i="5"/>
  <c r="M26" i="5" s="1"/>
  <c r="I14" i="5"/>
  <c r="M14" i="5" s="1"/>
  <c r="I98" i="5"/>
  <c r="M98" i="5" s="1"/>
  <c r="I86" i="5"/>
  <c r="M86" i="5" s="1"/>
  <c r="I73" i="5"/>
  <c r="M73" i="5" s="1"/>
  <c r="I61" i="5"/>
  <c r="M61" i="5" s="1"/>
  <c r="I49" i="5"/>
  <c r="M49" i="5" s="1"/>
  <c r="I37" i="5"/>
  <c r="M37" i="5" s="1"/>
  <c r="I25" i="5"/>
  <c r="M25" i="5" s="1"/>
  <c r="I13" i="5"/>
  <c r="M13" i="5" s="1"/>
  <c r="I72" i="5"/>
  <c r="M72" i="5" s="1"/>
  <c r="I60" i="5"/>
  <c r="M60" i="5" s="1"/>
  <c r="I48" i="5"/>
  <c r="M48" i="5" s="1"/>
  <c r="I36" i="5"/>
  <c r="M36" i="5" s="1"/>
  <c r="I24" i="5"/>
  <c r="M24" i="5" s="1"/>
  <c r="I12" i="5"/>
  <c r="M12" i="5" s="1"/>
  <c r="I71" i="5"/>
  <c r="M71" i="5" s="1"/>
  <c r="I11" i="5"/>
  <c r="M11" i="5" s="1"/>
  <c r="I84" i="5"/>
  <c r="M84" i="5" s="1"/>
  <c r="I107" i="5"/>
  <c r="M107" i="5" s="1"/>
  <c r="I95" i="5"/>
  <c r="M95" i="5" s="1"/>
  <c r="I83" i="5"/>
  <c r="M83" i="5" s="1"/>
  <c r="I70" i="5"/>
  <c r="M70" i="5" s="1"/>
  <c r="I58" i="5"/>
  <c r="M58" i="5" s="1"/>
  <c r="I46" i="5"/>
  <c r="M46" i="5" s="1"/>
  <c r="I34" i="5"/>
  <c r="M34" i="5" s="1"/>
  <c r="I22" i="5"/>
  <c r="M22" i="5" s="1"/>
  <c r="I10" i="5"/>
  <c r="M10" i="5" s="1"/>
  <c r="H47" i="5"/>
  <c r="L47" i="5" s="1"/>
  <c r="I106" i="5"/>
  <c r="M106" i="5" s="1"/>
  <c r="I94" i="5"/>
  <c r="M94" i="5" s="1"/>
  <c r="I82" i="5"/>
  <c r="M82" i="5" s="1"/>
  <c r="I69" i="5"/>
  <c r="M69" i="5" s="1"/>
  <c r="I57" i="5"/>
  <c r="M57" i="5" s="1"/>
  <c r="I45" i="5"/>
  <c r="M45" i="5" s="1"/>
  <c r="I33" i="5"/>
  <c r="M33" i="5" s="1"/>
  <c r="I21" i="5"/>
  <c r="M21" i="5" s="1"/>
  <c r="I9" i="5"/>
  <c r="M9" i="5" s="1"/>
  <c r="H95" i="5"/>
  <c r="L95" i="5" s="1"/>
  <c r="H84" i="5"/>
  <c r="L84" i="5" s="1"/>
  <c r="H46" i="5"/>
  <c r="L46" i="5" s="1"/>
  <c r="H22" i="5"/>
  <c r="L22" i="5" s="1"/>
  <c r="H11" i="5"/>
  <c r="L11" i="5" s="1"/>
  <c r="H34" i="5"/>
  <c r="L34" i="5" s="1"/>
  <c r="H10" i="5"/>
  <c r="L10" i="5" s="1"/>
  <c r="H70" i="5"/>
  <c r="L70" i="5" s="1"/>
  <c r="H59" i="5"/>
  <c r="L59" i="5" s="1"/>
  <c r="H83" i="5"/>
  <c r="L83" i="5" s="1"/>
  <c r="H71" i="5"/>
  <c r="L71" i="5" s="1"/>
  <c r="H58" i="5"/>
  <c r="L58" i="5" s="1"/>
  <c r="H108" i="5"/>
  <c r="L108" i="5" s="1"/>
  <c r="H35" i="5"/>
  <c r="L35" i="5" s="1"/>
  <c r="H107" i="5"/>
  <c r="L107" i="5" s="1"/>
  <c r="H12" i="5"/>
  <c r="L12" i="5" s="1"/>
  <c r="H96" i="5"/>
  <c r="L96" i="5" s="1"/>
  <c r="H23" i="5"/>
  <c r="L23" i="5" s="1"/>
  <c r="H106" i="5"/>
  <c r="L106" i="5" s="1"/>
  <c r="H94" i="5"/>
  <c r="L94" i="5" s="1"/>
  <c r="H82" i="5"/>
  <c r="L82" i="5" s="1"/>
  <c r="H69" i="5"/>
  <c r="L69" i="5" s="1"/>
  <c r="H57" i="5"/>
  <c r="L57" i="5" s="1"/>
  <c r="H45" i="5"/>
  <c r="L45" i="5" s="1"/>
  <c r="H33" i="5"/>
  <c r="L33" i="5" s="1"/>
  <c r="H21" i="5"/>
  <c r="L21" i="5" s="1"/>
  <c r="H9" i="5"/>
  <c r="L9" i="5" s="1"/>
  <c r="H105" i="5"/>
  <c r="L105" i="5" s="1"/>
  <c r="H93" i="5"/>
  <c r="L93" i="5" s="1"/>
  <c r="H81" i="5"/>
  <c r="L81" i="5" s="1"/>
  <c r="H68" i="5"/>
  <c r="L68" i="5" s="1"/>
  <c r="H56" i="5"/>
  <c r="L56" i="5" s="1"/>
  <c r="H44" i="5"/>
  <c r="L44" i="5" s="1"/>
  <c r="H32" i="5"/>
  <c r="L32" i="5" s="1"/>
  <c r="H20" i="5"/>
  <c r="L20" i="5" s="1"/>
  <c r="G72" i="5"/>
  <c r="K72" i="5" s="1"/>
  <c r="H92" i="5"/>
  <c r="L92" i="5" s="1"/>
  <c r="H67" i="5"/>
  <c r="L67" i="5" s="1"/>
  <c r="H19" i="5"/>
  <c r="L19" i="5" s="1"/>
  <c r="H103" i="5"/>
  <c r="L103" i="5" s="1"/>
  <c r="H79" i="5"/>
  <c r="L79" i="5" s="1"/>
  <c r="H54" i="5"/>
  <c r="L54" i="5" s="1"/>
  <c r="H30" i="5"/>
  <c r="L30" i="5" s="1"/>
  <c r="H102" i="5"/>
  <c r="L102" i="5" s="1"/>
  <c r="H90" i="5"/>
  <c r="L90" i="5" s="1"/>
  <c r="H77" i="5"/>
  <c r="L77" i="5" s="1"/>
  <c r="H65" i="5"/>
  <c r="L65" i="5" s="1"/>
  <c r="H53" i="5"/>
  <c r="L53" i="5" s="1"/>
  <c r="H41" i="5"/>
  <c r="L41" i="5" s="1"/>
  <c r="H29" i="5"/>
  <c r="L29" i="5" s="1"/>
  <c r="H17" i="5"/>
  <c r="L17" i="5" s="1"/>
  <c r="H55" i="5"/>
  <c r="L55" i="5" s="1"/>
  <c r="H8" i="5"/>
  <c r="L8" i="5" s="1"/>
  <c r="H91" i="5"/>
  <c r="L91" i="5" s="1"/>
  <c r="H66" i="5"/>
  <c r="L66" i="5" s="1"/>
  <c r="H18" i="5"/>
  <c r="L18" i="5" s="1"/>
  <c r="H101" i="5"/>
  <c r="L101" i="5" s="1"/>
  <c r="H89" i="5"/>
  <c r="L89" i="5" s="1"/>
  <c r="H76" i="5"/>
  <c r="L76" i="5" s="1"/>
  <c r="H64" i="5"/>
  <c r="L64" i="5" s="1"/>
  <c r="H52" i="5"/>
  <c r="L52" i="5" s="1"/>
  <c r="H40" i="5"/>
  <c r="L40" i="5" s="1"/>
  <c r="H28" i="5"/>
  <c r="L28" i="5" s="1"/>
  <c r="H16" i="5"/>
  <c r="L16" i="5" s="1"/>
  <c r="H104" i="5"/>
  <c r="L104" i="5" s="1"/>
  <c r="H31" i="5"/>
  <c r="L31" i="5" s="1"/>
  <c r="H42" i="5"/>
  <c r="L42" i="5" s="1"/>
  <c r="H100" i="5"/>
  <c r="L100" i="5" s="1"/>
  <c r="H88" i="5"/>
  <c r="L88" i="5" s="1"/>
  <c r="H75" i="5"/>
  <c r="L75" i="5" s="1"/>
  <c r="H63" i="5"/>
  <c r="L63" i="5" s="1"/>
  <c r="H51" i="5"/>
  <c r="L51" i="5" s="1"/>
  <c r="H39" i="5"/>
  <c r="L39" i="5" s="1"/>
  <c r="H27" i="5"/>
  <c r="L27" i="5" s="1"/>
  <c r="H15" i="5"/>
  <c r="L15" i="5" s="1"/>
  <c r="H43" i="5"/>
  <c r="L43" i="5" s="1"/>
  <c r="H99" i="5"/>
  <c r="L99" i="5" s="1"/>
  <c r="H87" i="5"/>
  <c r="L87" i="5" s="1"/>
  <c r="H62" i="5"/>
  <c r="L62" i="5" s="1"/>
  <c r="H50" i="5"/>
  <c r="L50" i="5" s="1"/>
  <c r="H38" i="5"/>
  <c r="L38" i="5" s="1"/>
  <c r="H14" i="5"/>
  <c r="L14" i="5" s="1"/>
  <c r="H98" i="5"/>
  <c r="L98" i="5" s="1"/>
  <c r="H86" i="5"/>
  <c r="L86" i="5" s="1"/>
  <c r="H73" i="5"/>
  <c r="L73" i="5" s="1"/>
  <c r="H61" i="5"/>
  <c r="L61" i="5" s="1"/>
  <c r="H49" i="5"/>
  <c r="L49" i="5" s="1"/>
  <c r="H37" i="5"/>
  <c r="L37" i="5" s="1"/>
  <c r="H25" i="5"/>
  <c r="L25" i="5" s="1"/>
  <c r="H13" i="5"/>
  <c r="L13" i="5" s="1"/>
  <c r="H80" i="5"/>
  <c r="L80" i="5" s="1"/>
  <c r="H74" i="5"/>
  <c r="L74" i="5" s="1"/>
  <c r="H26" i="5"/>
  <c r="L26" i="5" s="1"/>
  <c r="H97" i="5"/>
  <c r="L97" i="5" s="1"/>
  <c r="H85" i="5"/>
  <c r="L85" i="5" s="1"/>
  <c r="H72" i="5"/>
  <c r="L72" i="5" s="1"/>
  <c r="H60" i="5"/>
  <c r="L60" i="5" s="1"/>
  <c r="H48" i="5"/>
  <c r="L48" i="5" s="1"/>
  <c r="H36" i="5"/>
  <c r="L36" i="5" s="1"/>
  <c r="H24" i="5"/>
  <c r="L24" i="5" s="1"/>
  <c r="F19" i="5"/>
  <c r="J19" i="5" s="1"/>
  <c r="G102" i="5"/>
  <c r="K102" i="5" s="1"/>
  <c r="G71" i="5"/>
  <c r="K71" i="5" s="1"/>
  <c r="G108" i="5"/>
  <c r="K108" i="5" s="1"/>
  <c r="G8" i="5"/>
  <c r="G97" i="5"/>
  <c r="K97" i="5" s="1"/>
  <c r="G96" i="5"/>
  <c r="K96" i="5" s="1"/>
  <c r="G90" i="5"/>
  <c r="K90" i="5" s="1"/>
  <c r="G85" i="5"/>
  <c r="K85" i="5" s="1"/>
  <c r="G84" i="5"/>
  <c r="K84" i="5" s="1"/>
  <c r="G107" i="5"/>
  <c r="K107" i="5" s="1"/>
  <c r="G95" i="5"/>
  <c r="K95" i="5" s="1"/>
  <c r="G58" i="5"/>
  <c r="K58" i="5" s="1"/>
  <c r="G46" i="5"/>
  <c r="K46" i="5" s="1"/>
  <c r="G10" i="5"/>
  <c r="K10" i="5" s="1"/>
  <c r="G105" i="5"/>
  <c r="K105" i="5" s="1"/>
  <c r="G93" i="5"/>
  <c r="K93" i="5" s="1"/>
  <c r="G81" i="5"/>
  <c r="K81" i="5" s="1"/>
  <c r="G68" i="5"/>
  <c r="K68" i="5" s="1"/>
  <c r="G56" i="5"/>
  <c r="K56" i="5" s="1"/>
  <c r="G44" i="5"/>
  <c r="K44" i="5" s="1"/>
  <c r="G32" i="5"/>
  <c r="K32" i="5" s="1"/>
  <c r="G20" i="5"/>
  <c r="K20" i="5" s="1"/>
  <c r="G104" i="5"/>
  <c r="K104" i="5" s="1"/>
  <c r="G92" i="5"/>
  <c r="K92" i="5" s="1"/>
  <c r="G80" i="5"/>
  <c r="K80" i="5" s="1"/>
  <c r="G67" i="5"/>
  <c r="K67" i="5" s="1"/>
  <c r="G55" i="5"/>
  <c r="K55" i="5" s="1"/>
  <c r="G43" i="5"/>
  <c r="K43" i="5" s="1"/>
  <c r="G31" i="5"/>
  <c r="K31" i="5" s="1"/>
  <c r="G19" i="5"/>
  <c r="K19" i="5" s="1"/>
  <c r="G103" i="5"/>
  <c r="K103" i="5" s="1"/>
  <c r="G91" i="5"/>
  <c r="K91" i="5" s="1"/>
  <c r="G79" i="5"/>
  <c r="K79" i="5" s="1"/>
  <c r="G66" i="5"/>
  <c r="K66" i="5" s="1"/>
  <c r="G54" i="5"/>
  <c r="K54" i="5" s="1"/>
  <c r="G42" i="5"/>
  <c r="K42" i="5" s="1"/>
  <c r="G30" i="5"/>
  <c r="K30" i="5" s="1"/>
  <c r="G18" i="5"/>
  <c r="K18" i="5" s="1"/>
  <c r="G77" i="5"/>
  <c r="K77" i="5" s="1"/>
  <c r="G65" i="5"/>
  <c r="K65" i="5" s="1"/>
  <c r="G53" i="5"/>
  <c r="K53" i="5" s="1"/>
  <c r="G41" i="5"/>
  <c r="K41" i="5" s="1"/>
  <c r="G29" i="5"/>
  <c r="K29" i="5" s="1"/>
  <c r="G17" i="5"/>
  <c r="K17" i="5" s="1"/>
  <c r="G101" i="5"/>
  <c r="K101" i="5" s="1"/>
  <c r="G52" i="5"/>
  <c r="K52" i="5" s="1"/>
  <c r="G16" i="5"/>
  <c r="K16" i="5" s="1"/>
  <c r="G76" i="5"/>
  <c r="K76" i="5" s="1"/>
  <c r="G64" i="5"/>
  <c r="K64" i="5" s="1"/>
  <c r="G28" i="5"/>
  <c r="K28" i="5" s="1"/>
  <c r="G100" i="5"/>
  <c r="K100" i="5" s="1"/>
  <c r="G88" i="5"/>
  <c r="K88" i="5" s="1"/>
  <c r="G75" i="5"/>
  <c r="K75" i="5" s="1"/>
  <c r="G63" i="5"/>
  <c r="K63" i="5" s="1"/>
  <c r="G51" i="5"/>
  <c r="K51" i="5" s="1"/>
  <c r="G39" i="5"/>
  <c r="K39" i="5" s="1"/>
  <c r="G27" i="5"/>
  <c r="K27" i="5" s="1"/>
  <c r="G15" i="5"/>
  <c r="K15" i="5" s="1"/>
  <c r="G89" i="5"/>
  <c r="K89" i="5" s="1"/>
  <c r="G40" i="5"/>
  <c r="K40" i="5" s="1"/>
  <c r="G99" i="5"/>
  <c r="K99" i="5" s="1"/>
  <c r="G87" i="5"/>
  <c r="K87" i="5" s="1"/>
  <c r="G74" i="5"/>
  <c r="K74" i="5" s="1"/>
  <c r="G62" i="5"/>
  <c r="K62" i="5" s="1"/>
  <c r="G50" i="5"/>
  <c r="K50" i="5" s="1"/>
  <c r="G38" i="5"/>
  <c r="K38" i="5" s="1"/>
  <c r="G26" i="5"/>
  <c r="K26" i="5" s="1"/>
  <c r="G14" i="5"/>
  <c r="K14" i="5" s="1"/>
  <c r="G98" i="5"/>
  <c r="K98" i="5" s="1"/>
  <c r="G86" i="5"/>
  <c r="K86" i="5" s="1"/>
  <c r="G73" i="5"/>
  <c r="K73" i="5" s="1"/>
  <c r="G61" i="5"/>
  <c r="K61" i="5" s="1"/>
  <c r="G49" i="5"/>
  <c r="K49" i="5" s="1"/>
  <c r="G37" i="5"/>
  <c r="K37" i="5" s="1"/>
  <c r="G25" i="5"/>
  <c r="K25" i="5" s="1"/>
  <c r="G13" i="5"/>
  <c r="K13" i="5" s="1"/>
  <c r="G60" i="5"/>
  <c r="K60" i="5" s="1"/>
  <c r="G48" i="5"/>
  <c r="K48" i="5" s="1"/>
  <c r="G36" i="5"/>
  <c r="K36" i="5" s="1"/>
  <c r="G24" i="5"/>
  <c r="K24" i="5" s="1"/>
  <c r="G12" i="5"/>
  <c r="K12" i="5" s="1"/>
  <c r="G59" i="5"/>
  <c r="K59" i="5" s="1"/>
  <c r="G47" i="5"/>
  <c r="K47" i="5" s="1"/>
  <c r="G35" i="5"/>
  <c r="K35" i="5" s="1"/>
  <c r="G23" i="5"/>
  <c r="K23" i="5" s="1"/>
  <c r="G11" i="5"/>
  <c r="K11" i="5" s="1"/>
  <c r="G70" i="5"/>
  <c r="K70" i="5" s="1"/>
  <c r="G22" i="5"/>
  <c r="K22" i="5" s="1"/>
  <c r="G83" i="5"/>
  <c r="K83" i="5" s="1"/>
  <c r="G34" i="5"/>
  <c r="K34" i="5" s="1"/>
  <c r="G106" i="5"/>
  <c r="K106" i="5" s="1"/>
  <c r="G94" i="5"/>
  <c r="K94" i="5" s="1"/>
  <c r="G82" i="5"/>
  <c r="K82" i="5" s="1"/>
  <c r="G69" i="5"/>
  <c r="K69" i="5" s="1"/>
  <c r="G57" i="5"/>
  <c r="K57" i="5" s="1"/>
  <c r="G45" i="5"/>
  <c r="K45" i="5" s="1"/>
  <c r="G33" i="5"/>
  <c r="K33" i="5" s="1"/>
  <c r="G21" i="5"/>
  <c r="K21" i="5" s="1"/>
  <c r="G9" i="5"/>
  <c r="K9" i="5" s="1"/>
  <c r="F24" i="5"/>
  <c r="J24" i="5" s="1"/>
  <c r="F102" i="5"/>
  <c r="J102" i="5" s="1"/>
  <c r="F53" i="5"/>
  <c r="J53" i="5" s="1"/>
  <c r="F72" i="5"/>
  <c r="J72" i="5" s="1"/>
  <c r="F48" i="5"/>
  <c r="J48" i="5" s="1"/>
  <c r="F12" i="5"/>
  <c r="J12" i="5" s="1"/>
  <c r="F108" i="5"/>
  <c r="J108" i="5" s="1"/>
  <c r="F84" i="5"/>
  <c r="J84" i="5" s="1"/>
  <c r="F59" i="5"/>
  <c r="J59" i="5" s="1"/>
  <c r="F35" i="5"/>
  <c r="J35" i="5" s="1"/>
  <c r="F23" i="5"/>
  <c r="J23" i="5" s="1"/>
  <c r="F107" i="5"/>
  <c r="J107" i="5" s="1"/>
  <c r="F83" i="5"/>
  <c r="J83" i="5" s="1"/>
  <c r="F58" i="5"/>
  <c r="J58" i="5" s="1"/>
  <c r="F34" i="5"/>
  <c r="J34" i="5" s="1"/>
  <c r="F22" i="5"/>
  <c r="J22" i="5" s="1"/>
  <c r="F106" i="5"/>
  <c r="J106" i="5" s="1"/>
  <c r="F82" i="5"/>
  <c r="J82" i="5" s="1"/>
  <c r="F57" i="5"/>
  <c r="J57" i="5" s="1"/>
  <c r="F33" i="5"/>
  <c r="J33" i="5" s="1"/>
  <c r="F21" i="5"/>
  <c r="J21" i="5" s="1"/>
  <c r="F105" i="5"/>
  <c r="J105" i="5" s="1"/>
  <c r="F81" i="5"/>
  <c r="J81" i="5" s="1"/>
  <c r="F56" i="5"/>
  <c r="J56" i="5" s="1"/>
  <c r="F20" i="5"/>
  <c r="J20" i="5" s="1"/>
  <c r="F104" i="5"/>
  <c r="J104" i="5" s="1"/>
  <c r="F92" i="5"/>
  <c r="J92" i="5" s="1"/>
  <c r="F80" i="5"/>
  <c r="J80" i="5" s="1"/>
  <c r="F67" i="5"/>
  <c r="J67" i="5" s="1"/>
  <c r="F55" i="5"/>
  <c r="J55" i="5" s="1"/>
  <c r="F43" i="5"/>
  <c r="J43" i="5" s="1"/>
  <c r="F31" i="5"/>
  <c r="J31" i="5" s="1"/>
  <c r="F41" i="5"/>
  <c r="J41" i="5" s="1"/>
  <c r="F85" i="5"/>
  <c r="J85" i="5" s="1"/>
  <c r="F36" i="5"/>
  <c r="J36" i="5" s="1"/>
  <c r="F8" i="5"/>
  <c r="J8" i="5" s="1"/>
  <c r="F96" i="5"/>
  <c r="J96" i="5" s="1"/>
  <c r="F71" i="5"/>
  <c r="J71" i="5" s="1"/>
  <c r="F47" i="5"/>
  <c r="J47" i="5" s="1"/>
  <c r="F11" i="5"/>
  <c r="J11" i="5" s="1"/>
  <c r="F95" i="5"/>
  <c r="J95" i="5" s="1"/>
  <c r="F70" i="5"/>
  <c r="J70" i="5" s="1"/>
  <c r="F46" i="5"/>
  <c r="J46" i="5" s="1"/>
  <c r="F10" i="5"/>
  <c r="J10" i="5" s="1"/>
  <c r="F94" i="5"/>
  <c r="J94" i="5" s="1"/>
  <c r="F69" i="5"/>
  <c r="J69" i="5" s="1"/>
  <c r="F45" i="5"/>
  <c r="J45" i="5" s="1"/>
  <c r="F9" i="5"/>
  <c r="J9" i="5" s="1"/>
  <c r="F93" i="5"/>
  <c r="J93" i="5" s="1"/>
  <c r="F68" i="5"/>
  <c r="J68" i="5" s="1"/>
  <c r="F44" i="5"/>
  <c r="J44" i="5" s="1"/>
  <c r="F32" i="5"/>
  <c r="J32" i="5" s="1"/>
  <c r="F103" i="5"/>
  <c r="J103" i="5" s="1"/>
  <c r="F91" i="5"/>
  <c r="J91" i="5" s="1"/>
  <c r="F79" i="5"/>
  <c r="J79" i="5" s="1"/>
  <c r="F66" i="5"/>
  <c r="J66" i="5" s="1"/>
  <c r="F54" i="5"/>
  <c r="J54" i="5" s="1"/>
  <c r="F42" i="5"/>
  <c r="J42" i="5" s="1"/>
  <c r="F30" i="5"/>
  <c r="J30" i="5" s="1"/>
  <c r="F18" i="5"/>
  <c r="J18" i="5" s="1"/>
  <c r="F90" i="5"/>
  <c r="J90" i="5" s="1"/>
  <c r="F29" i="5"/>
  <c r="J29" i="5" s="1"/>
  <c r="F101" i="5"/>
  <c r="J101" i="5" s="1"/>
  <c r="F52" i="5"/>
  <c r="J52" i="5" s="1"/>
  <c r="F77" i="5"/>
  <c r="J77" i="5" s="1"/>
  <c r="F17" i="5"/>
  <c r="J17" i="5" s="1"/>
  <c r="F89" i="5"/>
  <c r="J89" i="5" s="1"/>
  <c r="F76" i="5"/>
  <c r="J76" i="5" s="1"/>
  <c r="F64" i="5"/>
  <c r="J64" i="5" s="1"/>
  <c r="F40" i="5"/>
  <c r="J40" i="5" s="1"/>
  <c r="F28" i="5"/>
  <c r="J28" i="5" s="1"/>
  <c r="F16" i="5"/>
  <c r="J16" i="5" s="1"/>
  <c r="F100" i="5"/>
  <c r="J100" i="5" s="1"/>
  <c r="F88" i="5"/>
  <c r="J88" i="5" s="1"/>
  <c r="F75" i="5"/>
  <c r="J75" i="5" s="1"/>
  <c r="F63" i="5"/>
  <c r="J63" i="5" s="1"/>
  <c r="F51" i="5"/>
  <c r="J51" i="5" s="1"/>
  <c r="F39" i="5"/>
  <c r="J39" i="5" s="1"/>
  <c r="F27" i="5"/>
  <c r="J27" i="5" s="1"/>
  <c r="F15" i="5"/>
  <c r="J15" i="5" s="1"/>
  <c r="F99" i="5"/>
  <c r="J99" i="5" s="1"/>
  <c r="F87" i="5"/>
  <c r="J87" i="5" s="1"/>
  <c r="F74" i="5"/>
  <c r="J74" i="5" s="1"/>
  <c r="F62" i="5"/>
  <c r="J62" i="5" s="1"/>
  <c r="F50" i="5"/>
  <c r="J50" i="5" s="1"/>
  <c r="F38" i="5"/>
  <c r="J38" i="5" s="1"/>
  <c r="F26" i="5"/>
  <c r="J26" i="5" s="1"/>
  <c r="F14" i="5"/>
  <c r="J14" i="5" s="1"/>
  <c r="F98" i="5"/>
  <c r="J98" i="5" s="1"/>
  <c r="F86" i="5"/>
  <c r="J86" i="5" s="1"/>
  <c r="F73" i="5"/>
  <c r="J73" i="5" s="1"/>
  <c r="F61" i="5"/>
  <c r="J61" i="5" s="1"/>
  <c r="F49" i="5"/>
  <c r="J49" i="5" s="1"/>
  <c r="F37" i="5"/>
  <c r="J37" i="5" s="1"/>
  <c r="F25" i="5"/>
  <c r="J25" i="5" s="1"/>
  <c r="F13" i="5"/>
  <c r="J13" i="5" s="1"/>
  <c r="F65" i="5"/>
  <c r="J65" i="5" s="1"/>
  <c r="F97" i="5"/>
  <c r="J97" i="5" s="1"/>
  <c r="F60" i="5"/>
  <c r="J60" i="5" s="1"/>
  <c r="P3" i="4"/>
  <c r="K3" i="4"/>
  <c r="I7" i="4"/>
  <c r="J7" i="4" s="1"/>
  <c r="K8" i="5" l="1"/>
  <c r="O8" i="5" s="1"/>
  <c r="P8" i="5" s="1"/>
  <c r="O88" i="5"/>
  <c r="P88" i="5" s="1"/>
  <c r="Q88" i="5" s="1"/>
  <c r="R88" i="5" s="1"/>
  <c r="O40" i="5"/>
  <c r="P40" i="5" s="1"/>
  <c r="Q40" i="5" s="1"/>
  <c r="R40" i="5" s="1"/>
  <c r="O85" i="5"/>
  <c r="P85" i="5" s="1"/>
  <c r="Q85" i="5" s="1"/>
  <c r="R85" i="5" s="1"/>
  <c r="O105" i="5"/>
  <c r="P105" i="5" s="1"/>
  <c r="Q105" i="5" s="1"/>
  <c r="R105" i="5" s="1"/>
  <c r="O35" i="5"/>
  <c r="P35" i="5" s="1"/>
  <c r="Q35" i="5" s="1"/>
  <c r="R35" i="5" s="1"/>
  <c r="O27" i="5"/>
  <c r="P27" i="5" s="1"/>
  <c r="Q27" i="5" s="1"/>
  <c r="R27" i="5" s="1"/>
  <c r="O29" i="5"/>
  <c r="P29" i="5" s="1"/>
  <c r="Q29" i="5" s="1"/>
  <c r="R29" i="5" s="1"/>
  <c r="O51" i="5"/>
  <c r="P51" i="5" s="1"/>
  <c r="Q51" i="5" s="1"/>
  <c r="R51" i="5" s="1"/>
  <c r="O38" i="5"/>
  <c r="P38" i="5" s="1"/>
  <c r="Q38" i="5" s="1"/>
  <c r="R38" i="5" s="1"/>
  <c r="O100" i="5"/>
  <c r="P100" i="5" s="1"/>
  <c r="Q100" i="5" s="1"/>
  <c r="R100" i="5" s="1"/>
  <c r="O15" i="5"/>
  <c r="P15" i="5" s="1"/>
  <c r="Q15" i="5" s="1"/>
  <c r="R15" i="5" s="1"/>
  <c r="O28" i="5"/>
  <c r="P28" i="5" s="1"/>
  <c r="Q28" i="5" s="1"/>
  <c r="R28" i="5" s="1"/>
  <c r="O90" i="5"/>
  <c r="P90" i="5" s="1"/>
  <c r="Q90" i="5" s="1"/>
  <c r="R90" i="5" s="1"/>
  <c r="O9" i="5"/>
  <c r="P9" i="5" s="1"/>
  <c r="Q9" i="5" s="1"/>
  <c r="R9" i="5" s="1"/>
  <c r="O56" i="5"/>
  <c r="P56" i="5" s="1"/>
  <c r="Q56" i="5" s="1"/>
  <c r="R56" i="5" s="1"/>
  <c r="O37" i="5"/>
  <c r="P37" i="5" s="1"/>
  <c r="Q37" i="5" s="1"/>
  <c r="R37" i="5" s="1"/>
  <c r="O94" i="5"/>
  <c r="P94" i="5" s="1"/>
  <c r="Q94" i="5" s="1"/>
  <c r="R94" i="5" s="1"/>
  <c r="O41" i="5"/>
  <c r="P41" i="5" s="1"/>
  <c r="Q41" i="5" s="1"/>
  <c r="R41" i="5" s="1"/>
  <c r="O21" i="5"/>
  <c r="P21" i="5" s="1"/>
  <c r="Q21" i="5" s="1"/>
  <c r="R21" i="5" s="1"/>
  <c r="O59" i="5"/>
  <c r="P59" i="5" s="1"/>
  <c r="Q59" i="5" s="1"/>
  <c r="R59" i="5" s="1"/>
  <c r="O66" i="5"/>
  <c r="P66" i="5" s="1"/>
  <c r="Q66" i="5" s="1"/>
  <c r="R66" i="5" s="1"/>
  <c r="O10" i="5"/>
  <c r="P10" i="5" s="1"/>
  <c r="Q10" i="5" s="1"/>
  <c r="R10" i="5" s="1"/>
  <c r="O42" i="5"/>
  <c r="P42" i="5" s="1"/>
  <c r="Q42" i="5" s="1"/>
  <c r="R42" i="5" s="1"/>
  <c r="O87" i="5"/>
  <c r="P87" i="5" s="1"/>
  <c r="Q87" i="5" s="1"/>
  <c r="R87" i="5" s="1"/>
  <c r="O69" i="5"/>
  <c r="P69" i="5" s="1"/>
  <c r="Q69" i="5" s="1"/>
  <c r="R69" i="5" s="1"/>
  <c r="O60" i="5"/>
  <c r="P60" i="5" s="1"/>
  <c r="Q60" i="5" s="1"/>
  <c r="R60" i="5" s="1"/>
  <c r="O26" i="5"/>
  <c r="P26" i="5" s="1"/>
  <c r="Q26" i="5" s="1"/>
  <c r="R26" i="5" s="1"/>
  <c r="O75" i="5"/>
  <c r="P75" i="5" s="1"/>
  <c r="Q75" i="5" s="1"/>
  <c r="R75" i="5" s="1"/>
  <c r="O101" i="5"/>
  <c r="P101" i="5" s="1"/>
  <c r="Q101" i="5" s="1"/>
  <c r="R101" i="5" s="1"/>
  <c r="O47" i="5"/>
  <c r="P47" i="5" s="1"/>
  <c r="Q47" i="5" s="1"/>
  <c r="R47" i="5" s="1"/>
  <c r="O53" i="5"/>
  <c r="P53" i="5" s="1"/>
  <c r="Q53" i="5" s="1"/>
  <c r="R53" i="5" s="1"/>
  <c r="O71" i="5"/>
  <c r="P71" i="5" s="1"/>
  <c r="Q71" i="5" s="1"/>
  <c r="R71" i="5" s="1"/>
  <c r="O68" i="5"/>
  <c r="P68" i="5" s="1"/>
  <c r="Q68" i="5" s="1"/>
  <c r="R68" i="5" s="1"/>
  <c r="O50" i="5"/>
  <c r="P50" i="5" s="1"/>
  <c r="Q50" i="5" s="1"/>
  <c r="R50" i="5" s="1"/>
  <c r="O20" i="5"/>
  <c r="P20" i="5" s="1"/>
  <c r="Q20" i="5" s="1"/>
  <c r="R20" i="5" s="1"/>
  <c r="O83" i="5"/>
  <c r="P83" i="5" s="1"/>
  <c r="Q83" i="5" s="1"/>
  <c r="R83" i="5" s="1"/>
  <c r="O24" i="5"/>
  <c r="P24" i="5" s="1"/>
  <c r="Q24" i="5" s="1"/>
  <c r="R24" i="5" s="1"/>
  <c r="O18" i="5"/>
  <c r="P18" i="5" s="1"/>
  <c r="Q18" i="5" s="1"/>
  <c r="R18" i="5" s="1"/>
  <c r="O36" i="5"/>
  <c r="P36" i="5" s="1"/>
  <c r="Q36" i="5" s="1"/>
  <c r="R36" i="5" s="1"/>
  <c r="O86" i="5"/>
  <c r="P86" i="5" s="1"/>
  <c r="Q86" i="5" s="1"/>
  <c r="R86" i="5" s="1"/>
  <c r="O74" i="5"/>
  <c r="P74" i="5" s="1"/>
  <c r="Q74" i="5" s="1"/>
  <c r="R74" i="5" s="1"/>
  <c r="O61" i="5"/>
  <c r="P61" i="5" s="1"/>
  <c r="Q61" i="5" s="1"/>
  <c r="R61" i="5" s="1"/>
  <c r="O76" i="5"/>
  <c r="P76" i="5" s="1"/>
  <c r="Q76" i="5" s="1"/>
  <c r="R76" i="5" s="1"/>
  <c r="O84" i="5"/>
  <c r="P84" i="5" s="1"/>
  <c r="Q84" i="5" s="1"/>
  <c r="R84" i="5" s="1"/>
  <c r="O79" i="5"/>
  <c r="P79" i="5" s="1"/>
  <c r="O98" i="5"/>
  <c r="P98" i="5" s="1"/>
  <c r="Q98" i="5" s="1"/>
  <c r="R98" i="5" s="1"/>
  <c r="O77" i="5"/>
  <c r="P77" i="5" s="1"/>
  <c r="Q77" i="5" s="1"/>
  <c r="R77" i="5" s="1"/>
  <c r="O103" i="5"/>
  <c r="P103" i="5" s="1"/>
  <c r="Q103" i="5" s="1"/>
  <c r="R103" i="5" s="1"/>
  <c r="O95" i="5"/>
  <c r="P95" i="5" s="1"/>
  <c r="Q95" i="5" s="1"/>
  <c r="R95" i="5" s="1"/>
  <c r="O67" i="5"/>
  <c r="P67" i="5" s="1"/>
  <c r="Q67" i="5" s="1"/>
  <c r="R67" i="5" s="1"/>
  <c r="O106" i="5"/>
  <c r="P106" i="5" s="1"/>
  <c r="Q106" i="5" s="1"/>
  <c r="R106" i="5" s="1"/>
  <c r="O48" i="5"/>
  <c r="P48" i="5" s="1"/>
  <c r="Q48" i="5" s="1"/>
  <c r="R48" i="5" s="1"/>
  <c r="O44" i="5"/>
  <c r="P44" i="5" s="1"/>
  <c r="Q44" i="5" s="1"/>
  <c r="R44" i="5" s="1"/>
  <c r="O92" i="5"/>
  <c r="P92" i="5" s="1"/>
  <c r="Q92" i="5" s="1"/>
  <c r="R92" i="5" s="1"/>
  <c r="O97" i="5"/>
  <c r="P97" i="5" s="1"/>
  <c r="Q97" i="5" s="1"/>
  <c r="R97" i="5" s="1"/>
  <c r="O104" i="5"/>
  <c r="P104" i="5" s="1"/>
  <c r="Q104" i="5" s="1"/>
  <c r="R104" i="5" s="1"/>
  <c r="O58" i="5"/>
  <c r="P58" i="5" s="1"/>
  <c r="Q58" i="5" s="1"/>
  <c r="R58" i="5" s="1"/>
  <c r="O93" i="5"/>
  <c r="P93" i="5" s="1"/>
  <c r="Q93" i="5" s="1"/>
  <c r="R93" i="5" s="1"/>
  <c r="O96" i="5"/>
  <c r="P96" i="5" s="1"/>
  <c r="Q96" i="5" s="1"/>
  <c r="R96" i="5" s="1"/>
  <c r="O65" i="5"/>
  <c r="P65" i="5" s="1"/>
  <c r="Q65" i="5" s="1"/>
  <c r="R65" i="5" s="1"/>
  <c r="O25" i="5"/>
  <c r="P25" i="5" s="1"/>
  <c r="Q25" i="5" s="1"/>
  <c r="R25" i="5" s="1"/>
  <c r="O30" i="5"/>
  <c r="P30" i="5" s="1"/>
  <c r="Q30" i="5" s="1"/>
  <c r="R30" i="5" s="1"/>
  <c r="O45" i="5"/>
  <c r="P45" i="5" s="1"/>
  <c r="Q45" i="5" s="1"/>
  <c r="R45" i="5" s="1"/>
  <c r="O81" i="5"/>
  <c r="P81" i="5" s="1"/>
  <c r="Q81" i="5" s="1"/>
  <c r="R81" i="5" s="1"/>
  <c r="O23" i="5"/>
  <c r="P23" i="5" s="1"/>
  <c r="Q23" i="5" s="1"/>
  <c r="R23" i="5" s="1"/>
  <c r="O49" i="5"/>
  <c r="P49" i="5" s="1"/>
  <c r="Q49" i="5" s="1"/>
  <c r="R49" i="5" s="1"/>
  <c r="O99" i="5"/>
  <c r="P99" i="5" s="1"/>
  <c r="Q99" i="5" s="1"/>
  <c r="R99" i="5" s="1"/>
  <c r="O64" i="5"/>
  <c r="P64" i="5" s="1"/>
  <c r="Q64" i="5" s="1"/>
  <c r="R64" i="5" s="1"/>
  <c r="O54" i="5"/>
  <c r="P54" i="5" s="1"/>
  <c r="Q54" i="5" s="1"/>
  <c r="R54" i="5" s="1"/>
  <c r="O19" i="5"/>
  <c r="P19" i="5" s="1"/>
  <c r="Q19" i="5" s="1"/>
  <c r="R19" i="5" s="1"/>
  <c r="O33" i="5"/>
  <c r="P33" i="5" s="1"/>
  <c r="Q33" i="5" s="1"/>
  <c r="R33" i="5" s="1"/>
  <c r="O73" i="5"/>
  <c r="P73" i="5" s="1"/>
  <c r="Q73" i="5" s="1"/>
  <c r="R73" i="5" s="1"/>
  <c r="O89" i="5"/>
  <c r="P89" i="5" s="1"/>
  <c r="Q89" i="5" s="1"/>
  <c r="R89" i="5" s="1"/>
  <c r="O46" i="5"/>
  <c r="P46" i="5" s="1"/>
  <c r="Q46" i="5" s="1"/>
  <c r="R46" i="5" s="1"/>
  <c r="O43" i="5"/>
  <c r="P43" i="5" s="1"/>
  <c r="Q43" i="5" s="1"/>
  <c r="R43" i="5" s="1"/>
  <c r="O57" i="5"/>
  <c r="P57" i="5" s="1"/>
  <c r="Q57" i="5" s="1"/>
  <c r="R57" i="5" s="1"/>
  <c r="O108" i="5"/>
  <c r="P108" i="5" s="1"/>
  <c r="Q108" i="5" s="1"/>
  <c r="R108" i="5" s="1"/>
  <c r="O31" i="5"/>
  <c r="P31" i="5" s="1"/>
  <c r="Q31" i="5" s="1"/>
  <c r="R31" i="5" s="1"/>
  <c r="O39" i="5"/>
  <c r="P39" i="5" s="1"/>
  <c r="Q39" i="5" s="1"/>
  <c r="R39" i="5" s="1"/>
  <c r="O17" i="5"/>
  <c r="P17" i="5" s="1"/>
  <c r="Q17" i="5" s="1"/>
  <c r="R17" i="5" s="1"/>
  <c r="O91" i="5"/>
  <c r="P91" i="5" s="1"/>
  <c r="Q91" i="5" s="1"/>
  <c r="R91" i="5" s="1"/>
  <c r="O70" i="5"/>
  <c r="P70" i="5" s="1"/>
  <c r="Q70" i="5" s="1"/>
  <c r="R70" i="5" s="1"/>
  <c r="O55" i="5"/>
  <c r="P55" i="5" s="1"/>
  <c r="Q55" i="5" s="1"/>
  <c r="R55" i="5" s="1"/>
  <c r="O82" i="5"/>
  <c r="P82" i="5" s="1"/>
  <c r="Q82" i="5" s="1"/>
  <c r="R82" i="5" s="1"/>
  <c r="O12" i="5"/>
  <c r="P12" i="5" s="1"/>
  <c r="Q12" i="5" s="1"/>
  <c r="R12" i="5" s="1"/>
  <c r="O14" i="5"/>
  <c r="P14" i="5" s="1"/>
  <c r="Q14" i="5" s="1"/>
  <c r="R14" i="5" s="1"/>
  <c r="O63" i="5"/>
  <c r="P63" i="5" s="1"/>
  <c r="Q63" i="5" s="1"/>
  <c r="R63" i="5" s="1"/>
  <c r="O52" i="5"/>
  <c r="P52" i="5" s="1"/>
  <c r="Q52" i="5" s="1"/>
  <c r="R52" i="5" s="1"/>
  <c r="O32" i="5"/>
  <c r="P32" i="5" s="1"/>
  <c r="Q32" i="5" s="1"/>
  <c r="R32" i="5" s="1"/>
  <c r="O11" i="5"/>
  <c r="P11" i="5" s="1"/>
  <c r="Q11" i="5" s="1"/>
  <c r="R11" i="5" s="1"/>
  <c r="O80" i="5"/>
  <c r="P80" i="5" s="1"/>
  <c r="Q80" i="5" s="1"/>
  <c r="R80" i="5" s="1"/>
  <c r="O22" i="5"/>
  <c r="P22" i="5" s="1"/>
  <c r="Q22" i="5" s="1"/>
  <c r="R22" i="5" s="1"/>
  <c r="O72" i="5"/>
  <c r="P72" i="5" s="1"/>
  <c r="Q72" i="5" s="1"/>
  <c r="R72" i="5" s="1"/>
  <c r="O34" i="5"/>
  <c r="P34" i="5" s="1"/>
  <c r="Q34" i="5" s="1"/>
  <c r="R34" i="5" s="1"/>
  <c r="O102" i="5"/>
  <c r="P102" i="5" s="1"/>
  <c r="Q102" i="5" s="1"/>
  <c r="R102" i="5" s="1"/>
  <c r="O13" i="5"/>
  <c r="P13" i="5" s="1"/>
  <c r="Q13" i="5" s="1"/>
  <c r="R13" i="5" s="1"/>
  <c r="O62" i="5"/>
  <c r="P62" i="5" s="1"/>
  <c r="Q62" i="5" s="1"/>
  <c r="R62" i="5" s="1"/>
  <c r="O16" i="5"/>
  <c r="P16" i="5" s="1"/>
  <c r="Q16" i="5" s="1"/>
  <c r="R16" i="5" s="1"/>
  <c r="O107" i="5"/>
  <c r="P107" i="5" s="1"/>
  <c r="Q107" i="5" s="1"/>
  <c r="R107" i="5" s="1"/>
  <c r="N4" i="4"/>
  <c r="M4" i="4"/>
  <c r="N2" i="4"/>
  <c r="Q79" i="5" l="1"/>
  <c r="R79" i="5" s="1"/>
  <c r="W2" i="5"/>
  <c r="Q8" i="5"/>
  <c r="R8" i="5" s="1"/>
  <c r="U5" i="5" s="1"/>
  <c r="T2" i="5"/>
  <c r="L3" i="4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13" i="2"/>
  <c r="I12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13" i="2"/>
  <c r="R14" i="2"/>
  <c r="M14" i="2"/>
  <c r="N14" i="2"/>
  <c r="O14" i="2"/>
  <c r="P14" i="2"/>
  <c r="Q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R13" i="2"/>
  <c r="Q13" i="2"/>
  <c r="P13" i="2"/>
  <c r="O13" i="2"/>
  <c r="N13" i="2"/>
  <c r="M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13" i="2"/>
  <c r="L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12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13" i="2"/>
  <c r="K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E2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8" i="1"/>
  <c r="C1" i="1"/>
  <c r="D1" i="1"/>
  <c r="C2" i="1"/>
  <c r="D2" i="1"/>
  <c r="C3" i="1"/>
  <c r="D3" i="1"/>
  <c r="C4" i="1"/>
  <c r="D4" i="1"/>
  <c r="B2" i="1"/>
  <c r="B3" i="1"/>
  <c r="B4" i="1"/>
  <c r="B1" i="1"/>
  <c r="X4" i="5" l="1"/>
  <c r="X5" i="5"/>
  <c r="U4" i="5"/>
  <c r="T3" i="5" s="1"/>
  <c r="R7" i="2"/>
  <c r="P7" i="2"/>
  <c r="AE6" i="2"/>
  <c r="S6" i="2"/>
  <c r="Q7" i="2"/>
  <c r="AH6" i="2"/>
  <c r="AF6" i="2"/>
  <c r="T6" i="2"/>
  <c r="I7" i="2"/>
  <c r="AD7" i="2"/>
  <c r="AB7" i="2"/>
  <c r="L6" i="2"/>
  <c r="I6" i="2"/>
  <c r="AA7" i="2"/>
  <c r="O7" i="2"/>
  <c r="AL7" i="2"/>
  <c r="Z7" i="2"/>
  <c r="N7" i="2"/>
  <c r="AC7" i="2"/>
  <c r="J6" i="2"/>
  <c r="AK7" i="2"/>
  <c r="Y7" i="2"/>
  <c r="M7" i="2"/>
  <c r="W7" i="2"/>
  <c r="AC6" i="2"/>
  <c r="AI7" i="2"/>
  <c r="AJ6" i="2"/>
  <c r="Q6" i="2"/>
  <c r="K6" i="2"/>
  <c r="AI6" i="2"/>
  <c r="V6" i="2"/>
  <c r="X6" i="2"/>
  <c r="W6" i="2"/>
  <c r="AG6" i="2"/>
  <c r="U6" i="2"/>
  <c r="AD6" i="2"/>
  <c r="R6" i="2"/>
  <c r="R8" i="2" s="1"/>
  <c r="R9" i="2" s="1"/>
  <c r="AJ7" i="2"/>
  <c r="X7" i="2"/>
  <c r="L7" i="2"/>
  <c r="K7" i="2"/>
  <c r="AB6" i="2"/>
  <c r="P6" i="2"/>
  <c r="AH7" i="2"/>
  <c r="V7" i="2"/>
  <c r="J7" i="2"/>
  <c r="AA6" i="2"/>
  <c r="O6" i="2"/>
  <c r="AG7" i="2"/>
  <c r="U7" i="2"/>
  <c r="AL6" i="2"/>
  <c r="Z6" i="2"/>
  <c r="N6" i="2"/>
  <c r="AF7" i="2"/>
  <c r="T7" i="2"/>
  <c r="AK6" i="2"/>
  <c r="Y6" i="2"/>
  <c r="M6" i="2"/>
  <c r="AE7" i="2"/>
  <c r="S7" i="2"/>
  <c r="W3" i="5" l="1"/>
  <c r="O8" i="2"/>
  <c r="O9" i="2" s="1"/>
  <c r="AC8" i="2"/>
  <c r="AC9" i="2" s="1"/>
  <c r="AE8" i="2"/>
  <c r="AE9" i="2" s="1"/>
  <c r="AA8" i="2"/>
  <c r="AA9" i="2" s="1"/>
  <c r="P8" i="2"/>
  <c r="P9" i="2" s="1"/>
  <c r="Y8" i="2"/>
  <c r="Y9" i="2" s="1"/>
  <c r="L8" i="2"/>
  <c r="L9" i="2" s="1"/>
  <c r="Q8" i="2"/>
  <c r="Q9" i="2" s="1"/>
  <c r="Z8" i="2"/>
  <c r="Z9" i="2" s="1"/>
  <c r="S8" i="2"/>
  <c r="S9" i="2" s="1"/>
  <c r="AD8" i="2"/>
  <c r="AD9" i="2" s="1"/>
  <c r="K8" i="2"/>
  <c r="K9" i="2" s="1"/>
  <c r="AL8" i="2"/>
  <c r="AL9" i="2" s="1"/>
  <c r="AJ8" i="2"/>
  <c r="AJ9" i="2" s="1"/>
  <c r="M8" i="2"/>
  <c r="M9" i="2" s="1"/>
  <c r="AH8" i="2"/>
  <c r="AH9" i="2" s="1"/>
  <c r="W8" i="2"/>
  <c r="W9" i="2" s="1"/>
  <c r="I8" i="2"/>
  <c r="I9" i="2" s="1"/>
  <c r="N8" i="2"/>
  <c r="N9" i="2" s="1"/>
  <c r="AB8" i="2"/>
  <c r="AB9" i="2" s="1"/>
  <c r="AG8" i="2"/>
  <c r="AG9" i="2" s="1"/>
  <c r="J8" i="2"/>
  <c r="J9" i="2" s="1"/>
  <c r="AK8" i="2"/>
  <c r="AK9" i="2" s="1"/>
  <c r="V8" i="2"/>
  <c r="V9" i="2" s="1"/>
  <c r="T8" i="2"/>
  <c r="T9" i="2" s="1"/>
  <c r="AF8" i="2"/>
  <c r="AF9" i="2" s="1"/>
  <c r="U8" i="2"/>
  <c r="U9" i="2" s="1"/>
  <c r="X8" i="2"/>
  <c r="X9" i="2" s="1"/>
  <c r="AI8" i="2"/>
  <c r="AI9" i="2" s="1"/>
  <c r="F2" i="2" l="1"/>
</calcChain>
</file>

<file path=xl/sharedStrings.xml><?xml version="1.0" encoding="utf-8"?>
<sst xmlns="http://schemas.openxmlformats.org/spreadsheetml/2006/main" count="102" uniqueCount="81">
  <si>
    <t>No</t>
  </si>
  <si>
    <t>Y</t>
  </si>
  <si>
    <t>x1</t>
    <phoneticPr fontId="2" type="noConversion"/>
  </si>
  <si>
    <t>x2</t>
    <phoneticPr fontId="2" type="noConversion"/>
  </si>
  <si>
    <t>Z(x1)</t>
  </si>
  <si>
    <t>Z(x1)</t>
    <phoneticPr fontId="2" type="noConversion"/>
  </si>
  <si>
    <r>
      <t>Z(x</t>
    </r>
    <r>
      <rPr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</si>
  <si>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M</t>
    </r>
    <r>
      <rPr>
        <sz val="12"/>
        <color theme="1"/>
        <rFont val="微軟正黑體"/>
        <family val="2"/>
        <charset val="136"/>
      </rPr>
      <t>AX</t>
    </r>
    <phoneticPr fontId="2" type="noConversion"/>
  </si>
  <si>
    <r>
      <t>M</t>
    </r>
    <r>
      <rPr>
        <sz val="12"/>
        <color theme="1"/>
        <rFont val="微軟正黑體"/>
        <family val="2"/>
        <charset val="136"/>
      </rPr>
      <t>IN</t>
    </r>
    <phoneticPr fontId="2" type="noConversion"/>
  </si>
  <si>
    <r>
      <t>A</t>
    </r>
    <r>
      <rPr>
        <sz val="12"/>
        <color theme="1"/>
        <rFont val="微軟正黑體"/>
        <family val="2"/>
        <charset val="136"/>
      </rPr>
      <t>vg</t>
    </r>
    <phoneticPr fontId="2" type="noConversion"/>
  </si>
  <si>
    <r>
      <t>S</t>
    </r>
    <r>
      <rPr>
        <sz val="12"/>
        <color theme="1"/>
        <rFont val="微軟正黑體"/>
        <family val="2"/>
        <charset val="136"/>
      </rPr>
      <t>td</t>
    </r>
    <phoneticPr fontId="2" type="noConversion"/>
  </si>
  <si>
    <t>訓練集</t>
    <phoneticPr fontId="2" type="noConversion"/>
  </si>
  <si>
    <t>Z(x2)</t>
  </si>
  <si>
    <t>測試集</t>
    <phoneticPr fontId="2" type="noConversion"/>
  </si>
  <si>
    <t>No</t>
    <phoneticPr fontId="2" type="noConversion"/>
  </si>
  <si>
    <t>Y</t>
    <phoneticPr fontId="2" type="noConversion"/>
  </si>
  <si>
    <t>Sum(W)</t>
    <phoneticPr fontId="2" type="noConversion"/>
  </si>
  <si>
    <t>Sum(W*Y)</t>
    <phoneticPr fontId="2" type="noConversion"/>
  </si>
  <si>
    <t>Y_pred</t>
    <phoneticPr fontId="2" type="noConversion"/>
  </si>
  <si>
    <t>Y_分類</t>
    <phoneticPr fontId="2" type="noConversion"/>
  </si>
  <si>
    <t>w1</t>
    <phoneticPr fontId="2" type="noConversion"/>
  </si>
  <si>
    <t>w2</t>
    <phoneticPr fontId="2" type="noConversion"/>
  </si>
  <si>
    <t>半徑平方</t>
    <phoneticPr fontId="2" type="noConversion"/>
  </si>
  <si>
    <t>半徑平方倒數</t>
    <phoneticPr fontId="2" type="noConversion"/>
  </si>
  <si>
    <t>Wij</t>
    <phoneticPr fontId="2" type="noConversion"/>
  </si>
  <si>
    <t>Z1</t>
    <phoneticPr fontId="2" type="noConversion"/>
  </si>
  <si>
    <t>Z2</t>
    <phoneticPr fontId="2" type="noConversion"/>
  </si>
  <si>
    <t>SSE</t>
    <phoneticPr fontId="2" type="noConversion"/>
  </si>
  <si>
    <t>Pred</t>
    <phoneticPr fontId="2" type="noConversion"/>
  </si>
  <si>
    <t>Ture</t>
    <phoneticPr fontId="2" type="noConversion"/>
  </si>
  <si>
    <t>NO</t>
    <phoneticPr fontId="2" type="noConversion"/>
  </si>
  <si>
    <t>X1</t>
    <phoneticPr fontId="2" type="noConversion"/>
  </si>
  <si>
    <t>X2</t>
    <phoneticPr fontId="2" type="noConversion"/>
  </si>
  <si>
    <t>YES</t>
    <phoneticPr fontId="2" type="noConversion"/>
  </si>
  <si>
    <t>Y_pred</t>
    <phoneticPr fontId="2" type="noConversion"/>
  </si>
  <si>
    <t>準確率</t>
    <phoneticPr fontId="2" type="noConversion"/>
  </si>
  <si>
    <t>訓練集</t>
    <phoneticPr fontId="2" type="noConversion"/>
  </si>
  <si>
    <t>w0</t>
    <phoneticPr fontId="2" type="noConversion"/>
  </si>
  <si>
    <t>w1</t>
    <phoneticPr fontId="2" type="noConversion"/>
  </si>
  <si>
    <t>w2</t>
    <phoneticPr fontId="2" type="noConversion"/>
  </si>
  <si>
    <t>測試集</t>
    <phoneticPr fontId="2" type="noConversion"/>
  </si>
  <si>
    <t>θ=w0+sum(wi*zi)</t>
    <phoneticPr fontId="2" type="noConversion"/>
  </si>
  <si>
    <t>Y_pred</t>
    <phoneticPr fontId="2" type="noConversion"/>
  </si>
  <si>
    <t>Y_分類</t>
    <phoneticPr fontId="2" type="noConversion"/>
  </si>
  <si>
    <t>差異</t>
    <phoneticPr fontId="2" type="noConversion"/>
  </si>
  <si>
    <t>訓練集</t>
    <phoneticPr fontId="2" type="noConversion"/>
  </si>
  <si>
    <t>誤差平方和</t>
    <phoneticPr fontId="2" type="noConversion"/>
  </si>
  <si>
    <t>總數</t>
    <phoneticPr fontId="2" type="noConversion"/>
  </si>
  <si>
    <t>"1"</t>
    <phoneticPr fontId="2" type="noConversion"/>
  </si>
  <si>
    <t>"-1"</t>
    <phoneticPr fontId="2" type="noConversion"/>
  </si>
  <si>
    <t>測試集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</si>
  <si>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</si>
  <si>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</si>
  <si>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</si>
  <si>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w1j</t>
    <phoneticPr fontId="2" type="noConversion"/>
  </si>
  <si>
    <t>w2j</t>
    <phoneticPr fontId="2" type="noConversion"/>
  </si>
  <si>
    <t>N14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</si>
  <si>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</si>
  <si>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</si>
  <si>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</si>
  <si>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</si>
  <si>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</si>
  <si>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</si>
  <si>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</si>
  <si>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N14</t>
    <phoneticPr fontId="2" type="noConversion"/>
  </si>
  <si>
    <t>w0j</t>
    <phoneticPr fontId="2" type="noConversion"/>
  </si>
  <si>
    <t>Ny</t>
    <phoneticPr fontId="2" type="noConversion"/>
  </si>
  <si>
    <t>Wy1</t>
    <phoneticPr fontId="2" type="noConversion"/>
  </si>
  <si>
    <t>Wy2</t>
    <phoneticPr fontId="2" type="noConversion"/>
  </si>
  <si>
    <t>Wy3</t>
    <phoneticPr fontId="2" type="noConversion"/>
  </si>
  <si>
    <t>Wy4</t>
    <phoneticPr fontId="2" type="noConversion"/>
  </si>
  <si>
    <t>Wy0</t>
    <phoneticPr fontId="2" type="noConversion"/>
  </si>
  <si>
    <t>xy</t>
    <phoneticPr fontId="2" type="noConversion"/>
  </si>
  <si>
    <t>Y</t>
    <phoneticPr fontId="2" type="noConversion"/>
  </si>
  <si>
    <t>Y分類</t>
    <phoneticPr fontId="2" type="noConversion"/>
  </si>
  <si>
    <t>差異</t>
    <phoneticPr fontId="2" type="noConversion"/>
  </si>
  <si>
    <t>訓練集</t>
    <phoneticPr fontId="2" type="noConversion"/>
  </si>
  <si>
    <t>誤差平方和</t>
    <phoneticPr fontId="2" type="noConversion"/>
  </si>
  <si>
    <t>準確率</t>
    <phoneticPr fontId="2" type="noConversion"/>
  </si>
  <si>
    <t>"1"</t>
    <phoneticPr fontId="2" type="noConversion"/>
  </si>
  <si>
    <t>"-1"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</si>
</sst>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5" x14ac:knownFonts="1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4" fillId="3" borderId="1" xfId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0" xfId="1" applyFont="1" applyFill="1" applyBorder="1">
      <alignment vertical="center"/>
    </xf>
    <xf numFmtId="0" fontId="3" fillId="0" borderId="0" xfId="0" applyFont="1">
      <alignment vertical="center"/>
    </xf>
    <xf numFmtId="176" fontId="4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1" applyFont="1" applyFill="1">
      <alignment vertical="center"/>
    </xf>
    <xf numFmtId="176" fontId="4" fillId="4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4" borderId="0" xfId="1" applyFont="1" applyFill="1">
      <alignment vertical="center"/>
    </xf>
    <xf numFmtId="0" fontId="0" fillId="0" borderId="0" xfId="0" applyFont="1">
      <alignment vertical="center"/>
    </xf>
    <xf numFmtId="0" fontId="4" fillId="5" borderId="0" xfId="1" applyFont="1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176" fontId="4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3" fillId="0" borderId="0" xfId="1" applyFont="1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pane xSplit="4" ySplit="7" topLeftCell="E8" activePane="bottomRight" state="frozen"/>
      <selection pane="topRight" activeCell="C1" sqref="C1"/>
      <selection pane="bottomLeft" activeCell="A2" sqref="A2"/>
      <selection pane="bottomRight" activeCell="D7" sqref="D7:D107"/>
    </sheetView>
  </sheetViews>
  <sheetFormatPr defaultColWidth="8.6640625" defaultRowHeight="15.75" x14ac:dyDescent="0.25"/>
  <cols>
    <col min="1" max="16384" width="8.6640625" style="4"/>
  </cols>
  <sheetData>
    <row r="1" spans="1:7" x14ac:dyDescent="0.25">
      <c r="A1" s="11" t="s">
        <v>7</v>
      </c>
      <c r="B1" s="4">
        <f>MAX(B8:B107)</f>
        <v>74</v>
      </c>
      <c r="C1" s="4">
        <f t="shared" ref="C1:D1" si="0">MAX(C8:C107)</f>
        <v>20</v>
      </c>
      <c r="D1" s="4">
        <f t="shared" si="0"/>
        <v>1</v>
      </c>
    </row>
    <row r="2" spans="1:7" x14ac:dyDescent="0.25">
      <c r="A2" s="11" t="s">
        <v>8</v>
      </c>
      <c r="B2" s="4">
        <f>MIN(B8:B107)</f>
        <v>16</v>
      </c>
      <c r="C2" s="4">
        <f t="shared" ref="C2:D2" si="1">MIN(C8:C107)</f>
        <v>0</v>
      </c>
      <c r="D2" s="4">
        <f t="shared" si="1"/>
        <v>0</v>
      </c>
    </row>
    <row r="3" spans="1:7" x14ac:dyDescent="0.25">
      <c r="A3" s="11" t="s">
        <v>9</v>
      </c>
      <c r="B3" s="4">
        <f>AVERAGE(B8:B107)</f>
        <v>45.48</v>
      </c>
      <c r="C3" s="4">
        <f t="shared" ref="C3:D3" si="2">AVERAGE(C8:C107)</f>
        <v>9.5399999999999991</v>
      </c>
      <c r="D3" s="4">
        <f t="shared" si="2"/>
        <v>0.5</v>
      </c>
    </row>
    <row r="4" spans="1:7" x14ac:dyDescent="0.25">
      <c r="A4" s="11" t="s">
        <v>10</v>
      </c>
      <c r="B4" s="4">
        <f>STDEV(B8:B107)</f>
        <v>15.218595748808642</v>
      </c>
      <c r="C4" s="4">
        <f t="shared" ref="C4:D4" si="3">STDEV(C8:C107)</f>
        <v>4.9592684374152842</v>
      </c>
      <c r="D4" s="4">
        <f t="shared" si="3"/>
        <v>0.50251890762960605</v>
      </c>
    </row>
    <row r="7" spans="1:7" x14ac:dyDescent="0.25">
      <c r="A7" s="1" t="s">
        <v>0</v>
      </c>
      <c r="B7" s="2" t="s">
        <v>2</v>
      </c>
      <c r="C7" s="2" t="s">
        <v>3</v>
      </c>
      <c r="D7" s="3" t="s">
        <v>1</v>
      </c>
      <c r="E7" s="12"/>
      <c r="F7" s="12" t="s">
        <v>5</v>
      </c>
      <c r="G7" s="11" t="s">
        <v>6</v>
      </c>
    </row>
    <row r="8" spans="1:7" x14ac:dyDescent="0.25">
      <c r="A8" s="5">
        <v>1</v>
      </c>
      <c r="B8" s="6">
        <v>58</v>
      </c>
      <c r="C8" s="6">
        <v>9</v>
      </c>
      <c r="D8" s="7">
        <v>1</v>
      </c>
      <c r="F8" s="4">
        <f>(B8-$B$3)/$B$4</f>
        <v>0.82267774285154438</v>
      </c>
      <c r="G8" s="4">
        <f>(C8-$C$3)/$C$4</f>
        <v>-0.10888702775715065</v>
      </c>
    </row>
    <row r="9" spans="1:7" x14ac:dyDescent="0.25">
      <c r="A9" s="5">
        <v>2</v>
      </c>
      <c r="B9" s="6">
        <v>30</v>
      </c>
      <c r="C9" s="6">
        <v>6</v>
      </c>
      <c r="D9" s="7">
        <v>0</v>
      </c>
      <c r="F9" s="4">
        <f t="shared" ref="F9:F72" si="4">(B9-$B$3)/$B$4</f>
        <v>-1.0171766341327397</v>
      </c>
      <c r="G9" s="4">
        <f t="shared" ref="G9:G72" si="5">(C9-$C$3)/$C$4</f>
        <v>-0.71381495974132181</v>
      </c>
    </row>
    <row r="10" spans="1:7" x14ac:dyDescent="0.25">
      <c r="A10" s="5">
        <v>3</v>
      </c>
      <c r="B10" s="6">
        <v>37</v>
      </c>
      <c r="C10" s="6">
        <v>12</v>
      </c>
      <c r="D10" s="7">
        <v>1</v>
      </c>
      <c r="F10" s="4">
        <f t="shared" si="4"/>
        <v>-0.5572130398866687</v>
      </c>
      <c r="G10" s="4">
        <f t="shared" si="5"/>
        <v>0.49604090422702057</v>
      </c>
    </row>
    <row r="11" spans="1:7" x14ac:dyDescent="0.25">
      <c r="A11" s="5">
        <v>4</v>
      </c>
      <c r="B11" s="6">
        <v>70</v>
      </c>
      <c r="C11" s="6">
        <v>12</v>
      </c>
      <c r="D11" s="7">
        <v>0</v>
      </c>
      <c r="F11" s="4">
        <f t="shared" si="4"/>
        <v>1.6111867615590947</v>
      </c>
      <c r="G11" s="4">
        <f t="shared" si="5"/>
        <v>0.49604090422702057</v>
      </c>
    </row>
    <row r="12" spans="1:7" x14ac:dyDescent="0.25">
      <c r="A12" s="5">
        <v>5</v>
      </c>
      <c r="B12" s="6">
        <v>40</v>
      </c>
      <c r="C12" s="6">
        <v>5</v>
      </c>
      <c r="D12" s="7">
        <v>0</v>
      </c>
      <c r="F12" s="4">
        <f t="shared" si="4"/>
        <v>-0.36008578520978113</v>
      </c>
      <c r="G12" s="4">
        <f t="shared" si="5"/>
        <v>-0.91545760373604557</v>
      </c>
    </row>
    <row r="13" spans="1:7" x14ac:dyDescent="0.25">
      <c r="A13" s="5">
        <v>6</v>
      </c>
      <c r="B13" s="6">
        <v>27</v>
      </c>
      <c r="C13" s="6">
        <v>7</v>
      </c>
      <c r="D13" s="7">
        <v>0</v>
      </c>
      <c r="F13" s="4">
        <f t="shared" si="4"/>
        <v>-1.2143038888096274</v>
      </c>
      <c r="G13" s="4">
        <f t="shared" si="5"/>
        <v>-0.51217231574659805</v>
      </c>
    </row>
    <row r="14" spans="1:7" x14ac:dyDescent="0.25">
      <c r="A14" s="5">
        <v>7</v>
      </c>
      <c r="B14" s="6">
        <v>39</v>
      </c>
      <c r="C14" s="6">
        <v>13</v>
      </c>
      <c r="D14" s="7">
        <v>1</v>
      </c>
      <c r="F14" s="4">
        <f t="shared" si="4"/>
        <v>-0.42579487010207701</v>
      </c>
      <c r="G14" s="4">
        <f t="shared" si="5"/>
        <v>0.69768354822174428</v>
      </c>
    </row>
    <row r="15" spans="1:7" x14ac:dyDescent="0.25">
      <c r="A15" s="5">
        <v>8</v>
      </c>
      <c r="B15" s="6">
        <v>52</v>
      </c>
      <c r="C15" s="6">
        <v>6</v>
      </c>
      <c r="D15" s="7">
        <v>1</v>
      </c>
      <c r="F15" s="4">
        <f t="shared" si="4"/>
        <v>0.42842323349776923</v>
      </c>
      <c r="G15" s="4">
        <f t="shared" si="5"/>
        <v>-0.71381495974132181</v>
      </c>
    </row>
    <row r="16" spans="1:7" x14ac:dyDescent="0.25">
      <c r="A16" s="5">
        <v>9</v>
      </c>
      <c r="B16" s="6">
        <v>61</v>
      </c>
      <c r="C16" s="6">
        <v>8</v>
      </c>
      <c r="D16" s="7">
        <v>1</v>
      </c>
      <c r="F16" s="4">
        <f t="shared" si="4"/>
        <v>1.019804997528432</v>
      </c>
      <c r="G16" s="4">
        <f t="shared" si="5"/>
        <v>-0.31052967175187435</v>
      </c>
    </row>
    <row r="17" spans="1:7" x14ac:dyDescent="0.25">
      <c r="A17" s="5">
        <v>10</v>
      </c>
      <c r="B17" s="6">
        <v>44</v>
      </c>
      <c r="C17" s="6">
        <v>14</v>
      </c>
      <c r="D17" s="7">
        <v>1</v>
      </c>
      <c r="F17" s="4">
        <f t="shared" si="4"/>
        <v>-9.7249445640597676E-2</v>
      </c>
      <c r="G17" s="4">
        <f t="shared" si="5"/>
        <v>0.89932619221646803</v>
      </c>
    </row>
    <row r="18" spans="1:7" x14ac:dyDescent="0.25">
      <c r="A18" s="5">
        <v>11</v>
      </c>
      <c r="B18" s="6">
        <v>62</v>
      </c>
      <c r="C18" s="6">
        <v>17</v>
      </c>
      <c r="D18" s="7">
        <v>0</v>
      </c>
      <c r="F18" s="4">
        <f t="shared" si="4"/>
        <v>1.0855140824207279</v>
      </c>
      <c r="G18" s="4">
        <f t="shared" si="5"/>
        <v>1.5042541242006393</v>
      </c>
    </row>
    <row r="19" spans="1:7" x14ac:dyDescent="0.25">
      <c r="A19" s="5">
        <v>12</v>
      </c>
      <c r="B19" s="6">
        <v>18</v>
      </c>
      <c r="C19" s="6">
        <v>5</v>
      </c>
      <c r="D19" s="7">
        <v>0</v>
      </c>
      <c r="F19" s="4">
        <f t="shared" si="4"/>
        <v>-1.80568565284029</v>
      </c>
      <c r="G19" s="4">
        <f t="shared" si="5"/>
        <v>-0.91545760373604557</v>
      </c>
    </row>
    <row r="20" spans="1:7" x14ac:dyDescent="0.25">
      <c r="A20" s="5">
        <v>13</v>
      </c>
      <c r="B20" s="6">
        <v>16</v>
      </c>
      <c r="C20" s="6">
        <v>0</v>
      </c>
      <c r="D20" s="7">
        <v>0</v>
      </c>
      <c r="F20" s="4">
        <f t="shared" si="4"/>
        <v>-1.9371038226248818</v>
      </c>
      <c r="G20" s="4">
        <f t="shared" si="5"/>
        <v>-1.9236708237096642</v>
      </c>
    </row>
    <row r="21" spans="1:7" x14ac:dyDescent="0.25">
      <c r="A21" s="5">
        <v>14</v>
      </c>
      <c r="B21" s="6">
        <v>18</v>
      </c>
      <c r="C21" s="6">
        <v>12</v>
      </c>
      <c r="D21" s="7">
        <v>0</v>
      </c>
      <c r="F21" s="4">
        <f t="shared" si="4"/>
        <v>-1.80568565284029</v>
      </c>
      <c r="G21" s="4">
        <f t="shared" si="5"/>
        <v>0.49604090422702057</v>
      </c>
    </row>
    <row r="22" spans="1:7" x14ac:dyDescent="0.25">
      <c r="A22" s="5">
        <v>15</v>
      </c>
      <c r="B22" s="6">
        <v>71</v>
      </c>
      <c r="C22" s="6">
        <v>2</v>
      </c>
      <c r="D22" s="7">
        <v>0</v>
      </c>
      <c r="F22" s="4">
        <f t="shared" si="4"/>
        <v>1.6768958464513906</v>
      </c>
      <c r="G22" s="4">
        <f t="shared" si="5"/>
        <v>-1.5203855357202167</v>
      </c>
    </row>
    <row r="23" spans="1:7" x14ac:dyDescent="0.25">
      <c r="A23" s="5">
        <v>16</v>
      </c>
      <c r="B23" s="6">
        <v>60</v>
      </c>
      <c r="C23" s="6">
        <v>8</v>
      </c>
      <c r="D23" s="7">
        <v>1</v>
      </c>
      <c r="F23" s="4">
        <f t="shared" si="4"/>
        <v>0.95409591263613613</v>
      </c>
      <c r="G23" s="4">
        <f t="shared" si="5"/>
        <v>-0.31052967175187435</v>
      </c>
    </row>
    <row r="24" spans="1:7" x14ac:dyDescent="0.25">
      <c r="A24" s="5">
        <v>17</v>
      </c>
      <c r="B24" s="6">
        <v>46</v>
      </c>
      <c r="C24" s="6">
        <v>9</v>
      </c>
      <c r="D24" s="7">
        <v>1</v>
      </c>
      <c r="F24" s="4">
        <f t="shared" si="4"/>
        <v>3.4168724143994057E-2</v>
      </c>
      <c r="G24" s="4">
        <f t="shared" si="5"/>
        <v>-0.10888702775715065</v>
      </c>
    </row>
    <row r="25" spans="1:7" x14ac:dyDescent="0.25">
      <c r="A25" s="5">
        <v>18</v>
      </c>
      <c r="B25" s="6">
        <v>58</v>
      </c>
      <c r="C25" s="6">
        <v>9</v>
      </c>
      <c r="D25" s="7">
        <v>1</v>
      </c>
      <c r="F25" s="4">
        <f t="shared" si="4"/>
        <v>0.82267774285154438</v>
      </c>
      <c r="G25" s="4">
        <f t="shared" si="5"/>
        <v>-0.10888702775715065</v>
      </c>
    </row>
    <row r="26" spans="1:7" x14ac:dyDescent="0.25">
      <c r="A26" s="5">
        <v>19</v>
      </c>
      <c r="B26" s="6">
        <v>48</v>
      </c>
      <c r="C26" s="6">
        <v>5</v>
      </c>
      <c r="D26" s="7">
        <v>0</v>
      </c>
      <c r="F26" s="4">
        <f t="shared" si="4"/>
        <v>0.16558689392858578</v>
      </c>
      <c r="G26" s="4">
        <f t="shared" si="5"/>
        <v>-0.91545760373604557</v>
      </c>
    </row>
    <row r="27" spans="1:7" x14ac:dyDescent="0.25">
      <c r="A27" s="5">
        <v>20</v>
      </c>
      <c r="B27" s="6">
        <v>46</v>
      </c>
      <c r="C27" s="6">
        <v>6</v>
      </c>
      <c r="D27" s="7">
        <v>0</v>
      </c>
      <c r="F27" s="4">
        <f t="shared" si="4"/>
        <v>3.4168724143994057E-2</v>
      </c>
      <c r="G27" s="4">
        <f t="shared" si="5"/>
        <v>-0.71381495974132181</v>
      </c>
    </row>
    <row r="28" spans="1:7" x14ac:dyDescent="0.25">
      <c r="A28" s="5">
        <v>21</v>
      </c>
      <c r="B28" s="6">
        <v>47</v>
      </c>
      <c r="C28" s="6">
        <v>10</v>
      </c>
      <c r="D28" s="7">
        <v>1</v>
      </c>
      <c r="F28" s="4">
        <f t="shared" si="4"/>
        <v>9.9877809036289913E-2</v>
      </c>
      <c r="G28" s="4">
        <f t="shared" si="5"/>
        <v>9.2755616237573085E-2</v>
      </c>
    </row>
    <row r="29" spans="1:7" x14ac:dyDescent="0.25">
      <c r="A29" s="5">
        <v>22</v>
      </c>
      <c r="B29" s="6">
        <v>36</v>
      </c>
      <c r="C29" s="6">
        <v>18</v>
      </c>
      <c r="D29" s="7">
        <v>0</v>
      </c>
      <c r="F29" s="4">
        <f t="shared" si="4"/>
        <v>-0.62292212477896458</v>
      </c>
      <c r="G29" s="4">
        <f t="shared" si="5"/>
        <v>1.705896768195363</v>
      </c>
    </row>
    <row r="30" spans="1:7" x14ac:dyDescent="0.25">
      <c r="A30" s="5">
        <v>23</v>
      </c>
      <c r="B30" s="6">
        <v>34</v>
      </c>
      <c r="C30" s="6">
        <v>8</v>
      </c>
      <c r="D30" s="7">
        <v>1</v>
      </c>
      <c r="F30" s="4">
        <f t="shared" si="4"/>
        <v>-0.75434029456355634</v>
      </c>
      <c r="G30" s="4">
        <f t="shared" si="5"/>
        <v>-0.31052967175187435</v>
      </c>
    </row>
    <row r="31" spans="1:7" x14ac:dyDescent="0.25">
      <c r="A31" s="5">
        <v>24</v>
      </c>
      <c r="B31" s="6">
        <v>64</v>
      </c>
      <c r="C31" s="6">
        <v>12</v>
      </c>
      <c r="D31" s="7">
        <v>1</v>
      </c>
      <c r="F31" s="4">
        <f t="shared" si="4"/>
        <v>1.2169322522053196</v>
      </c>
      <c r="G31" s="4">
        <f t="shared" si="5"/>
        <v>0.49604090422702057</v>
      </c>
    </row>
    <row r="32" spans="1:7" x14ac:dyDescent="0.25">
      <c r="A32" s="5">
        <v>25</v>
      </c>
      <c r="B32" s="6">
        <v>63</v>
      </c>
      <c r="C32" s="6">
        <v>3</v>
      </c>
      <c r="D32" s="7">
        <v>0</v>
      </c>
      <c r="F32" s="4">
        <f t="shared" si="4"/>
        <v>1.1512231673130238</v>
      </c>
      <c r="G32" s="4">
        <f t="shared" si="5"/>
        <v>-1.3187428917254931</v>
      </c>
    </row>
    <row r="33" spans="1:7" x14ac:dyDescent="0.25">
      <c r="A33" s="5">
        <v>26</v>
      </c>
      <c r="B33" s="6">
        <v>41</v>
      </c>
      <c r="C33" s="6">
        <v>15</v>
      </c>
      <c r="D33" s="7">
        <v>1</v>
      </c>
      <c r="F33" s="4">
        <f t="shared" si="4"/>
        <v>-0.29437670031748525</v>
      </c>
      <c r="G33" s="4">
        <f t="shared" si="5"/>
        <v>1.1009688362111918</v>
      </c>
    </row>
    <row r="34" spans="1:7" x14ac:dyDescent="0.25">
      <c r="A34" s="5">
        <v>27</v>
      </c>
      <c r="B34" s="6">
        <v>25</v>
      </c>
      <c r="C34" s="6">
        <v>2</v>
      </c>
      <c r="D34" s="7">
        <v>0</v>
      </c>
      <c r="F34" s="4">
        <f t="shared" si="4"/>
        <v>-1.3457220585942191</v>
      </c>
      <c r="G34" s="4">
        <f t="shared" si="5"/>
        <v>-1.5203855357202167</v>
      </c>
    </row>
    <row r="35" spans="1:7" x14ac:dyDescent="0.25">
      <c r="A35" s="5">
        <v>28</v>
      </c>
      <c r="B35" s="6">
        <v>37</v>
      </c>
      <c r="C35" s="6">
        <v>5</v>
      </c>
      <c r="D35" s="7">
        <v>0</v>
      </c>
      <c r="F35" s="4">
        <f t="shared" si="4"/>
        <v>-0.5572130398866687</v>
      </c>
      <c r="G35" s="4">
        <f t="shared" si="5"/>
        <v>-0.91545760373604557</v>
      </c>
    </row>
    <row r="36" spans="1:7" x14ac:dyDescent="0.25">
      <c r="A36" s="5">
        <v>29</v>
      </c>
      <c r="B36" s="6">
        <v>22</v>
      </c>
      <c r="C36" s="6">
        <v>7</v>
      </c>
      <c r="D36" s="7">
        <v>0</v>
      </c>
      <c r="F36" s="4">
        <f t="shared" si="4"/>
        <v>-1.5428493132711067</v>
      </c>
      <c r="G36" s="4">
        <f t="shared" si="5"/>
        <v>-0.51217231574659805</v>
      </c>
    </row>
    <row r="37" spans="1:7" x14ac:dyDescent="0.25">
      <c r="A37" s="5">
        <v>30</v>
      </c>
      <c r="B37" s="6">
        <v>49</v>
      </c>
      <c r="C37" s="6">
        <v>11</v>
      </c>
      <c r="D37" s="7">
        <v>1</v>
      </c>
      <c r="F37" s="4">
        <f t="shared" si="4"/>
        <v>0.23129597882088165</v>
      </c>
      <c r="G37" s="4">
        <f t="shared" si="5"/>
        <v>0.29439826023229682</v>
      </c>
    </row>
    <row r="38" spans="1:7" x14ac:dyDescent="0.25">
      <c r="A38" s="5">
        <v>31</v>
      </c>
      <c r="B38" s="6">
        <v>48</v>
      </c>
      <c r="C38" s="6">
        <v>18</v>
      </c>
      <c r="D38" s="7">
        <v>1</v>
      </c>
      <c r="F38" s="4">
        <f t="shared" si="4"/>
        <v>0.16558689392858578</v>
      </c>
      <c r="G38" s="4">
        <f t="shared" si="5"/>
        <v>1.705896768195363</v>
      </c>
    </row>
    <row r="39" spans="1:7" x14ac:dyDescent="0.25">
      <c r="A39" s="5">
        <v>32</v>
      </c>
      <c r="B39" s="6">
        <v>45</v>
      </c>
      <c r="C39" s="6">
        <v>15</v>
      </c>
      <c r="D39" s="7">
        <v>1</v>
      </c>
      <c r="F39" s="4">
        <f t="shared" si="4"/>
        <v>-3.1540360748301806E-2</v>
      </c>
      <c r="G39" s="4">
        <f t="shared" si="5"/>
        <v>1.1009688362111918</v>
      </c>
    </row>
    <row r="40" spans="1:7" x14ac:dyDescent="0.25">
      <c r="A40" s="5">
        <v>33</v>
      </c>
      <c r="B40" s="6">
        <v>66</v>
      </c>
      <c r="C40" s="6">
        <v>6</v>
      </c>
      <c r="D40" s="7">
        <v>0</v>
      </c>
      <c r="F40" s="4">
        <f t="shared" si="4"/>
        <v>1.3483504219899114</v>
      </c>
      <c r="G40" s="4">
        <f t="shared" si="5"/>
        <v>-0.71381495974132181</v>
      </c>
    </row>
    <row r="41" spans="1:7" x14ac:dyDescent="0.25">
      <c r="A41" s="5">
        <v>34</v>
      </c>
      <c r="B41" s="6">
        <v>42</v>
      </c>
      <c r="C41" s="6">
        <v>12</v>
      </c>
      <c r="D41" s="7">
        <v>1</v>
      </c>
      <c r="F41" s="4">
        <f t="shared" si="4"/>
        <v>-0.2286676154251894</v>
      </c>
      <c r="G41" s="4">
        <f t="shared" si="5"/>
        <v>0.49604090422702057</v>
      </c>
    </row>
    <row r="42" spans="1:7" x14ac:dyDescent="0.25">
      <c r="A42" s="5">
        <v>35</v>
      </c>
      <c r="B42" s="6">
        <v>22</v>
      </c>
      <c r="C42" s="6">
        <v>13</v>
      </c>
      <c r="D42" s="7">
        <v>1</v>
      </c>
      <c r="F42" s="4">
        <f t="shared" si="4"/>
        <v>-1.5428493132711067</v>
      </c>
      <c r="G42" s="4">
        <f t="shared" si="5"/>
        <v>0.69768354822174428</v>
      </c>
    </row>
    <row r="43" spans="1:7" x14ac:dyDescent="0.25">
      <c r="A43" s="5">
        <v>36</v>
      </c>
      <c r="B43" s="6">
        <v>30</v>
      </c>
      <c r="C43" s="6">
        <v>12</v>
      </c>
      <c r="D43" s="7">
        <v>1</v>
      </c>
      <c r="F43" s="4">
        <f t="shared" si="4"/>
        <v>-1.0171766341327397</v>
      </c>
      <c r="G43" s="4">
        <f t="shared" si="5"/>
        <v>0.49604090422702057</v>
      </c>
    </row>
    <row r="44" spans="1:7" x14ac:dyDescent="0.25">
      <c r="A44" s="5">
        <v>37</v>
      </c>
      <c r="B44" s="6">
        <v>66</v>
      </c>
      <c r="C44" s="6">
        <v>6</v>
      </c>
      <c r="D44" s="7">
        <v>0</v>
      </c>
      <c r="F44" s="4">
        <f t="shared" si="4"/>
        <v>1.3483504219899114</v>
      </c>
      <c r="G44" s="4">
        <f t="shared" si="5"/>
        <v>-0.71381495974132181</v>
      </c>
    </row>
    <row r="45" spans="1:7" x14ac:dyDescent="0.25">
      <c r="A45" s="5">
        <v>38</v>
      </c>
      <c r="B45" s="6">
        <v>32</v>
      </c>
      <c r="C45" s="6">
        <v>12</v>
      </c>
      <c r="D45" s="7">
        <v>1</v>
      </c>
      <c r="F45" s="4">
        <f t="shared" si="4"/>
        <v>-0.88575846434814798</v>
      </c>
      <c r="G45" s="4">
        <f t="shared" si="5"/>
        <v>0.49604090422702057</v>
      </c>
    </row>
    <row r="46" spans="1:7" x14ac:dyDescent="0.25">
      <c r="A46" s="5">
        <v>39</v>
      </c>
      <c r="B46" s="6">
        <v>62</v>
      </c>
      <c r="C46" s="6">
        <v>5</v>
      </c>
      <c r="D46" s="7">
        <v>0</v>
      </c>
      <c r="F46" s="4">
        <f t="shared" si="4"/>
        <v>1.0855140824207279</v>
      </c>
      <c r="G46" s="4">
        <f t="shared" si="5"/>
        <v>-0.91545760373604557</v>
      </c>
    </row>
    <row r="47" spans="1:7" x14ac:dyDescent="0.25">
      <c r="A47" s="5">
        <v>40</v>
      </c>
      <c r="B47" s="6">
        <v>59</v>
      </c>
      <c r="C47" s="6">
        <v>0</v>
      </c>
      <c r="D47" s="7">
        <v>0</v>
      </c>
      <c r="F47" s="4">
        <f t="shared" si="4"/>
        <v>0.88838682774384026</v>
      </c>
      <c r="G47" s="4">
        <f t="shared" si="5"/>
        <v>-1.9236708237096642</v>
      </c>
    </row>
    <row r="48" spans="1:7" x14ac:dyDescent="0.25">
      <c r="A48" s="5">
        <v>41</v>
      </c>
      <c r="B48" s="6">
        <v>58</v>
      </c>
      <c r="C48" s="6">
        <v>13</v>
      </c>
      <c r="D48" s="7">
        <v>1</v>
      </c>
      <c r="F48" s="4">
        <f t="shared" si="4"/>
        <v>0.82267774285154438</v>
      </c>
      <c r="G48" s="4">
        <f t="shared" si="5"/>
        <v>0.69768354822174428</v>
      </c>
    </row>
    <row r="49" spans="1:7" x14ac:dyDescent="0.25">
      <c r="A49" s="5">
        <v>42</v>
      </c>
      <c r="B49" s="6">
        <v>72</v>
      </c>
      <c r="C49" s="6">
        <v>1</v>
      </c>
      <c r="D49" s="7">
        <v>0</v>
      </c>
      <c r="F49" s="4">
        <f t="shared" si="4"/>
        <v>1.7426049313436864</v>
      </c>
      <c r="G49" s="4">
        <f t="shared" si="5"/>
        <v>-1.7220281797149404</v>
      </c>
    </row>
    <row r="50" spans="1:7" x14ac:dyDescent="0.25">
      <c r="A50" s="5">
        <v>43</v>
      </c>
      <c r="B50" s="6">
        <v>45</v>
      </c>
      <c r="C50" s="6">
        <v>11</v>
      </c>
      <c r="D50" s="7">
        <v>1</v>
      </c>
      <c r="F50" s="4">
        <f t="shared" si="4"/>
        <v>-3.1540360748301806E-2</v>
      </c>
      <c r="G50" s="4">
        <f t="shared" si="5"/>
        <v>0.29439826023229682</v>
      </c>
    </row>
    <row r="51" spans="1:7" x14ac:dyDescent="0.25">
      <c r="A51" s="5">
        <v>44</v>
      </c>
      <c r="B51" s="6">
        <v>40</v>
      </c>
      <c r="C51" s="6">
        <v>9</v>
      </c>
      <c r="D51" s="7">
        <v>1</v>
      </c>
      <c r="F51" s="4">
        <f t="shared" si="4"/>
        <v>-0.36008578520978113</v>
      </c>
      <c r="G51" s="4">
        <f t="shared" si="5"/>
        <v>-0.10888702775715065</v>
      </c>
    </row>
    <row r="52" spans="1:7" x14ac:dyDescent="0.25">
      <c r="A52" s="5">
        <v>45</v>
      </c>
      <c r="B52" s="6">
        <v>38</v>
      </c>
      <c r="C52" s="6">
        <v>10</v>
      </c>
      <c r="D52" s="7">
        <v>1</v>
      </c>
      <c r="F52" s="4">
        <f t="shared" si="4"/>
        <v>-0.49150395499437283</v>
      </c>
      <c r="G52" s="4">
        <f t="shared" si="5"/>
        <v>9.2755616237573085E-2</v>
      </c>
    </row>
    <row r="53" spans="1:7" x14ac:dyDescent="0.25">
      <c r="A53" s="5">
        <v>46</v>
      </c>
      <c r="B53" s="6">
        <v>48</v>
      </c>
      <c r="C53" s="6">
        <v>9</v>
      </c>
      <c r="D53" s="7">
        <v>1</v>
      </c>
      <c r="F53" s="4">
        <f t="shared" si="4"/>
        <v>0.16558689392858578</v>
      </c>
      <c r="G53" s="4">
        <f t="shared" si="5"/>
        <v>-0.10888702775715065</v>
      </c>
    </row>
    <row r="54" spans="1:7" x14ac:dyDescent="0.25">
      <c r="A54" s="5">
        <v>47</v>
      </c>
      <c r="B54" s="6">
        <v>64</v>
      </c>
      <c r="C54" s="6">
        <v>12</v>
      </c>
      <c r="D54" s="7">
        <v>0</v>
      </c>
      <c r="F54" s="4">
        <f t="shared" si="4"/>
        <v>1.2169322522053196</v>
      </c>
      <c r="G54" s="4">
        <f t="shared" si="5"/>
        <v>0.49604090422702057</v>
      </c>
    </row>
    <row r="55" spans="1:7" x14ac:dyDescent="0.25">
      <c r="A55" s="5">
        <v>48</v>
      </c>
      <c r="B55" s="6">
        <v>34</v>
      </c>
      <c r="C55" s="6">
        <v>5</v>
      </c>
      <c r="D55" s="7">
        <v>1</v>
      </c>
      <c r="F55" s="4">
        <f t="shared" si="4"/>
        <v>-0.75434029456355634</v>
      </c>
      <c r="G55" s="4">
        <f t="shared" si="5"/>
        <v>-0.91545760373604557</v>
      </c>
    </row>
    <row r="56" spans="1:7" x14ac:dyDescent="0.25">
      <c r="A56" s="5">
        <v>49</v>
      </c>
      <c r="B56" s="6">
        <v>57</v>
      </c>
      <c r="C56" s="6">
        <v>15</v>
      </c>
      <c r="D56" s="7">
        <v>1</v>
      </c>
      <c r="F56" s="4">
        <f t="shared" si="4"/>
        <v>0.7569686579592485</v>
      </c>
      <c r="G56" s="4">
        <f t="shared" si="5"/>
        <v>1.1009688362111918</v>
      </c>
    </row>
    <row r="57" spans="1:7" x14ac:dyDescent="0.25">
      <c r="A57" s="5">
        <v>50</v>
      </c>
      <c r="B57" s="6">
        <v>46</v>
      </c>
      <c r="C57" s="6">
        <v>10</v>
      </c>
      <c r="D57" s="7">
        <v>1</v>
      </c>
      <c r="F57" s="4">
        <f t="shared" si="4"/>
        <v>3.4168724143994057E-2</v>
      </c>
      <c r="G57" s="4">
        <f t="shared" si="5"/>
        <v>9.2755616237573085E-2</v>
      </c>
    </row>
    <row r="58" spans="1:7" x14ac:dyDescent="0.25">
      <c r="A58" s="5">
        <v>51</v>
      </c>
      <c r="B58" s="6">
        <v>69</v>
      </c>
      <c r="C58" s="6">
        <v>14</v>
      </c>
      <c r="D58" s="7">
        <v>0</v>
      </c>
      <c r="F58" s="4">
        <f t="shared" si="4"/>
        <v>1.5454776766667988</v>
      </c>
      <c r="G58" s="4">
        <f t="shared" si="5"/>
        <v>0.89932619221646803</v>
      </c>
    </row>
    <row r="59" spans="1:7" x14ac:dyDescent="0.25">
      <c r="A59" s="5">
        <v>52</v>
      </c>
      <c r="B59" s="6">
        <v>52</v>
      </c>
      <c r="C59" s="6">
        <v>7</v>
      </c>
      <c r="D59" s="7">
        <v>1</v>
      </c>
      <c r="F59" s="4">
        <f t="shared" si="4"/>
        <v>0.42842323349776923</v>
      </c>
      <c r="G59" s="4">
        <f t="shared" si="5"/>
        <v>-0.51217231574659805</v>
      </c>
    </row>
    <row r="60" spans="1:7" x14ac:dyDescent="0.25">
      <c r="A60" s="5">
        <v>53</v>
      </c>
      <c r="B60" s="6">
        <v>71</v>
      </c>
      <c r="C60" s="6">
        <v>7</v>
      </c>
      <c r="D60" s="7">
        <v>0</v>
      </c>
      <c r="F60" s="4">
        <f t="shared" si="4"/>
        <v>1.6768958464513906</v>
      </c>
      <c r="G60" s="4">
        <f t="shared" si="5"/>
        <v>-0.51217231574659805</v>
      </c>
    </row>
    <row r="61" spans="1:7" x14ac:dyDescent="0.25">
      <c r="A61" s="5">
        <v>54</v>
      </c>
      <c r="B61" s="6">
        <v>74</v>
      </c>
      <c r="C61" s="6">
        <v>10</v>
      </c>
      <c r="D61" s="7">
        <v>0</v>
      </c>
      <c r="F61" s="4">
        <f t="shared" si="4"/>
        <v>1.8740231011282782</v>
      </c>
      <c r="G61" s="4">
        <f t="shared" si="5"/>
        <v>9.2755616237573085E-2</v>
      </c>
    </row>
    <row r="62" spans="1:7" x14ac:dyDescent="0.25">
      <c r="A62" s="5">
        <v>55</v>
      </c>
      <c r="B62" s="6">
        <v>55</v>
      </c>
      <c r="C62" s="6">
        <v>18</v>
      </c>
      <c r="D62" s="7">
        <v>0</v>
      </c>
      <c r="F62" s="4">
        <f t="shared" si="4"/>
        <v>0.62555048817465686</v>
      </c>
      <c r="G62" s="4">
        <f t="shared" si="5"/>
        <v>1.705896768195363</v>
      </c>
    </row>
    <row r="63" spans="1:7" x14ac:dyDescent="0.25">
      <c r="A63" s="5">
        <v>56</v>
      </c>
      <c r="B63" s="6">
        <v>50</v>
      </c>
      <c r="C63" s="6">
        <v>15</v>
      </c>
      <c r="D63" s="7">
        <v>1</v>
      </c>
      <c r="F63" s="4">
        <f t="shared" si="4"/>
        <v>0.29700506371317753</v>
      </c>
      <c r="G63" s="4">
        <f t="shared" si="5"/>
        <v>1.1009688362111918</v>
      </c>
    </row>
    <row r="64" spans="1:7" x14ac:dyDescent="0.25">
      <c r="A64" s="5">
        <v>57</v>
      </c>
      <c r="B64" s="6">
        <v>18</v>
      </c>
      <c r="C64" s="6">
        <v>9</v>
      </c>
      <c r="D64" s="7">
        <v>0</v>
      </c>
      <c r="F64" s="4">
        <f t="shared" si="4"/>
        <v>-1.80568565284029</v>
      </c>
      <c r="G64" s="4">
        <f t="shared" si="5"/>
        <v>-0.10888702775715065</v>
      </c>
    </row>
    <row r="65" spans="1:7" x14ac:dyDescent="0.25">
      <c r="A65" s="5">
        <v>58</v>
      </c>
      <c r="B65" s="6">
        <v>37</v>
      </c>
      <c r="C65" s="6">
        <v>16</v>
      </c>
      <c r="D65" s="7">
        <v>1</v>
      </c>
      <c r="F65" s="4">
        <f t="shared" si="4"/>
        <v>-0.5572130398866687</v>
      </c>
      <c r="G65" s="4">
        <f t="shared" si="5"/>
        <v>1.3026114802059154</v>
      </c>
    </row>
    <row r="66" spans="1:7" x14ac:dyDescent="0.25">
      <c r="A66" s="5">
        <v>59</v>
      </c>
      <c r="B66" s="6">
        <v>29</v>
      </c>
      <c r="C66" s="6">
        <v>3</v>
      </c>
      <c r="D66" s="7">
        <v>0</v>
      </c>
      <c r="F66" s="4">
        <f t="shared" si="4"/>
        <v>-1.0828857190250356</v>
      </c>
      <c r="G66" s="4">
        <f t="shared" si="5"/>
        <v>-1.3187428917254931</v>
      </c>
    </row>
    <row r="67" spans="1:7" x14ac:dyDescent="0.25">
      <c r="A67" s="5">
        <v>60</v>
      </c>
      <c r="B67" s="6">
        <v>43</v>
      </c>
      <c r="C67" s="6">
        <v>8</v>
      </c>
      <c r="D67" s="7">
        <v>1</v>
      </c>
      <c r="F67" s="4">
        <f t="shared" si="4"/>
        <v>-0.16295853053289353</v>
      </c>
      <c r="G67" s="4">
        <f t="shared" si="5"/>
        <v>-0.31052967175187435</v>
      </c>
    </row>
    <row r="68" spans="1:7" x14ac:dyDescent="0.25">
      <c r="A68" s="5">
        <v>61</v>
      </c>
      <c r="B68" s="6">
        <v>52</v>
      </c>
      <c r="C68" s="6">
        <v>12</v>
      </c>
      <c r="D68" s="7">
        <v>1</v>
      </c>
      <c r="F68" s="4">
        <f t="shared" si="4"/>
        <v>0.42842323349776923</v>
      </c>
      <c r="G68" s="4">
        <f t="shared" si="5"/>
        <v>0.49604090422702057</v>
      </c>
    </row>
    <row r="69" spans="1:7" x14ac:dyDescent="0.25">
      <c r="A69" s="5">
        <v>62</v>
      </c>
      <c r="B69" s="6">
        <v>64</v>
      </c>
      <c r="C69" s="6">
        <v>1</v>
      </c>
      <c r="D69" s="7">
        <v>0</v>
      </c>
      <c r="F69" s="4">
        <f t="shared" si="4"/>
        <v>1.2169322522053196</v>
      </c>
      <c r="G69" s="4">
        <f t="shared" si="5"/>
        <v>-1.7220281797149404</v>
      </c>
    </row>
    <row r="70" spans="1:7" x14ac:dyDescent="0.25">
      <c r="A70" s="5">
        <v>63</v>
      </c>
      <c r="B70" s="6">
        <v>33</v>
      </c>
      <c r="C70" s="6">
        <v>6</v>
      </c>
      <c r="D70" s="7">
        <v>1</v>
      </c>
      <c r="F70" s="4">
        <f t="shared" si="4"/>
        <v>-0.82004937945585221</v>
      </c>
      <c r="G70" s="4">
        <f t="shared" si="5"/>
        <v>-0.71381495974132181</v>
      </c>
    </row>
    <row r="71" spans="1:7" x14ac:dyDescent="0.25">
      <c r="A71" s="5">
        <v>64</v>
      </c>
      <c r="B71" s="6">
        <v>40</v>
      </c>
      <c r="C71" s="6">
        <v>15</v>
      </c>
      <c r="D71" s="7">
        <v>1</v>
      </c>
      <c r="F71" s="4">
        <f t="shared" si="4"/>
        <v>-0.36008578520978113</v>
      </c>
      <c r="G71" s="4">
        <f t="shared" si="5"/>
        <v>1.1009688362111918</v>
      </c>
    </row>
    <row r="72" spans="1:7" x14ac:dyDescent="0.25">
      <c r="A72" s="5">
        <v>65</v>
      </c>
      <c r="B72" s="6">
        <v>43</v>
      </c>
      <c r="C72" s="6">
        <v>11</v>
      </c>
      <c r="D72" s="7">
        <v>1</v>
      </c>
      <c r="F72" s="4">
        <f t="shared" si="4"/>
        <v>-0.16295853053289353</v>
      </c>
      <c r="G72" s="4">
        <f t="shared" si="5"/>
        <v>0.29439826023229682</v>
      </c>
    </row>
    <row r="73" spans="1:7" x14ac:dyDescent="0.25">
      <c r="A73" s="5">
        <v>66</v>
      </c>
      <c r="B73" s="6">
        <v>50</v>
      </c>
      <c r="C73" s="6">
        <v>9</v>
      </c>
      <c r="D73" s="7">
        <v>0</v>
      </c>
      <c r="F73" s="4">
        <f t="shared" ref="F73:F107" si="6">(B73-$B$3)/$B$4</f>
        <v>0.29700506371317753</v>
      </c>
      <c r="G73" s="4">
        <f t="shared" ref="G73:G107" si="7">(C73-$C$3)/$C$4</f>
        <v>-0.10888702775715065</v>
      </c>
    </row>
    <row r="74" spans="1:7" x14ac:dyDescent="0.25">
      <c r="A74" s="5">
        <v>67</v>
      </c>
      <c r="B74" s="6">
        <v>25</v>
      </c>
      <c r="C74" s="6">
        <v>15</v>
      </c>
      <c r="D74" s="7">
        <v>0</v>
      </c>
      <c r="F74" s="4">
        <f t="shared" si="6"/>
        <v>-1.3457220585942191</v>
      </c>
      <c r="G74" s="4">
        <f t="shared" si="7"/>
        <v>1.1009688362111918</v>
      </c>
    </row>
    <row r="75" spans="1:7" x14ac:dyDescent="0.25">
      <c r="A75" s="5">
        <v>68</v>
      </c>
      <c r="B75" s="6">
        <v>48</v>
      </c>
      <c r="C75" s="6">
        <v>19</v>
      </c>
      <c r="D75" s="7">
        <v>0</v>
      </c>
      <c r="F75" s="4">
        <f t="shared" si="6"/>
        <v>0.16558689392858578</v>
      </c>
      <c r="G75" s="4">
        <f t="shared" si="7"/>
        <v>1.9075394121900866</v>
      </c>
    </row>
    <row r="76" spans="1:7" x14ac:dyDescent="0.25">
      <c r="A76" s="5">
        <v>69</v>
      </c>
      <c r="B76" s="6">
        <v>17</v>
      </c>
      <c r="C76" s="6">
        <v>10</v>
      </c>
      <c r="D76" s="7">
        <v>0</v>
      </c>
      <c r="F76" s="4">
        <f t="shared" si="6"/>
        <v>-1.8713947377325859</v>
      </c>
      <c r="G76" s="4">
        <f t="shared" si="7"/>
        <v>9.2755616237573085E-2</v>
      </c>
    </row>
    <row r="77" spans="1:7" x14ac:dyDescent="0.25">
      <c r="A77" s="5">
        <v>70</v>
      </c>
      <c r="B77" s="6">
        <v>57</v>
      </c>
      <c r="C77" s="6">
        <v>14</v>
      </c>
      <c r="D77" s="7">
        <v>1</v>
      </c>
      <c r="F77" s="4">
        <f t="shared" si="6"/>
        <v>0.7569686579592485</v>
      </c>
      <c r="G77" s="4">
        <f t="shared" si="7"/>
        <v>0.89932619221646803</v>
      </c>
    </row>
    <row r="78" spans="1:7" x14ac:dyDescent="0.25">
      <c r="A78" s="8">
        <v>71</v>
      </c>
      <c r="B78" s="9">
        <v>37</v>
      </c>
      <c r="C78" s="9">
        <v>6</v>
      </c>
      <c r="D78" s="10">
        <v>0</v>
      </c>
      <c r="F78" s="4">
        <f t="shared" si="6"/>
        <v>-0.5572130398866687</v>
      </c>
      <c r="G78" s="4">
        <f t="shared" si="7"/>
        <v>-0.71381495974132181</v>
      </c>
    </row>
    <row r="79" spans="1:7" x14ac:dyDescent="0.25">
      <c r="A79" s="8">
        <v>72</v>
      </c>
      <c r="B79" s="9">
        <v>72</v>
      </c>
      <c r="C79" s="9">
        <v>2</v>
      </c>
      <c r="D79" s="10">
        <v>0</v>
      </c>
      <c r="F79" s="4">
        <f t="shared" si="6"/>
        <v>1.7426049313436864</v>
      </c>
      <c r="G79" s="4">
        <f t="shared" si="7"/>
        <v>-1.5203855357202167</v>
      </c>
    </row>
    <row r="80" spans="1:7" x14ac:dyDescent="0.25">
      <c r="A80" s="8">
        <v>73</v>
      </c>
      <c r="B80" s="9">
        <v>44</v>
      </c>
      <c r="C80" s="9">
        <v>8</v>
      </c>
      <c r="D80" s="10">
        <v>1</v>
      </c>
      <c r="F80" s="4">
        <f t="shared" si="6"/>
        <v>-9.7249445640597676E-2</v>
      </c>
      <c r="G80" s="4">
        <f t="shared" si="7"/>
        <v>-0.31052967175187435</v>
      </c>
    </row>
    <row r="81" spans="1:7" x14ac:dyDescent="0.25">
      <c r="A81" s="8">
        <v>74</v>
      </c>
      <c r="B81" s="9">
        <v>43</v>
      </c>
      <c r="C81" s="9">
        <v>8</v>
      </c>
      <c r="D81" s="10">
        <v>1</v>
      </c>
      <c r="F81" s="4">
        <f t="shared" si="6"/>
        <v>-0.16295853053289353</v>
      </c>
      <c r="G81" s="4">
        <f t="shared" si="7"/>
        <v>-0.31052967175187435</v>
      </c>
    </row>
    <row r="82" spans="1:7" x14ac:dyDescent="0.25">
      <c r="A82" s="8">
        <v>75</v>
      </c>
      <c r="B82" s="9">
        <v>49</v>
      </c>
      <c r="C82" s="9">
        <v>17</v>
      </c>
      <c r="D82" s="10">
        <v>1</v>
      </c>
      <c r="F82" s="4">
        <f t="shared" si="6"/>
        <v>0.23129597882088165</v>
      </c>
      <c r="G82" s="4">
        <f t="shared" si="7"/>
        <v>1.5042541242006393</v>
      </c>
    </row>
    <row r="83" spans="1:7" x14ac:dyDescent="0.25">
      <c r="A83" s="8">
        <v>76</v>
      </c>
      <c r="B83" s="9">
        <v>62</v>
      </c>
      <c r="C83" s="9">
        <v>4</v>
      </c>
      <c r="D83" s="10">
        <v>0</v>
      </c>
      <c r="F83" s="4">
        <f t="shared" si="6"/>
        <v>1.0855140824207279</v>
      </c>
      <c r="G83" s="4">
        <f t="shared" si="7"/>
        <v>-1.1171002477307692</v>
      </c>
    </row>
    <row r="84" spans="1:7" x14ac:dyDescent="0.25">
      <c r="A84" s="8">
        <v>77</v>
      </c>
      <c r="B84" s="9">
        <v>45</v>
      </c>
      <c r="C84" s="9">
        <v>16</v>
      </c>
      <c r="D84" s="10">
        <v>1</v>
      </c>
      <c r="F84" s="4">
        <f t="shared" si="6"/>
        <v>-3.1540360748301806E-2</v>
      </c>
      <c r="G84" s="4">
        <f t="shared" si="7"/>
        <v>1.3026114802059154</v>
      </c>
    </row>
    <row r="85" spans="1:7" x14ac:dyDescent="0.25">
      <c r="A85" s="8">
        <v>78</v>
      </c>
      <c r="B85" s="9">
        <v>21</v>
      </c>
      <c r="C85" s="9">
        <v>12</v>
      </c>
      <c r="D85" s="10">
        <v>1</v>
      </c>
      <c r="F85" s="4">
        <f t="shared" si="6"/>
        <v>-1.6085583981634026</v>
      </c>
      <c r="G85" s="4">
        <f t="shared" si="7"/>
        <v>0.49604090422702057</v>
      </c>
    </row>
    <row r="86" spans="1:7" x14ac:dyDescent="0.25">
      <c r="A86" s="8">
        <v>79</v>
      </c>
      <c r="B86" s="9">
        <v>23</v>
      </c>
      <c r="C86" s="9">
        <v>12</v>
      </c>
      <c r="D86" s="10">
        <v>0</v>
      </c>
      <c r="F86" s="4">
        <f t="shared" si="6"/>
        <v>-1.4771402283788109</v>
      </c>
      <c r="G86" s="4">
        <f t="shared" si="7"/>
        <v>0.49604090422702057</v>
      </c>
    </row>
    <row r="87" spans="1:7" x14ac:dyDescent="0.25">
      <c r="A87" s="8">
        <v>80</v>
      </c>
      <c r="B87" s="9">
        <v>35</v>
      </c>
      <c r="C87" s="9">
        <v>8</v>
      </c>
      <c r="D87" s="10">
        <v>1</v>
      </c>
      <c r="F87" s="4">
        <f t="shared" si="6"/>
        <v>-0.68863120967126046</v>
      </c>
      <c r="G87" s="4">
        <f t="shared" si="7"/>
        <v>-0.31052967175187435</v>
      </c>
    </row>
    <row r="88" spans="1:7" x14ac:dyDescent="0.25">
      <c r="A88" s="8">
        <v>81</v>
      </c>
      <c r="B88" s="9">
        <v>48</v>
      </c>
      <c r="C88" s="9">
        <v>13</v>
      </c>
      <c r="D88" s="10">
        <v>1</v>
      </c>
      <c r="F88" s="4">
        <f t="shared" si="6"/>
        <v>0.16558689392858578</v>
      </c>
      <c r="G88" s="4">
        <f t="shared" si="7"/>
        <v>0.69768354822174428</v>
      </c>
    </row>
    <row r="89" spans="1:7" x14ac:dyDescent="0.25">
      <c r="A89" s="8">
        <v>82</v>
      </c>
      <c r="B89" s="9">
        <v>48</v>
      </c>
      <c r="C89" s="9">
        <v>9</v>
      </c>
      <c r="D89" s="10">
        <v>1</v>
      </c>
      <c r="F89" s="4">
        <f t="shared" si="6"/>
        <v>0.16558689392858578</v>
      </c>
      <c r="G89" s="4">
        <f t="shared" si="7"/>
        <v>-0.10888702775715065</v>
      </c>
    </row>
    <row r="90" spans="1:7" x14ac:dyDescent="0.25">
      <c r="A90" s="8">
        <v>83</v>
      </c>
      <c r="B90" s="9">
        <v>28</v>
      </c>
      <c r="C90" s="9">
        <v>2</v>
      </c>
      <c r="D90" s="10">
        <v>0</v>
      </c>
      <c r="F90" s="4">
        <f t="shared" si="6"/>
        <v>-1.1485948039173315</v>
      </c>
      <c r="G90" s="4">
        <f t="shared" si="7"/>
        <v>-1.5203855357202167</v>
      </c>
    </row>
    <row r="91" spans="1:7" x14ac:dyDescent="0.25">
      <c r="A91" s="8">
        <v>84</v>
      </c>
      <c r="B91" s="9">
        <v>63</v>
      </c>
      <c r="C91" s="9">
        <v>5</v>
      </c>
      <c r="D91" s="10">
        <v>0</v>
      </c>
      <c r="F91" s="4">
        <f t="shared" si="6"/>
        <v>1.1512231673130238</v>
      </c>
      <c r="G91" s="4">
        <f t="shared" si="7"/>
        <v>-0.91545760373604557</v>
      </c>
    </row>
    <row r="92" spans="1:7" x14ac:dyDescent="0.25">
      <c r="A92" s="8">
        <v>85</v>
      </c>
      <c r="B92" s="9">
        <v>44</v>
      </c>
      <c r="C92" s="9">
        <v>10</v>
      </c>
      <c r="D92" s="10">
        <v>1</v>
      </c>
      <c r="F92" s="4">
        <f t="shared" si="6"/>
        <v>-9.7249445640597676E-2</v>
      </c>
      <c r="G92" s="4">
        <f t="shared" si="7"/>
        <v>9.2755616237573085E-2</v>
      </c>
    </row>
    <row r="93" spans="1:7" x14ac:dyDescent="0.25">
      <c r="A93" s="8">
        <v>86</v>
      </c>
      <c r="B93" s="9">
        <v>48</v>
      </c>
      <c r="C93" s="9">
        <v>17</v>
      </c>
      <c r="D93" s="10">
        <v>0</v>
      </c>
      <c r="F93" s="4">
        <f t="shared" si="6"/>
        <v>0.16558689392858578</v>
      </c>
      <c r="G93" s="4">
        <f t="shared" si="7"/>
        <v>1.5042541242006393</v>
      </c>
    </row>
    <row r="94" spans="1:7" x14ac:dyDescent="0.25">
      <c r="A94" s="8">
        <v>87</v>
      </c>
      <c r="B94" s="9">
        <v>40</v>
      </c>
      <c r="C94" s="9">
        <v>20</v>
      </c>
      <c r="D94" s="10">
        <v>0</v>
      </c>
      <c r="F94" s="4">
        <f t="shared" si="6"/>
        <v>-0.36008578520978113</v>
      </c>
      <c r="G94" s="4">
        <f t="shared" si="7"/>
        <v>2.1091820561848102</v>
      </c>
    </row>
    <row r="95" spans="1:7" x14ac:dyDescent="0.25">
      <c r="A95" s="8">
        <v>88</v>
      </c>
      <c r="B95" s="9">
        <v>72</v>
      </c>
      <c r="C95" s="9">
        <v>9</v>
      </c>
      <c r="D95" s="10">
        <v>0</v>
      </c>
      <c r="F95" s="4">
        <f t="shared" si="6"/>
        <v>1.7426049313436864</v>
      </c>
      <c r="G95" s="4">
        <f t="shared" si="7"/>
        <v>-0.10888702775715065</v>
      </c>
    </row>
    <row r="96" spans="1:7" x14ac:dyDescent="0.25">
      <c r="A96" s="8">
        <v>89</v>
      </c>
      <c r="B96" s="9">
        <v>63</v>
      </c>
      <c r="C96" s="9">
        <v>5</v>
      </c>
      <c r="D96" s="10">
        <v>0</v>
      </c>
      <c r="F96" s="4">
        <f t="shared" si="6"/>
        <v>1.1512231673130238</v>
      </c>
      <c r="G96" s="4">
        <f t="shared" si="7"/>
        <v>-0.91545760373604557</v>
      </c>
    </row>
    <row r="97" spans="1:7" x14ac:dyDescent="0.25">
      <c r="A97" s="8">
        <v>90</v>
      </c>
      <c r="B97" s="9">
        <v>28</v>
      </c>
      <c r="C97" s="9">
        <v>10</v>
      </c>
      <c r="D97" s="10">
        <v>1</v>
      </c>
      <c r="F97" s="4">
        <f t="shared" si="6"/>
        <v>-1.1485948039173315</v>
      </c>
      <c r="G97" s="4">
        <f t="shared" si="7"/>
        <v>9.2755616237573085E-2</v>
      </c>
    </row>
    <row r="98" spans="1:7" x14ac:dyDescent="0.25">
      <c r="A98" s="8">
        <v>91</v>
      </c>
      <c r="B98" s="9">
        <v>16</v>
      </c>
      <c r="C98" s="9">
        <v>1</v>
      </c>
      <c r="D98" s="10">
        <v>0</v>
      </c>
      <c r="F98" s="4">
        <f t="shared" si="6"/>
        <v>-1.9371038226248818</v>
      </c>
      <c r="G98" s="4">
        <f t="shared" si="7"/>
        <v>-1.7220281797149404</v>
      </c>
    </row>
    <row r="99" spans="1:7" x14ac:dyDescent="0.25">
      <c r="A99" s="8">
        <v>92</v>
      </c>
      <c r="B99" s="9">
        <v>23</v>
      </c>
      <c r="C99" s="9">
        <v>3</v>
      </c>
      <c r="D99" s="10">
        <v>0</v>
      </c>
      <c r="F99" s="4">
        <f t="shared" si="6"/>
        <v>-1.4771402283788109</v>
      </c>
      <c r="G99" s="4">
        <f t="shared" si="7"/>
        <v>-1.3187428917254931</v>
      </c>
    </row>
    <row r="100" spans="1:7" x14ac:dyDescent="0.25">
      <c r="A100" s="8">
        <v>93</v>
      </c>
      <c r="B100" s="9">
        <v>64</v>
      </c>
      <c r="C100" s="9">
        <v>1</v>
      </c>
      <c r="D100" s="10">
        <v>0</v>
      </c>
      <c r="F100" s="4">
        <f t="shared" si="6"/>
        <v>1.2169322522053196</v>
      </c>
      <c r="G100" s="4">
        <f t="shared" si="7"/>
        <v>-1.7220281797149404</v>
      </c>
    </row>
    <row r="101" spans="1:7" x14ac:dyDescent="0.25">
      <c r="A101" s="8">
        <v>94</v>
      </c>
      <c r="B101" s="9">
        <v>32</v>
      </c>
      <c r="C101" s="9">
        <v>16</v>
      </c>
      <c r="D101" s="10">
        <v>0</v>
      </c>
      <c r="F101" s="4">
        <f t="shared" si="6"/>
        <v>-0.88575846434814798</v>
      </c>
      <c r="G101" s="4">
        <f t="shared" si="7"/>
        <v>1.3026114802059154</v>
      </c>
    </row>
    <row r="102" spans="1:7" x14ac:dyDescent="0.25">
      <c r="A102" s="8">
        <v>95</v>
      </c>
      <c r="B102" s="9">
        <v>41</v>
      </c>
      <c r="C102" s="9">
        <v>8</v>
      </c>
      <c r="D102" s="10">
        <v>1</v>
      </c>
      <c r="F102" s="4">
        <f t="shared" si="6"/>
        <v>-0.29437670031748525</v>
      </c>
      <c r="G102" s="4">
        <f t="shared" si="7"/>
        <v>-0.31052967175187435</v>
      </c>
    </row>
    <row r="103" spans="1:7" x14ac:dyDescent="0.25">
      <c r="A103" s="8">
        <v>96</v>
      </c>
      <c r="B103" s="9">
        <v>55</v>
      </c>
      <c r="C103" s="9">
        <v>14</v>
      </c>
      <c r="D103" s="10">
        <v>1</v>
      </c>
      <c r="F103" s="4">
        <f t="shared" si="6"/>
        <v>0.62555048817465686</v>
      </c>
      <c r="G103" s="4">
        <f t="shared" si="7"/>
        <v>0.89932619221646803</v>
      </c>
    </row>
    <row r="104" spans="1:7" x14ac:dyDescent="0.25">
      <c r="A104" s="8">
        <v>97</v>
      </c>
      <c r="B104" s="9">
        <v>56</v>
      </c>
      <c r="C104" s="9">
        <v>3</v>
      </c>
      <c r="D104" s="10">
        <v>0</v>
      </c>
      <c r="F104" s="4">
        <f t="shared" si="6"/>
        <v>0.69125957306695263</v>
      </c>
      <c r="G104" s="4">
        <f t="shared" si="7"/>
        <v>-1.3187428917254931</v>
      </c>
    </row>
    <row r="105" spans="1:7" x14ac:dyDescent="0.25">
      <c r="A105" s="8">
        <v>98</v>
      </c>
      <c r="B105" s="9">
        <v>38</v>
      </c>
      <c r="C105" s="9">
        <v>19</v>
      </c>
      <c r="D105" s="10">
        <v>0</v>
      </c>
      <c r="F105" s="4">
        <f t="shared" si="6"/>
        <v>-0.49150395499437283</v>
      </c>
      <c r="G105" s="4">
        <f t="shared" si="7"/>
        <v>1.9075394121900866</v>
      </c>
    </row>
    <row r="106" spans="1:7" x14ac:dyDescent="0.25">
      <c r="A106" s="8">
        <v>99</v>
      </c>
      <c r="B106" s="9">
        <v>45</v>
      </c>
      <c r="C106" s="9">
        <v>17</v>
      </c>
      <c r="D106" s="10">
        <v>0</v>
      </c>
      <c r="F106" s="4">
        <f t="shared" si="6"/>
        <v>-3.1540360748301806E-2</v>
      </c>
      <c r="G106" s="4">
        <f t="shared" si="7"/>
        <v>1.5042541242006393</v>
      </c>
    </row>
    <row r="107" spans="1:7" x14ac:dyDescent="0.25">
      <c r="A107" s="8">
        <v>100</v>
      </c>
      <c r="B107" s="9">
        <v>45</v>
      </c>
      <c r="C107" s="9">
        <v>10</v>
      </c>
      <c r="D107" s="10">
        <v>1</v>
      </c>
      <c r="F107" s="4">
        <f t="shared" si="6"/>
        <v>-3.1540360748301806E-2</v>
      </c>
      <c r="G107" s="4">
        <f t="shared" si="7"/>
        <v>9.2755616237573085E-2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abSelected="1" topLeftCell="B1" workbookViewId="0">
      <selection activeCell="T12" sqref="T12"/>
    </sheetView>
  </sheetViews>
  <sheetFormatPr defaultRowHeight="15.75" x14ac:dyDescent="0.25"/>
  <sheetData>
    <row r="1" spans="1:24" x14ac:dyDescent="0.25">
      <c r="C1">
        <f ca="1">RAND()-0.5</f>
        <v>0.26969670515033728</v>
      </c>
      <c r="F1" t="s">
        <v>51</v>
      </c>
      <c r="G1" t="s">
        <v>52</v>
      </c>
      <c r="H1" t="s">
        <v>53</v>
      </c>
      <c r="I1" t="s">
        <v>56</v>
      </c>
      <c r="O1" t="s">
        <v>66</v>
      </c>
      <c r="S1" t="s">
        <v>76</v>
      </c>
      <c r="V1" t="s">
        <v>76</v>
      </c>
    </row>
    <row r="2" spans="1:24" x14ac:dyDescent="0.25">
      <c r="E2" t="s">
        <v>54</v>
      </c>
      <c r="F2">
        <v>-1.9780954704294376</v>
      </c>
      <c r="G2">
        <v>-7.1678197394279763</v>
      </c>
      <c r="H2">
        <v>-6.2966457211047135</v>
      </c>
      <c r="I2">
        <v>0.96053161684599697</v>
      </c>
      <c r="N2" t="s">
        <v>67</v>
      </c>
      <c r="O2">
        <v>-10</v>
      </c>
      <c r="S2" t="s">
        <v>77</v>
      </c>
      <c r="T2">
        <f>SUMXMY2(D8:D77,P8:P77)</f>
        <v>4.5966099178832307</v>
      </c>
      <c r="V2" t="s">
        <v>77</v>
      </c>
      <c r="W2">
        <f>SUMXMY2(D79:D108,P79:P108)</f>
        <v>2.9735307481845417</v>
      </c>
    </row>
    <row r="3" spans="1:24" x14ac:dyDescent="0.25">
      <c r="E3" t="s">
        <v>55</v>
      </c>
      <c r="F3">
        <v>2.4998183103404319</v>
      </c>
      <c r="G3">
        <v>-4.4440057378472355</v>
      </c>
      <c r="H3">
        <v>-0.67791551833842534</v>
      </c>
      <c r="I3">
        <v>4.415214256254032</v>
      </c>
      <c r="N3" t="s">
        <v>68</v>
      </c>
      <c r="O3">
        <v>4.654050840728793</v>
      </c>
      <c r="S3" t="s">
        <v>78</v>
      </c>
      <c r="T3">
        <f>1-(U4+U5)/COUNT(R8:R77)</f>
        <v>0.9285714285714286</v>
      </c>
      <c r="V3" t="s">
        <v>78</v>
      </c>
      <c r="W3">
        <f>1-(X4+X5)/COUNT(R79:R108)</f>
        <v>0.9</v>
      </c>
    </row>
    <row r="4" spans="1:24" x14ac:dyDescent="0.25">
      <c r="E4" t="s">
        <v>65</v>
      </c>
      <c r="F4">
        <v>-4.169624206554797</v>
      </c>
      <c r="G4">
        <v>9.9702944734074119</v>
      </c>
      <c r="H4">
        <v>5.6654608781717304</v>
      </c>
      <c r="I4">
        <v>1.477309369491465</v>
      </c>
      <c r="N4" t="s">
        <v>69</v>
      </c>
      <c r="O4">
        <v>3.8061264781394049</v>
      </c>
      <c r="T4" t="s">
        <v>79</v>
      </c>
      <c r="U4">
        <f>COUNTIF(R8:R77,"1")</f>
        <v>4</v>
      </c>
      <c r="W4" t="s">
        <v>79</v>
      </c>
      <c r="X4">
        <f>COUNTIF(R79:R108,"1")</f>
        <v>0</v>
      </c>
    </row>
    <row r="5" spans="1:24" x14ac:dyDescent="0.25">
      <c r="N5" t="s">
        <v>70</v>
      </c>
      <c r="O5">
        <v>8.1970461181400918</v>
      </c>
      <c r="T5" t="s">
        <v>80</v>
      </c>
      <c r="U5">
        <f>COUNTIF(R8:R77,"-1")</f>
        <v>1</v>
      </c>
      <c r="W5" t="s">
        <v>80</v>
      </c>
      <c r="X5">
        <f>COUNTIF(R79:R108,"-1")</f>
        <v>3</v>
      </c>
    </row>
    <row r="6" spans="1:24" x14ac:dyDescent="0.25">
      <c r="N6" t="s">
        <v>71</v>
      </c>
      <c r="O6">
        <v>-10</v>
      </c>
    </row>
    <row r="7" spans="1:24" x14ac:dyDescent="0.25">
      <c r="A7" s="1" t="s">
        <v>0</v>
      </c>
      <c r="B7" s="13" t="s">
        <v>4</v>
      </c>
      <c r="C7" s="13" t="s">
        <v>12</v>
      </c>
      <c r="D7" s="3" t="s">
        <v>1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O7" t="s">
        <v>72</v>
      </c>
      <c r="P7" t="s">
        <v>73</v>
      </c>
      <c r="Q7" t="s">
        <v>74</v>
      </c>
      <c r="R7" t="s">
        <v>75</v>
      </c>
    </row>
    <row r="8" spans="1:24" x14ac:dyDescent="0.25">
      <c r="A8" s="5">
        <v>1</v>
      </c>
      <c r="B8" s="14">
        <v>0.82267774285154438</v>
      </c>
      <c r="C8" s="14">
        <v>-0.10888702775715065</v>
      </c>
      <c r="D8" s="7">
        <v>1</v>
      </c>
      <c r="F8">
        <f>$F$2*B8+$F$3*C8+$F$4</f>
        <v>-6.0691571090584224</v>
      </c>
      <c r="G8">
        <f>$G$2*B8+$G$3*C8+$G$4</f>
        <v>4.5573832851379681</v>
      </c>
      <c r="H8">
        <f>$H$2*B8+$H$3*C8+$H$4</f>
        <v>0.55916679465978891</v>
      </c>
      <c r="I8">
        <f>$I$2*B8+$I$3*C8+$I$4</f>
        <v>1.7867577947013742</v>
      </c>
      <c r="J8">
        <f>1/(1+EXP(-F8))</f>
        <v>2.3077839128324536E-3</v>
      </c>
      <c r="K8">
        <f t="shared" ref="K8:M8" si="0">1/(1+EXP(-G8))</f>
        <v>0.98961941581920998</v>
      </c>
      <c r="L8">
        <f t="shared" si="0"/>
        <v>0.63625973073322428</v>
      </c>
      <c r="M8">
        <f t="shared" si="0"/>
        <v>0.85652931249752273</v>
      </c>
      <c r="O8">
        <f>J8*$O$2+K8*$O$3+L8*$O$4+M8*$O$5+$O$6</f>
        <v>4.0253565192651983</v>
      </c>
      <c r="P8">
        <f>1/(1+EXP(-O8))</f>
        <v>0.98245622357557805</v>
      </c>
      <c r="Q8">
        <f>IF(P8&gt;0.5,1,0)</f>
        <v>1</v>
      </c>
      <c r="R8">
        <f>D8-Q8</f>
        <v>0</v>
      </c>
    </row>
    <row r="9" spans="1:24" x14ac:dyDescent="0.25">
      <c r="A9" s="5">
        <v>2</v>
      </c>
      <c r="B9" s="14">
        <v>-1.0171766341327397</v>
      </c>
      <c r="C9" s="14">
        <v>-0.71381495974132181</v>
      </c>
      <c r="D9" s="7">
        <v>0</v>
      </c>
      <c r="F9">
        <f t="shared" ref="F9:F72" si="1">$F$2*B9+$F$3*C9+$F$4</f>
        <v>-3.9419594205064374</v>
      </c>
      <c r="G9">
        <f t="shared" ref="G9:G72" si="2">$G$2*B9+$G$3*C9+$G$4</f>
        <v>20.4334310068806</v>
      </c>
      <c r="H9">
        <f t="shared" ref="H9:H72" si="3">$H$2*B9+$H$3*C9+$H$4</f>
        <v>12.554168017522102</v>
      </c>
      <c r="I9">
        <f t="shared" ref="I9:I72" si="4">$I$2*B9+$I$3*C9+$I$4</f>
        <v>-2.6513669340873065</v>
      </c>
      <c r="J9">
        <f t="shared" ref="J9:J72" si="5">1/(1+EXP(-F9))</f>
        <v>1.9040564705796549E-2</v>
      </c>
      <c r="K9">
        <f t="shared" ref="K9:K72" si="6">1/(1+EXP(-G9))</f>
        <v>0.9999999986637933</v>
      </c>
      <c r="L9">
        <f t="shared" ref="L9:L72" si="7">1/(1+EXP(-H9))</f>
        <v>0.99999646985477508</v>
      </c>
      <c r="M9">
        <f t="shared" ref="M9:M72" si="8">1/(1+EXP(-I9))</f>
        <v>6.5904809212871118E-2</v>
      </c>
      <c r="O9">
        <f t="shared" ref="O9:O72" si="9">J9*$O$2+K9*$O$3+L9*$O$4+M9*$O$5+$O$6</f>
        <v>-1.1900170100626237</v>
      </c>
      <c r="P9">
        <f t="shared" ref="P9:P72" si="10">1/(1+EXP(-O9))</f>
        <v>0.23325589354908938</v>
      </c>
      <c r="Q9">
        <f t="shared" ref="Q9:Q72" si="11">IF(P9&gt;0.5,1,0)</f>
        <v>0</v>
      </c>
      <c r="R9">
        <f t="shared" ref="R9:R72" si="12">D9-Q9</f>
        <v>0</v>
      </c>
    </row>
    <row r="10" spans="1:24" x14ac:dyDescent="0.25">
      <c r="A10" s="5">
        <v>3</v>
      </c>
      <c r="B10" s="14">
        <v>-0.5572130398866687</v>
      </c>
      <c r="C10" s="14">
        <v>0.49604090422702057</v>
      </c>
      <c r="D10" s="7">
        <v>1</v>
      </c>
      <c r="F10">
        <f t="shared" si="1"/>
        <v>-1.8273914812262295</v>
      </c>
      <c r="G10">
        <f t="shared" si="2"/>
        <v>11.759888475181933</v>
      </c>
      <c r="H10">
        <f t="shared" si="3"/>
        <v>8.8377601548117504</v>
      </c>
      <c r="I10">
        <f t="shared" si="4"/>
        <v>3.1322154993897322</v>
      </c>
      <c r="J10">
        <f t="shared" si="5"/>
        <v>0.13854931532100714</v>
      </c>
      <c r="K10">
        <f t="shared" si="6"/>
        <v>0.99999218836513903</v>
      </c>
      <c r="L10">
        <f t="shared" si="7"/>
        <v>0.99985487357396918</v>
      </c>
      <c r="M10">
        <f t="shared" si="8"/>
        <v>0.95820221544109718</v>
      </c>
      <c r="O10">
        <f t="shared" si="9"/>
        <v>4.9285231908542215</v>
      </c>
      <c r="P10">
        <f t="shared" si="10"/>
        <v>0.99281481715375908</v>
      </c>
      <c r="Q10">
        <f t="shared" si="11"/>
        <v>1</v>
      </c>
      <c r="R10">
        <f t="shared" si="12"/>
        <v>0</v>
      </c>
    </row>
    <row r="11" spans="1:24" x14ac:dyDescent="0.25">
      <c r="A11" s="5">
        <v>4</v>
      </c>
      <c r="B11" s="14">
        <v>1.6111867615590947</v>
      </c>
      <c r="C11" s="14">
        <v>0.49604090422702057</v>
      </c>
      <c r="D11" s="7">
        <v>0</v>
      </c>
      <c r="F11">
        <f t="shared" si="1"/>
        <v>-6.1166933065461855</v>
      </c>
      <c r="G11">
        <f t="shared" si="2"/>
        <v>-3.7828104245927126</v>
      </c>
      <c r="H11">
        <f t="shared" si="3"/>
        <v>-4.8158851766060256</v>
      </c>
      <c r="I11">
        <f t="shared" si="4"/>
        <v>5.21503206664097</v>
      </c>
      <c r="J11">
        <f t="shared" si="5"/>
        <v>2.2008830449258693E-3</v>
      </c>
      <c r="K11">
        <f t="shared" si="6"/>
        <v>2.2252209983168965E-2</v>
      </c>
      <c r="L11">
        <f t="shared" si="7"/>
        <v>8.0349653175776845E-3</v>
      </c>
      <c r="M11">
        <f t="shared" si="8"/>
        <v>0.99459511234529729</v>
      </c>
      <c r="O11">
        <f t="shared" si="9"/>
        <v>-1.7351218148517251</v>
      </c>
      <c r="P11">
        <f t="shared" si="10"/>
        <v>0.14993361526955568</v>
      </c>
      <c r="Q11">
        <f t="shared" si="11"/>
        <v>0</v>
      </c>
      <c r="R11">
        <f t="shared" si="12"/>
        <v>0</v>
      </c>
    </row>
    <row r="12" spans="1:24" x14ac:dyDescent="0.25">
      <c r="A12" s="5">
        <v>5</v>
      </c>
      <c r="B12" s="14">
        <v>-0.36008578520978113</v>
      </c>
      <c r="C12" s="14">
        <v>-0.91545760373604557</v>
      </c>
      <c r="D12" s="7">
        <v>0</v>
      </c>
      <c r="F12">
        <f t="shared" si="1"/>
        <v>-5.7458178260250437</v>
      </c>
      <c r="G12">
        <f t="shared" si="2"/>
        <v>16.619623316280371</v>
      </c>
      <c r="H12">
        <f t="shared" si="3"/>
        <v>8.5533964127971043</v>
      </c>
      <c r="I12">
        <f t="shared" si="4"/>
        <v>-2.9105058749908892</v>
      </c>
      <c r="J12">
        <f t="shared" si="5"/>
        <v>3.185936977050636E-3</v>
      </c>
      <c r="K12">
        <f t="shared" si="6"/>
        <v>0.99999993943952459</v>
      </c>
      <c r="L12">
        <f t="shared" si="7"/>
        <v>0.9998071483433616</v>
      </c>
      <c r="M12">
        <f t="shared" si="8"/>
        <v>5.1636656990000265E-2</v>
      </c>
      <c r="O12">
        <f t="shared" si="9"/>
        <v>-1.1491482918169105</v>
      </c>
      <c r="P12">
        <f t="shared" si="10"/>
        <v>0.24064468541189873</v>
      </c>
      <c r="Q12">
        <f t="shared" si="11"/>
        <v>0</v>
      </c>
      <c r="R12">
        <f t="shared" si="12"/>
        <v>0</v>
      </c>
    </row>
    <row r="13" spans="1:24" x14ac:dyDescent="0.25">
      <c r="A13" s="5">
        <v>6</v>
      </c>
      <c r="B13" s="14">
        <v>-1.2143038888096274</v>
      </c>
      <c r="C13" s="14">
        <v>-0.51217231574659805</v>
      </c>
      <c r="D13" s="7">
        <v>0</v>
      </c>
      <c r="F13">
        <f t="shared" si="1"/>
        <v>-3.0479529173284288</v>
      </c>
      <c r="G13">
        <f t="shared" si="2"/>
        <v>20.950302567225599</v>
      </c>
      <c r="H13">
        <f t="shared" si="3"/>
        <v>13.658711824673631</v>
      </c>
      <c r="I13">
        <f t="shared" si="4"/>
        <v>-1.9504184183122497</v>
      </c>
      <c r="J13">
        <f t="shared" si="5"/>
        <v>4.5305934207769613E-2</v>
      </c>
      <c r="K13">
        <f t="shared" si="6"/>
        <v>0.99999999920310856</v>
      </c>
      <c r="L13">
        <f t="shared" si="7"/>
        <v>0.99999883024121183</v>
      </c>
      <c r="M13">
        <f t="shared" si="8"/>
        <v>0.12450774109714428</v>
      </c>
      <c r="O13">
        <f t="shared" si="9"/>
        <v>-0.97229078332943075</v>
      </c>
      <c r="P13">
        <f t="shared" si="10"/>
        <v>0.27442413604877697</v>
      </c>
      <c r="Q13">
        <f t="shared" si="11"/>
        <v>0</v>
      </c>
      <c r="R13">
        <f t="shared" si="12"/>
        <v>0</v>
      </c>
    </row>
    <row r="14" spans="1:24" x14ac:dyDescent="0.25">
      <c r="A14" s="5">
        <v>7</v>
      </c>
      <c r="B14" s="14">
        <v>-0.42579487010207701</v>
      </c>
      <c r="C14" s="14">
        <v>0.69768354822174428</v>
      </c>
      <c r="D14" s="7">
        <v>1</v>
      </c>
      <c r="F14">
        <f t="shared" si="1"/>
        <v>-1.5832791940057898</v>
      </c>
      <c r="G14">
        <f t="shared" si="2"/>
        <v>9.9218056567732003</v>
      </c>
      <c r="H14">
        <f t="shared" si="3"/>
        <v>7.873569820839375</v>
      </c>
      <c r="I14">
        <f t="shared" si="4"/>
        <v>4.1487422829301286</v>
      </c>
      <c r="J14">
        <f t="shared" si="5"/>
        <v>0.17033156940808089</v>
      </c>
      <c r="K14">
        <f t="shared" si="6"/>
        <v>0.99995090997732561</v>
      </c>
      <c r="L14">
        <f t="shared" si="7"/>
        <v>0.99961947185746036</v>
      </c>
      <c r="M14">
        <f t="shared" si="8"/>
        <v>0.98446101518215012</v>
      </c>
      <c r="O14">
        <f t="shared" si="9"/>
        <v>4.8248571620461913</v>
      </c>
      <c r="P14">
        <f t="shared" si="10"/>
        <v>0.99203623030871335</v>
      </c>
      <c r="Q14">
        <f t="shared" si="11"/>
        <v>1</v>
      </c>
      <c r="R14">
        <f t="shared" si="12"/>
        <v>0</v>
      </c>
    </row>
    <row r="15" spans="1:24" x14ac:dyDescent="0.25">
      <c r="A15" s="5">
        <v>8</v>
      </c>
      <c r="B15" s="14">
        <v>0.42842323349776923</v>
      </c>
      <c r="C15" s="14">
        <v>-0.71381495974132181</v>
      </c>
      <c r="D15" s="7">
        <v>1</v>
      </c>
      <c r="F15">
        <f t="shared" si="1"/>
        <v>-6.8014939707197417</v>
      </c>
      <c r="G15">
        <f t="shared" si="2"/>
        <v>10.071631740364168</v>
      </c>
      <c r="H15">
        <f t="shared" si="3"/>
        <v>3.4517377965769169</v>
      </c>
      <c r="I15">
        <f t="shared" si="4"/>
        <v>-1.2628225559198145</v>
      </c>
      <c r="J15">
        <f t="shared" si="5"/>
        <v>1.1108770225520934E-3</v>
      </c>
      <c r="K15">
        <f t="shared" si="6"/>
        <v>0.99995774018828021</v>
      </c>
      <c r="L15">
        <f t="shared" si="7"/>
        <v>0.96928292321183807</v>
      </c>
      <c r="M15">
        <f t="shared" si="8"/>
        <v>0.2204883876265282</v>
      </c>
      <c r="O15">
        <f t="shared" si="9"/>
        <v>0.13931227192495044</v>
      </c>
      <c r="P15">
        <f t="shared" si="10"/>
        <v>0.5347718487569918</v>
      </c>
      <c r="Q15">
        <f t="shared" si="11"/>
        <v>1</v>
      </c>
      <c r="R15">
        <f t="shared" si="12"/>
        <v>0</v>
      </c>
    </row>
    <row r="16" spans="1:24" x14ac:dyDescent="0.25">
      <c r="A16" s="5">
        <v>9</v>
      </c>
      <c r="B16" s="14">
        <v>1.019804997528432</v>
      </c>
      <c r="C16" s="14">
        <v>-0.31052967175187435</v>
      </c>
      <c r="D16" s="7">
        <v>1</v>
      </c>
      <c r="F16">
        <f t="shared" si="1"/>
        <v>-6.963163612236432</v>
      </c>
      <c r="G16">
        <f t="shared" si="2"/>
        <v>4.0405117247929665</v>
      </c>
      <c r="H16">
        <f t="shared" si="3"/>
        <v>-0.5453770124917412</v>
      </c>
      <c r="I16">
        <f t="shared" si="4"/>
        <v>1.0858092789263172</v>
      </c>
      <c r="J16">
        <f t="shared" si="5"/>
        <v>9.4520448870773828E-4</v>
      </c>
      <c r="K16">
        <f t="shared" si="6"/>
        <v>0.98271553758633046</v>
      </c>
      <c r="L16">
        <f t="shared" si="7"/>
        <v>0.36693764103309501</v>
      </c>
      <c r="M16">
        <f t="shared" si="8"/>
        <v>0.74759176039049147</v>
      </c>
      <c r="O16">
        <f t="shared" si="9"/>
        <v>2.0888112378383035</v>
      </c>
      <c r="P16">
        <f t="shared" si="10"/>
        <v>0.88981092454653232</v>
      </c>
      <c r="Q16">
        <f t="shared" si="11"/>
        <v>1</v>
      </c>
      <c r="R16">
        <f t="shared" si="12"/>
        <v>0</v>
      </c>
    </row>
    <row r="17" spans="1:18" x14ac:dyDescent="0.25">
      <c r="A17" s="5">
        <v>10</v>
      </c>
      <c r="B17" s="14">
        <v>-9.7249445640597676E-2</v>
      </c>
      <c r="C17" s="14">
        <v>0.89932619221646803</v>
      </c>
      <c r="D17" s="7">
        <v>1</v>
      </c>
      <c r="F17">
        <f t="shared" si="1"/>
        <v>-1.7291034363598912</v>
      </c>
      <c r="G17">
        <f t="shared" si="2"/>
        <v>6.6707502111122263</v>
      </c>
      <c r="H17">
        <f t="shared" si="3"/>
        <v>5.6681390021926559</v>
      </c>
      <c r="I17">
        <f t="shared" si="4"/>
        <v>5.3546160271297278</v>
      </c>
      <c r="J17">
        <f t="shared" si="5"/>
        <v>0.15070229599179241</v>
      </c>
      <c r="K17">
        <f t="shared" si="6"/>
        <v>0.99873415684877098</v>
      </c>
      <c r="L17">
        <f t="shared" si="7"/>
        <v>0.99655760330857335</v>
      </c>
      <c r="M17">
        <f t="shared" si="8"/>
        <v>0.99529594876772931</v>
      </c>
      <c r="O17">
        <f t="shared" si="9"/>
        <v>5.0926476566196435</v>
      </c>
      <c r="P17">
        <f t="shared" si="10"/>
        <v>0.99389575354695481</v>
      </c>
      <c r="Q17">
        <f t="shared" si="11"/>
        <v>1</v>
      </c>
      <c r="R17">
        <f t="shared" si="12"/>
        <v>0</v>
      </c>
    </row>
    <row r="18" spans="1:18" x14ac:dyDescent="0.25">
      <c r="A18" s="5">
        <v>11</v>
      </c>
      <c r="B18" s="14">
        <v>1.0855140824207279</v>
      </c>
      <c r="C18" s="14">
        <v>1.5042541242006393</v>
      </c>
      <c r="D18" s="7">
        <v>0</v>
      </c>
      <c r="F18">
        <f t="shared" si="1"/>
        <v>-2.5565126929967379</v>
      </c>
      <c r="G18">
        <f t="shared" si="2"/>
        <v>-4.4953887531229366</v>
      </c>
      <c r="H18">
        <f t="shared" si="3"/>
        <v>-2.1893939384218459</v>
      </c>
      <c r="I18">
        <f t="shared" si="4"/>
        <v>9.1615842203877307</v>
      </c>
      <c r="J18">
        <f t="shared" si="5"/>
        <v>7.1990173372998983E-2</v>
      </c>
      <c r="K18">
        <f t="shared" si="6"/>
        <v>1.1037162653616863E-2</v>
      </c>
      <c r="L18">
        <f t="shared" si="7"/>
        <v>0.10070696829513101</v>
      </c>
      <c r="M18">
        <f t="shared" si="8"/>
        <v>0.99989501459435304</v>
      </c>
      <c r="O18">
        <f t="shared" si="9"/>
        <v>-2.0890452111131488</v>
      </c>
      <c r="P18">
        <f t="shared" si="10"/>
        <v>0.11016613706432259</v>
      </c>
      <c r="Q18">
        <f t="shared" si="11"/>
        <v>0</v>
      </c>
      <c r="R18">
        <f t="shared" si="12"/>
        <v>0</v>
      </c>
    </row>
    <row r="19" spans="1:18" x14ac:dyDescent="0.25">
      <c r="A19" s="5">
        <v>12</v>
      </c>
      <c r="B19" s="14">
        <v>-1.80568565284029</v>
      </c>
      <c r="C19" s="14">
        <v>-0.91545760373604557</v>
      </c>
      <c r="D19" s="7">
        <v>0</v>
      </c>
      <c r="F19">
        <f t="shared" si="1"/>
        <v>-2.8862832758117398</v>
      </c>
      <c r="G19">
        <f t="shared" si="2"/>
        <v>26.981422582796803</v>
      </c>
      <c r="H19">
        <f t="shared" si="3"/>
        <v>17.655826633742286</v>
      </c>
      <c r="I19">
        <f t="shared" si="4"/>
        <v>-4.2990502531583807</v>
      </c>
      <c r="J19">
        <f t="shared" si="5"/>
        <v>5.2835810045822773E-2</v>
      </c>
      <c r="K19">
        <f t="shared" si="6"/>
        <v>0.99999999999808531</v>
      </c>
      <c r="L19">
        <f t="shared" si="7"/>
        <v>0.99999997851319167</v>
      </c>
      <c r="M19">
        <f t="shared" si="8"/>
        <v>1.3399467605921155E-2</v>
      </c>
      <c r="O19">
        <f t="shared" si="9"/>
        <v>-1.9583448094561913</v>
      </c>
      <c r="P19">
        <f t="shared" si="10"/>
        <v>0.12364628881334815</v>
      </c>
      <c r="Q19">
        <f t="shared" si="11"/>
        <v>0</v>
      </c>
      <c r="R19">
        <f t="shared" si="12"/>
        <v>0</v>
      </c>
    </row>
    <row r="20" spans="1:18" x14ac:dyDescent="0.25">
      <c r="A20" s="5">
        <v>13</v>
      </c>
      <c r="B20" s="14">
        <v>-1.9371038226248818</v>
      </c>
      <c r="C20" s="14">
        <v>-1.9236708237096642</v>
      </c>
      <c r="D20" s="7">
        <v>0</v>
      </c>
      <c r="F20">
        <f t="shared" si="1"/>
        <v>-5.1466754574460492</v>
      </c>
      <c r="G20">
        <f t="shared" si="2"/>
        <v>32.403909668834494</v>
      </c>
      <c r="H20">
        <f t="shared" si="3"/>
        <v>19.166803677805916</v>
      </c>
      <c r="I20">
        <f t="shared" si="4"/>
        <v>-8.8767589424358206</v>
      </c>
      <c r="J20">
        <f t="shared" si="5"/>
        <v>5.7850555771212404E-3</v>
      </c>
      <c r="K20">
        <f t="shared" si="6"/>
        <v>0.99999999999999156</v>
      </c>
      <c r="L20">
        <f t="shared" si="7"/>
        <v>0.999999995257985</v>
      </c>
      <c r="M20">
        <f t="shared" si="8"/>
        <v>1.3957638713160545E-4</v>
      </c>
      <c r="O20">
        <f t="shared" si="9"/>
        <v>-1.5965291408694409</v>
      </c>
      <c r="P20">
        <f t="shared" si="10"/>
        <v>0.16846727448069057</v>
      </c>
      <c r="Q20">
        <f t="shared" si="11"/>
        <v>0</v>
      </c>
      <c r="R20">
        <f t="shared" si="12"/>
        <v>0</v>
      </c>
    </row>
    <row r="21" spans="1:18" x14ac:dyDescent="0.25">
      <c r="A21" s="5">
        <v>14</v>
      </c>
      <c r="B21" s="14">
        <v>-1.80568565284029</v>
      </c>
      <c r="C21" s="14">
        <v>0.49604090422702057</v>
      </c>
      <c r="D21" s="7">
        <v>0</v>
      </c>
      <c r="F21">
        <f t="shared" si="1"/>
        <v>0.64220653941253314</v>
      </c>
      <c r="G21">
        <f t="shared" si="2"/>
        <v>20.708715114446125</v>
      </c>
      <c r="H21">
        <f t="shared" si="3"/>
        <v>16.698949891082592</v>
      </c>
      <c r="I21">
        <f t="shared" si="4"/>
        <v>1.9330180818814438</v>
      </c>
      <c r="J21">
        <f t="shared" si="5"/>
        <v>0.65525208138945268</v>
      </c>
      <c r="K21">
        <f t="shared" si="6"/>
        <v>0.99999999898534297</v>
      </c>
      <c r="L21">
        <f t="shared" si="7"/>
        <v>0.99999994405797477</v>
      </c>
      <c r="M21">
        <f t="shared" si="8"/>
        <v>0.87358309973749837</v>
      </c>
      <c r="O21">
        <f t="shared" si="9"/>
        <v>-0.93154275609496828</v>
      </c>
      <c r="P21">
        <f t="shared" si="10"/>
        <v>0.28261182758772918</v>
      </c>
      <c r="Q21">
        <f t="shared" si="11"/>
        <v>0</v>
      </c>
      <c r="R21">
        <f t="shared" si="12"/>
        <v>0</v>
      </c>
    </row>
    <row r="22" spans="1:18" x14ac:dyDescent="0.25">
      <c r="A22" s="5">
        <v>15</v>
      </c>
      <c r="B22" s="14">
        <v>1.6768958464513906</v>
      </c>
      <c r="C22" s="14">
        <v>-1.5203855357202167</v>
      </c>
      <c r="D22" s="7">
        <v>0</v>
      </c>
      <c r="F22">
        <f t="shared" si="1"/>
        <v>-11.287371885772375</v>
      </c>
      <c r="G22">
        <f t="shared" si="2"/>
        <v>4.7072093687289369</v>
      </c>
      <c r="H22">
        <f t="shared" si="3"/>
        <v>-3.8626652296026691</v>
      </c>
      <c r="I22">
        <f t="shared" si="4"/>
        <v>-3.6248070441485689</v>
      </c>
      <c r="J22">
        <f t="shared" si="5"/>
        <v>1.2530004676206207E-5</v>
      </c>
      <c r="K22">
        <f t="shared" si="6"/>
        <v>0.99105086844424972</v>
      </c>
      <c r="L22">
        <f t="shared" si="7"/>
        <v>2.0579508182334338E-2</v>
      </c>
      <c r="M22">
        <f t="shared" si="8"/>
        <v>2.5962236257383715E-2</v>
      </c>
      <c r="O22">
        <f t="shared" si="9"/>
        <v>-5.0965823136271089</v>
      </c>
      <c r="P22">
        <f t="shared" si="10"/>
        <v>6.0804212799073108E-3</v>
      </c>
      <c r="Q22">
        <f t="shared" si="11"/>
        <v>0</v>
      </c>
      <c r="R22">
        <f t="shared" si="12"/>
        <v>0</v>
      </c>
    </row>
    <row r="23" spans="1:18" x14ac:dyDescent="0.25">
      <c r="A23" s="5">
        <v>16</v>
      </c>
      <c r="B23" s="14">
        <v>0.95409591263613613</v>
      </c>
      <c r="C23" s="14">
        <v>-0.31052967175187435</v>
      </c>
      <c r="D23" s="7">
        <v>1</v>
      </c>
      <c r="F23">
        <f t="shared" si="1"/>
        <v>-6.8331847690449177</v>
      </c>
      <c r="G23">
        <f t="shared" si="2"/>
        <v>4.5115026005437135</v>
      </c>
      <c r="H23">
        <f t="shared" si="3"/>
        <v>-0.13163018426696027</v>
      </c>
      <c r="I23">
        <f t="shared" si="4"/>
        <v>1.0226936253732493</v>
      </c>
      <c r="J23">
        <f t="shared" si="5"/>
        <v>1.0762617224383195E-3</v>
      </c>
      <c r="K23">
        <f t="shared" si="6"/>
        <v>0.98913734678070175</v>
      </c>
      <c r="L23">
        <f t="shared" si="7"/>
        <v>0.46713988614941321</v>
      </c>
      <c r="M23">
        <f t="shared" si="8"/>
        <v>0.7354969528406976</v>
      </c>
      <c r="O23">
        <f t="shared" si="9"/>
        <v>2.3996288150116047</v>
      </c>
      <c r="P23">
        <f t="shared" si="10"/>
        <v>0.91679899441548107</v>
      </c>
      <c r="Q23">
        <f t="shared" si="11"/>
        <v>1</v>
      </c>
      <c r="R23">
        <f t="shared" si="12"/>
        <v>0</v>
      </c>
    </row>
    <row r="24" spans="1:18" x14ac:dyDescent="0.25">
      <c r="A24" s="5">
        <v>17</v>
      </c>
      <c r="B24" s="14">
        <v>3.4168724143994057E-2</v>
      </c>
      <c r="C24" s="14">
        <v>-0.10888702775715065</v>
      </c>
      <c r="D24" s="7">
        <v>1</v>
      </c>
      <c r="F24">
        <f t="shared" si="1"/>
        <v>-4.5094109907602569</v>
      </c>
      <c r="G24">
        <f t="shared" si="2"/>
        <v>10.209273794146931</v>
      </c>
      <c r="H24">
        <f t="shared" si="3"/>
        <v>5.5241287333571618</v>
      </c>
      <c r="I24">
        <f t="shared" si="4"/>
        <v>1.0293699520645605</v>
      </c>
      <c r="J24">
        <f t="shared" si="5"/>
        <v>1.0885149854631286E-2</v>
      </c>
      <c r="K24">
        <f t="shared" si="6"/>
        <v>0.99996317415393809</v>
      </c>
      <c r="L24">
        <f t="shared" si="7"/>
        <v>0.99602650865985443</v>
      </c>
      <c r="M24">
        <f t="shared" si="8"/>
        <v>0.73679372966790213</v>
      </c>
      <c r="O24">
        <f t="shared" si="9"/>
        <v>4.3755630020059115</v>
      </c>
      <c r="P24">
        <f t="shared" si="10"/>
        <v>0.98757525928447665</v>
      </c>
      <c r="Q24">
        <f t="shared" si="11"/>
        <v>1</v>
      </c>
      <c r="R24">
        <f t="shared" si="12"/>
        <v>0</v>
      </c>
    </row>
    <row r="25" spans="1:18" x14ac:dyDescent="0.25">
      <c r="A25" s="5">
        <v>18</v>
      </c>
      <c r="B25" s="14">
        <v>0.82267774285154438</v>
      </c>
      <c r="C25" s="14">
        <v>-0.10888702775715065</v>
      </c>
      <c r="D25" s="7">
        <v>1</v>
      </c>
      <c r="F25">
        <f t="shared" si="1"/>
        <v>-6.0691571090584224</v>
      </c>
      <c r="G25">
        <f t="shared" si="2"/>
        <v>4.5573832851379681</v>
      </c>
      <c r="H25">
        <f t="shared" si="3"/>
        <v>0.55916679465978891</v>
      </c>
      <c r="I25">
        <f t="shared" si="4"/>
        <v>1.7867577947013742</v>
      </c>
      <c r="J25">
        <f t="shared" si="5"/>
        <v>2.3077839128324536E-3</v>
      </c>
      <c r="K25">
        <f t="shared" si="6"/>
        <v>0.98961941581920998</v>
      </c>
      <c r="L25">
        <f t="shared" si="7"/>
        <v>0.63625973073322428</v>
      </c>
      <c r="M25">
        <f t="shared" si="8"/>
        <v>0.85652931249752273</v>
      </c>
      <c r="O25">
        <f t="shared" si="9"/>
        <v>4.0253565192651983</v>
      </c>
      <c r="P25">
        <f t="shared" si="10"/>
        <v>0.98245622357557805</v>
      </c>
      <c r="Q25">
        <f t="shared" si="11"/>
        <v>1</v>
      </c>
      <c r="R25">
        <f t="shared" si="12"/>
        <v>0</v>
      </c>
    </row>
    <row r="26" spans="1:18" x14ac:dyDescent="0.25">
      <c r="A26" s="5">
        <v>19</v>
      </c>
      <c r="B26" s="14">
        <v>0.16558689392858578</v>
      </c>
      <c r="C26" s="14">
        <v>-0.91545760373604557</v>
      </c>
      <c r="D26" s="7">
        <v>0</v>
      </c>
      <c r="F26">
        <f t="shared" si="1"/>
        <v>-6.7856485715571546</v>
      </c>
      <c r="G26">
        <f t="shared" si="2"/>
        <v>12.851696310274395</v>
      </c>
      <c r="H26">
        <f t="shared" si="3"/>
        <v>5.2434217869988551</v>
      </c>
      <c r="I26">
        <f t="shared" si="4"/>
        <v>-2.4055806465663463</v>
      </c>
      <c r="J26">
        <f t="shared" si="5"/>
        <v>1.128599485402186E-3</v>
      </c>
      <c r="K26">
        <f t="shared" si="6"/>
        <v>0.99999737832972024</v>
      </c>
      <c r="L26">
        <f t="shared" si="7"/>
        <v>0.99474560304073423</v>
      </c>
      <c r="M26">
        <f t="shared" si="8"/>
        <v>8.2748133002266258E-2</v>
      </c>
      <c r="O26">
        <f t="shared" si="9"/>
        <v>-0.89282951435634317</v>
      </c>
      <c r="P26">
        <f t="shared" si="10"/>
        <v>0.29052626030976436</v>
      </c>
      <c r="Q26">
        <f t="shared" si="11"/>
        <v>0</v>
      </c>
      <c r="R26">
        <f t="shared" si="12"/>
        <v>0</v>
      </c>
    </row>
    <row r="27" spans="1:18" x14ac:dyDescent="0.25">
      <c r="A27" s="5">
        <v>20</v>
      </c>
      <c r="B27" s="14">
        <v>3.4168724143994057E-2</v>
      </c>
      <c r="C27" s="14">
        <v>-0.71381495974132181</v>
      </c>
      <c r="D27" s="7">
        <v>0</v>
      </c>
      <c r="F27">
        <f t="shared" si="1"/>
        <v>-6.0216209115706594</v>
      </c>
      <c r="G27">
        <f t="shared" si="2"/>
        <v>12.897576994868651</v>
      </c>
      <c r="H27">
        <f t="shared" si="3"/>
        <v>5.9342187659256034</v>
      </c>
      <c r="I27">
        <f t="shared" si="4"/>
        <v>-1.6415164772382216</v>
      </c>
      <c r="J27">
        <f t="shared" si="5"/>
        <v>2.4198645565890928E-3</v>
      </c>
      <c r="K27">
        <f t="shared" si="6"/>
        <v>0.9999974958958171</v>
      </c>
      <c r="L27">
        <f t="shared" si="7"/>
        <v>0.99735969954113923</v>
      </c>
      <c r="M27">
        <f t="shared" si="8"/>
        <v>0.16225882087836122</v>
      </c>
      <c r="O27">
        <f t="shared" si="9"/>
        <v>-0.24403926059762426</v>
      </c>
      <c r="P27">
        <f t="shared" si="10"/>
        <v>0.43929117984261434</v>
      </c>
      <c r="Q27">
        <f t="shared" si="11"/>
        <v>0</v>
      </c>
      <c r="R27">
        <f t="shared" si="12"/>
        <v>0</v>
      </c>
    </row>
    <row r="28" spans="1:18" x14ac:dyDescent="0.25">
      <c r="A28" s="5">
        <v>21</v>
      </c>
      <c r="B28" s="14">
        <v>9.9877809036289913E-2</v>
      </c>
      <c r="C28" s="14">
        <v>9.2755616237573085E-2</v>
      </c>
      <c r="D28" s="7">
        <v>1</v>
      </c>
      <c r="F28">
        <f t="shared" si="1"/>
        <v>-4.1353198603483028</v>
      </c>
      <c r="G28">
        <f t="shared" si="2"/>
        <v>8.8421818514889434</v>
      </c>
      <c r="H28">
        <f t="shared" si="3"/>
        <v>4.9736852276095673</v>
      </c>
      <c r="I28">
        <f t="shared" si="4"/>
        <v>1.982781082051889</v>
      </c>
      <c r="J28">
        <f t="shared" si="5"/>
        <v>1.5745655461814063E-2</v>
      </c>
      <c r="K28">
        <f t="shared" si="6"/>
        <v>0.99985551376986825</v>
      </c>
      <c r="L28">
        <f t="shared" si="7"/>
        <v>0.9931299165017079</v>
      </c>
      <c r="M28">
        <f t="shared" si="8"/>
        <v>0.8789773149786535</v>
      </c>
      <c r="O28">
        <f t="shared" si="9"/>
        <v>5.480917498958334</v>
      </c>
      <c r="P28">
        <f t="shared" si="10"/>
        <v>0.99585177336673825</v>
      </c>
      <c r="Q28">
        <f t="shared" si="11"/>
        <v>1</v>
      </c>
      <c r="R28">
        <f t="shared" si="12"/>
        <v>0</v>
      </c>
    </row>
    <row r="29" spans="1:18" x14ac:dyDescent="0.25">
      <c r="A29" s="5">
        <v>22</v>
      </c>
      <c r="B29" s="14">
        <v>-0.62292212477896458</v>
      </c>
      <c r="C29" s="14">
        <v>1.705896768195363</v>
      </c>
      <c r="D29" s="7">
        <v>0</v>
      </c>
      <c r="F29">
        <f t="shared" si="1"/>
        <v>1.3270072035860894</v>
      </c>
      <c r="G29">
        <f t="shared" si="2"/>
        <v>6.8542729494892427</v>
      </c>
      <c r="H29">
        <f t="shared" si="3"/>
        <v>8.4313269178996499</v>
      </c>
      <c r="I29">
        <f t="shared" si="4"/>
        <v>8.4108727044422285</v>
      </c>
      <c r="J29">
        <f t="shared" si="5"/>
        <v>0.7903451602645849</v>
      </c>
      <c r="K29">
        <f t="shared" si="6"/>
        <v>0.99894617337181735</v>
      </c>
      <c r="L29">
        <f t="shared" si="7"/>
        <v>0.99978211536364447</v>
      </c>
      <c r="M29">
        <f t="shared" si="8"/>
        <v>0.99977761381500785</v>
      </c>
      <c r="O29">
        <f t="shared" si="9"/>
        <v>-1.2537849346404677</v>
      </c>
      <c r="P29">
        <f t="shared" si="10"/>
        <v>0.22204563624288376</v>
      </c>
      <c r="Q29">
        <f t="shared" si="11"/>
        <v>0</v>
      </c>
      <c r="R29">
        <f t="shared" si="12"/>
        <v>0</v>
      </c>
    </row>
    <row r="30" spans="1:18" x14ac:dyDescent="0.25">
      <c r="A30" s="5">
        <v>23</v>
      </c>
      <c r="B30" s="14">
        <v>-0.75434029456355634</v>
      </c>
      <c r="C30" s="14">
        <v>-0.31052967175187435</v>
      </c>
      <c r="D30" s="7">
        <v>1</v>
      </c>
      <c r="F30">
        <f t="shared" si="1"/>
        <v>-3.4537348460655579</v>
      </c>
      <c r="G30">
        <f t="shared" si="2"/>
        <v>16.757265370063134</v>
      </c>
      <c r="H30">
        <f t="shared" si="3"/>
        <v>10.625787349577349</v>
      </c>
      <c r="I30">
        <f t="shared" si="4"/>
        <v>-0.61831336700651374</v>
      </c>
      <c r="J30">
        <f t="shared" si="5"/>
        <v>3.0657673250982721E-2</v>
      </c>
      <c r="K30">
        <f t="shared" si="6"/>
        <v>0.99999994722696217</v>
      </c>
      <c r="L30">
        <f t="shared" si="7"/>
        <v>0.99997571888404646</v>
      </c>
      <c r="M30">
        <f t="shared" si="8"/>
        <v>0.35016514689175104</v>
      </c>
      <c r="O30">
        <f t="shared" si="9"/>
        <v>1.0238277817886043</v>
      </c>
      <c r="P30">
        <f t="shared" si="10"/>
        <v>0.73571753403518636</v>
      </c>
      <c r="Q30">
        <f t="shared" si="11"/>
        <v>1</v>
      </c>
      <c r="R30">
        <f t="shared" si="12"/>
        <v>0</v>
      </c>
    </row>
    <row r="31" spans="1:18" x14ac:dyDescent="0.25">
      <c r="A31" s="5">
        <v>24</v>
      </c>
      <c r="B31" s="14">
        <v>1.2169322522053196</v>
      </c>
      <c r="C31" s="14">
        <v>0.49604090422702057</v>
      </c>
      <c r="D31" s="7">
        <v>1</v>
      </c>
      <c r="F31">
        <f t="shared" si="1"/>
        <v>-5.3368202473971031</v>
      </c>
      <c r="G31">
        <f t="shared" si="2"/>
        <v>-0.95686517008823202</v>
      </c>
      <c r="H31">
        <f t="shared" si="3"/>
        <v>-2.3334042072573391</v>
      </c>
      <c r="I31">
        <f t="shared" si="4"/>
        <v>4.8363381453225633</v>
      </c>
      <c r="J31">
        <f t="shared" si="5"/>
        <v>4.7881083814100426E-3</v>
      </c>
      <c r="K31">
        <f t="shared" si="6"/>
        <v>0.27750627884874995</v>
      </c>
      <c r="L31">
        <f t="shared" si="7"/>
        <v>8.8393965986149306E-2</v>
      </c>
      <c r="M31">
        <f t="shared" si="8"/>
        <v>0.99212642357484304</v>
      </c>
      <c r="O31">
        <f t="shared" si="9"/>
        <v>-0.28740808991454081</v>
      </c>
      <c r="P31">
        <f t="shared" si="10"/>
        <v>0.42863852764837201</v>
      </c>
      <c r="Q31">
        <f t="shared" si="11"/>
        <v>0</v>
      </c>
      <c r="R31">
        <f t="shared" si="12"/>
        <v>1</v>
      </c>
    </row>
    <row r="32" spans="1:18" x14ac:dyDescent="0.25">
      <c r="A32" s="5">
        <v>25</v>
      </c>
      <c r="B32" s="14">
        <v>1.1512231673130238</v>
      </c>
      <c r="C32" s="14">
        <v>-1.3187428917254931</v>
      </c>
      <c r="D32" s="7">
        <v>0</v>
      </c>
      <c r="F32">
        <f t="shared" si="1"/>
        <v>-9.7434711666367981</v>
      </c>
      <c r="G32">
        <f t="shared" si="2"/>
        <v>7.5790353078276702</v>
      </c>
      <c r="H32">
        <f t="shared" si="3"/>
        <v>-0.68938728132723526</v>
      </c>
      <c r="I32">
        <f t="shared" si="4"/>
        <v>-3.2394367961388513</v>
      </c>
      <c r="J32">
        <f t="shared" si="5"/>
        <v>5.8673062278784715E-5</v>
      </c>
      <c r="K32">
        <f t="shared" si="6"/>
        <v>0.99948920704770083</v>
      </c>
      <c r="L32">
        <f t="shared" si="7"/>
        <v>0.33416938942566859</v>
      </c>
      <c r="M32">
        <f t="shared" si="8"/>
        <v>3.7708321831482337E-2</v>
      </c>
      <c r="O32">
        <f t="shared" si="9"/>
        <v>-3.7679253318960368</v>
      </c>
      <c r="P32">
        <f t="shared" si="10"/>
        <v>2.2578379147371208E-2</v>
      </c>
      <c r="Q32">
        <f t="shared" si="11"/>
        <v>0</v>
      </c>
      <c r="R32">
        <f t="shared" si="12"/>
        <v>0</v>
      </c>
    </row>
    <row r="33" spans="1:18" x14ac:dyDescent="0.25">
      <c r="A33" s="5">
        <v>26</v>
      </c>
      <c r="B33" s="14">
        <v>-0.29437670031748525</v>
      </c>
      <c r="C33" s="14">
        <v>1.1009688362111918</v>
      </c>
      <c r="D33" s="7">
        <v>1</v>
      </c>
      <c r="F33">
        <f t="shared" si="1"/>
        <v>-0.83509693318188205</v>
      </c>
      <c r="G33">
        <f t="shared" si="2"/>
        <v>7.187621771457227</v>
      </c>
      <c r="H33">
        <f t="shared" si="3"/>
        <v>6.772682809344186</v>
      </c>
      <c r="I33">
        <f t="shared" si="4"/>
        <v>6.0555645429047855</v>
      </c>
      <c r="J33">
        <f t="shared" si="5"/>
        <v>0.30256843029747521</v>
      </c>
      <c r="K33">
        <f t="shared" si="6"/>
        <v>0.99924468627904006</v>
      </c>
      <c r="L33">
        <f t="shared" si="7"/>
        <v>0.99885668892489254</v>
      </c>
      <c r="M33">
        <f t="shared" si="8"/>
        <v>0.99766070710340704</v>
      </c>
      <c r="O33">
        <f t="shared" si="9"/>
        <v>3.6044969872625643</v>
      </c>
      <c r="P33">
        <f t="shared" si="10"/>
        <v>0.97351918407047544</v>
      </c>
      <c r="Q33">
        <f t="shared" si="11"/>
        <v>1</v>
      </c>
      <c r="R33">
        <f t="shared" si="12"/>
        <v>0</v>
      </c>
    </row>
    <row r="34" spans="1:18" x14ac:dyDescent="0.25">
      <c r="A34" s="5">
        <v>27</v>
      </c>
      <c r="B34" s="14">
        <v>-1.3457220585942191</v>
      </c>
      <c r="C34" s="14">
        <v>-1.5203855357202167</v>
      </c>
      <c r="D34" s="7">
        <v>0</v>
      </c>
      <c r="F34">
        <f t="shared" si="1"/>
        <v>-5.3083450989627385</v>
      </c>
      <c r="G34">
        <f t="shared" si="2"/>
        <v>26.372789653263297</v>
      </c>
      <c r="H34">
        <f t="shared" si="3"/>
        <v>15.169688868737262</v>
      </c>
      <c r="I34">
        <f t="shared" si="4"/>
        <v>-6.5281271075896878</v>
      </c>
      <c r="J34">
        <f t="shared" si="5"/>
        <v>4.9257289787105899E-3</v>
      </c>
      <c r="K34">
        <f t="shared" si="6"/>
        <v>0.99999999999648082</v>
      </c>
      <c r="L34">
        <f t="shared" si="7"/>
        <v>0.99999974184073248</v>
      </c>
      <c r="M34">
        <f t="shared" si="8"/>
        <v>1.4596074033207545E-3</v>
      </c>
      <c r="O34">
        <f t="shared" si="9"/>
        <v>-1.5771164843227119</v>
      </c>
      <c r="P34">
        <f t="shared" si="10"/>
        <v>0.17120424590038014</v>
      </c>
      <c r="Q34">
        <f t="shared" si="11"/>
        <v>0</v>
      </c>
      <c r="R34">
        <f t="shared" si="12"/>
        <v>0</v>
      </c>
    </row>
    <row r="35" spans="1:18" x14ac:dyDescent="0.25">
      <c r="A35" s="5">
        <v>28</v>
      </c>
      <c r="B35" s="14">
        <v>-0.5572130398866687</v>
      </c>
      <c r="C35" s="14">
        <v>-0.91545760373604557</v>
      </c>
      <c r="D35" s="7">
        <v>0</v>
      </c>
      <c r="F35">
        <f t="shared" si="1"/>
        <v>-5.3558812964505025</v>
      </c>
      <c r="G35">
        <f t="shared" si="2"/>
        <v>18.032595943532613</v>
      </c>
      <c r="H35">
        <f t="shared" si="3"/>
        <v>9.7946368974714471</v>
      </c>
      <c r="I35">
        <f t="shared" si="4"/>
        <v>-3.0998528356500925</v>
      </c>
      <c r="J35">
        <f t="shared" si="5"/>
        <v>4.6981310494330682E-3</v>
      </c>
      <c r="K35">
        <f t="shared" si="6"/>
        <v>0.99999998525845224</v>
      </c>
      <c r="L35">
        <f t="shared" si="7"/>
        <v>0.99994425331691961</v>
      </c>
      <c r="M35">
        <f t="shared" si="8"/>
        <v>4.3113325734406016E-2</v>
      </c>
      <c r="O35">
        <f t="shared" si="9"/>
        <v>-1.2336143198092646</v>
      </c>
      <c r="P35">
        <f t="shared" si="10"/>
        <v>0.2255494613536394</v>
      </c>
      <c r="Q35">
        <f t="shared" si="11"/>
        <v>0</v>
      </c>
      <c r="R35">
        <f t="shared" si="12"/>
        <v>0</v>
      </c>
    </row>
    <row r="36" spans="1:18" x14ac:dyDescent="0.25">
      <c r="A36" s="5">
        <v>29</v>
      </c>
      <c r="B36" s="14">
        <v>-1.5428493132711067</v>
      </c>
      <c r="C36" s="14">
        <v>-0.51217231574659805</v>
      </c>
      <c r="D36" s="7">
        <v>0</v>
      </c>
      <c r="F36">
        <f t="shared" si="1"/>
        <v>-2.398058701370859</v>
      </c>
      <c r="G36">
        <f t="shared" si="2"/>
        <v>23.305256945979338</v>
      </c>
      <c r="H36">
        <f t="shared" si="3"/>
        <v>15.727445965797537</v>
      </c>
      <c r="I36">
        <f t="shared" si="4"/>
        <v>-2.2659966860775889</v>
      </c>
      <c r="J36">
        <f t="shared" si="5"/>
        <v>8.3320850056347748E-2</v>
      </c>
      <c r="K36">
        <f t="shared" si="6"/>
        <v>0.99999999992437671</v>
      </c>
      <c r="L36">
        <f t="shared" si="7"/>
        <v>0.999999852205954</v>
      </c>
      <c r="M36">
        <f t="shared" si="8"/>
        <v>9.3978527047959337E-2</v>
      </c>
      <c r="O36">
        <f t="shared" si="9"/>
        <v>-1.6026854242430684</v>
      </c>
      <c r="P36">
        <f t="shared" si="10"/>
        <v>0.16760662436163545</v>
      </c>
      <c r="Q36">
        <f t="shared" si="11"/>
        <v>0</v>
      </c>
      <c r="R36">
        <f t="shared" si="12"/>
        <v>0</v>
      </c>
    </row>
    <row r="37" spans="1:18" x14ac:dyDescent="0.25">
      <c r="A37" s="5">
        <v>30</v>
      </c>
      <c r="B37" s="14">
        <v>0.23129597882088165</v>
      </c>
      <c r="C37" s="14">
        <v>0.29439826023229682</v>
      </c>
      <c r="D37" s="7">
        <v>1</v>
      </c>
      <c r="F37">
        <f t="shared" si="1"/>
        <v>-3.891207573127863</v>
      </c>
      <c r="G37">
        <f t="shared" si="2"/>
        <v>7.0040990330802106</v>
      </c>
      <c r="H37">
        <f t="shared" si="3"/>
        <v>4.009494893637191</v>
      </c>
      <c r="I37">
        <f t="shared" si="4"/>
        <v>2.9993078655922849</v>
      </c>
      <c r="J37">
        <f t="shared" si="5"/>
        <v>2.0012012942388691E-2</v>
      </c>
      <c r="K37">
        <f t="shared" si="6"/>
        <v>0.99909267220983977</v>
      </c>
      <c r="L37">
        <f t="shared" si="7"/>
        <v>0.9821807302702722</v>
      </c>
      <c r="M37">
        <f t="shared" si="8"/>
        <v>0.95254284870543249</v>
      </c>
      <c r="O37">
        <f t="shared" si="9"/>
        <v>5.9960497057832445</v>
      </c>
      <c r="P37">
        <f t="shared" si="10"/>
        <v>0.99751761423143381</v>
      </c>
      <c r="Q37">
        <f t="shared" si="11"/>
        <v>1</v>
      </c>
      <c r="R37">
        <f t="shared" si="12"/>
        <v>0</v>
      </c>
    </row>
    <row r="38" spans="1:18" x14ac:dyDescent="0.25">
      <c r="A38" s="5">
        <v>31</v>
      </c>
      <c r="B38" s="14">
        <v>0.16558689392858578</v>
      </c>
      <c r="C38" s="14">
        <v>1.705896768195363</v>
      </c>
      <c r="D38" s="7">
        <v>1</v>
      </c>
      <c r="F38">
        <f t="shared" si="1"/>
        <v>-0.23273891471207708</v>
      </c>
      <c r="G38">
        <f t="shared" si="2"/>
        <v>1.2023824404802799</v>
      </c>
      <c r="H38">
        <f t="shared" si="3"/>
        <v>3.4663649792022766</v>
      </c>
      <c r="I38">
        <f t="shared" si="4"/>
        <v>9.1682605470790417</v>
      </c>
      <c r="J38">
        <f t="shared" si="5"/>
        <v>0.44207649937641424</v>
      </c>
      <c r="K38">
        <f t="shared" si="6"/>
        <v>0.7689483352504658</v>
      </c>
      <c r="L38">
        <f t="shared" si="7"/>
        <v>0.96971544949304533</v>
      </c>
      <c r="M38">
        <f t="shared" si="8"/>
        <v>0.99989571310378922</v>
      </c>
      <c r="O38">
        <f t="shared" si="9"/>
        <v>1.0450105746039622</v>
      </c>
      <c r="P38">
        <f t="shared" si="10"/>
        <v>0.73981564216405804</v>
      </c>
      <c r="Q38">
        <f t="shared" si="11"/>
        <v>1</v>
      </c>
      <c r="R38">
        <f t="shared" si="12"/>
        <v>0</v>
      </c>
    </row>
    <row r="39" spans="1:18" x14ac:dyDescent="0.25">
      <c r="A39" s="5">
        <v>32</v>
      </c>
      <c r="B39" s="14">
        <v>-3.1540360748301806E-2</v>
      </c>
      <c r="C39" s="14">
        <v>1.1009688362111918</v>
      </c>
      <c r="D39" s="7">
        <v>1</v>
      </c>
      <c r="F39">
        <f t="shared" si="1"/>
        <v>-1.3550123059479375</v>
      </c>
      <c r="G39">
        <f t="shared" si="2"/>
        <v>5.3036582684542388</v>
      </c>
      <c r="H39">
        <f t="shared" si="3"/>
        <v>5.1176954964450614</v>
      </c>
      <c r="I39">
        <f t="shared" si="4"/>
        <v>6.3080271571170563</v>
      </c>
      <c r="J39">
        <f t="shared" si="5"/>
        <v>0.20505212914176826</v>
      </c>
      <c r="K39">
        <f t="shared" si="6"/>
        <v>0.99505124529497879</v>
      </c>
      <c r="L39">
        <f t="shared" si="7"/>
        <v>0.99404585366672382</v>
      </c>
      <c r="M39">
        <f t="shared" si="8"/>
        <v>0.99818168880488833</v>
      </c>
      <c r="O39">
        <f t="shared" si="9"/>
        <v>4.5461033748578821</v>
      </c>
      <c r="P39">
        <f t="shared" si="10"/>
        <v>0.98950289696272253</v>
      </c>
      <c r="Q39">
        <f t="shared" si="11"/>
        <v>1</v>
      </c>
      <c r="R39">
        <f t="shared" si="12"/>
        <v>0</v>
      </c>
    </row>
    <row r="40" spans="1:18" x14ac:dyDescent="0.25">
      <c r="A40" s="5">
        <v>33</v>
      </c>
      <c r="B40" s="14">
        <v>1.3483504219899114</v>
      </c>
      <c r="C40" s="14">
        <v>-0.71381495974132181</v>
      </c>
      <c r="D40" s="7">
        <v>0</v>
      </c>
      <c r="F40">
        <f t="shared" si="1"/>
        <v>-8.6211977754009368</v>
      </c>
      <c r="G40">
        <f t="shared" si="2"/>
        <v>3.4777594798537113</v>
      </c>
      <c r="H40">
        <f t="shared" si="3"/>
        <v>-2.3407177985700187</v>
      </c>
      <c r="I40">
        <f t="shared" si="4"/>
        <v>-0.37920340617686499</v>
      </c>
      <c r="J40">
        <f t="shared" si="5"/>
        <v>1.8021175111663802E-4</v>
      </c>
      <c r="K40">
        <f t="shared" si="6"/>
        <v>0.97004829128364634</v>
      </c>
      <c r="L40">
        <f t="shared" si="7"/>
        <v>8.7806404706042243E-2</v>
      </c>
      <c r="M40">
        <f t="shared" si="8"/>
        <v>0.40631904016790854</v>
      </c>
      <c r="O40">
        <f t="shared" si="9"/>
        <v>-1.8223298590783283</v>
      </c>
      <c r="P40">
        <f t="shared" si="10"/>
        <v>0.13915454313509545</v>
      </c>
      <c r="Q40">
        <f t="shared" si="11"/>
        <v>0</v>
      </c>
      <c r="R40">
        <f t="shared" si="12"/>
        <v>0</v>
      </c>
    </row>
    <row r="41" spans="1:18" x14ac:dyDescent="0.25">
      <c r="A41" s="5">
        <v>34</v>
      </c>
      <c r="B41" s="14">
        <v>-0.2286676154251894</v>
      </c>
      <c r="C41" s="14">
        <v>0.49604090422702057</v>
      </c>
      <c r="D41" s="7">
        <v>1</v>
      </c>
      <c r="F41">
        <f t="shared" si="1"/>
        <v>-2.4772856971837989</v>
      </c>
      <c r="G41">
        <f t="shared" si="2"/>
        <v>9.4049340964281996</v>
      </c>
      <c r="H41">
        <f t="shared" si="3"/>
        <v>6.7690260136878457</v>
      </c>
      <c r="I41">
        <f t="shared" si="4"/>
        <v>3.4477937671550714</v>
      </c>
      <c r="J41">
        <f t="shared" si="5"/>
        <v>7.7465957406833152E-2</v>
      </c>
      <c r="K41">
        <f t="shared" si="6"/>
        <v>0.9999176898731571</v>
      </c>
      <c r="L41">
        <f t="shared" si="7"/>
        <v>0.99885250522261837</v>
      </c>
      <c r="M41">
        <f t="shared" si="8"/>
        <v>0.96916527790889606</v>
      </c>
      <c r="O41">
        <f t="shared" si="9"/>
        <v>5.625059638148393</v>
      </c>
      <c r="P41">
        <f t="shared" si="10"/>
        <v>0.99640661095789629</v>
      </c>
      <c r="Q41">
        <f t="shared" si="11"/>
        <v>1</v>
      </c>
      <c r="R41">
        <f t="shared" si="12"/>
        <v>0</v>
      </c>
    </row>
    <row r="42" spans="1:18" x14ac:dyDescent="0.25">
      <c r="A42" s="5">
        <v>35</v>
      </c>
      <c r="B42" s="14">
        <v>-1.5428493132711067</v>
      </c>
      <c r="C42" s="14">
        <v>0.69768354822174428</v>
      </c>
      <c r="D42" s="7">
        <v>1</v>
      </c>
      <c r="F42">
        <f t="shared" si="1"/>
        <v>0.62636114024994605</v>
      </c>
      <c r="G42">
        <f t="shared" si="2"/>
        <v>17.928650544535898</v>
      </c>
      <c r="H42">
        <f t="shared" si="3"/>
        <v>14.907265900660654</v>
      </c>
      <c r="I42">
        <f t="shared" si="4"/>
        <v>3.0757761725279753</v>
      </c>
      <c r="J42">
        <f t="shared" si="5"/>
        <v>0.65166390461144064</v>
      </c>
      <c r="K42">
        <f t="shared" si="6"/>
        <v>0.99999998364366505</v>
      </c>
      <c r="L42">
        <f t="shared" si="7"/>
        <v>0.99999966437327636</v>
      </c>
      <c r="M42">
        <f t="shared" si="8"/>
        <v>0.95588240317981432</v>
      </c>
      <c r="O42">
        <f t="shared" si="9"/>
        <v>-0.2210509384236623</v>
      </c>
      <c r="P42">
        <f t="shared" si="10"/>
        <v>0.44496119887269009</v>
      </c>
      <c r="Q42">
        <f t="shared" si="11"/>
        <v>0</v>
      </c>
      <c r="R42">
        <f t="shared" si="12"/>
        <v>1</v>
      </c>
    </row>
    <row r="43" spans="1:18" x14ac:dyDescent="0.25">
      <c r="A43" s="5">
        <v>36</v>
      </c>
      <c r="B43" s="14">
        <v>-1.0171766341327397</v>
      </c>
      <c r="C43" s="14">
        <v>0.49604090422702057</v>
      </c>
      <c r="D43" s="7">
        <v>1</v>
      </c>
      <c r="F43">
        <f t="shared" si="1"/>
        <v>-0.91753957888563242</v>
      </c>
      <c r="G43">
        <f t="shared" si="2"/>
        <v>15.056824605437162</v>
      </c>
      <c r="H43">
        <f t="shared" si="3"/>
        <v>11.73398795238522</v>
      </c>
      <c r="I43">
        <f t="shared" si="4"/>
        <v>2.6904059245182577</v>
      </c>
      <c r="J43">
        <f t="shared" si="5"/>
        <v>0.28545948719701525</v>
      </c>
      <c r="K43">
        <f t="shared" si="6"/>
        <v>0.99999971099588048</v>
      </c>
      <c r="L43">
        <f t="shared" si="7"/>
        <v>0.99999198339841988</v>
      </c>
      <c r="M43">
        <f t="shared" si="8"/>
        <v>0.93645814019576346</v>
      </c>
      <c r="O43">
        <f t="shared" si="9"/>
        <v>3.2817411525510138</v>
      </c>
      <c r="P43">
        <f t="shared" si="10"/>
        <v>0.96379708546362797</v>
      </c>
      <c r="Q43">
        <f t="shared" si="11"/>
        <v>1</v>
      </c>
      <c r="R43">
        <f t="shared" si="12"/>
        <v>0</v>
      </c>
    </row>
    <row r="44" spans="1:18" x14ac:dyDescent="0.25">
      <c r="A44" s="5">
        <v>37</v>
      </c>
      <c r="B44" s="14">
        <v>1.3483504219899114</v>
      </c>
      <c r="C44" s="14">
        <v>-0.71381495974132181</v>
      </c>
      <c r="D44" s="7">
        <v>0</v>
      </c>
      <c r="F44">
        <f t="shared" si="1"/>
        <v>-8.6211977754009368</v>
      </c>
      <c r="G44">
        <f t="shared" si="2"/>
        <v>3.4777594798537113</v>
      </c>
      <c r="H44">
        <f t="shared" si="3"/>
        <v>-2.3407177985700187</v>
      </c>
      <c r="I44">
        <f t="shared" si="4"/>
        <v>-0.37920340617686499</v>
      </c>
      <c r="J44">
        <f t="shared" si="5"/>
        <v>1.8021175111663802E-4</v>
      </c>
      <c r="K44">
        <f t="shared" si="6"/>
        <v>0.97004829128364634</v>
      </c>
      <c r="L44">
        <f t="shared" si="7"/>
        <v>8.7806404706042243E-2</v>
      </c>
      <c r="M44">
        <f t="shared" si="8"/>
        <v>0.40631904016790854</v>
      </c>
      <c r="O44">
        <f t="shared" si="9"/>
        <v>-1.8223298590783283</v>
      </c>
      <c r="P44">
        <f t="shared" si="10"/>
        <v>0.13915454313509545</v>
      </c>
      <c r="Q44">
        <f t="shared" si="11"/>
        <v>0</v>
      </c>
      <c r="R44">
        <f t="shared" si="12"/>
        <v>0</v>
      </c>
    </row>
    <row r="45" spans="1:18" x14ac:dyDescent="0.25">
      <c r="A45" s="5">
        <v>38</v>
      </c>
      <c r="B45" s="14">
        <v>-0.88575846434814798</v>
      </c>
      <c r="C45" s="14">
        <v>0.49604090422702057</v>
      </c>
      <c r="D45" s="7">
        <v>1</v>
      </c>
      <c r="F45">
        <f t="shared" si="1"/>
        <v>-1.1774972652686606</v>
      </c>
      <c r="G45">
        <f t="shared" si="2"/>
        <v>14.114842853935668</v>
      </c>
      <c r="H45">
        <f t="shared" si="3"/>
        <v>10.906494295935657</v>
      </c>
      <c r="I45">
        <f t="shared" si="4"/>
        <v>2.8166372316243935</v>
      </c>
      <c r="J45">
        <f t="shared" si="5"/>
        <v>0.23550249295545148</v>
      </c>
      <c r="K45">
        <f t="shared" si="6"/>
        <v>0.99999925868751638</v>
      </c>
      <c r="L45">
        <f t="shared" si="7"/>
        <v>0.99998166158713697</v>
      </c>
      <c r="M45">
        <f t="shared" si="8"/>
        <v>0.94356827533301213</v>
      </c>
      <c r="O45">
        <f t="shared" si="9"/>
        <v>3.8395518094075385</v>
      </c>
      <c r="P45">
        <f t="shared" si="10"/>
        <v>0.97894941889480036</v>
      </c>
      <c r="Q45">
        <f t="shared" si="11"/>
        <v>1</v>
      </c>
      <c r="R45">
        <f t="shared" si="12"/>
        <v>0</v>
      </c>
    </row>
    <row r="46" spans="1:18" x14ac:dyDescent="0.25">
      <c r="A46" s="5">
        <v>39</v>
      </c>
      <c r="B46" s="14">
        <v>1.0855140824207279</v>
      </c>
      <c r="C46" s="14">
        <v>-0.91545760373604557</v>
      </c>
      <c r="D46" s="7">
        <v>0</v>
      </c>
      <c r="F46">
        <f t="shared" si="1"/>
        <v>-8.6053523762383488</v>
      </c>
      <c r="G46">
        <f t="shared" si="2"/>
        <v>6.257824049763939</v>
      </c>
      <c r="H46">
        <f t="shared" si="3"/>
        <v>-0.54903380814808145</v>
      </c>
      <c r="I46">
        <f t="shared" si="4"/>
        <v>-1.5219614968233968</v>
      </c>
      <c r="J46">
        <f t="shared" si="5"/>
        <v>1.830894947169286E-4</v>
      </c>
      <c r="K46">
        <f t="shared" si="6"/>
        <v>0.99808825267791512</v>
      </c>
      <c r="L46">
        <f t="shared" si="7"/>
        <v>0.36608860192178888</v>
      </c>
      <c r="M46">
        <f t="shared" si="8"/>
        <v>0.17917286061335216</v>
      </c>
      <c r="O46">
        <f t="shared" si="9"/>
        <v>-2.4946097007636956</v>
      </c>
      <c r="P46">
        <f t="shared" si="10"/>
        <v>7.6236925020209553E-2</v>
      </c>
      <c r="Q46">
        <f t="shared" si="11"/>
        <v>0</v>
      </c>
      <c r="R46">
        <f t="shared" si="12"/>
        <v>0</v>
      </c>
    </row>
    <row r="47" spans="1:18" x14ac:dyDescent="0.25">
      <c r="A47" s="5">
        <v>40</v>
      </c>
      <c r="B47" s="14">
        <v>0.88838682774384026</v>
      </c>
      <c r="C47" s="14">
        <v>-1.9236708237096642</v>
      </c>
      <c r="D47" s="7">
        <v>0</v>
      </c>
      <c r="F47">
        <f t="shared" si="1"/>
        <v>-10.735765714681143</v>
      </c>
      <c r="G47">
        <f t="shared" si="2"/>
        <v>12.151302011552378</v>
      </c>
      <c r="H47">
        <f t="shared" si="3"/>
        <v>1.3756900641403309</v>
      </c>
      <c r="I47">
        <f t="shared" si="4"/>
        <v>-6.1627858396539041</v>
      </c>
      <c r="J47">
        <f t="shared" si="5"/>
        <v>2.1752378125660128E-5</v>
      </c>
      <c r="K47">
        <f t="shared" si="6"/>
        <v>0.99999471853635435</v>
      </c>
      <c r="L47">
        <f t="shared" si="7"/>
        <v>0.79829791360447966</v>
      </c>
      <c r="M47">
        <f t="shared" si="8"/>
        <v>2.1019495633539894E-3</v>
      </c>
      <c r="O47">
        <f t="shared" si="9"/>
        <v>-2.2905386593305144</v>
      </c>
      <c r="P47">
        <f t="shared" si="10"/>
        <v>9.1909582348528862E-2</v>
      </c>
      <c r="Q47">
        <f t="shared" si="11"/>
        <v>0</v>
      </c>
      <c r="R47">
        <f t="shared" si="12"/>
        <v>0</v>
      </c>
    </row>
    <row r="48" spans="1:18" x14ac:dyDescent="0.25">
      <c r="A48" s="5">
        <v>41</v>
      </c>
      <c r="B48" s="14">
        <v>0.82267774285154438</v>
      </c>
      <c r="C48" s="14">
        <v>0.69768354822174428</v>
      </c>
      <c r="D48" s="7">
        <v>1</v>
      </c>
      <c r="F48">
        <f t="shared" si="1"/>
        <v>-4.0528772146445524</v>
      </c>
      <c r="G48">
        <f t="shared" si="2"/>
        <v>0.97297901750900984</v>
      </c>
      <c r="H48">
        <f t="shared" si="3"/>
        <v>1.2380084568534677E-2</v>
      </c>
      <c r="I48">
        <f t="shared" si="4"/>
        <v>5.3479397004384168</v>
      </c>
      <c r="J48">
        <f t="shared" si="5"/>
        <v>1.7075674708991358E-2</v>
      </c>
      <c r="K48">
        <f t="shared" si="6"/>
        <v>0.72571288078724272</v>
      </c>
      <c r="L48">
        <f t="shared" si="7"/>
        <v>0.50309498161248623</v>
      </c>
      <c r="M48">
        <f t="shared" si="8"/>
        <v>0.99526458713050114</v>
      </c>
      <c r="O48">
        <f t="shared" si="9"/>
        <v>3.2798207468603842</v>
      </c>
      <c r="P48">
        <f t="shared" si="10"/>
        <v>0.96373001844767225</v>
      </c>
      <c r="Q48">
        <f t="shared" si="11"/>
        <v>1</v>
      </c>
      <c r="R48">
        <f t="shared" si="12"/>
        <v>0</v>
      </c>
    </row>
    <row r="49" spans="1:18" x14ac:dyDescent="0.25">
      <c r="A49" s="5">
        <v>42</v>
      </c>
      <c r="B49" s="14">
        <v>1.7426049313436864</v>
      </c>
      <c r="C49" s="14">
        <v>-1.7220281797149404</v>
      </c>
      <c r="D49" s="7">
        <v>0</v>
      </c>
      <c r="F49">
        <f t="shared" si="1"/>
        <v>-11.921420702567357</v>
      </c>
      <c r="G49">
        <f t="shared" si="2"/>
        <v>5.1323195598854294</v>
      </c>
      <c r="H49">
        <f t="shared" si="3"/>
        <v>-4.1397153803046383</v>
      </c>
      <c r="I49">
        <f t="shared" si="4"/>
        <v>-4.4519868670297615</v>
      </c>
      <c r="J49">
        <f t="shared" si="5"/>
        <v>6.6464522025125598E-6</v>
      </c>
      <c r="K49">
        <f t="shared" si="6"/>
        <v>0.99413178663662938</v>
      </c>
      <c r="L49">
        <f t="shared" si="7"/>
        <v>1.5677679680487229E-2</v>
      </c>
      <c r="M49">
        <f t="shared" si="8"/>
        <v>1.1521103337472293E-2</v>
      </c>
      <c r="O49">
        <f t="shared" si="9"/>
        <v>-5.2192163399937943</v>
      </c>
      <c r="P49">
        <f t="shared" si="10"/>
        <v>5.3824408485891127E-3</v>
      </c>
      <c r="Q49">
        <f t="shared" si="11"/>
        <v>0</v>
      </c>
      <c r="R49">
        <f t="shared" si="12"/>
        <v>0</v>
      </c>
    </row>
    <row r="50" spans="1:18" x14ac:dyDescent="0.25">
      <c r="A50" s="5">
        <v>43</v>
      </c>
      <c r="B50" s="14">
        <v>-3.1540360748301806E-2</v>
      </c>
      <c r="C50" s="14">
        <v>0.29439826023229682</v>
      </c>
      <c r="D50" s="7">
        <v>1</v>
      </c>
      <c r="F50">
        <f t="shared" si="1"/>
        <v>-3.371292200361808</v>
      </c>
      <c r="G50">
        <f t="shared" si="2"/>
        <v>8.8880625360831989</v>
      </c>
      <c r="H50">
        <f t="shared" si="3"/>
        <v>5.6644822065363156</v>
      </c>
      <c r="I50">
        <f t="shared" si="4"/>
        <v>2.7468452513800141</v>
      </c>
      <c r="J50">
        <f t="shared" si="5"/>
        <v>3.3204801278873042E-2</v>
      </c>
      <c r="K50">
        <f t="shared" si="6"/>
        <v>0.99986199222770011</v>
      </c>
      <c r="L50">
        <f t="shared" si="7"/>
        <v>0.99654503569428943</v>
      </c>
      <c r="M50">
        <f t="shared" si="8"/>
        <v>0.93973493401078068</v>
      </c>
      <c r="O50">
        <f t="shared" si="9"/>
        <v>5.8173875726794826</v>
      </c>
      <c r="P50">
        <f t="shared" si="10"/>
        <v>0.99703345861911385</v>
      </c>
      <c r="Q50">
        <f t="shared" si="11"/>
        <v>1</v>
      </c>
      <c r="R50">
        <f t="shared" si="12"/>
        <v>0</v>
      </c>
    </row>
    <row r="51" spans="1:18" x14ac:dyDescent="0.25">
      <c r="A51" s="5">
        <v>44</v>
      </c>
      <c r="B51" s="14">
        <v>-0.36008578520978113</v>
      </c>
      <c r="C51" s="14">
        <v>-0.10888702775715065</v>
      </c>
      <c r="D51" s="7">
        <v>1</v>
      </c>
      <c r="F51">
        <f t="shared" si="1"/>
        <v>-3.7295379316111736</v>
      </c>
      <c r="G51">
        <f t="shared" si="2"/>
        <v>13.035219048651411</v>
      </c>
      <c r="H51">
        <f t="shared" si="3"/>
        <v>8.0066097027058483</v>
      </c>
      <c r="I51">
        <f t="shared" si="4"/>
        <v>0.65067603074615343</v>
      </c>
      <c r="J51">
        <f t="shared" si="5"/>
        <v>2.344124289930467E-2</v>
      </c>
      <c r="K51">
        <f t="shared" si="6"/>
        <v>0.99999781789648401</v>
      </c>
      <c r="L51">
        <f t="shared" si="7"/>
        <v>0.99966685838889968</v>
      </c>
      <c r="M51">
        <f t="shared" si="8"/>
        <v>0.65716278848289444</v>
      </c>
      <c r="O51">
        <f t="shared" si="9"/>
        <v>3.611280439467297</v>
      </c>
      <c r="P51">
        <f t="shared" si="10"/>
        <v>0.97369349805352767</v>
      </c>
      <c r="Q51">
        <f t="shared" si="11"/>
        <v>1</v>
      </c>
      <c r="R51">
        <f t="shared" si="12"/>
        <v>0</v>
      </c>
    </row>
    <row r="52" spans="1:18" x14ac:dyDescent="0.25">
      <c r="A52" s="5">
        <v>45</v>
      </c>
      <c r="B52" s="14">
        <v>-0.49150395499437283</v>
      </c>
      <c r="C52" s="14">
        <v>9.2755616237573085E-2</v>
      </c>
      <c r="D52" s="7">
        <v>1</v>
      </c>
      <c r="F52">
        <f t="shared" si="1"/>
        <v>-2.9655102716246784</v>
      </c>
      <c r="G52">
        <f t="shared" si="2"/>
        <v>13.081099733245665</v>
      </c>
      <c r="H52">
        <f t="shared" si="3"/>
        <v>8.6974066816325966</v>
      </c>
      <c r="I52">
        <f t="shared" si="4"/>
        <v>1.4147402000742786</v>
      </c>
      <c r="J52">
        <f t="shared" si="5"/>
        <v>4.9008551289097306E-2</v>
      </c>
      <c r="K52">
        <f t="shared" si="6"/>
        <v>0.99999791575070418</v>
      </c>
      <c r="L52">
        <f t="shared" si="7"/>
        <v>0.99983300950879628</v>
      </c>
      <c r="M52">
        <f t="shared" si="8"/>
        <v>0.80451252121976724</v>
      </c>
      <c r="O52">
        <f t="shared" si="9"/>
        <v>4.5640727579044622</v>
      </c>
      <c r="P52">
        <f t="shared" si="10"/>
        <v>0.98968791102255593</v>
      </c>
      <c r="Q52">
        <f t="shared" si="11"/>
        <v>1</v>
      </c>
      <c r="R52">
        <f t="shared" si="12"/>
        <v>0</v>
      </c>
    </row>
    <row r="53" spans="1:18" x14ac:dyDescent="0.25">
      <c r="A53" s="5">
        <v>46</v>
      </c>
      <c r="B53" s="14">
        <v>0.16558689392858578</v>
      </c>
      <c r="C53" s="14">
        <v>-0.10888702775715065</v>
      </c>
      <c r="D53" s="7">
        <v>1</v>
      </c>
      <c r="F53">
        <f t="shared" si="1"/>
        <v>-4.7693686771432846</v>
      </c>
      <c r="G53">
        <f t="shared" si="2"/>
        <v>9.2672920426454368</v>
      </c>
      <c r="H53">
        <f t="shared" si="3"/>
        <v>4.6966350769076</v>
      </c>
      <c r="I53">
        <f t="shared" si="4"/>
        <v>1.1556012591706959</v>
      </c>
      <c r="J53">
        <f t="shared" si="5"/>
        <v>8.4143338945547215E-3</v>
      </c>
      <c r="K53">
        <f t="shared" si="6"/>
        <v>0.9999055449503923</v>
      </c>
      <c r="L53">
        <f t="shared" si="7"/>
        <v>0.99095659594551722</v>
      </c>
      <c r="M53">
        <f t="shared" si="8"/>
        <v>0.76053252214813916</v>
      </c>
      <c r="O53">
        <f t="shared" si="9"/>
        <v>4.5752942000890293</v>
      </c>
      <c r="P53">
        <f t="shared" si="10"/>
        <v>0.98980180719870337</v>
      </c>
      <c r="Q53">
        <f t="shared" si="11"/>
        <v>1</v>
      </c>
      <c r="R53">
        <f t="shared" si="12"/>
        <v>0</v>
      </c>
    </row>
    <row r="54" spans="1:18" x14ac:dyDescent="0.25">
      <c r="A54" s="5">
        <v>47</v>
      </c>
      <c r="B54" s="14">
        <v>1.2169322522053196</v>
      </c>
      <c r="C54" s="14">
        <v>0.49604090422702057</v>
      </c>
      <c r="D54" s="7">
        <v>0</v>
      </c>
      <c r="F54">
        <f t="shared" si="1"/>
        <v>-5.3368202473971031</v>
      </c>
      <c r="G54">
        <f t="shared" si="2"/>
        <v>-0.95686517008823202</v>
      </c>
      <c r="H54">
        <f t="shared" si="3"/>
        <v>-2.3334042072573391</v>
      </c>
      <c r="I54">
        <f t="shared" si="4"/>
        <v>4.8363381453225633</v>
      </c>
      <c r="J54">
        <f t="shared" si="5"/>
        <v>4.7881083814100426E-3</v>
      </c>
      <c r="K54">
        <f t="shared" si="6"/>
        <v>0.27750627884874995</v>
      </c>
      <c r="L54">
        <f t="shared" si="7"/>
        <v>8.8393965986149306E-2</v>
      </c>
      <c r="M54">
        <f t="shared" si="8"/>
        <v>0.99212642357484304</v>
      </c>
      <c r="O54">
        <f t="shared" si="9"/>
        <v>-0.28740808991454081</v>
      </c>
      <c r="P54">
        <f t="shared" si="10"/>
        <v>0.42863852764837201</v>
      </c>
      <c r="Q54">
        <f t="shared" si="11"/>
        <v>0</v>
      </c>
      <c r="R54">
        <f t="shared" si="12"/>
        <v>0</v>
      </c>
    </row>
    <row r="55" spans="1:18" x14ac:dyDescent="0.25">
      <c r="A55" s="5">
        <v>48</v>
      </c>
      <c r="B55" s="14">
        <v>-0.75434029456355634</v>
      </c>
      <c r="C55" s="14">
        <v>-0.91545760373604557</v>
      </c>
      <c r="D55" s="7">
        <v>1</v>
      </c>
      <c r="F55">
        <f t="shared" si="1"/>
        <v>-4.9659447668759604</v>
      </c>
      <c r="G55">
        <f t="shared" si="2"/>
        <v>19.44556857078485</v>
      </c>
      <c r="H55">
        <f t="shared" si="3"/>
        <v>11.035877382145792</v>
      </c>
      <c r="I55">
        <f t="shared" si="4"/>
        <v>-3.2891997963092958</v>
      </c>
      <c r="J55">
        <f t="shared" si="5"/>
        <v>6.9230978691710056E-3</v>
      </c>
      <c r="K55">
        <f t="shared" si="6"/>
        <v>0.99999999641163284</v>
      </c>
      <c r="L55">
        <f t="shared" si="7"/>
        <v>0.99998388715044229</v>
      </c>
      <c r="M55">
        <f t="shared" si="8"/>
        <v>3.5943563946005341E-2</v>
      </c>
      <c r="O55">
        <f t="shared" si="9"/>
        <v>-1.314483952751571</v>
      </c>
      <c r="P55">
        <f t="shared" si="10"/>
        <v>0.21173748390178246</v>
      </c>
      <c r="Q55">
        <f t="shared" si="11"/>
        <v>0</v>
      </c>
      <c r="R55">
        <f t="shared" si="12"/>
        <v>1</v>
      </c>
    </row>
    <row r="56" spans="1:18" x14ac:dyDescent="0.25">
      <c r="A56" s="5">
        <v>49</v>
      </c>
      <c r="B56" s="14">
        <v>0.7569686579592485</v>
      </c>
      <c r="C56" s="14">
        <v>1.1009688362111918</v>
      </c>
      <c r="D56" s="7">
        <v>1</v>
      </c>
      <c r="F56">
        <f t="shared" si="1"/>
        <v>-2.9147584242461035</v>
      </c>
      <c r="G56">
        <f t="shared" si="2"/>
        <v>-0.34823224055472402</v>
      </c>
      <c r="H56">
        <f t="shared" si="3"/>
        <v>0.1527335577476876</v>
      </c>
      <c r="I56">
        <f t="shared" si="4"/>
        <v>7.0654149997538704</v>
      </c>
      <c r="J56">
        <f t="shared" si="5"/>
        <v>5.1428804945503379E-2</v>
      </c>
      <c r="K56">
        <f t="shared" si="6"/>
        <v>0.41381116368018139</v>
      </c>
      <c r="L56">
        <f t="shared" si="7"/>
        <v>0.53810933513829051</v>
      </c>
      <c r="M56">
        <f t="shared" si="8"/>
        <v>0.99914658855442284</v>
      </c>
      <c r="O56">
        <f t="shared" si="9"/>
        <v>1.6497729985404597</v>
      </c>
      <c r="P56">
        <f t="shared" si="10"/>
        <v>0.83886036816763843</v>
      </c>
      <c r="Q56">
        <f t="shared" si="11"/>
        <v>1</v>
      </c>
      <c r="R56">
        <f t="shared" si="12"/>
        <v>0</v>
      </c>
    </row>
    <row r="57" spans="1:18" x14ac:dyDescent="0.25">
      <c r="A57" s="5">
        <v>50</v>
      </c>
      <c r="B57" s="14">
        <v>3.4168724143994057E-2</v>
      </c>
      <c r="C57" s="14">
        <v>9.2755616237573085E-2</v>
      </c>
      <c r="D57" s="7">
        <v>1</v>
      </c>
      <c r="F57">
        <f t="shared" si="1"/>
        <v>-4.0053410171567894</v>
      </c>
      <c r="G57">
        <f t="shared" si="2"/>
        <v>9.3131727272396905</v>
      </c>
      <c r="H57">
        <f t="shared" si="3"/>
        <v>5.3874320558343483</v>
      </c>
      <c r="I57">
        <f t="shared" si="4"/>
        <v>1.919665428498821</v>
      </c>
      <c r="J57">
        <f t="shared" si="5"/>
        <v>1.7892115609486729E-2</v>
      </c>
      <c r="K57">
        <f t="shared" si="6"/>
        <v>0.99990978031802558</v>
      </c>
      <c r="L57">
        <f t="shared" si="7"/>
        <v>0.99544712023808901</v>
      </c>
      <c r="M57">
        <f t="shared" si="8"/>
        <v>0.87210111996826511</v>
      </c>
      <c r="O57">
        <f t="shared" si="9"/>
        <v>5.4121605396344847</v>
      </c>
      <c r="P57">
        <f t="shared" si="10"/>
        <v>0.99555783142488752</v>
      </c>
      <c r="Q57">
        <f t="shared" si="11"/>
        <v>1</v>
      </c>
      <c r="R57">
        <f t="shared" si="12"/>
        <v>0</v>
      </c>
    </row>
    <row r="58" spans="1:18" x14ac:dyDescent="0.25">
      <c r="A58" s="5">
        <v>51</v>
      </c>
      <c r="B58" s="14">
        <v>1.5454776766667988</v>
      </c>
      <c r="C58" s="14">
        <v>0.89932619221646803</v>
      </c>
      <c r="D58" s="7">
        <v>0</v>
      </c>
      <c r="F58">
        <f t="shared" si="1"/>
        <v>-4.9785745161477371</v>
      </c>
      <c r="G58">
        <f t="shared" si="2"/>
        <v>-5.1040216826564446</v>
      </c>
      <c r="H58">
        <f t="shared" si="3"/>
        <v>-4.6755317034268717</v>
      </c>
      <c r="I58">
        <f t="shared" si="4"/>
        <v>6.9325073659564236</v>
      </c>
      <c r="J58">
        <f t="shared" si="5"/>
        <v>6.8368047458376123E-3</v>
      </c>
      <c r="K58">
        <f t="shared" si="6"/>
        <v>6.0356266292533713E-3</v>
      </c>
      <c r="L58">
        <f t="shared" si="7"/>
        <v>9.2344972817757064E-3</v>
      </c>
      <c r="M58">
        <f t="shared" si="8"/>
        <v>0.99902539903962317</v>
      </c>
      <c r="O58">
        <f t="shared" si="9"/>
        <v>-1.8160730005326027</v>
      </c>
      <c r="P58">
        <f t="shared" si="10"/>
        <v>0.13990574929247507</v>
      </c>
      <c r="Q58">
        <f t="shared" si="11"/>
        <v>0</v>
      </c>
      <c r="R58">
        <f t="shared" si="12"/>
        <v>0</v>
      </c>
    </row>
    <row r="59" spans="1:18" x14ac:dyDescent="0.25">
      <c r="A59" s="5">
        <v>52</v>
      </c>
      <c r="B59" s="14">
        <v>0.42842323349776923</v>
      </c>
      <c r="C59" s="14">
        <v>-0.51217231574659805</v>
      </c>
      <c r="D59" s="7">
        <v>1</v>
      </c>
      <c r="F59">
        <f t="shared" si="1"/>
        <v>-6.2974239971162742</v>
      </c>
      <c r="G59">
        <f t="shared" si="2"/>
        <v>9.1755306734569277</v>
      </c>
      <c r="H59">
        <f t="shared" si="3"/>
        <v>3.3150411190541029</v>
      </c>
      <c r="I59">
        <f t="shared" si="4"/>
        <v>-0.37252707948555397</v>
      </c>
      <c r="J59">
        <f t="shared" si="5"/>
        <v>1.837657997245219E-3</v>
      </c>
      <c r="K59">
        <f t="shared" si="6"/>
        <v>0.99989646845513203</v>
      </c>
      <c r="L59">
        <f t="shared" si="7"/>
        <v>0.96494122043589681</v>
      </c>
      <c r="M59">
        <f t="shared" si="8"/>
        <v>0.40793053149451824</v>
      </c>
      <c r="O59">
        <f t="shared" si="9"/>
        <v>1.6517061282900904</v>
      </c>
      <c r="P59">
        <f t="shared" si="10"/>
        <v>0.83912150523148721</v>
      </c>
      <c r="Q59">
        <f t="shared" si="11"/>
        <v>1</v>
      </c>
      <c r="R59">
        <f t="shared" si="12"/>
        <v>0</v>
      </c>
    </row>
    <row r="60" spans="1:18" x14ac:dyDescent="0.25">
      <c r="A60" s="5">
        <v>53</v>
      </c>
      <c r="B60" s="14">
        <v>1.6768958464513906</v>
      </c>
      <c r="C60" s="14">
        <v>-0.51217231574659805</v>
      </c>
      <c r="D60" s="7">
        <v>0</v>
      </c>
      <c r="F60">
        <f t="shared" si="1"/>
        <v>-8.7670220177550373</v>
      </c>
      <c r="G60">
        <f t="shared" si="2"/>
        <v>0.22670403419273732</v>
      </c>
      <c r="H60">
        <f t="shared" si="3"/>
        <v>-4.5461486172167369</v>
      </c>
      <c r="I60">
        <f t="shared" si="4"/>
        <v>0.82667033802273449</v>
      </c>
      <c r="J60">
        <f t="shared" si="5"/>
        <v>1.5576255517931541E-4</v>
      </c>
      <c r="K60">
        <f t="shared" si="6"/>
        <v>0.55643451234025443</v>
      </c>
      <c r="L60">
        <f t="shared" si="7"/>
        <v>1.0496633119199962E-2</v>
      </c>
      <c r="M60">
        <f t="shared" si="8"/>
        <v>0.69565043035992391</v>
      </c>
      <c r="O60">
        <f t="shared" si="9"/>
        <v>-1.6696529425735154</v>
      </c>
      <c r="P60">
        <f t="shared" si="10"/>
        <v>0.1584704560945005</v>
      </c>
      <c r="Q60">
        <f t="shared" si="11"/>
        <v>0</v>
      </c>
      <c r="R60">
        <f t="shared" si="12"/>
        <v>0</v>
      </c>
    </row>
    <row r="61" spans="1:18" x14ac:dyDescent="0.25">
      <c r="A61" s="5">
        <v>54</v>
      </c>
      <c r="B61" s="14">
        <v>1.8740231011282782</v>
      </c>
      <c r="C61" s="14">
        <v>9.2755616237573085E-2</v>
      </c>
      <c r="D61" s="7">
        <v>0</v>
      </c>
      <c r="F61">
        <f t="shared" si="1"/>
        <v>-7.644748626519176</v>
      </c>
      <c r="G61">
        <f t="shared" si="2"/>
        <v>-3.8745717937812216</v>
      </c>
      <c r="H61">
        <f t="shared" si="3"/>
        <v>-6.1974791344595221</v>
      </c>
      <c r="I61">
        <f t="shared" si="4"/>
        <v>3.6869037279847201</v>
      </c>
      <c r="J61">
        <f t="shared" si="5"/>
        <v>4.7832168883194637E-4</v>
      </c>
      <c r="K61">
        <f t="shared" si="6"/>
        <v>2.0340884512528641E-2</v>
      </c>
      <c r="L61">
        <f t="shared" si="7"/>
        <v>2.0304220105341669E-3</v>
      </c>
      <c r="M61">
        <f t="shared" si="8"/>
        <v>0.97556269877998314</v>
      </c>
      <c r="O61">
        <f t="shared" si="9"/>
        <v>-1.9056552302087955</v>
      </c>
      <c r="P61">
        <f t="shared" si="10"/>
        <v>0.12946975173792846</v>
      </c>
      <c r="Q61">
        <f t="shared" si="11"/>
        <v>0</v>
      </c>
      <c r="R61">
        <f t="shared" si="12"/>
        <v>0</v>
      </c>
    </row>
    <row r="62" spans="1:18" x14ac:dyDescent="0.25">
      <c r="A62" s="5">
        <v>55</v>
      </c>
      <c r="B62" s="14">
        <v>0.62555048817465686</v>
      </c>
      <c r="C62" s="14">
        <v>1.705896768195363</v>
      </c>
      <c r="D62" s="7">
        <v>0</v>
      </c>
      <c r="F62">
        <f t="shared" si="1"/>
        <v>-1.1425908170526737</v>
      </c>
      <c r="G62">
        <f t="shared" si="2"/>
        <v>-2.0945536897749495</v>
      </c>
      <c r="H62">
        <f t="shared" si="3"/>
        <v>0.57013718162880878</v>
      </c>
      <c r="I62">
        <f t="shared" si="4"/>
        <v>9.6100701219505176</v>
      </c>
      <c r="J62">
        <f t="shared" si="5"/>
        <v>0.24184500148329574</v>
      </c>
      <c r="K62">
        <f t="shared" si="6"/>
        <v>0.10962730178146428</v>
      </c>
      <c r="L62">
        <f t="shared" si="7"/>
        <v>0.63879482849117408</v>
      </c>
      <c r="M62">
        <f t="shared" si="8"/>
        <v>0.99993295437296481</v>
      </c>
      <c r="O62">
        <f t="shared" si="9"/>
        <v>-1.2804085259480615</v>
      </c>
      <c r="P62">
        <f t="shared" si="10"/>
        <v>0.21748069144652651</v>
      </c>
      <c r="Q62">
        <f t="shared" si="11"/>
        <v>0</v>
      </c>
      <c r="R62">
        <f t="shared" si="12"/>
        <v>0</v>
      </c>
    </row>
    <row r="63" spans="1:18" x14ac:dyDescent="0.25">
      <c r="A63" s="5">
        <v>56</v>
      </c>
      <c r="B63" s="14">
        <v>0.29700506371317753</v>
      </c>
      <c r="C63" s="14">
        <v>1.1009688362111918</v>
      </c>
      <c r="D63" s="7">
        <v>1</v>
      </c>
      <c r="F63">
        <f t="shared" si="1"/>
        <v>-2.0049065219055069</v>
      </c>
      <c r="G63">
        <f t="shared" si="2"/>
        <v>2.9487038897005045</v>
      </c>
      <c r="H63">
        <f t="shared" si="3"/>
        <v>3.0489613553211554</v>
      </c>
      <c r="I63">
        <f t="shared" si="4"/>
        <v>6.6236054248823955</v>
      </c>
      <c r="J63">
        <f t="shared" si="5"/>
        <v>0.11868873043695614</v>
      </c>
      <c r="K63">
        <f t="shared" si="6"/>
        <v>0.9502021948894821</v>
      </c>
      <c r="L63">
        <f t="shared" si="7"/>
        <v>0.9547376640750006</v>
      </c>
      <c r="M63">
        <f t="shared" si="8"/>
        <v>0.99867313090397281</v>
      </c>
      <c r="O63">
        <f t="shared" si="9"/>
        <v>5.055424033498225</v>
      </c>
      <c r="P63">
        <f t="shared" si="10"/>
        <v>0.99366571580935914</v>
      </c>
      <c r="Q63">
        <f t="shared" si="11"/>
        <v>1</v>
      </c>
      <c r="R63">
        <f t="shared" si="12"/>
        <v>0</v>
      </c>
    </row>
    <row r="64" spans="1:18" x14ac:dyDescent="0.25">
      <c r="A64" s="5">
        <v>57</v>
      </c>
      <c r="B64" s="14">
        <v>-1.80568565284029</v>
      </c>
      <c r="C64" s="14">
        <v>-0.10888702775715065</v>
      </c>
      <c r="D64" s="7">
        <v>0</v>
      </c>
      <c r="F64">
        <f t="shared" si="1"/>
        <v>-0.87000338139786981</v>
      </c>
      <c r="G64">
        <f t="shared" si="2"/>
        <v>23.397018315167845</v>
      </c>
      <c r="H64">
        <f t="shared" si="3"/>
        <v>17.109039923651032</v>
      </c>
      <c r="I64">
        <f t="shared" si="4"/>
        <v>-0.73786834742133856</v>
      </c>
      <c r="J64">
        <f t="shared" si="5"/>
        <v>0.2952535984038353</v>
      </c>
      <c r="K64">
        <f t="shared" si="6"/>
        <v>0.99999999993100719</v>
      </c>
      <c r="L64">
        <f t="shared" si="7"/>
        <v>0.99999996287740256</v>
      </c>
      <c r="M64">
        <f t="shared" si="8"/>
        <v>0.32347045324841772</v>
      </c>
      <c r="O64">
        <f t="shared" si="9"/>
        <v>-1.8408565836515933</v>
      </c>
      <c r="P64">
        <f t="shared" si="10"/>
        <v>0.13695001743041146</v>
      </c>
      <c r="Q64">
        <f t="shared" si="11"/>
        <v>0</v>
      </c>
      <c r="R64">
        <f t="shared" si="12"/>
        <v>0</v>
      </c>
    </row>
    <row r="65" spans="1:18" x14ac:dyDescent="0.25">
      <c r="A65" s="5">
        <v>58</v>
      </c>
      <c r="B65" s="14">
        <v>-0.5572130398866687</v>
      </c>
      <c r="C65" s="14">
        <v>1.3026114802059154</v>
      </c>
      <c r="D65" s="7">
        <v>1</v>
      </c>
      <c r="F65">
        <f t="shared" si="1"/>
        <v>0.18888841318764005</v>
      </c>
      <c r="G65">
        <f t="shared" si="2"/>
        <v>8.1754842075529766</v>
      </c>
      <c r="H65">
        <f t="shared" si="3"/>
        <v>8.2909734447204961</v>
      </c>
      <c r="I65">
        <f t="shared" si="4"/>
        <v>6.6933974051267748</v>
      </c>
      <c r="J65">
        <f t="shared" si="5"/>
        <v>0.54708219997441665</v>
      </c>
      <c r="K65">
        <f t="shared" si="6"/>
        <v>0.99971860906791232</v>
      </c>
      <c r="L65">
        <f t="shared" si="7"/>
        <v>0.99974929263701229</v>
      </c>
      <c r="M65">
        <f t="shared" si="8"/>
        <v>0.99876246737981433</v>
      </c>
      <c r="O65">
        <f t="shared" si="9"/>
        <v>1.1739934936671705</v>
      </c>
      <c r="P65">
        <f t="shared" si="10"/>
        <v>0.76386609975698538</v>
      </c>
      <c r="Q65">
        <f t="shared" si="11"/>
        <v>1</v>
      </c>
      <c r="R65">
        <f t="shared" si="12"/>
        <v>0</v>
      </c>
    </row>
    <row r="66" spans="1:18" x14ac:dyDescent="0.25">
      <c r="A66" s="5">
        <v>59</v>
      </c>
      <c r="B66" s="14">
        <v>-1.0828857190250356</v>
      </c>
      <c r="C66" s="14">
        <v>-1.3187428917254931</v>
      </c>
      <c r="D66" s="7">
        <v>0</v>
      </c>
      <c r="F66">
        <f t="shared" si="1"/>
        <v>-5.3241904981253265</v>
      </c>
      <c r="G66">
        <f t="shared" si="2"/>
        <v>23.592725083353066</v>
      </c>
      <c r="H66">
        <f t="shared" si="3"/>
        <v>13.378004878315323</v>
      </c>
      <c r="I66">
        <f t="shared" si="4"/>
        <v>-5.385369016943157</v>
      </c>
      <c r="J66">
        <f t="shared" si="5"/>
        <v>4.8486694083520144E-3</v>
      </c>
      <c r="K66">
        <f t="shared" si="6"/>
        <v>0.99999999994327049</v>
      </c>
      <c r="L66">
        <f t="shared" si="7"/>
        <v>0.99999845116330344</v>
      </c>
      <c r="M66">
        <f t="shared" si="8"/>
        <v>4.5622393291271483E-3</v>
      </c>
      <c r="O66">
        <f t="shared" si="9"/>
        <v>-1.5509183843648575</v>
      </c>
      <c r="P66">
        <f t="shared" si="10"/>
        <v>0.17495366450811156</v>
      </c>
      <c r="Q66">
        <f t="shared" si="11"/>
        <v>0</v>
      </c>
      <c r="R66">
        <f t="shared" si="12"/>
        <v>0</v>
      </c>
    </row>
    <row r="67" spans="1:18" x14ac:dyDescent="0.25">
      <c r="A67" s="5">
        <v>60</v>
      </c>
      <c r="B67" s="14">
        <v>-0.16295853053289353</v>
      </c>
      <c r="C67" s="14">
        <v>-0.31052967175187435</v>
      </c>
      <c r="D67" s="7">
        <v>1</v>
      </c>
      <c r="F67">
        <f t="shared" si="1"/>
        <v>-4.6235444347891823</v>
      </c>
      <c r="G67">
        <f t="shared" si="2"/>
        <v>12.518347488306411</v>
      </c>
      <c r="H67">
        <f t="shared" si="3"/>
        <v>6.902065895554319</v>
      </c>
      <c r="I67">
        <f t="shared" si="4"/>
        <v>-5.027248502890358E-2</v>
      </c>
      <c r="J67">
        <f t="shared" si="5"/>
        <v>9.722480600081412E-3</v>
      </c>
      <c r="K67">
        <f t="shared" si="6"/>
        <v>0.99999634111150737</v>
      </c>
      <c r="L67">
        <f t="shared" si="7"/>
        <v>0.9989953048288519</v>
      </c>
      <c r="M67">
        <f t="shared" si="8"/>
        <v>0.48743452504886836</v>
      </c>
      <c r="O67">
        <f t="shared" si="9"/>
        <v>2.3546347687202385</v>
      </c>
      <c r="P67">
        <f t="shared" si="10"/>
        <v>0.9133019192850601</v>
      </c>
      <c r="Q67">
        <f t="shared" si="11"/>
        <v>1</v>
      </c>
      <c r="R67">
        <f t="shared" si="12"/>
        <v>0</v>
      </c>
    </row>
    <row r="68" spans="1:18" x14ac:dyDescent="0.25">
      <c r="A68" s="5">
        <v>61</v>
      </c>
      <c r="B68" s="14">
        <v>0.42842323349776923</v>
      </c>
      <c r="C68" s="14">
        <v>0.49604090422702057</v>
      </c>
      <c r="D68" s="7">
        <v>1</v>
      </c>
      <c r="F68">
        <f t="shared" si="1"/>
        <v>-3.7770741290989371</v>
      </c>
      <c r="G68">
        <f t="shared" si="2"/>
        <v>4.6950253389207299</v>
      </c>
      <c r="H68">
        <f t="shared" si="3"/>
        <v>2.6315577314400347</v>
      </c>
      <c r="I68">
        <f t="shared" si="4"/>
        <v>4.0789503026857492</v>
      </c>
      <c r="J68">
        <f t="shared" si="5"/>
        <v>2.2377357469908484E-2</v>
      </c>
      <c r="K68">
        <f t="shared" si="6"/>
        <v>0.99094215867711288</v>
      </c>
      <c r="L68">
        <f t="shared" si="7"/>
        <v>0.93286517242192013</v>
      </c>
      <c r="M68">
        <f t="shared" si="8"/>
        <v>0.98335647271358539</v>
      </c>
      <c r="O68">
        <f t="shared" si="9"/>
        <v>5.9993428026997151</v>
      </c>
      <c r="P68">
        <f t="shared" si="10"/>
        <v>0.997525755329984</v>
      </c>
      <c r="Q68">
        <f t="shared" si="11"/>
        <v>1</v>
      </c>
      <c r="R68">
        <f t="shared" si="12"/>
        <v>0</v>
      </c>
    </row>
    <row r="69" spans="1:18" x14ac:dyDescent="0.25">
      <c r="A69" s="5">
        <v>62</v>
      </c>
      <c r="B69" s="14">
        <v>1.2169322522053196</v>
      </c>
      <c r="C69" s="14">
        <v>-1.7220281797149404</v>
      </c>
      <c r="D69" s="7">
        <v>0</v>
      </c>
      <c r="F69">
        <f t="shared" si="1"/>
        <v>-10.881589957035246</v>
      </c>
      <c r="G69">
        <f t="shared" si="2"/>
        <v>8.9002465658914041</v>
      </c>
      <c r="H69">
        <f t="shared" si="3"/>
        <v>-0.82974075450638907</v>
      </c>
      <c r="I69">
        <f t="shared" si="4"/>
        <v>-4.9569120954543031</v>
      </c>
      <c r="J69">
        <f t="shared" si="5"/>
        <v>1.8800844704323801E-5</v>
      </c>
      <c r="K69">
        <f t="shared" si="6"/>
        <v>0.9998636632884631</v>
      </c>
      <c r="L69">
        <f t="shared" si="7"/>
        <v>0.30369988906275702</v>
      </c>
      <c r="M69">
        <f t="shared" si="8"/>
        <v>6.9854764054787799E-3</v>
      </c>
      <c r="O69">
        <f t="shared" si="9"/>
        <v>-4.1335912242825534</v>
      </c>
      <c r="P69">
        <f t="shared" si="10"/>
        <v>1.5772467834424167E-2</v>
      </c>
      <c r="Q69">
        <f t="shared" si="11"/>
        <v>0</v>
      </c>
      <c r="R69">
        <f t="shared" si="12"/>
        <v>0</v>
      </c>
    </row>
    <row r="70" spans="1:18" x14ac:dyDescent="0.25">
      <c r="A70" s="5">
        <v>63</v>
      </c>
      <c r="B70" s="14">
        <v>-0.82004937945585221</v>
      </c>
      <c r="C70" s="14">
        <v>-0.71381495974132181</v>
      </c>
      <c r="D70" s="7">
        <v>1</v>
      </c>
      <c r="F70">
        <f t="shared" si="1"/>
        <v>-4.3318959500809786</v>
      </c>
      <c r="G70">
        <f t="shared" si="2"/>
        <v>19.020458379628359</v>
      </c>
      <c r="H70">
        <f t="shared" si="3"/>
        <v>11.312927532847759</v>
      </c>
      <c r="I70">
        <f t="shared" si="4"/>
        <v>-2.4620199734281032</v>
      </c>
      <c r="J70">
        <f t="shared" si="5"/>
        <v>1.297211868211641E-2</v>
      </c>
      <c r="K70">
        <f t="shared" si="6"/>
        <v>0.99999999451066324</v>
      </c>
      <c r="L70">
        <f t="shared" si="7"/>
        <v>0.99998778614685557</v>
      </c>
      <c r="M70">
        <f t="shared" si="8"/>
        <v>7.856398335298434E-2</v>
      </c>
      <c r="O70">
        <f t="shared" si="9"/>
        <v>-1.0255977862012671</v>
      </c>
      <c r="P70">
        <f t="shared" si="10"/>
        <v>0.26393845480320499</v>
      </c>
      <c r="Q70">
        <f t="shared" si="11"/>
        <v>0</v>
      </c>
      <c r="R70">
        <f t="shared" si="12"/>
        <v>1</v>
      </c>
    </row>
    <row r="71" spans="1:18" x14ac:dyDescent="0.25">
      <c r="A71" s="5">
        <v>64</v>
      </c>
      <c r="B71" s="14">
        <v>-0.36008578520978113</v>
      </c>
      <c r="C71" s="14">
        <v>1.1009688362111918</v>
      </c>
      <c r="D71" s="7">
        <v>1</v>
      </c>
      <c r="F71">
        <f t="shared" si="1"/>
        <v>-0.70511808999036818</v>
      </c>
      <c r="G71">
        <f t="shared" si="2"/>
        <v>7.6586126472079741</v>
      </c>
      <c r="H71">
        <f t="shared" si="3"/>
        <v>7.1864296375689669</v>
      </c>
      <c r="I71">
        <f t="shared" si="4"/>
        <v>5.9924488893517172</v>
      </c>
      <c r="J71">
        <f t="shared" si="5"/>
        <v>0.33067845981688304</v>
      </c>
      <c r="K71">
        <f t="shared" si="6"/>
        <v>0.99952826090856783</v>
      </c>
      <c r="L71">
        <f t="shared" si="7"/>
        <v>0.99924378598835173</v>
      </c>
      <c r="M71">
        <f t="shared" si="8"/>
        <v>0.99750868181255514</v>
      </c>
      <c r="O71">
        <f t="shared" si="9"/>
        <v>3.3249436448740539</v>
      </c>
      <c r="P71">
        <f t="shared" si="10"/>
        <v>0.96527468152217732</v>
      </c>
      <c r="Q71">
        <f t="shared" si="11"/>
        <v>1</v>
      </c>
      <c r="R71">
        <f t="shared" si="12"/>
        <v>0</v>
      </c>
    </row>
    <row r="72" spans="1:18" x14ac:dyDescent="0.25">
      <c r="A72" s="5">
        <v>65</v>
      </c>
      <c r="B72" s="14">
        <v>-0.16295853053289353</v>
      </c>
      <c r="C72" s="14">
        <v>0.29439826023229682</v>
      </c>
      <c r="D72" s="7">
        <v>1</v>
      </c>
      <c r="F72">
        <f t="shared" si="1"/>
        <v>-3.1113345139787802</v>
      </c>
      <c r="G72">
        <f t="shared" si="2"/>
        <v>9.8300442875846912</v>
      </c>
      <c r="H72">
        <f t="shared" si="3"/>
        <v>6.4919758629858784</v>
      </c>
      <c r="I72">
        <f t="shared" si="4"/>
        <v>2.6206139442738783</v>
      </c>
      <c r="J72">
        <f t="shared" si="5"/>
        <v>4.2642131049577647E-2</v>
      </c>
      <c r="K72">
        <f t="shared" si="6"/>
        <v>0.99994619252158767</v>
      </c>
      <c r="L72">
        <f t="shared" si="7"/>
        <v>0.99848674189505637</v>
      </c>
      <c r="M72">
        <f t="shared" si="8"/>
        <v>0.93217653239550924</v>
      </c>
      <c r="O72">
        <f t="shared" si="9"/>
        <v>5.6688399601846946</v>
      </c>
      <c r="P72">
        <f t="shared" si="10"/>
        <v>0.99656000714083626</v>
      </c>
      <c r="Q72">
        <f t="shared" si="11"/>
        <v>1</v>
      </c>
      <c r="R72">
        <f t="shared" si="12"/>
        <v>0</v>
      </c>
    </row>
    <row r="73" spans="1:18" x14ac:dyDescent="0.25">
      <c r="A73" s="5">
        <v>66</v>
      </c>
      <c r="B73" s="14">
        <v>0.29700506371317753</v>
      </c>
      <c r="C73" s="14">
        <v>-0.10888702775715065</v>
      </c>
      <c r="D73" s="7">
        <v>0</v>
      </c>
      <c r="F73">
        <f t="shared" ref="F73:F108" si="13">$F$2*B73+$F$3*C73+$F$4</f>
        <v>-5.0293263635263123</v>
      </c>
      <c r="G73">
        <f t="shared" ref="G73:G108" si="14">$G$2*B73+$G$3*C73+$G$4</f>
        <v>8.3253102911439427</v>
      </c>
      <c r="H73">
        <f t="shared" ref="H73:H108" si="15">$H$2*B73+$H$3*C73+$H$4</f>
        <v>3.8691414204580377</v>
      </c>
      <c r="I73">
        <f t="shared" ref="I73:I108" si="16">$I$2*B73+$I$3*C73+$I$4</f>
        <v>1.2818325662768317</v>
      </c>
      <c r="J73">
        <f t="shared" ref="J73:J108" si="17">1/(1+EXP(-F73))</f>
        <v>6.5006814673664202E-3</v>
      </c>
      <c r="K73">
        <f t="shared" ref="K73:K108" si="18">1/(1+EXP(-G73))</f>
        <v>0.99975775297004599</v>
      </c>
      <c r="L73">
        <f t="shared" ref="L73:L108" si="19">1/(1+EXP(-H73))</f>
        <v>0.97955062138538396</v>
      </c>
      <c r="M73">
        <f t="shared" ref="M73:M108" si="20">1/(1+EXP(-I73))</f>
        <v>0.78276155827873917</v>
      </c>
      <c r="O73">
        <f t="shared" ref="O73:O108" si="21">J73*$O$2+K73*$O$3+L73*$O$4+M73*$O$5+$O$6</f>
        <v>4.7325427455125535</v>
      </c>
      <c r="P73">
        <f t="shared" ref="P73:P108" si="22">1/(1+EXP(-O73))</f>
        <v>0.99127277886435516</v>
      </c>
      <c r="Q73">
        <f t="shared" ref="Q73:Q108" si="23">IF(P73&gt;0.5,1,0)</f>
        <v>1</v>
      </c>
      <c r="R73">
        <f t="shared" ref="R73:R108" si="24">D73-Q73</f>
        <v>-1</v>
      </c>
    </row>
    <row r="74" spans="1:18" x14ac:dyDescent="0.25">
      <c r="A74" s="5">
        <v>67</v>
      </c>
      <c r="B74" s="14">
        <v>-1.3457220585942191</v>
      </c>
      <c r="C74" s="14">
        <v>1.1009688362111918</v>
      </c>
      <c r="D74" s="7">
        <v>0</v>
      </c>
      <c r="F74">
        <f t="shared" si="13"/>
        <v>1.2445645578823399</v>
      </c>
      <c r="G74">
        <f t="shared" si="14"/>
        <v>14.723475783469178</v>
      </c>
      <c r="H74">
        <f t="shared" si="15"/>
        <v>13.392632060940684</v>
      </c>
      <c r="I74">
        <f t="shared" si="16"/>
        <v>5.0457140860556997</v>
      </c>
      <c r="J74">
        <f t="shared" si="17"/>
        <v>0.77635754213682673</v>
      </c>
      <c r="K74">
        <f t="shared" si="18"/>
        <v>0.99999959665605875</v>
      </c>
      <c r="L74">
        <f t="shared" si="19"/>
        <v>0.99999847365350081</v>
      </c>
      <c r="M74">
        <f t="shared" si="20"/>
        <v>0.99360430595282012</v>
      </c>
      <c r="O74">
        <f t="shared" si="21"/>
        <v>-1.1587854700732585</v>
      </c>
      <c r="P74">
        <f t="shared" si="22"/>
        <v>0.2388880416152637</v>
      </c>
      <c r="Q74">
        <f t="shared" si="23"/>
        <v>0</v>
      </c>
      <c r="R74">
        <f t="shared" si="24"/>
        <v>0</v>
      </c>
    </row>
    <row r="75" spans="1:18" x14ac:dyDescent="0.25">
      <c r="A75" s="5">
        <v>68</v>
      </c>
      <c r="B75" s="14">
        <v>0.16558689392858578</v>
      </c>
      <c r="C75" s="14">
        <v>1.9075394121900866</v>
      </c>
      <c r="D75" s="7">
        <v>0</v>
      </c>
      <c r="F75">
        <f t="shared" si="13"/>
        <v>0.27133105889139042</v>
      </c>
      <c r="G75">
        <f t="shared" si="14"/>
        <v>0.30628137357304119</v>
      </c>
      <c r="H75">
        <f t="shared" si="15"/>
        <v>3.3296683016794626</v>
      </c>
      <c r="I75">
        <f t="shared" si="16"/>
        <v>10.058556023513303</v>
      </c>
      <c r="J75">
        <f t="shared" si="17"/>
        <v>0.56741964875477691</v>
      </c>
      <c r="K75">
        <f t="shared" si="18"/>
        <v>0.57597732806433943</v>
      </c>
      <c r="L75">
        <f t="shared" si="19"/>
        <v>0.96543270185346985</v>
      </c>
      <c r="M75">
        <f t="shared" si="20"/>
        <v>0.99995718400629252</v>
      </c>
      <c r="O75">
        <f t="shared" si="21"/>
        <v>-1.1223145967779722</v>
      </c>
      <c r="P75">
        <f t="shared" si="22"/>
        <v>0.24558220205583062</v>
      </c>
      <c r="Q75">
        <f t="shared" si="23"/>
        <v>0</v>
      </c>
      <c r="R75">
        <f t="shared" si="24"/>
        <v>0</v>
      </c>
    </row>
    <row r="76" spans="1:18" x14ac:dyDescent="0.25">
      <c r="A76" s="5">
        <v>69</v>
      </c>
      <c r="B76" s="14">
        <v>-1.8713947377325859</v>
      </c>
      <c r="C76" s="14">
        <v>9.2755616237573085E-2</v>
      </c>
      <c r="D76" s="7">
        <v>0</v>
      </c>
      <c r="F76">
        <f t="shared" si="13"/>
        <v>-0.23595456460288844</v>
      </c>
      <c r="G76">
        <f t="shared" si="14"/>
        <v>22.97190812401135</v>
      </c>
      <c r="H76">
        <f t="shared" si="15"/>
        <v>17.386090074353</v>
      </c>
      <c r="I76">
        <f t="shared" si="16"/>
        <v>8.9311475459854517E-2</v>
      </c>
      <c r="J76">
        <f t="shared" si="17"/>
        <v>0.44128352421752481</v>
      </c>
      <c r="K76">
        <f t="shared" si="18"/>
        <v>0.99999999989445754</v>
      </c>
      <c r="L76">
        <f t="shared" si="19"/>
        <v>0.99999997186045919</v>
      </c>
      <c r="M76">
        <f t="shared" si="20"/>
        <v>0.52231303909959959</v>
      </c>
      <c r="O76">
        <f t="shared" si="21"/>
        <v>-1.6712339612955738</v>
      </c>
      <c r="P76">
        <f t="shared" si="22"/>
        <v>0.15825972910759953</v>
      </c>
      <c r="Q76">
        <f t="shared" si="23"/>
        <v>0</v>
      </c>
      <c r="R76">
        <f t="shared" si="24"/>
        <v>0</v>
      </c>
    </row>
    <row r="77" spans="1:18" x14ac:dyDescent="0.25">
      <c r="A77" s="5">
        <v>70</v>
      </c>
      <c r="B77" s="14">
        <v>0.7569686579592485</v>
      </c>
      <c r="C77" s="14">
        <v>0.89932619221646803</v>
      </c>
      <c r="D77" s="7">
        <v>1</v>
      </c>
      <c r="F77">
        <f t="shared" si="13"/>
        <v>-3.418828397849571</v>
      </c>
      <c r="G77">
        <f t="shared" si="14"/>
        <v>0.54786882635251644</v>
      </c>
      <c r="H77">
        <f t="shared" si="15"/>
        <v>0.28943023527050116</v>
      </c>
      <c r="I77">
        <f t="shared" si="16"/>
        <v>6.1751195233196094</v>
      </c>
      <c r="J77">
        <f t="shared" si="17"/>
        <v>3.1712184474747919E-2</v>
      </c>
      <c r="K77">
        <f t="shared" si="18"/>
        <v>0.63364100123622713</v>
      </c>
      <c r="L77">
        <f t="shared" si="19"/>
        <v>0.57185663937386055</v>
      </c>
      <c r="M77">
        <f t="shared" si="20"/>
        <v>0.99792376250344828</v>
      </c>
      <c r="O77">
        <f t="shared" si="21"/>
        <v>2.988461390225531</v>
      </c>
      <c r="P77">
        <f t="shared" si="22"/>
        <v>0.95205012038714454</v>
      </c>
      <c r="Q77">
        <f t="shared" si="23"/>
        <v>1</v>
      </c>
      <c r="R77">
        <f t="shared" si="24"/>
        <v>0</v>
      </c>
    </row>
    <row r="78" spans="1:18" x14ac:dyDescent="0.25">
      <c r="A78" s="16"/>
      <c r="B78" s="17"/>
      <c r="C78" s="17"/>
      <c r="D78" s="18"/>
    </row>
    <row r="79" spans="1:18" x14ac:dyDescent="0.25">
      <c r="A79" s="8">
        <v>71</v>
      </c>
      <c r="B79" s="15">
        <v>-0.5572130398866687</v>
      </c>
      <c r="C79" s="15">
        <v>-0.71381495974132181</v>
      </c>
      <c r="D79" s="10">
        <v>0</v>
      </c>
      <c r="F79">
        <f t="shared" si="13"/>
        <v>-4.8518113228470341</v>
      </c>
      <c r="G79">
        <f t="shared" si="14"/>
        <v>17.13649487662537</v>
      </c>
      <c r="H79">
        <f t="shared" si="15"/>
        <v>9.6579402199486335</v>
      </c>
      <c r="I79">
        <f t="shared" si="16"/>
        <v>-2.209557359215832</v>
      </c>
      <c r="J79">
        <f t="shared" si="17"/>
        <v>7.7536222268969994E-3</v>
      </c>
      <c r="K79">
        <f t="shared" si="18"/>
        <v>0.99999996388273793</v>
      </c>
      <c r="L79">
        <f t="shared" si="19"/>
        <v>0.99993608804557943</v>
      </c>
      <c r="M79">
        <f t="shared" si="20"/>
        <v>9.8895512192838805E-2</v>
      </c>
      <c r="O79">
        <f t="shared" si="21"/>
        <v>-0.80695125415254942</v>
      </c>
      <c r="P79">
        <f t="shared" si="22"/>
        <v>0.30854054518385315</v>
      </c>
      <c r="Q79">
        <f t="shared" si="23"/>
        <v>0</v>
      </c>
      <c r="R79">
        <f t="shared" si="24"/>
        <v>0</v>
      </c>
    </row>
    <row r="80" spans="1:18" x14ac:dyDescent="0.25">
      <c r="A80" s="8">
        <v>72</v>
      </c>
      <c r="B80" s="15">
        <v>1.7426049313436864</v>
      </c>
      <c r="C80" s="15">
        <v>-1.5203855357202167</v>
      </c>
      <c r="D80" s="10">
        <v>0</v>
      </c>
      <c r="F80">
        <f t="shared" si="13"/>
        <v>-11.417350728963889</v>
      </c>
      <c r="G80">
        <f t="shared" si="14"/>
        <v>4.2362184929781899</v>
      </c>
      <c r="H80">
        <f t="shared" si="15"/>
        <v>-4.2764120578274518</v>
      </c>
      <c r="I80">
        <f t="shared" si="16"/>
        <v>-3.5616913905955006</v>
      </c>
      <c r="J80">
        <f t="shared" si="17"/>
        <v>1.100278944049352E-5</v>
      </c>
      <c r="K80">
        <f t="shared" si="18"/>
        <v>0.98574399547084079</v>
      </c>
      <c r="L80">
        <f t="shared" si="19"/>
        <v>1.3702063176166743E-2</v>
      </c>
      <c r="M80">
        <f t="shared" si="20"/>
        <v>2.7606980923578359E-2</v>
      </c>
      <c r="O80">
        <f t="shared" si="21"/>
        <v>-5.1339598757568465</v>
      </c>
      <c r="P80">
        <f t="shared" si="22"/>
        <v>5.8586518776892124E-3</v>
      </c>
      <c r="Q80">
        <f t="shared" si="23"/>
        <v>0</v>
      </c>
      <c r="R80">
        <f t="shared" si="24"/>
        <v>0</v>
      </c>
    </row>
    <row r="81" spans="1:18" x14ac:dyDescent="0.25">
      <c r="A81" s="8">
        <v>73</v>
      </c>
      <c r="B81" s="15">
        <v>-9.7249445640597676E-2</v>
      </c>
      <c r="C81" s="15">
        <v>-0.31052967175187435</v>
      </c>
      <c r="D81" s="10">
        <v>1</v>
      </c>
      <c r="F81">
        <f t="shared" si="13"/>
        <v>-4.7535232779806966</v>
      </c>
      <c r="G81">
        <f t="shared" si="14"/>
        <v>12.047356612555664</v>
      </c>
      <c r="H81">
        <f t="shared" si="15"/>
        <v>6.4883190673295381</v>
      </c>
      <c r="I81">
        <f t="shared" si="16"/>
        <v>1.2843168524164117E-2</v>
      </c>
      <c r="J81">
        <f t="shared" si="17"/>
        <v>8.5475755846176598E-3</v>
      </c>
      <c r="K81">
        <f t="shared" si="18"/>
        <v>0.99999414000889653</v>
      </c>
      <c r="L81">
        <f t="shared" si="19"/>
        <v>0.99848120650918259</v>
      </c>
      <c r="M81">
        <f t="shared" si="20"/>
        <v>0.50321074799756416</v>
      </c>
      <c r="O81">
        <f t="shared" si="21"/>
        <v>2.4937352786850795</v>
      </c>
      <c r="P81">
        <f t="shared" si="22"/>
        <v>0.92370147110731926</v>
      </c>
      <c r="Q81">
        <f t="shared" si="23"/>
        <v>1</v>
      </c>
      <c r="R81">
        <f t="shared" si="24"/>
        <v>0</v>
      </c>
    </row>
    <row r="82" spans="1:18" x14ac:dyDescent="0.25">
      <c r="A82" s="8">
        <v>74</v>
      </c>
      <c r="B82" s="15">
        <v>-0.16295853053289353</v>
      </c>
      <c r="C82" s="15">
        <v>-0.31052967175187435</v>
      </c>
      <c r="D82" s="10">
        <v>1</v>
      </c>
      <c r="F82">
        <f t="shared" si="13"/>
        <v>-4.6235444347891823</v>
      </c>
      <c r="G82">
        <f t="shared" si="14"/>
        <v>12.518347488306411</v>
      </c>
      <c r="H82">
        <f t="shared" si="15"/>
        <v>6.902065895554319</v>
      </c>
      <c r="I82">
        <f t="shared" si="16"/>
        <v>-5.027248502890358E-2</v>
      </c>
      <c r="J82">
        <f t="shared" si="17"/>
        <v>9.722480600081412E-3</v>
      </c>
      <c r="K82">
        <f t="shared" si="18"/>
        <v>0.99999634111150737</v>
      </c>
      <c r="L82">
        <f t="shared" si="19"/>
        <v>0.9989953048288519</v>
      </c>
      <c r="M82">
        <f t="shared" si="20"/>
        <v>0.48743452504886836</v>
      </c>
      <c r="O82">
        <f t="shared" si="21"/>
        <v>2.3546347687202385</v>
      </c>
      <c r="P82">
        <f t="shared" si="22"/>
        <v>0.9133019192850601</v>
      </c>
      <c r="Q82">
        <f t="shared" si="23"/>
        <v>1</v>
      </c>
      <c r="R82">
        <f t="shared" si="24"/>
        <v>0</v>
      </c>
    </row>
    <row r="83" spans="1:18" x14ac:dyDescent="0.25">
      <c r="A83" s="8">
        <v>75</v>
      </c>
      <c r="B83" s="15">
        <v>0.23129597882088165</v>
      </c>
      <c r="C83" s="15">
        <v>1.5042541242006393</v>
      </c>
      <c r="D83" s="10">
        <v>1</v>
      </c>
      <c r="F83">
        <f t="shared" si="13"/>
        <v>-0.86678773150705801</v>
      </c>
      <c r="G83">
        <f t="shared" si="14"/>
        <v>1.6274926316367715</v>
      </c>
      <c r="H83">
        <f t="shared" si="15"/>
        <v>3.1893148285003088</v>
      </c>
      <c r="I83">
        <f t="shared" si="16"/>
        <v>8.34108072419785</v>
      </c>
      <c r="J83">
        <f t="shared" si="17"/>
        <v>0.29592314758074928</v>
      </c>
      <c r="K83">
        <f t="shared" si="18"/>
        <v>0.83582586486253208</v>
      </c>
      <c r="L83">
        <f t="shared" si="19"/>
        <v>0.96043018937661473</v>
      </c>
      <c r="M83">
        <f t="shared" si="20"/>
        <v>0.99976154244029336</v>
      </c>
      <c r="O83">
        <f t="shared" si="21"/>
        <v>2.781354837975579</v>
      </c>
      <c r="P83">
        <f t="shared" si="22"/>
        <v>0.94165991908811264</v>
      </c>
      <c r="Q83">
        <f t="shared" si="23"/>
        <v>1</v>
      </c>
      <c r="R83">
        <f t="shared" si="24"/>
        <v>0</v>
      </c>
    </row>
    <row r="84" spans="1:18" x14ac:dyDescent="0.25">
      <c r="A84" s="8">
        <v>76</v>
      </c>
      <c r="B84" s="15">
        <v>1.0855140824207279</v>
      </c>
      <c r="C84" s="15">
        <v>-1.1171002477307692</v>
      </c>
      <c r="D84" s="10">
        <v>0</v>
      </c>
      <c r="F84">
        <f t="shared" si="13"/>
        <v>-9.1094223498418145</v>
      </c>
      <c r="G84">
        <f t="shared" si="14"/>
        <v>7.1539251166711777</v>
      </c>
      <c r="H84">
        <f t="shared" si="15"/>
        <v>-0.41233713062526789</v>
      </c>
      <c r="I84">
        <f t="shared" si="16"/>
        <v>-2.4122569732576578</v>
      </c>
      <c r="J84">
        <f t="shared" si="17"/>
        <v>1.1060636040802779E-4</v>
      </c>
      <c r="K84">
        <f t="shared" si="18"/>
        <v>0.99921882128093198</v>
      </c>
      <c r="L84">
        <f t="shared" si="19"/>
        <v>0.39835185369184445</v>
      </c>
      <c r="M84">
        <f t="shared" si="20"/>
        <v>8.2242803512969698E-2</v>
      </c>
      <c r="O84">
        <f t="shared" si="21"/>
        <v>-3.160365277116135</v>
      </c>
      <c r="P84">
        <f t="shared" si="22"/>
        <v>4.0684794580717949E-2</v>
      </c>
      <c r="Q84">
        <f t="shared" si="23"/>
        <v>0</v>
      </c>
      <c r="R84">
        <f t="shared" si="24"/>
        <v>0</v>
      </c>
    </row>
    <row r="85" spans="1:18" x14ac:dyDescent="0.25">
      <c r="A85" s="8">
        <v>77</v>
      </c>
      <c r="B85" s="15">
        <v>-3.1540360748301806E-2</v>
      </c>
      <c r="C85" s="15">
        <v>1.3026114802059154</v>
      </c>
      <c r="D85" s="10">
        <v>1</v>
      </c>
      <c r="F85">
        <f t="shared" si="13"/>
        <v>-0.85094233234447048</v>
      </c>
      <c r="G85">
        <f t="shared" si="14"/>
        <v>4.4075572015470001</v>
      </c>
      <c r="H85">
        <f t="shared" si="15"/>
        <v>4.9809988189222469</v>
      </c>
      <c r="I85">
        <f t="shared" si="16"/>
        <v>7.1983226335513173</v>
      </c>
      <c r="J85">
        <f t="shared" si="17"/>
        <v>0.29923521917992035</v>
      </c>
      <c r="K85">
        <f t="shared" si="18"/>
        <v>0.98796177734990498</v>
      </c>
      <c r="L85">
        <f t="shared" si="19"/>
        <v>0.99317963675722687</v>
      </c>
      <c r="M85">
        <f t="shared" si="20"/>
        <v>0.99925271968824703</v>
      </c>
      <c r="O85">
        <f t="shared" si="21"/>
        <v>3.5767600886560658</v>
      </c>
      <c r="P85">
        <f t="shared" si="22"/>
        <v>0.97279466911278689</v>
      </c>
      <c r="Q85">
        <f t="shared" si="23"/>
        <v>1</v>
      </c>
      <c r="R85">
        <f t="shared" si="24"/>
        <v>0</v>
      </c>
    </row>
    <row r="86" spans="1:18" x14ac:dyDescent="0.25">
      <c r="A86" s="8">
        <v>78</v>
      </c>
      <c r="B86" s="15">
        <v>-1.6085583981634026</v>
      </c>
      <c r="C86" s="15">
        <v>0.49604090422702057</v>
      </c>
      <c r="D86" s="10">
        <v>1</v>
      </c>
      <c r="F86">
        <f t="shared" si="13"/>
        <v>0.25227000983799197</v>
      </c>
      <c r="G86">
        <f t="shared" si="14"/>
        <v>19.295742487193884</v>
      </c>
      <c r="H86">
        <f t="shared" si="15"/>
        <v>15.457709406408249</v>
      </c>
      <c r="I86">
        <f t="shared" si="16"/>
        <v>2.1223650425406468</v>
      </c>
      <c r="J86">
        <f t="shared" si="17"/>
        <v>0.56273514858694229</v>
      </c>
      <c r="K86">
        <f t="shared" si="18"/>
        <v>0.99999999583163723</v>
      </c>
      <c r="L86">
        <f t="shared" si="19"/>
        <v>0.99999980644605924</v>
      </c>
      <c r="M86">
        <f t="shared" si="20"/>
        <v>0.89305801390433126</v>
      </c>
      <c r="O86">
        <f t="shared" si="21"/>
        <v>0.15326280305662188</v>
      </c>
      <c r="P86">
        <f t="shared" si="22"/>
        <v>0.538240875175097</v>
      </c>
      <c r="Q86">
        <f t="shared" si="23"/>
        <v>1</v>
      </c>
      <c r="R86">
        <f t="shared" si="24"/>
        <v>0</v>
      </c>
    </row>
    <row r="87" spans="1:18" x14ac:dyDescent="0.25">
      <c r="A87" s="8">
        <v>79</v>
      </c>
      <c r="B87" s="15">
        <v>-1.4771402283788109</v>
      </c>
      <c r="C87" s="15">
        <v>0.49604090422702057</v>
      </c>
      <c r="D87" s="10">
        <v>0</v>
      </c>
      <c r="F87">
        <f t="shared" si="13"/>
        <v>-7.6876765450357709E-3</v>
      </c>
      <c r="G87">
        <f t="shared" si="14"/>
        <v>18.35376073569239</v>
      </c>
      <c r="H87">
        <f t="shared" si="15"/>
        <v>14.630215749958687</v>
      </c>
      <c r="I87">
        <f t="shared" si="16"/>
        <v>2.2485963496467827</v>
      </c>
      <c r="J87">
        <f t="shared" si="17"/>
        <v>0.49807809032919625</v>
      </c>
      <c r="K87">
        <f t="shared" si="18"/>
        <v>0.99999998930790068</v>
      </c>
      <c r="L87">
        <f t="shared" si="19"/>
        <v>0.99999955723035594</v>
      </c>
      <c r="M87">
        <f t="shared" si="20"/>
        <v>0.90452939031782931</v>
      </c>
      <c r="O87">
        <f t="shared" si="21"/>
        <v>0.89386380822578282</v>
      </c>
      <c r="P87">
        <f t="shared" si="22"/>
        <v>0.70968688292272608</v>
      </c>
      <c r="Q87">
        <f t="shared" si="23"/>
        <v>1</v>
      </c>
      <c r="R87">
        <f t="shared" si="24"/>
        <v>-1</v>
      </c>
    </row>
    <row r="88" spans="1:18" x14ac:dyDescent="0.25">
      <c r="A88" s="8">
        <v>80</v>
      </c>
      <c r="B88" s="15">
        <v>-0.68863120967126046</v>
      </c>
      <c r="C88" s="15">
        <v>-0.31052967175187435</v>
      </c>
      <c r="D88" s="10">
        <v>1</v>
      </c>
      <c r="F88">
        <f t="shared" si="13"/>
        <v>-3.5837136892570718</v>
      </c>
      <c r="G88">
        <f t="shared" si="14"/>
        <v>16.286274494312387</v>
      </c>
      <c r="H88">
        <f t="shared" si="15"/>
        <v>10.212040521352568</v>
      </c>
      <c r="I88">
        <f t="shared" si="16"/>
        <v>-0.55519771345344626</v>
      </c>
      <c r="J88">
        <f t="shared" si="17"/>
        <v>2.7021906221276107E-2</v>
      </c>
      <c r="K88">
        <f t="shared" si="18"/>
        <v>0.99999991547974099</v>
      </c>
      <c r="L88">
        <f t="shared" si="19"/>
        <v>0.99996327589645473</v>
      </c>
      <c r="M88">
        <f t="shared" si="20"/>
        <v>0.36465934262403876</v>
      </c>
      <c r="O88">
        <f t="shared" si="21"/>
        <v>1.1789475356108596</v>
      </c>
      <c r="P88">
        <f t="shared" si="22"/>
        <v>0.76475851510037718</v>
      </c>
      <c r="Q88">
        <f t="shared" si="23"/>
        <v>1</v>
      </c>
      <c r="R88">
        <f t="shared" si="24"/>
        <v>0</v>
      </c>
    </row>
    <row r="89" spans="1:18" x14ac:dyDescent="0.25">
      <c r="A89" s="8">
        <v>81</v>
      </c>
      <c r="B89" s="15">
        <v>0.16558689392858578</v>
      </c>
      <c r="C89" s="15">
        <v>0.69768354822174428</v>
      </c>
      <c r="D89" s="10">
        <v>1</v>
      </c>
      <c r="F89">
        <f t="shared" si="13"/>
        <v>-2.7530887827294142</v>
      </c>
      <c r="G89">
        <f t="shared" si="14"/>
        <v>5.6828877750164786</v>
      </c>
      <c r="H89">
        <f t="shared" si="15"/>
        <v>4.1498483668163448</v>
      </c>
      <c r="I89">
        <f t="shared" si="16"/>
        <v>4.7167831649077385</v>
      </c>
      <c r="J89">
        <f t="shared" si="17"/>
        <v>5.9912444173976481E-2</v>
      </c>
      <c r="K89">
        <f t="shared" si="18"/>
        <v>0.99660783090292615</v>
      </c>
      <c r="L89">
        <f t="shared" si="19"/>
        <v>0.98447792646408461</v>
      </c>
      <c r="M89">
        <f t="shared" si="20"/>
        <v>0.99113538091225273</v>
      </c>
      <c r="O89">
        <f t="shared" si="21"/>
        <v>5.9105690012677101</v>
      </c>
      <c r="P89">
        <f t="shared" si="22"/>
        <v>0.99729668363993274</v>
      </c>
      <c r="Q89">
        <f t="shared" si="23"/>
        <v>1</v>
      </c>
      <c r="R89">
        <f t="shared" si="24"/>
        <v>0</v>
      </c>
    </row>
    <row r="90" spans="1:18" x14ac:dyDescent="0.25">
      <c r="A90" s="8">
        <v>82</v>
      </c>
      <c r="B90" s="15">
        <v>0.16558689392858578</v>
      </c>
      <c r="C90" s="15">
        <v>-0.10888702775715065</v>
      </c>
      <c r="D90" s="10">
        <v>1</v>
      </c>
      <c r="F90">
        <f t="shared" si="13"/>
        <v>-4.7693686771432846</v>
      </c>
      <c r="G90">
        <f t="shared" si="14"/>
        <v>9.2672920426454368</v>
      </c>
      <c r="H90">
        <f t="shared" si="15"/>
        <v>4.6966350769076</v>
      </c>
      <c r="I90">
        <f t="shared" si="16"/>
        <v>1.1556012591706959</v>
      </c>
      <c r="J90">
        <f t="shared" si="17"/>
        <v>8.4143338945547215E-3</v>
      </c>
      <c r="K90">
        <f t="shared" si="18"/>
        <v>0.9999055449503923</v>
      </c>
      <c r="L90">
        <f t="shared" si="19"/>
        <v>0.99095659594551722</v>
      </c>
      <c r="M90">
        <f t="shared" si="20"/>
        <v>0.76053252214813916</v>
      </c>
      <c r="O90">
        <f t="shared" si="21"/>
        <v>4.5752942000890293</v>
      </c>
      <c r="P90">
        <f t="shared" si="22"/>
        <v>0.98980180719870337</v>
      </c>
      <c r="Q90">
        <f t="shared" si="23"/>
        <v>1</v>
      </c>
      <c r="R90">
        <f t="shared" si="24"/>
        <v>0</v>
      </c>
    </row>
    <row r="91" spans="1:18" x14ac:dyDescent="0.25">
      <c r="A91" s="8">
        <v>83</v>
      </c>
      <c r="B91" s="15">
        <v>-1.1485948039173315</v>
      </c>
      <c r="C91" s="15">
        <v>-1.5203855357202167</v>
      </c>
      <c r="D91" s="10">
        <v>0</v>
      </c>
      <c r="F91">
        <f t="shared" si="13"/>
        <v>-5.6982816285372806</v>
      </c>
      <c r="G91">
        <f t="shared" si="14"/>
        <v>24.959817026011052</v>
      </c>
      <c r="H91">
        <f t="shared" si="15"/>
        <v>13.928448384062918</v>
      </c>
      <c r="I91">
        <f t="shared" si="16"/>
        <v>-6.3387801469304845</v>
      </c>
      <c r="J91">
        <f t="shared" si="17"/>
        <v>3.3405235123373043E-3</v>
      </c>
      <c r="K91">
        <f t="shared" si="18"/>
        <v>0.99999999998554268</v>
      </c>
      <c r="L91">
        <f t="shared" si="19"/>
        <v>0.99999910679460524</v>
      </c>
      <c r="M91">
        <f t="shared" si="20"/>
        <v>1.7633408759338274E-3</v>
      </c>
      <c r="O91">
        <f t="shared" si="21"/>
        <v>-1.5587771294931336</v>
      </c>
      <c r="P91">
        <f t="shared" si="22"/>
        <v>0.17382219101023333</v>
      </c>
      <c r="Q91">
        <f t="shared" si="23"/>
        <v>0</v>
      </c>
      <c r="R91">
        <f t="shared" si="24"/>
        <v>0</v>
      </c>
    </row>
    <row r="92" spans="1:18" x14ac:dyDescent="0.25">
      <c r="A92" s="8">
        <v>84</v>
      </c>
      <c r="B92" s="15">
        <v>1.1512231673130238</v>
      </c>
      <c r="C92" s="15">
        <v>-0.91545760373604557</v>
      </c>
      <c r="D92" s="10">
        <v>0</v>
      </c>
      <c r="F92">
        <f t="shared" si="13"/>
        <v>-8.7353312194298631</v>
      </c>
      <c r="G92">
        <f t="shared" si="14"/>
        <v>5.7868331740131911</v>
      </c>
      <c r="H92">
        <f t="shared" si="15"/>
        <v>-0.96278063637286238</v>
      </c>
      <c r="I92">
        <f t="shared" si="16"/>
        <v>-1.4588458432703293</v>
      </c>
      <c r="J92">
        <f t="shared" si="17"/>
        <v>1.6077703808514538E-4</v>
      </c>
      <c r="K92">
        <f t="shared" si="18"/>
        <v>0.99694170026592299</v>
      </c>
      <c r="L92">
        <f t="shared" si="19"/>
        <v>0.27632181069884676</v>
      </c>
      <c r="M92">
        <f t="shared" si="20"/>
        <v>0.18864391395041374</v>
      </c>
      <c r="O92">
        <f t="shared" si="21"/>
        <v>-2.7637517893543428</v>
      </c>
      <c r="P92">
        <f t="shared" si="22"/>
        <v>5.9314683009015948E-2</v>
      </c>
      <c r="Q92">
        <f t="shared" si="23"/>
        <v>0</v>
      </c>
      <c r="R92">
        <f t="shared" si="24"/>
        <v>0</v>
      </c>
    </row>
    <row r="93" spans="1:18" x14ac:dyDescent="0.25">
      <c r="A93" s="8">
        <v>85</v>
      </c>
      <c r="B93" s="15">
        <v>-9.7249445640597676E-2</v>
      </c>
      <c r="C93" s="15">
        <v>9.2755616237573085E-2</v>
      </c>
      <c r="D93" s="10">
        <v>1</v>
      </c>
      <c r="F93">
        <f t="shared" si="13"/>
        <v>-3.7453833307737616</v>
      </c>
      <c r="G93">
        <f t="shared" si="14"/>
        <v>10.255154478741185</v>
      </c>
      <c r="H93">
        <f t="shared" si="15"/>
        <v>6.214925712283911</v>
      </c>
      <c r="I93">
        <f t="shared" si="16"/>
        <v>1.7934341213926854</v>
      </c>
      <c r="J93">
        <f t="shared" si="17"/>
        <v>2.3081239976040852E-2</v>
      </c>
      <c r="K93">
        <f t="shared" si="18"/>
        <v>0.99996482551702925</v>
      </c>
      <c r="L93">
        <f t="shared" si="19"/>
        <v>0.99800462461031847</v>
      </c>
      <c r="M93">
        <f t="shared" si="20"/>
        <v>0.85734779397301175</v>
      </c>
      <c r="O93">
        <f t="shared" si="21"/>
        <v>5.2493259706537003</v>
      </c>
      <c r="P93">
        <f t="shared" si="22"/>
        <v>0.99477637298809496</v>
      </c>
      <c r="Q93">
        <f t="shared" si="23"/>
        <v>1</v>
      </c>
      <c r="R93">
        <f t="shared" si="24"/>
        <v>0</v>
      </c>
    </row>
    <row r="94" spans="1:18" x14ac:dyDescent="0.25">
      <c r="A94" s="8">
        <v>86</v>
      </c>
      <c r="B94" s="15">
        <v>0.16558689392858578</v>
      </c>
      <c r="C94" s="15">
        <v>1.5042541242006393</v>
      </c>
      <c r="D94" s="10">
        <v>0</v>
      </c>
      <c r="F94">
        <f t="shared" si="13"/>
        <v>-0.73680888831554414</v>
      </c>
      <c r="G94">
        <f t="shared" si="14"/>
        <v>2.0984835073875194</v>
      </c>
      <c r="H94">
        <f t="shared" si="15"/>
        <v>3.6030616567250902</v>
      </c>
      <c r="I94">
        <f t="shared" si="16"/>
        <v>8.2779650706447825</v>
      </c>
      <c r="J94">
        <f t="shared" si="17"/>
        <v>0.32370234578705609</v>
      </c>
      <c r="K94">
        <f t="shared" si="18"/>
        <v>0.8907556963529889</v>
      </c>
      <c r="L94">
        <f t="shared" si="19"/>
        <v>0.97348215668918703</v>
      </c>
      <c r="M94">
        <f t="shared" si="20"/>
        <v>0.99974601087124382</v>
      </c>
      <c r="O94">
        <f t="shared" si="21"/>
        <v>2.808759209734168</v>
      </c>
      <c r="P94">
        <f t="shared" si="22"/>
        <v>0.94314732403087631</v>
      </c>
      <c r="Q94">
        <f t="shared" si="23"/>
        <v>1</v>
      </c>
      <c r="R94">
        <f t="shared" si="24"/>
        <v>-1</v>
      </c>
    </row>
    <row r="95" spans="1:18" x14ac:dyDescent="0.25">
      <c r="A95" s="8">
        <v>87</v>
      </c>
      <c r="B95" s="15">
        <v>-0.36008578520978113</v>
      </c>
      <c r="C95" s="15">
        <v>2.1091820561848102</v>
      </c>
      <c r="D95" s="10">
        <v>0</v>
      </c>
      <c r="F95">
        <f t="shared" si="13"/>
        <v>1.8152317780269689</v>
      </c>
      <c r="G95">
        <f t="shared" si="14"/>
        <v>3.1781073126717772</v>
      </c>
      <c r="H95">
        <f t="shared" si="15"/>
        <v>6.5029462499548982</v>
      </c>
      <c r="I95">
        <f t="shared" si="16"/>
        <v>10.44392627152302</v>
      </c>
      <c r="J95">
        <f t="shared" si="17"/>
        <v>0.85999299394444162</v>
      </c>
      <c r="K95">
        <f t="shared" si="18"/>
        <v>0.96000205367071056</v>
      </c>
      <c r="L95">
        <f t="shared" si="19"/>
        <v>0.99850322748212028</v>
      </c>
      <c r="M95">
        <f t="shared" si="20"/>
        <v>0.99997087621593317</v>
      </c>
      <c r="O95">
        <f t="shared" si="21"/>
        <v>-2.1347946126905661</v>
      </c>
      <c r="P95">
        <f t="shared" si="22"/>
        <v>0.10576068157690474</v>
      </c>
      <c r="Q95">
        <f t="shared" si="23"/>
        <v>0</v>
      </c>
      <c r="R95">
        <f t="shared" si="24"/>
        <v>0</v>
      </c>
    </row>
    <row r="96" spans="1:18" x14ac:dyDescent="0.25">
      <c r="A96" s="8">
        <v>88</v>
      </c>
      <c r="B96" s="15">
        <v>1.7426049313436864</v>
      </c>
      <c r="C96" s="15">
        <v>-0.10888702775715065</v>
      </c>
      <c r="D96" s="10">
        <v>0</v>
      </c>
      <c r="F96">
        <f t="shared" si="13"/>
        <v>-7.8888609137396166</v>
      </c>
      <c r="G96">
        <f t="shared" si="14"/>
        <v>-2.0364889753724871</v>
      </c>
      <c r="H96">
        <f t="shared" si="15"/>
        <v>-5.2332888004871467</v>
      </c>
      <c r="I96">
        <f t="shared" si="16"/>
        <v>2.6703769444443237</v>
      </c>
      <c r="J96">
        <f t="shared" si="17"/>
        <v>3.7475587654836975E-4</v>
      </c>
      <c r="K96">
        <f t="shared" si="18"/>
        <v>0.11542473044144368</v>
      </c>
      <c r="L96">
        <f t="shared" si="19"/>
        <v>5.3076263310461976E-3</v>
      </c>
      <c r="M96">
        <f t="shared" si="20"/>
        <v>0.93525586000514327</v>
      </c>
      <c r="O96">
        <f t="shared" si="21"/>
        <v>-1.7800180811759905</v>
      </c>
      <c r="P96">
        <f t="shared" si="22"/>
        <v>0.14430090144597521</v>
      </c>
      <c r="Q96">
        <f t="shared" si="23"/>
        <v>0</v>
      </c>
      <c r="R96">
        <f t="shared" si="24"/>
        <v>0</v>
      </c>
    </row>
    <row r="97" spans="1:18" x14ac:dyDescent="0.25">
      <c r="A97" s="8">
        <v>89</v>
      </c>
      <c r="B97" s="15">
        <v>1.1512231673130238</v>
      </c>
      <c r="C97" s="15">
        <v>-0.91545760373604557</v>
      </c>
      <c r="D97" s="10">
        <v>0</v>
      </c>
      <c r="F97">
        <f t="shared" si="13"/>
        <v>-8.7353312194298631</v>
      </c>
      <c r="G97">
        <f t="shared" si="14"/>
        <v>5.7868331740131911</v>
      </c>
      <c r="H97">
        <f t="shared" si="15"/>
        <v>-0.96278063637286238</v>
      </c>
      <c r="I97">
        <f t="shared" si="16"/>
        <v>-1.4588458432703293</v>
      </c>
      <c r="J97">
        <f t="shared" si="17"/>
        <v>1.6077703808514538E-4</v>
      </c>
      <c r="K97">
        <f t="shared" si="18"/>
        <v>0.99694170026592299</v>
      </c>
      <c r="L97">
        <f t="shared" si="19"/>
        <v>0.27632181069884676</v>
      </c>
      <c r="M97">
        <f t="shared" si="20"/>
        <v>0.18864391395041374</v>
      </c>
      <c r="O97">
        <f t="shared" si="21"/>
        <v>-2.7637517893543428</v>
      </c>
      <c r="P97">
        <f t="shared" si="22"/>
        <v>5.9314683009015948E-2</v>
      </c>
      <c r="Q97">
        <f t="shared" si="23"/>
        <v>0</v>
      </c>
      <c r="R97">
        <f t="shared" si="24"/>
        <v>0</v>
      </c>
    </row>
    <row r="98" spans="1:18" x14ac:dyDescent="0.25">
      <c r="A98" s="8">
        <v>90</v>
      </c>
      <c r="B98" s="15">
        <v>-1.1485948039173315</v>
      </c>
      <c r="C98" s="15">
        <v>9.2755616237573085E-2</v>
      </c>
      <c r="D98" s="10">
        <v>1</v>
      </c>
      <c r="F98">
        <f t="shared" si="13"/>
        <v>-1.6657218397095401</v>
      </c>
      <c r="G98">
        <f t="shared" si="14"/>
        <v>17.791008490753136</v>
      </c>
      <c r="H98">
        <f t="shared" si="15"/>
        <v>12.834874963880409</v>
      </c>
      <c r="I98">
        <f t="shared" si="16"/>
        <v>0.78358366454360051</v>
      </c>
      <c r="J98">
        <f t="shared" si="17"/>
        <v>0.1589954025330178</v>
      </c>
      <c r="K98">
        <f t="shared" si="18"/>
        <v>0.99999998123004741</v>
      </c>
      <c r="L98">
        <f t="shared" si="19"/>
        <v>0.99999733385681555</v>
      </c>
      <c r="M98">
        <f t="shared" si="20"/>
        <v>0.68645196127140506</v>
      </c>
      <c r="O98">
        <f t="shared" si="21"/>
        <v>2.4970914429329625</v>
      </c>
      <c r="P98">
        <f t="shared" si="22"/>
        <v>0.92393766761182949</v>
      </c>
      <c r="Q98">
        <f t="shared" si="23"/>
        <v>1</v>
      </c>
      <c r="R98">
        <f t="shared" si="24"/>
        <v>0</v>
      </c>
    </row>
    <row r="99" spans="1:18" x14ac:dyDescent="0.25">
      <c r="A99" s="8">
        <v>91</v>
      </c>
      <c r="B99" s="15">
        <v>-1.9371038226248818</v>
      </c>
      <c r="C99" s="15">
        <v>-1.7220281797149404</v>
      </c>
      <c r="D99" s="10">
        <v>0</v>
      </c>
      <c r="F99">
        <f t="shared" si="13"/>
        <v>-4.6426054838425816</v>
      </c>
      <c r="G99">
        <f t="shared" si="14"/>
        <v>31.507808601927259</v>
      </c>
      <c r="H99">
        <f t="shared" si="15"/>
        <v>19.030107000283103</v>
      </c>
      <c r="I99">
        <f t="shared" si="16"/>
        <v>-7.9864634660015597</v>
      </c>
      <c r="J99">
        <f t="shared" si="17"/>
        <v>9.5406662936631369E-3</v>
      </c>
      <c r="K99">
        <f t="shared" si="18"/>
        <v>0.99999999999997935</v>
      </c>
      <c r="L99">
        <f t="shared" si="19"/>
        <v>0.99999999456337307</v>
      </c>
      <c r="M99">
        <f t="shared" si="20"/>
        <v>3.399189188697607E-4</v>
      </c>
      <c r="O99">
        <f t="shared" si="21"/>
        <v>-1.6324430337066147</v>
      </c>
      <c r="P99">
        <f t="shared" si="22"/>
        <v>0.1634959648967407</v>
      </c>
      <c r="Q99">
        <f t="shared" si="23"/>
        <v>0</v>
      </c>
      <c r="R99">
        <f t="shared" si="24"/>
        <v>0</v>
      </c>
    </row>
    <row r="100" spans="1:18" x14ac:dyDescent="0.25">
      <c r="A100" s="8">
        <v>92</v>
      </c>
      <c r="B100" s="15">
        <v>-1.4771402283788109</v>
      </c>
      <c r="C100" s="15">
        <v>-1.3187428917254931</v>
      </c>
      <c r="D100" s="10">
        <v>0</v>
      </c>
      <c r="F100">
        <f t="shared" si="13"/>
        <v>-4.5443174389762433</v>
      </c>
      <c r="G100">
        <f t="shared" si="14"/>
        <v>26.418670337857549</v>
      </c>
      <c r="H100">
        <f t="shared" si="15"/>
        <v>15.860485847664011</v>
      </c>
      <c r="I100">
        <f t="shared" si="16"/>
        <v>-5.7640629382615636</v>
      </c>
      <c r="J100">
        <f t="shared" si="17"/>
        <v>1.0515669625811316E-2</v>
      </c>
      <c r="K100">
        <f t="shared" si="18"/>
        <v>0.99999999999663869</v>
      </c>
      <c r="L100">
        <f t="shared" si="19"/>
        <v>0.99999987061662965</v>
      </c>
      <c r="M100">
        <f t="shared" si="20"/>
        <v>3.1285164677103162E-3</v>
      </c>
      <c r="O100">
        <f t="shared" si="21"/>
        <v>-1.619335276087849</v>
      </c>
      <c r="P100">
        <f t="shared" si="22"/>
        <v>0.16529656414450483</v>
      </c>
      <c r="Q100">
        <f t="shared" si="23"/>
        <v>0</v>
      </c>
      <c r="R100">
        <f t="shared" si="24"/>
        <v>0</v>
      </c>
    </row>
    <row r="101" spans="1:18" x14ac:dyDescent="0.25">
      <c r="A101" s="8">
        <v>93</v>
      </c>
      <c r="B101" s="15">
        <v>1.2169322522053196</v>
      </c>
      <c r="C101" s="15">
        <v>-1.7220281797149404</v>
      </c>
      <c r="D101" s="10">
        <v>0</v>
      </c>
      <c r="F101">
        <f t="shared" si="13"/>
        <v>-10.881589957035246</v>
      </c>
      <c r="G101">
        <f t="shared" si="14"/>
        <v>8.9002465658914041</v>
      </c>
      <c r="H101">
        <f t="shared" si="15"/>
        <v>-0.82974075450638907</v>
      </c>
      <c r="I101">
        <f t="shared" si="16"/>
        <v>-4.9569120954543031</v>
      </c>
      <c r="J101">
        <f t="shared" si="17"/>
        <v>1.8800844704323801E-5</v>
      </c>
      <c r="K101">
        <f t="shared" si="18"/>
        <v>0.9998636632884631</v>
      </c>
      <c r="L101">
        <f t="shared" si="19"/>
        <v>0.30369988906275702</v>
      </c>
      <c r="M101">
        <f t="shared" si="20"/>
        <v>6.9854764054787799E-3</v>
      </c>
      <c r="O101">
        <f t="shared" si="21"/>
        <v>-4.1335912242825534</v>
      </c>
      <c r="P101">
        <f t="shared" si="22"/>
        <v>1.5772467834424167E-2</v>
      </c>
      <c r="Q101">
        <f t="shared" si="23"/>
        <v>0</v>
      </c>
      <c r="R101">
        <f t="shared" si="24"/>
        <v>0</v>
      </c>
    </row>
    <row r="102" spans="1:18" x14ac:dyDescent="0.25">
      <c r="A102" s="8">
        <v>94</v>
      </c>
      <c r="B102" s="15">
        <v>-0.88575846434814798</v>
      </c>
      <c r="C102" s="15">
        <v>1.3026114802059154</v>
      </c>
      <c r="D102" s="10">
        <v>0</v>
      </c>
      <c r="F102">
        <f t="shared" si="13"/>
        <v>0.83878262914520896</v>
      </c>
      <c r="G102">
        <f t="shared" si="14"/>
        <v>10.53043858630671</v>
      </c>
      <c r="H102">
        <f t="shared" si="15"/>
        <v>10.359707585844401</v>
      </c>
      <c r="I102">
        <f t="shared" si="16"/>
        <v>6.3778191373614357</v>
      </c>
      <c r="J102">
        <f t="shared" si="17"/>
        <v>0.69820876170093538</v>
      </c>
      <c r="K102">
        <f t="shared" si="18"/>
        <v>0.99997328980677969</v>
      </c>
      <c r="L102">
        <f t="shared" si="19"/>
        <v>0.99996831728421209</v>
      </c>
      <c r="M102">
        <f t="shared" si="20"/>
        <v>0.99830405728686145</v>
      </c>
      <c r="O102">
        <f t="shared" si="21"/>
        <v>-0.33901079965505687</v>
      </c>
      <c r="P102">
        <f t="shared" si="22"/>
        <v>0.41604978564872258</v>
      </c>
      <c r="Q102">
        <f t="shared" si="23"/>
        <v>0</v>
      </c>
      <c r="R102">
        <f t="shared" si="24"/>
        <v>0</v>
      </c>
    </row>
    <row r="103" spans="1:18" x14ac:dyDescent="0.25">
      <c r="A103" s="8">
        <v>95</v>
      </c>
      <c r="B103" s="15">
        <v>-0.29437670031748525</v>
      </c>
      <c r="C103" s="15">
        <v>-0.31052967175187435</v>
      </c>
      <c r="D103" s="10">
        <v>1</v>
      </c>
      <c r="F103">
        <f t="shared" si="13"/>
        <v>-4.3635867484061546</v>
      </c>
      <c r="G103">
        <f t="shared" si="14"/>
        <v>13.460329239807905</v>
      </c>
      <c r="H103">
        <f t="shared" si="15"/>
        <v>7.7295595520038809</v>
      </c>
      <c r="I103">
        <f t="shared" si="16"/>
        <v>-0.17650379213503919</v>
      </c>
      <c r="J103">
        <f t="shared" si="17"/>
        <v>1.2572555106398606E-2</v>
      </c>
      <c r="K103">
        <f t="shared" si="18"/>
        <v>0.99999857356276445</v>
      </c>
      <c r="L103">
        <f t="shared" si="19"/>
        <v>0.99956055548436773</v>
      </c>
      <c r="M103">
        <f t="shared" si="20"/>
        <v>0.45598825300498791</v>
      </c>
      <c r="O103">
        <f t="shared" si="21"/>
        <v>2.0705292868981946</v>
      </c>
      <c r="P103">
        <f t="shared" si="22"/>
        <v>0.88800561070742778</v>
      </c>
      <c r="Q103">
        <f t="shared" si="23"/>
        <v>1</v>
      </c>
      <c r="R103">
        <f t="shared" si="24"/>
        <v>0</v>
      </c>
    </row>
    <row r="104" spans="1:18" x14ac:dyDescent="0.25">
      <c r="A104" s="8">
        <v>96</v>
      </c>
      <c r="B104" s="15">
        <v>0.62555048817465686</v>
      </c>
      <c r="C104" s="15">
        <v>0.89932619221646803</v>
      </c>
      <c r="D104" s="10">
        <v>1</v>
      </c>
      <c r="F104">
        <f t="shared" si="13"/>
        <v>-3.1588707114665437</v>
      </c>
      <c r="G104">
        <f t="shared" si="14"/>
        <v>1.4898505778540105</v>
      </c>
      <c r="H104">
        <f t="shared" si="15"/>
        <v>1.116923891720063</v>
      </c>
      <c r="I104">
        <f t="shared" si="16"/>
        <v>6.0488882162134745</v>
      </c>
      <c r="J104">
        <f t="shared" si="17"/>
        <v>4.0743166853957534E-2</v>
      </c>
      <c r="K104">
        <f t="shared" si="18"/>
        <v>0.81605584407514264</v>
      </c>
      <c r="L104">
        <f t="shared" si="19"/>
        <v>0.75341768425341249</v>
      </c>
      <c r="M104">
        <f t="shared" si="20"/>
        <v>0.99764507387054879</v>
      </c>
      <c r="O104">
        <f t="shared" si="21"/>
        <v>4.4358793958475413</v>
      </c>
      <c r="P104">
        <f t="shared" si="22"/>
        <v>0.98829400812585544</v>
      </c>
      <c r="Q104">
        <f t="shared" si="23"/>
        <v>1</v>
      </c>
      <c r="R104">
        <f t="shared" si="24"/>
        <v>0</v>
      </c>
    </row>
    <row r="105" spans="1:18" x14ac:dyDescent="0.25">
      <c r="A105" s="8">
        <v>97</v>
      </c>
      <c r="B105" s="15">
        <v>0.69125957306695263</v>
      </c>
      <c r="C105" s="15">
        <v>-1.3187428917254931</v>
      </c>
      <c r="D105" s="10">
        <v>0</v>
      </c>
      <c r="F105">
        <f t="shared" si="13"/>
        <v>-8.8336192642961997</v>
      </c>
      <c r="G105">
        <f t="shared" si="14"/>
        <v>10.8759714380829</v>
      </c>
      <c r="H105">
        <f t="shared" si="15"/>
        <v>2.206840516246233</v>
      </c>
      <c r="I105">
        <f t="shared" si="16"/>
        <v>-3.6812463710103263</v>
      </c>
      <c r="J105">
        <f t="shared" si="17"/>
        <v>1.4572853687321358E-4</v>
      </c>
      <c r="K105">
        <f t="shared" si="18"/>
        <v>0.9999810932270895</v>
      </c>
      <c r="L105">
        <f t="shared" si="19"/>
        <v>0.90086211185292386</v>
      </c>
      <c r="M105">
        <f t="shared" si="20"/>
        <v>2.4572536767309541E-2</v>
      </c>
      <c r="O105">
        <f t="shared" si="21"/>
        <v>-1.7172770835249729</v>
      </c>
      <c r="P105">
        <f t="shared" si="22"/>
        <v>0.15222222505247771</v>
      </c>
      <c r="Q105">
        <f t="shared" si="23"/>
        <v>0</v>
      </c>
      <c r="R105">
        <f t="shared" si="24"/>
        <v>0</v>
      </c>
    </row>
    <row r="106" spans="1:18" x14ac:dyDescent="0.25">
      <c r="A106" s="8">
        <v>98</v>
      </c>
      <c r="B106" s="15">
        <v>-0.49150395499437283</v>
      </c>
      <c r="C106" s="15">
        <v>1.9075394121900866</v>
      </c>
      <c r="D106" s="10">
        <v>0</v>
      </c>
      <c r="F106">
        <f t="shared" si="13"/>
        <v>1.5711194908065291</v>
      </c>
      <c r="G106">
        <f t="shared" si="14"/>
        <v>5.016190131080509</v>
      </c>
      <c r="H106">
        <f t="shared" si="15"/>
        <v>7.4671365839272745</v>
      </c>
      <c r="I106">
        <f t="shared" si="16"/>
        <v>9.4273994879826262</v>
      </c>
      <c r="J106">
        <f t="shared" si="17"/>
        <v>0.8279431419737846</v>
      </c>
      <c r="K106">
        <f t="shared" si="18"/>
        <v>0.99341392684943441</v>
      </c>
      <c r="L106">
        <f t="shared" si="19"/>
        <v>0.99942876391974711</v>
      </c>
      <c r="M106">
        <f t="shared" si="20"/>
        <v>0.99991951823918845</v>
      </c>
      <c r="O106">
        <f t="shared" si="21"/>
        <v>-1.6556938114884083</v>
      </c>
      <c r="P106">
        <f t="shared" si="22"/>
        <v>0.16034089878450591</v>
      </c>
      <c r="Q106">
        <f t="shared" si="23"/>
        <v>0</v>
      </c>
      <c r="R106">
        <f t="shared" si="24"/>
        <v>0</v>
      </c>
    </row>
    <row r="107" spans="1:18" x14ac:dyDescent="0.25">
      <c r="A107" s="8">
        <v>99</v>
      </c>
      <c r="B107" s="15">
        <v>-3.1540360748301806E-2</v>
      </c>
      <c r="C107" s="15">
        <v>1.5042541242006393</v>
      </c>
      <c r="D107" s="10">
        <v>0</v>
      </c>
      <c r="F107">
        <f t="shared" si="13"/>
        <v>-0.34687235874100253</v>
      </c>
      <c r="G107">
        <f t="shared" si="14"/>
        <v>3.5114561346397597</v>
      </c>
      <c r="H107">
        <f t="shared" si="15"/>
        <v>4.8443021413994334</v>
      </c>
      <c r="I107">
        <f t="shared" si="16"/>
        <v>8.0886181099855783</v>
      </c>
      <c r="J107">
        <f t="shared" si="17"/>
        <v>0.41414107084693863</v>
      </c>
      <c r="K107">
        <f t="shared" si="18"/>
        <v>0.97101197915038706</v>
      </c>
      <c r="L107">
        <f t="shared" si="19"/>
        <v>0.99218839179382701</v>
      </c>
      <c r="M107">
        <f t="shared" si="20"/>
        <v>0.99969308050516992</v>
      </c>
      <c r="O107">
        <f t="shared" si="21"/>
        <v>2.348653203648654</v>
      </c>
      <c r="P107">
        <f t="shared" si="22"/>
        <v>0.91282711746393352</v>
      </c>
      <c r="Q107">
        <f t="shared" si="23"/>
        <v>1</v>
      </c>
      <c r="R107">
        <f t="shared" si="24"/>
        <v>-1</v>
      </c>
    </row>
    <row r="108" spans="1:18" x14ac:dyDescent="0.25">
      <c r="A108" s="8">
        <v>100</v>
      </c>
      <c r="B108" s="15">
        <v>-3.1540360748301806E-2</v>
      </c>
      <c r="C108" s="15">
        <v>9.2755616237573085E-2</v>
      </c>
      <c r="D108" s="10">
        <v>1</v>
      </c>
      <c r="F108">
        <f t="shared" si="13"/>
        <v>-3.8753621739652755</v>
      </c>
      <c r="G108">
        <f t="shared" si="14"/>
        <v>9.7841636029904375</v>
      </c>
      <c r="H108">
        <f t="shared" si="15"/>
        <v>5.8011788840591292</v>
      </c>
      <c r="I108">
        <f t="shared" si="16"/>
        <v>1.8565497749457534</v>
      </c>
      <c r="J108">
        <f t="shared" si="17"/>
        <v>2.0325140471127261E-2</v>
      </c>
      <c r="K108">
        <f t="shared" si="18"/>
        <v>0.99994366643042898</v>
      </c>
      <c r="L108">
        <f t="shared" si="19"/>
        <v>0.9969851292198727</v>
      </c>
      <c r="M108">
        <f t="shared" si="20"/>
        <v>0.86489428913953437</v>
      </c>
      <c r="O108">
        <f t="shared" si="21"/>
        <v>5.3347671307484461</v>
      </c>
      <c r="P108">
        <f t="shared" si="22"/>
        <v>0.99520209818946037</v>
      </c>
      <c r="Q108">
        <f t="shared" si="23"/>
        <v>1</v>
      </c>
      <c r="R108">
        <f t="shared" si="24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selection activeCell="A6" sqref="A6:D107"/>
    </sheetView>
  </sheetViews>
  <sheetFormatPr defaultRowHeight="15.75" x14ac:dyDescent="0.25"/>
  <sheetData>
    <row r="1" spans="1:19" x14ac:dyDescent="0.25">
      <c r="K1" t="s">
        <v>45</v>
      </c>
      <c r="P1" t="s">
        <v>50</v>
      </c>
    </row>
    <row r="2" spans="1:19" x14ac:dyDescent="0.25">
      <c r="K2" t="s">
        <v>46</v>
      </c>
      <c r="L2" t="s">
        <v>35</v>
      </c>
      <c r="M2" t="s">
        <v>47</v>
      </c>
      <c r="N2">
        <f>COUNT(J7:J76)</f>
        <v>70</v>
      </c>
      <c r="P2" t="s">
        <v>46</v>
      </c>
      <c r="Q2" t="s">
        <v>35</v>
      </c>
      <c r="R2" t="s">
        <v>47</v>
      </c>
      <c r="S2">
        <f>COUNT(J78:J107)</f>
        <v>30</v>
      </c>
    </row>
    <row r="3" spans="1:19" x14ac:dyDescent="0.25">
      <c r="A3" t="s">
        <v>37</v>
      </c>
      <c r="B3" t="s">
        <v>38</v>
      </c>
      <c r="C3" t="s">
        <v>39</v>
      </c>
      <c r="K3">
        <f>SUMXMY2(D7:D76,H7:H76)</f>
        <v>14.737118425674604</v>
      </c>
      <c r="L3">
        <f>1-(M4+N4)/N2</f>
        <v>0.72857142857142865</v>
      </c>
      <c r="M3" t="s">
        <v>48</v>
      </c>
      <c r="N3" t="s">
        <v>49</v>
      </c>
      <c r="P3">
        <f>SUMXMY2(D78:D107,H78:H107)</f>
        <v>7.5032220986868934</v>
      </c>
      <c r="Q3">
        <f>1-(R4+S4)/S2</f>
        <v>0.56666666666666665</v>
      </c>
      <c r="R3" t="s">
        <v>48</v>
      </c>
      <c r="S3" t="s">
        <v>49</v>
      </c>
    </row>
    <row r="4" spans="1:19" x14ac:dyDescent="0.25">
      <c r="A4">
        <v>0.3952832413882037</v>
      </c>
      <c r="B4">
        <v>1.0530228140992836E-2</v>
      </c>
      <c r="C4">
        <v>1.2834960382261069</v>
      </c>
      <c r="M4">
        <f>COUNTIF(J7:J76,"1")</f>
        <v>6</v>
      </c>
      <c r="N4">
        <f>COUNTIF(J7:J76,"-1")</f>
        <v>13</v>
      </c>
      <c r="R4">
        <f>COUNTIF(J78:J107,"1")</f>
        <v>13</v>
      </c>
      <c r="S4">
        <f>COUNTIF(J78:J107,"-1")</f>
        <v>0</v>
      </c>
    </row>
    <row r="5" spans="1:19" x14ac:dyDescent="0.25">
      <c r="A5" t="s">
        <v>36</v>
      </c>
    </row>
    <row r="6" spans="1:19" x14ac:dyDescent="0.25">
      <c r="A6" s="1" t="s">
        <v>0</v>
      </c>
      <c r="B6" s="13" t="s">
        <v>4</v>
      </c>
      <c r="C6" s="13" t="s">
        <v>12</v>
      </c>
      <c r="D6" s="3" t="s">
        <v>1</v>
      </c>
      <c r="F6" t="s">
        <v>41</v>
      </c>
      <c r="H6" t="s">
        <v>42</v>
      </c>
      <c r="I6" t="s">
        <v>43</v>
      </c>
      <c r="J6" t="s">
        <v>44</v>
      </c>
    </row>
    <row r="7" spans="1:19" x14ac:dyDescent="0.25">
      <c r="A7" s="5">
        <v>1</v>
      </c>
      <c r="B7" s="14">
        <v>0.82267774285154438</v>
      </c>
      <c r="C7" s="14">
        <v>-0.10888702775715065</v>
      </c>
      <c r="D7" s="7">
        <v>1</v>
      </c>
      <c r="F7">
        <f>$A$4+B7*$B$4+C7*$C$4</f>
        <v>0.2641901569664285</v>
      </c>
      <c r="H7">
        <f>1/(1+EXP(-F7))</f>
        <v>0.56566604479539473</v>
      </c>
      <c r="I7">
        <f>IF(H7&gt;0.5,1,0)</f>
        <v>1</v>
      </c>
      <c r="J7">
        <f>D7-I7</f>
        <v>0</v>
      </c>
    </row>
    <row r="8" spans="1:19" x14ac:dyDescent="0.25">
      <c r="A8" s="5">
        <v>2</v>
      </c>
      <c r="B8" s="14">
        <v>-1.0171766341327397</v>
      </c>
      <c r="C8" s="14">
        <v>-0.71381495974132181</v>
      </c>
      <c r="D8" s="7">
        <v>0</v>
      </c>
      <c r="F8">
        <f t="shared" ref="F8:F71" si="0">$A$4+B8*$B$4+C8*$C$4</f>
        <v>-0.53160653348341591</v>
      </c>
      <c r="H8">
        <f t="shared" ref="H8:H71" si="1">1/(1+EXP(-F8))</f>
        <v>0.37014226761210284</v>
      </c>
      <c r="I8">
        <f t="shared" ref="I8:I71" si="2">IF(H8&gt;0.5,1,0)</f>
        <v>0</v>
      </c>
      <c r="J8">
        <f t="shared" ref="J8:J71" si="3">D8-I8</f>
        <v>0</v>
      </c>
    </row>
    <row r="9" spans="1:19" x14ac:dyDescent="0.25">
      <c r="A9" s="5">
        <v>3</v>
      </c>
      <c r="B9" s="14">
        <v>-0.5572130398866687</v>
      </c>
      <c r="C9" s="14">
        <v>0.49604090422702057</v>
      </c>
      <c r="D9" s="7">
        <v>1</v>
      </c>
      <c r="F9">
        <f t="shared" si="0"/>
        <v>1.0260821963285376</v>
      </c>
      <c r="H9">
        <f t="shared" si="1"/>
        <v>0.73615564318653648</v>
      </c>
      <c r="I9">
        <f t="shared" si="2"/>
        <v>1</v>
      </c>
      <c r="J9">
        <f t="shared" si="3"/>
        <v>0</v>
      </c>
    </row>
    <row r="10" spans="1:19" x14ac:dyDescent="0.25">
      <c r="A10" s="5">
        <v>4</v>
      </c>
      <c r="B10" s="14">
        <v>1.6111867615590947</v>
      </c>
      <c r="C10" s="14">
        <v>0.49604090422702057</v>
      </c>
      <c r="D10" s="7">
        <v>0</v>
      </c>
      <c r="F10">
        <f t="shared" si="0"/>
        <v>1.048915940938645</v>
      </c>
      <c r="H10">
        <f t="shared" si="1"/>
        <v>0.74056667575832225</v>
      </c>
      <c r="I10">
        <f t="shared" si="2"/>
        <v>1</v>
      </c>
      <c r="J10">
        <f t="shared" si="3"/>
        <v>-1</v>
      </c>
    </row>
    <row r="11" spans="1:19" x14ac:dyDescent="0.25">
      <c r="A11" s="5">
        <v>5</v>
      </c>
      <c r="B11" s="14">
        <v>-0.36008578520978113</v>
      </c>
      <c r="C11" s="14">
        <v>-0.91545760373604557</v>
      </c>
      <c r="D11" s="7">
        <v>0</v>
      </c>
      <c r="F11">
        <f t="shared" si="0"/>
        <v>-0.78349475163956361</v>
      </c>
      <c r="H11">
        <f t="shared" si="1"/>
        <v>0.3135671762739729</v>
      </c>
      <c r="I11">
        <f t="shared" si="2"/>
        <v>0</v>
      </c>
      <c r="J11">
        <f t="shared" si="3"/>
        <v>0</v>
      </c>
    </row>
    <row r="12" spans="1:19" x14ac:dyDescent="0.25">
      <c r="A12" s="5">
        <v>6</v>
      </c>
      <c r="B12" s="14">
        <v>-1.2143038888096274</v>
      </c>
      <c r="C12" s="14">
        <v>-0.51217231574659805</v>
      </c>
      <c r="D12" s="7">
        <v>0</v>
      </c>
      <c r="F12">
        <f t="shared" si="0"/>
        <v>-0.27487479374330576</v>
      </c>
      <c r="H12">
        <f t="shared" si="1"/>
        <v>0.43171073393339915</v>
      </c>
      <c r="I12">
        <f t="shared" si="2"/>
        <v>0</v>
      </c>
      <c r="J12">
        <f t="shared" si="3"/>
        <v>0</v>
      </c>
    </row>
    <row r="13" spans="1:19" x14ac:dyDescent="0.25">
      <c r="A13" s="5">
        <v>7</v>
      </c>
      <c r="B13" s="14">
        <v>-0.42579487010207701</v>
      </c>
      <c r="C13" s="14">
        <v>0.69768354822174428</v>
      </c>
      <c r="D13" s="7">
        <v>1</v>
      </c>
      <c r="F13">
        <f t="shared" si="0"/>
        <v>1.2862735943429062</v>
      </c>
      <c r="H13">
        <f t="shared" si="1"/>
        <v>0.78351578853252568</v>
      </c>
      <c r="I13">
        <f t="shared" si="2"/>
        <v>1</v>
      </c>
      <c r="J13">
        <f t="shared" si="3"/>
        <v>0</v>
      </c>
    </row>
    <row r="14" spans="1:19" x14ac:dyDescent="0.25">
      <c r="A14" s="5">
        <v>8</v>
      </c>
      <c r="B14" s="14">
        <v>0.42842323349776923</v>
      </c>
      <c r="C14" s="14">
        <v>-0.71381495974132181</v>
      </c>
      <c r="D14" s="7">
        <v>1</v>
      </c>
      <c r="F14">
        <f t="shared" si="0"/>
        <v>-0.51638403707667757</v>
      </c>
      <c r="H14">
        <f t="shared" si="1"/>
        <v>0.37369815475636042</v>
      </c>
      <c r="I14">
        <f t="shared" si="2"/>
        <v>0</v>
      </c>
      <c r="J14">
        <f t="shared" si="3"/>
        <v>1</v>
      </c>
    </row>
    <row r="15" spans="1:19" x14ac:dyDescent="0.25">
      <c r="A15" s="5">
        <v>9</v>
      </c>
      <c r="B15" s="14">
        <v>1.019804997528432</v>
      </c>
      <c r="C15" s="14">
        <v>-0.31052967175187435</v>
      </c>
      <c r="D15" s="7">
        <v>1</v>
      </c>
      <c r="F15">
        <f t="shared" si="0"/>
        <v>7.45841722631857E-3</v>
      </c>
      <c r="H15">
        <f t="shared" si="1"/>
        <v>0.50186459566294561</v>
      </c>
      <c r="I15">
        <f t="shared" si="2"/>
        <v>1</v>
      </c>
      <c r="J15">
        <f t="shared" si="3"/>
        <v>0</v>
      </c>
    </row>
    <row r="16" spans="1:19" x14ac:dyDescent="0.25">
      <c r="A16" s="5">
        <v>10</v>
      </c>
      <c r="B16" s="14">
        <v>-9.7249445640597676E-2</v>
      </c>
      <c r="C16" s="14">
        <v>0.89932619221646803</v>
      </c>
      <c r="D16" s="7">
        <v>1</v>
      </c>
      <c r="F16">
        <f t="shared" si="0"/>
        <v>1.5485407873218302</v>
      </c>
      <c r="H16">
        <f t="shared" si="1"/>
        <v>0.82470287625901029</v>
      </c>
      <c r="I16">
        <f t="shared" si="2"/>
        <v>1</v>
      </c>
      <c r="J16">
        <f t="shared" si="3"/>
        <v>0</v>
      </c>
    </row>
    <row r="17" spans="1:10" x14ac:dyDescent="0.25">
      <c r="A17" s="5">
        <v>11</v>
      </c>
      <c r="B17" s="14">
        <v>1.0855140824207279</v>
      </c>
      <c r="C17" s="14">
        <v>1.5042541242006393</v>
      </c>
      <c r="D17" s="7">
        <v>0</v>
      </c>
      <c r="F17">
        <f t="shared" si="0"/>
        <v>2.337418161223157</v>
      </c>
      <c r="H17">
        <f t="shared" si="1"/>
        <v>0.91192894638313016</v>
      </c>
      <c r="I17">
        <f t="shared" si="2"/>
        <v>1</v>
      </c>
      <c r="J17">
        <f t="shared" si="3"/>
        <v>-1</v>
      </c>
    </row>
    <row r="18" spans="1:10" x14ac:dyDescent="0.25">
      <c r="A18" s="5">
        <v>12</v>
      </c>
      <c r="B18" s="14">
        <v>-1.80568565284029</v>
      </c>
      <c r="C18" s="14">
        <v>-0.91545760373604557</v>
      </c>
      <c r="D18" s="7">
        <v>0</v>
      </c>
      <c r="F18">
        <f t="shared" si="0"/>
        <v>-0.79871724804630184</v>
      </c>
      <c r="H18">
        <f t="shared" si="1"/>
        <v>0.3102999787990568</v>
      </c>
      <c r="I18">
        <f t="shared" si="2"/>
        <v>0</v>
      </c>
      <c r="J18">
        <f t="shared" si="3"/>
        <v>0</v>
      </c>
    </row>
    <row r="19" spans="1:10" x14ac:dyDescent="0.25">
      <c r="A19" s="5">
        <v>13</v>
      </c>
      <c r="B19" s="14">
        <v>-1.9371038226248818</v>
      </c>
      <c r="C19" s="14">
        <v>-1.9236708237096642</v>
      </c>
      <c r="D19" s="7">
        <v>0</v>
      </c>
      <c r="F19">
        <f t="shared" si="0"/>
        <v>-2.0941387848793314</v>
      </c>
      <c r="H19">
        <f t="shared" si="1"/>
        <v>0.10966780685827403</v>
      </c>
      <c r="I19">
        <f t="shared" si="2"/>
        <v>0</v>
      </c>
      <c r="J19">
        <f t="shared" si="3"/>
        <v>0</v>
      </c>
    </row>
    <row r="20" spans="1:10" x14ac:dyDescent="0.25">
      <c r="A20" s="5">
        <v>14</v>
      </c>
      <c r="B20" s="14">
        <v>-1.80568565284029</v>
      </c>
      <c r="C20" s="14">
        <v>0.49604090422702057</v>
      </c>
      <c r="D20" s="7">
        <v>0</v>
      </c>
      <c r="F20">
        <f t="shared" si="0"/>
        <v>1.0129354948863545</v>
      </c>
      <c r="H20">
        <f t="shared" si="1"/>
        <v>0.73359423720907546</v>
      </c>
      <c r="I20">
        <f t="shared" si="2"/>
        <v>1</v>
      </c>
      <c r="J20">
        <f t="shared" si="3"/>
        <v>-1</v>
      </c>
    </row>
    <row r="21" spans="1:10" x14ac:dyDescent="0.25">
      <c r="A21" s="5">
        <v>15</v>
      </c>
      <c r="B21" s="14">
        <v>1.6768958464513906</v>
      </c>
      <c r="C21" s="14">
        <v>-1.5203855357202167</v>
      </c>
      <c r="D21" s="7">
        <v>0</v>
      </c>
      <c r="F21">
        <f t="shared" si="0"/>
        <v>-1.5384674744531552</v>
      </c>
      <c r="H21">
        <f t="shared" si="1"/>
        <v>0.17675816934297031</v>
      </c>
      <c r="I21">
        <f t="shared" si="2"/>
        <v>0</v>
      </c>
      <c r="J21">
        <f t="shared" si="3"/>
        <v>0</v>
      </c>
    </row>
    <row r="22" spans="1:10" x14ac:dyDescent="0.25">
      <c r="A22" s="5">
        <v>16</v>
      </c>
      <c r="B22" s="14">
        <v>0.95409591263613613</v>
      </c>
      <c r="C22" s="14">
        <v>-0.31052967175187435</v>
      </c>
      <c r="D22" s="7">
        <v>1</v>
      </c>
      <c r="F22">
        <f t="shared" si="0"/>
        <v>6.7664855714668071E-3</v>
      </c>
      <c r="H22">
        <f t="shared" si="1"/>
        <v>0.5016916149386097</v>
      </c>
      <c r="I22">
        <f t="shared" si="2"/>
        <v>1</v>
      </c>
      <c r="J22">
        <f t="shared" si="3"/>
        <v>0</v>
      </c>
    </row>
    <row r="23" spans="1:10" x14ac:dyDescent="0.25">
      <c r="A23" s="5">
        <v>17</v>
      </c>
      <c r="B23" s="14">
        <v>3.4168724143994057E-2</v>
      </c>
      <c r="C23" s="14">
        <v>-0.10888702775715065</v>
      </c>
      <c r="D23" s="7">
        <v>1</v>
      </c>
      <c r="F23">
        <f t="shared" si="0"/>
        <v>0.25588697710820762</v>
      </c>
      <c r="H23">
        <f t="shared" si="1"/>
        <v>0.56362495223421993</v>
      </c>
      <c r="I23">
        <f t="shared" si="2"/>
        <v>1</v>
      </c>
      <c r="J23">
        <f t="shared" si="3"/>
        <v>0</v>
      </c>
    </row>
    <row r="24" spans="1:10" x14ac:dyDescent="0.25">
      <c r="A24" s="5">
        <v>18</v>
      </c>
      <c r="B24" s="14">
        <v>0.82267774285154438</v>
      </c>
      <c r="C24" s="14">
        <v>-0.10888702775715065</v>
      </c>
      <c r="D24" s="7">
        <v>1</v>
      </c>
      <c r="F24">
        <f t="shared" si="0"/>
        <v>0.2641901569664285</v>
      </c>
      <c r="H24">
        <f t="shared" si="1"/>
        <v>0.56566604479539473</v>
      </c>
      <c r="I24">
        <f t="shared" si="2"/>
        <v>1</v>
      </c>
      <c r="J24">
        <f t="shared" si="3"/>
        <v>0</v>
      </c>
    </row>
    <row r="25" spans="1:10" x14ac:dyDescent="0.25">
      <c r="A25" s="5">
        <v>19</v>
      </c>
      <c r="B25" s="14">
        <v>0.16558689392858578</v>
      </c>
      <c r="C25" s="14">
        <v>-0.91545760373604557</v>
      </c>
      <c r="D25" s="7">
        <v>0</v>
      </c>
      <c r="F25">
        <f t="shared" si="0"/>
        <v>-0.77795929840074962</v>
      </c>
      <c r="H25">
        <f t="shared" si="1"/>
        <v>0.31475987054405408</v>
      </c>
      <c r="I25">
        <f t="shared" si="2"/>
        <v>0</v>
      </c>
      <c r="J25">
        <f t="shared" si="3"/>
        <v>0</v>
      </c>
    </row>
    <row r="26" spans="1:10" x14ac:dyDescent="0.25">
      <c r="A26" s="5">
        <v>20</v>
      </c>
      <c r="B26" s="14">
        <v>3.4168724143994057E-2</v>
      </c>
      <c r="C26" s="14">
        <v>-0.71381495974132181</v>
      </c>
      <c r="D26" s="7">
        <v>0</v>
      </c>
      <c r="F26">
        <f t="shared" si="0"/>
        <v>-0.52053562700578793</v>
      </c>
      <c r="H26">
        <f t="shared" si="1"/>
        <v>0.37272699471076814</v>
      </c>
      <c r="I26">
        <f t="shared" si="2"/>
        <v>0</v>
      </c>
      <c r="J26">
        <f t="shared" si="3"/>
        <v>0</v>
      </c>
    </row>
    <row r="27" spans="1:10" x14ac:dyDescent="0.25">
      <c r="A27" s="5">
        <v>21</v>
      </c>
      <c r="B27" s="14">
        <v>9.9877809036289913E-2</v>
      </c>
      <c r="C27" s="14">
        <v>9.2755616237573085E-2</v>
      </c>
      <c r="D27" s="7">
        <v>1</v>
      </c>
      <c r="F27">
        <f t="shared" si="0"/>
        <v>0.51538644346772455</v>
      </c>
      <c r="H27">
        <f t="shared" si="1"/>
        <v>0.6260683312074723</v>
      </c>
      <c r="I27">
        <f t="shared" si="2"/>
        <v>1</v>
      </c>
      <c r="J27">
        <f t="shared" si="3"/>
        <v>0</v>
      </c>
    </row>
    <row r="28" spans="1:10" x14ac:dyDescent="0.25">
      <c r="A28" s="5">
        <v>22</v>
      </c>
      <c r="B28" s="14">
        <v>-0.62292212477896458</v>
      </c>
      <c r="C28" s="14">
        <v>1.705896768195363</v>
      </c>
      <c r="D28" s="7">
        <v>0</v>
      </c>
      <c r="F28">
        <f t="shared" si="0"/>
        <v>2.5782354729016772</v>
      </c>
      <c r="H28">
        <f t="shared" si="1"/>
        <v>0.92944764838569538</v>
      </c>
      <c r="I28">
        <f t="shared" si="2"/>
        <v>1</v>
      </c>
      <c r="J28">
        <f t="shared" si="3"/>
        <v>-1</v>
      </c>
    </row>
    <row r="29" spans="1:10" x14ac:dyDescent="0.25">
      <c r="A29" s="5">
        <v>23</v>
      </c>
      <c r="B29" s="14">
        <v>-0.75434029456355634</v>
      </c>
      <c r="C29" s="14">
        <v>-0.31052967175187435</v>
      </c>
      <c r="D29" s="7">
        <v>1</v>
      </c>
      <c r="F29">
        <f t="shared" si="0"/>
        <v>-1.1223737454678417E-2</v>
      </c>
      <c r="H29">
        <f t="shared" si="1"/>
        <v>0.49719409509178902</v>
      </c>
      <c r="I29">
        <f t="shared" si="2"/>
        <v>0</v>
      </c>
      <c r="J29">
        <f t="shared" si="3"/>
        <v>1</v>
      </c>
    </row>
    <row r="30" spans="1:10" x14ac:dyDescent="0.25">
      <c r="A30" s="5">
        <v>24</v>
      </c>
      <c r="B30" s="14">
        <v>1.2169322522053196</v>
      </c>
      <c r="C30" s="14">
        <v>0.49604090422702057</v>
      </c>
      <c r="D30" s="7">
        <v>1</v>
      </c>
      <c r="F30">
        <f t="shared" si="0"/>
        <v>1.0447643510095346</v>
      </c>
      <c r="H30">
        <f t="shared" si="1"/>
        <v>0.73976824416556886</v>
      </c>
      <c r="I30">
        <f t="shared" si="2"/>
        <v>1</v>
      </c>
      <c r="J30">
        <f t="shared" si="3"/>
        <v>0</v>
      </c>
    </row>
    <row r="31" spans="1:10" x14ac:dyDescent="0.25">
      <c r="A31" s="5">
        <v>25</v>
      </c>
      <c r="B31" s="14">
        <v>1.1512231673130238</v>
      </c>
      <c r="C31" s="14">
        <v>-1.3187428917254931</v>
      </c>
      <c r="D31" s="7">
        <v>0</v>
      </c>
      <c r="F31">
        <f t="shared" si="0"/>
        <v>-1.2851953929873039</v>
      </c>
      <c r="H31">
        <f t="shared" si="1"/>
        <v>0.21666715058944766</v>
      </c>
      <c r="I31">
        <f t="shared" si="2"/>
        <v>0</v>
      </c>
      <c r="J31">
        <f t="shared" si="3"/>
        <v>0</v>
      </c>
    </row>
    <row r="32" spans="1:10" x14ac:dyDescent="0.25">
      <c r="A32" s="5">
        <v>26</v>
      </c>
      <c r="B32" s="14">
        <v>-0.29437670031748525</v>
      </c>
      <c r="C32" s="14">
        <v>1.1009688362111918</v>
      </c>
      <c r="D32" s="7">
        <v>1</v>
      </c>
      <c r="F32">
        <f t="shared" si="0"/>
        <v>1.8052725270619403</v>
      </c>
      <c r="H32">
        <f t="shared" si="1"/>
        <v>0.85878954516037509</v>
      </c>
      <c r="I32">
        <f t="shared" si="2"/>
        <v>1</v>
      </c>
      <c r="J32">
        <f t="shared" si="3"/>
        <v>0</v>
      </c>
    </row>
    <row r="33" spans="1:10" x14ac:dyDescent="0.25">
      <c r="A33" s="5">
        <v>27</v>
      </c>
      <c r="B33" s="14">
        <v>-1.3457220585942191</v>
      </c>
      <c r="C33" s="14">
        <v>-1.5203855357202167</v>
      </c>
      <c r="D33" s="7">
        <v>0</v>
      </c>
      <c r="F33">
        <f t="shared" si="0"/>
        <v>-1.5702963305763353</v>
      </c>
      <c r="H33">
        <f t="shared" si="1"/>
        <v>0.17217415157058016</v>
      </c>
      <c r="I33">
        <f t="shared" si="2"/>
        <v>0</v>
      </c>
      <c r="J33">
        <f t="shared" si="3"/>
        <v>0</v>
      </c>
    </row>
    <row r="34" spans="1:10" x14ac:dyDescent="0.25">
      <c r="A34" s="5">
        <v>28</v>
      </c>
      <c r="B34" s="14">
        <v>-0.5572130398866687</v>
      </c>
      <c r="C34" s="14">
        <v>-0.91545760373604557</v>
      </c>
      <c r="D34" s="7">
        <v>0</v>
      </c>
      <c r="F34">
        <f t="shared" si="0"/>
        <v>-0.78557054660411874</v>
      </c>
      <c r="H34">
        <f t="shared" si="1"/>
        <v>0.31312054935227862</v>
      </c>
      <c r="I34">
        <f t="shared" si="2"/>
        <v>0</v>
      </c>
      <c r="J34">
        <f t="shared" si="3"/>
        <v>0</v>
      </c>
    </row>
    <row r="35" spans="1:10" x14ac:dyDescent="0.25">
      <c r="A35" s="5">
        <v>29</v>
      </c>
      <c r="B35" s="14">
        <v>-1.5428493132711067</v>
      </c>
      <c r="C35" s="14">
        <v>-0.51217231574659805</v>
      </c>
      <c r="D35" s="7">
        <v>0</v>
      </c>
      <c r="F35">
        <f t="shared" si="0"/>
        <v>-0.27833445201756446</v>
      </c>
      <c r="H35">
        <f t="shared" si="1"/>
        <v>0.43086215454744647</v>
      </c>
      <c r="I35">
        <f t="shared" si="2"/>
        <v>0</v>
      </c>
      <c r="J35">
        <f t="shared" si="3"/>
        <v>0</v>
      </c>
    </row>
    <row r="36" spans="1:10" x14ac:dyDescent="0.25">
      <c r="A36" s="5">
        <v>30</v>
      </c>
      <c r="B36" s="14">
        <v>0.23129597882088165</v>
      </c>
      <c r="C36" s="14">
        <v>0.29439826023229682</v>
      </c>
      <c r="D36" s="7">
        <v>1</v>
      </c>
      <c r="F36">
        <f t="shared" si="0"/>
        <v>0.7755778414820933</v>
      </c>
      <c r="H36">
        <f t="shared" si="1"/>
        <v>0.68472625586603963</v>
      </c>
      <c r="I36">
        <f t="shared" si="2"/>
        <v>1</v>
      </c>
      <c r="J36">
        <f t="shared" si="3"/>
        <v>0</v>
      </c>
    </row>
    <row r="37" spans="1:10" x14ac:dyDescent="0.25">
      <c r="A37" s="5">
        <v>31</v>
      </c>
      <c r="B37" s="14">
        <v>0.16558689392858578</v>
      </c>
      <c r="C37" s="14">
        <v>1.705896768195363</v>
      </c>
      <c r="D37" s="7">
        <v>1</v>
      </c>
      <c r="F37">
        <f t="shared" si="0"/>
        <v>2.5865386527598981</v>
      </c>
      <c r="H37">
        <f t="shared" si="1"/>
        <v>0.9299901893582091</v>
      </c>
      <c r="I37">
        <f t="shared" si="2"/>
        <v>1</v>
      </c>
      <c r="J37">
        <f t="shared" si="3"/>
        <v>0</v>
      </c>
    </row>
    <row r="38" spans="1:10" x14ac:dyDescent="0.25">
      <c r="A38" s="5">
        <v>32</v>
      </c>
      <c r="B38" s="14">
        <v>-3.1540360748301806E-2</v>
      </c>
      <c r="C38" s="14">
        <v>1.1009688362111918</v>
      </c>
      <c r="D38" s="7">
        <v>1</v>
      </c>
      <c r="F38">
        <f t="shared" si="0"/>
        <v>1.8080402536813471</v>
      </c>
      <c r="H38">
        <f t="shared" si="1"/>
        <v>0.85912485435329822</v>
      </c>
      <c r="I38">
        <f t="shared" si="2"/>
        <v>1</v>
      </c>
      <c r="J38">
        <f t="shared" si="3"/>
        <v>0</v>
      </c>
    </row>
    <row r="39" spans="1:10" x14ac:dyDescent="0.25">
      <c r="A39" s="5">
        <v>33</v>
      </c>
      <c r="B39" s="14">
        <v>1.3483504219899114</v>
      </c>
      <c r="C39" s="14">
        <v>-0.71381495974132181</v>
      </c>
      <c r="D39" s="7">
        <v>0</v>
      </c>
      <c r="F39">
        <f t="shared" si="0"/>
        <v>-0.50669699390875311</v>
      </c>
      <c r="H39">
        <f t="shared" si="1"/>
        <v>0.37596814588707467</v>
      </c>
      <c r="I39">
        <f t="shared" si="2"/>
        <v>0</v>
      </c>
      <c r="J39">
        <f t="shared" si="3"/>
        <v>0</v>
      </c>
    </row>
    <row r="40" spans="1:10" x14ac:dyDescent="0.25">
      <c r="A40" s="5">
        <v>34</v>
      </c>
      <c r="B40" s="14">
        <v>-0.2286676154251894</v>
      </c>
      <c r="C40" s="14">
        <v>0.49604090422702057</v>
      </c>
      <c r="D40" s="7">
        <v>1</v>
      </c>
      <c r="F40">
        <f t="shared" si="0"/>
        <v>1.0295418546027961</v>
      </c>
      <c r="H40">
        <f t="shared" si="1"/>
        <v>0.7368270651517379</v>
      </c>
      <c r="I40">
        <f t="shared" si="2"/>
        <v>1</v>
      </c>
      <c r="J40">
        <f t="shared" si="3"/>
        <v>0</v>
      </c>
    </row>
    <row r="41" spans="1:10" x14ac:dyDescent="0.25">
      <c r="A41" s="5">
        <v>35</v>
      </c>
      <c r="B41" s="14">
        <v>-1.5428493132711067</v>
      </c>
      <c r="C41" s="14">
        <v>0.69768354822174428</v>
      </c>
      <c r="D41" s="7">
        <v>1</v>
      </c>
      <c r="F41">
        <f t="shared" si="0"/>
        <v>1.2745107562104265</v>
      </c>
      <c r="H41">
        <f t="shared" si="1"/>
        <v>0.78151393707836725</v>
      </c>
      <c r="I41">
        <f t="shared" si="2"/>
        <v>1</v>
      </c>
      <c r="J41">
        <f t="shared" si="3"/>
        <v>0</v>
      </c>
    </row>
    <row r="42" spans="1:10" x14ac:dyDescent="0.25">
      <c r="A42" s="5">
        <v>36</v>
      </c>
      <c r="B42" s="14">
        <v>-1.0171766341327397</v>
      </c>
      <c r="C42" s="14">
        <v>0.49604090422702057</v>
      </c>
      <c r="D42" s="7">
        <v>1</v>
      </c>
      <c r="F42">
        <f t="shared" si="0"/>
        <v>1.0212386747445754</v>
      </c>
      <c r="H42">
        <f t="shared" si="1"/>
        <v>0.7352138080552113</v>
      </c>
      <c r="I42">
        <f t="shared" si="2"/>
        <v>1</v>
      </c>
      <c r="J42">
        <f t="shared" si="3"/>
        <v>0</v>
      </c>
    </row>
    <row r="43" spans="1:10" x14ac:dyDescent="0.25">
      <c r="A43" s="5">
        <v>37</v>
      </c>
      <c r="B43" s="14">
        <v>1.3483504219899114</v>
      </c>
      <c r="C43" s="14">
        <v>-0.71381495974132181</v>
      </c>
      <c r="D43" s="7">
        <v>0</v>
      </c>
      <c r="F43">
        <f t="shared" si="0"/>
        <v>-0.50669699390875311</v>
      </c>
      <c r="H43">
        <f t="shared" si="1"/>
        <v>0.37596814588707467</v>
      </c>
      <c r="I43">
        <f t="shared" si="2"/>
        <v>0</v>
      </c>
      <c r="J43">
        <f t="shared" si="3"/>
        <v>0</v>
      </c>
    </row>
    <row r="44" spans="1:10" x14ac:dyDescent="0.25">
      <c r="A44" s="5">
        <v>38</v>
      </c>
      <c r="B44" s="14">
        <v>-0.88575846434814798</v>
      </c>
      <c r="C44" s="14">
        <v>0.49604090422702057</v>
      </c>
      <c r="D44" s="7">
        <v>1</v>
      </c>
      <c r="F44">
        <f t="shared" si="0"/>
        <v>1.0226225380542788</v>
      </c>
      <c r="H44">
        <f t="shared" si="1"/>
        <v>0.7354831231978981</v>
      </c>
      <c r="I44">
        <f t="shared" si="2"/>
        <v>1</v>
      </c>
      <c r="J44">
        <f t="shared" si="3"/>
        <v>0</v>
      </c>
    </row>
    <row r="45" spans="1:10" x14ac:dyDescent="0.25">
      <c r="A45" s="5">
        <v>39</v>
      </c>
      <c r="B45" s="14">
        <v>1.0855140824207279</v>
      </c>
      <c r="C45" s="14">
        <v>-0.91545760373604557</v>
      </c>
      <c r="D45" s="7">
        <v>0</v>
      </c>
      <c r="F45">
        <f t="shared" si="0"/>
        <v>-0.76827225523282516</v>
      </c>
      <c r="H45">
        <f t="shared" si="1"/>
        <v>0.3168529706035183</v>
      </c>
      <c r="I45">
        <f t="shared" si="2"/>
        <v>0</v>
      </c>
      <c r="J45">
        <f t="shared" si="3"/>
        <v>0</v>
      </c>
    </row>
    <row r="46" spans="1:10" x14ac:dyDescent="0.25">
      <c r="A46" s="5">
        <v>40</v>
      </c>
      <c r="B46" s="14">
        <v>0.88838682774384026</v>
      </c>
      <c r="C46" s="14">
        <v>-1.9236708237096642</v>
      </c>
      <c r="D46" s="7">
        <v>0</v>
      </c>
      <c r="F46">
        <f t="shared" si="0"/>
        <v>-2.0643857237207062</v>
      </c>
      <c r="H46">
        <f t="shared" si="1"/>
        <v>0.11260683474580947</v>
      </c>
      <c r="I46">
        <f t="shared" si="2"/>
        <v>0</v>
      </c>
      <c r="J46">
        <f t="shared" si="3"/>
        <v>0</v>
      </c>
    </row>
    <row r="47" spans="1:10" x14ac:dyDescent="0.25">
      <c r="A47" s="5">
        <v>41</v>
      </c>
      <c r="B47" s="14">
        <v>0.82267774285154438</v>
      </c>
      <c r="C47" s="14">
        <v>0.69768354822174428</v>
      </c>
      <c r="D47" s="7">
        <v>1</v>
      </c>
      <c r="F47">
        <f t="shared" si="0"/>
        <v>1.2994202957850893</v>
      </c>
      <c r="H47">
        <f t="shared" si="1"/>
        <v>0.78573740360631783</v>
      </c>
      <c r="I47">
        <f t="shared" si="2"/>
        <v>1</v>
      </c>
      <c r="J47">
        <f t="shared" si="3"/>
        <v>0</v>
      </c>
    </row>
    <row r="48" spans="1:10" x14ac:dyDescent="0.25">
      <c r="A48" s="5">
        <v>42</v>
      </c>
      <c r="B48" s="14">
        <v>1.7426049313436864</v>
      </c>
      <c r="C48" s="14">
        <v>-1.7220281797149404</v>
      </c>
      <c r="D48" s="7">
        <v>0</v>
      </c>
      <c r="F48">
        <f t="shared" si="0"/>
        <v>-1.7965830775029688</v>
      </c>
      <c r="H48">
        <f t="shared" si="1"/>
        <v>0.14226751385323053</v>
      </c>
      <c r="I48">
        <f t="shared" si="2"/>
        <v>0</v>
      </c>
      <c r="J48">
        <f t="shared" si="3"/>
        <v>0</v>
      </c>
    </row>
    <row r="49" spans="1:10" x14ac:dyDescent="0.25">
      <c r="A49" s="5">
        <v>43</v>
      </c>
      <c r="B49" s="14">
        <v>-3.1540360748301806E-2</v>
      </c>
      <c r="C49" s="14">
        <v>0.29439826023229682</v>
      </c>
      <c r="D49" s="7">
        <v>1</v>
      </c>
      <c r="F49">
        <f t="shared" si="0"/>
        <v>0.77281011486268625</v>
      </c>
      <c r="H49">
        <f t="shared" si="1"/>
        <v>0.68412846427967611</v>
      </c>
      <c r="I49">
        <f t="shared" si="2"/>
        <v>1</v>
      </c>
      <c r="J49">
        <f t="shared" si="3"/>
        <v>0</v>
      </c>
    </row>
    <row r="50" spans="1:10" x14ac:dyDescent="0.25">
      <c r="A50" s="5">
        <v>44</v>
      </c>
      <c r="B50" s="14">
        <v>-0.36008578520978113</v>
      </c>
      <c r="C50" s="14">
        <v>-0.10888702775715065</v>
      </c>
      <c r="D50" s="7">
        <v>1</v>
      </c>
      <c r="F50">
        <f t="shared" si="0"/>
        <v>0.25173538717909716</v>
      </c>
      <c r="H50">
        <f t="shared" si="1"/>
        <v>0.56260359262680704</v>
      </c>
      <c r="I50">
        <f t="shared" si="2"/>
        <v>1</v>
      </c>
      <c r="J50">
        <f t="shared" si="3"/>
        <v>0</v>
      </c>
    </row>
    <row r="51" spans="1:10" x14ac:dyDescent="0.25">
      <c r="A51" s="5">
        <v>45</v>
      </c>
      <c r="B51" s="14">
        <v>-0.49150395499437283</v>
      </c>
      <c r="C51" s="14">
        <v>9.2755616237573085E-2</v>
      </c>
      <c r="D51" s="7">
        <v>1</v>
      </c>
      <c r="F51">
        <f t="shared" si="0"/>
        <v>0.50915905857405885</v>
      </c>
      <c r="H51">
        <f t="shared" si="1"/>
        <v>0.62460931748633097</v>
      </c>
      <c r="I51">
        <f t="shared" si="2"/>
        <v>1</v>
      </c>
      <c r="J51">
        <f t="shared" si="3"/>
        <v>0</v>
      </c>
    </row>
    <row r="52" spans="1:10" x14ac:dyDescent="0.25">
      <c r="A52" s="5">
        <v>46</v>
      </c>
      <c r="B52" s="14">
        <v>0.16558689392858578</v>
      </c>
      <c r="C52" s="14">
        <v>-0.10888702775715065</v>
      </c>
      <c r="D52" s="7">
        <v>1</v>
      </c>
      <c r="F52">
        <f t="shared" si="0"/>
        <v>0.2572708404179111</v>
      </c>
      <c r="H52">
        <f t="shared" si="1"/>
        <v>0.56396528597667384</v>
      </c>
      <c r="I52">
        <f t="shared" si="2"/>
        <v>1</v>
      </c>
      <c r="J52">
        <f t="shared" si="3"/>
        <v>0</v>
      </c>
    </row>
    <row r="53" spans="1:10" x14ac:dyDescent="0.25">
      <c r="A53" s="5">
        <v>47</v>
      </c>
      <c r="B53" s="14">
        <v>1.2169322522053196</v>
      </c>
      <c r="C53" s="14">
        <v>0.49604090422702057</v>
      </c>
      <c r="D53" s="7">
        <v>0</v>
      </c>
      <c r="F53">
        <f t="shared" si="0"/>
        <v>1.0447643510095346</v>
      </c>
      <c r="H53">
        <f t="shared" si="1"/>
        <v>0.73976824416556886</v>
      </c>
      <c r="I53">
        <f t="shared" si="2"/>
        <v>1</v>
      </c>
      <c r="J53">
        <f t="shared" si="3"/>
        <v>-1</v>
      </c>
    </row>
    <row r="54" spans="1:10" x14ac:dyDescent="0.25">
      <c r="A54" s="5">
        <v>48</v>
      </c>
      <c r="B54" s="14">
        <v>-0.75434029456355634</v>
      </c>
      <c r="C54" s="14">
        <v>-0.91545760373604557</v>
      </c>
      <c r="D54" s="7">
        <v>1</v>
      </c>
      <c r="F54">
        <f t="shared" si="0"/>
        <v>-0.78764634156867397</v>
      </c>
      <c r="H54">
        <f t="shared" si="1"/>
        <v>0.31267426881017935</v>
      </c>
      <c r="I54">
        <f t="shared" si="2"/>
        <v>0</v>
      </c>
      <c r="J54">
        <f t="shared" si="3"/>
        <v>1</v>
      </c>
    </row>
    <row r="55" spans="1:10" x14ac:dyDescent="0.25">
      <c r="A55" s="5">
        <v>49</v>
      </c>
      <c r="B55" s="14">
        <v>0.7569686579592485</v>
      </c>
      <c r="C55" s="14">
        <v>1.1009688362111918</v>
      </c>
      <c r="D55" s="7">
        <v>1</v>
      </c>
      <c r="F55">
        <f t="shared" si="0"/>
        <v>1.8163434335395681</v>
      </c>
      <c r="H55">
        <f t="shared" si="1"/>
        <v>0.86012678931858688</v>
      </c>
      <c r="I55">
        <f t="shared" si="2"/>
        <v>1</v>
      </c>
      <c r="J55">
        <f t="shared" si="3"/>
        <v>0</v>
      </c>
    </row>
    <row r="56" spans="1:10" x14ac:dyDescent="0.25">
      <c r="A56" s="5">
        <v>50</v>
      </c>
      <c r="B56" s="14">
        <v>3.4168724143994057E-2</v>
      </c>
      <c r="C56" s="14">
        <v>9.2755616237573085E-2</v>
      </c>
      <c r="D56" s="7">
        <v>1</v>
      </c>
      <c r="F56">
        <f t="shared" si="0"/>
        <v>0.51469451181287285</v>
      </c>
      <c r="H56">
        <f t="shared" si="1"/>
        <v>0.62590633119372863</v>
      </c>
      <c r="I56">
        <f t="shared" si="2"/>
        <v>1</v>
      </c>
      <c r="J56">
        <f t="shared" si="3"/>
        <v>0</v>
      </c>
    </row>
    <row r="57" spans="1:10" x14ac:dyDescent="0.25">
      <c r="A57" s="5">
        <v>51</v>
      </c>
      <c r="B57" s="14">
        <v>1.5454776766667988</v>
      </c>
      <c r="C57" s="14">
        <v>0.89932619221646803</v>
      </c>
      <c r="D57" s="7">
        <v>0</v>
      </c>
      <c r="F57">
        <f t="shared" si="0"/>
        <v>1.5658390786931238</v>
      </c>
      <c r="H57">
        <f t="shared" si="1"/>
        <v>0.82718962677338304</v>
      </c>
      <c r="I57">
        <f t="shared" si="2"/>
        <v>1</v>
      </c>
      <c r="J57">
        <f t="shared" si="3"/>
        <v>-1</v>
      </c>
    </row>
    <row r="58" spans="1:10" x14ac:dyDescent="0.25">
      <c r="A58" s="5">
        <v>52</v>
      </c>
      <c r="B58" s="14">
        <v>0.42842323349776923</v>
      </c>
      <c r="C58" s="14">
        <v>-0.51217231574659805</v>
      </c>
      <c r="D58" s="7">
        <v>1</v>
      </c>
      <c r="F58">
        <f t="shared" si="0"/>
        <v>-0.25757650237201224</v>
      </c>
      <c r="H58">
        <f t="shared" si="1"/>
        <v>0.43595955063851755</v>
      </c>
      <c r="I58">
        <f t="shared" si="2"/>
        <v>0</v>
      </c>
      <c r="J58">
        <f t="shared" si="3"/>
        <v>1</v>
      </c>
    </row>
    <row r="59" spans="1:10" x14ac:dyDescent="0.25">
      <c r="A59" s="5">
        <v>53</v>
      </c>
      <c r="B59" s="14">
        <v>1.6768958464513906</v>
      </c>
      <c r="C59" s="14">
        <v>-0.51217231574659805</v>
      </c>
      <c r="D59" s="7">
        <v>0</v>
      </c>
      <c r="F59">
        <f t="shared" si="0"/>
        <v>-0.24442980092982913</v>
      </c>
      <c r="H59">
        <f t="shared" si="1"/>
        <v>0.43919498640161614</v>
      </c>
      <c r="I59">
        <f t="shared" si="2"/>
        <v>0</v>
      </c>
      <c r="J59">
        <f t="shared" si="3"/>
        <v>0</v>
      </c>
    </row>
    <row r="60" spans="1:10" x14ac:dyDescent="0.25">
      <c r="A60" s="5">
        <v>54</v>
      </c>
      <c r="B60" s="14">
        <v>1.8740231011282782</v>
      </c>
      <c r="C60" s="14">
        <v>9.2755616237573085E-2</v>
      </c>
      <c r="D60" s="7">
        <v>0</v>
      </c>
      <c r="F60">
        <f t="shared" si="0"/>
        <v>0.53406859814872154</v>
      </c>
      <c r="H60">
        <f t="shared" si="1"/>
        <v>0.63043154693350678</v>
      </c>
      <c r="I60">
        <f t="shared" si="2"/>
        <v>1</v>
      </c>
      <c r="J60">
        <f t="shared" si="3"/>
        <v>-1</v>
      </c>
    </row>
    <row r="61" spans="1:10" x14ac:dyDescent="0.25">
      <c r="A61" s="5">
        <v>55</v>
      </c>
      <c r="B61" s="14">
        <v>0.62555048817465686</v>
      </c>
      <c r="C61" s="14">
        <v>1.705896768195363</v>
      </c>
      <c r="D61" s="7">
        <v>0</v>
      </c>
      <c r="F61">
        <f t="shared" si="0"/>
        <v>2.5913821743438601</v>
      </c>
      <c r="H61">
        <f t="shared" si="1"/>
        <v>0.93030488745189943</v>
      </c>
      <c r="I61">
        <f t="shared" si="2"/>
        <v>1</v>
      </c>
      <c r="J61">
        <f t="shared" si="3"/>
        <v>-1</v>
      </c>
    </row>
    <row r="62" spans="1:10" x14ac:dyDescent="0.25">
      <c r="A62" s="5">
        <v>56</v>
      </c>
      <c r="B62" s="14">
        <v>0.29700506371317753</v>
      </c>
      <c r="C62" s="14">
        <v>1.1009688362111918</v>
      </c>
      <c r="D62" s="7">
        <v>1</v>
      </c>
      <c r="F62">
        <f t="shared" si="0"/>
        <v>1.8114999119556059</v>
      </c>
      <c r="H62">
        <f t="shared" si="1"/>
        <v>0.85954305449775448</v>
      </c>
      <c r="I62">
        <f t="shared" si="2"/>
        <v>1</v>
      </c>
      <c r="J62">
        <f t="shared" si="3"/>
        <v>0</v>
      </c>
    </row>
    <row r="63" spans="1:10" x14ac:dyDescent="0.25">
      <c r="A63" s="5">
        <v>57</v>
      </c>
      <c r="B63" s="14">
        <v>-1.80568565284029</v>
      </c>
      <c r="C63" s="14">
        <v>-0.10888702775715065</v>
      </c>
      <c r="D63" s="7">
        <v>0</v>
      </c>
      <c r="F63">
        <f t="shared" si="0"/>
        <v>0.23651289077235887</v>
      </c>
      <c r="H63">
        <f t="shared" si="1"/>
        <v>0.55885412790962818</v>
      </c>
      <c r="I63">
        <f t="shared" si="2"/>
        <v>1</v>
      </c>
      <c r="J63">
        <f t="shared" si="3"/>
        <v>-1</v>
      </c>
    </row>
    <row r="64" spans="1:10" x14ac:dyDescent="0.25">
      <c r="A64" s="5">
        <v>58</v>
      </c>
      <c r="B64" s="14">
        <v>-0.5572130398866687</v>
      </c>
      <c r="C64" s="14">
        <v>1.3026114802059154</v>
      </c>
      <c r="D64" s="7">
        <v>1</v>
      </c>
      <c r="F64">
        <f t="shared" si="0"/>
        <v>2.061312335147198</v>
      </c>
      <c r="H64">
        <f t="shared" si="1"/>
        <v>0.88708568633638973</v>
      </c>
      <c r="I64">
        <f t="shared" si="2"/>
        <v>1</v>
      </c>
      <c r="J64">
        <f t="shared" si="3"/>
        <v>0</v>
      </c>
    </row>
    <row r="65" spans="1:10" x14ac:dyDescent="0.25">
      <c r="A65" s="5">
        <v>59</v>
      </c>
      <c r="B65" s="14">
        <v>-1.0828857190250356</v>
      </c>
      <c r="C65" s="14">
        <v>-1.3187428917254931</v>
      </c>
      <c r="D65" s="7">
        <v>0</v>
      </c>
      <c r="F65">
        <f t="shared" si="0"/>
        <v>-1.3087210692522633</v>
      </c>
      <c r="H65">
        <f t="shared" si="1"/>
        <v>0.21270093420875591</v>
      </c>
      <c r="I65">
        <f t="shared" si="2"/>
        <v>0</v>
      </c>
      <c r="J65">
        <f t="shared" si="3"/>
        <v>0</v>
      </c>
    </row>
    <row r="66" spans="1:10" x14ac:dyDescent="0.25">
      <c r="A66" s="5">
        <v>60</v>
      </c>
      <c r="B66" s="14">
        <v>-0.16295853053289353</v>
      </c>
      <c r="C66" s="14">
        <v>-0.31052967175187435</v>
      </c>
      <c r="D66" s="7">
        <v>1</v>
      </c>
      <c r="F66">
        <f t="shared" si="0"/>
        <v>-4.9963525610127735E-3</v>
      </c>
      <c r="H66">
        <f t="shared" si="1"/>
        <v>0.49875091445821201</v>
      </c>
      <c r="I66">
        <f t="shared" si="2"/>
        <v>0</v>
      </c>
      <c r="J66">
        <f t="shared" si="3"/>
        <v>1</v>
      </c>
    </row>
    <row r="67" spans="1:10" x14ac:dyDescent="0.25">
      <c r="A67" s="5">
        <v>61</v>
      </c>
      <c r="B67" s="14">
        <v>0.42842323349776923</v>
      </c>
      <c r="C67" s="14">
        <v>0.49604090422702057</v>
      </c>
      <c r="D67" s="7">
        <v>1</v>
      </c>
      <c r="F67">
        <f t="shared" si="0"/>
        <v>1.0364611711513136</v>
      </c>
      <c r="H67">
        <f t="shared" si="1"/>
        <v>0.7381666097435492</v>
      </c>
      <c r="I67">
        <f t="shared" si="2"/>
        <v>1</v>
      </c>
      <c r="J67">
        <f t="shared" si="3"/>
        <v>0</v>
      </c>
    </row>
    <row r="68" spans="1:10" x14ac:dyDescent="0.25">
      <c r="A68" s="5">
        <v>62</v>
      </c>
      <c r="B68" s="14">
        <v>1.2169322522053196</v>
      </c>
      <c r="C68" s="14">
        <v>-1.7220281797149404</v>
      </c>
      <c r="D68" s="7">
        <v>0</v>
      </c>
      <c r="F68">
        <f t="shared" si="0"/>
        <v>-1.8021185307417826</v>
      </c>
      <c r="H68">
        <f t="shared" si="1"/>
        <v>0.14159337317077167</v>
      </c>
      <c r="I68">
        <f t="shared" si="2"/>
        <v>0</v>
      </c>
      <c r="J68">
        <f t="shared" si="3"/>
        <v>0</v>
      </c>
    </row>
    <row r="69" spans="1:10" x14ac:dyDescent="0.25">
      <c r="A69" s="5">
        <v>63</v>
      </c>
      <c r="B69" s="14">
        <v>-0.82004937945585221</v>
      </c>
      <c r="C69" s="14">
        <v>-0.71381495974132181</v>
      </c>
      <c r="D69" s="7">
        <v>1</v>
      </c>
      <c r="F69">
        <f t="shared" si="0"/>
        <v>-0.52953073851886057</v>
      </c>
      <c r="H69">
        <f t="shared" si="1"/>
        <v>0.37062634247155246</v>
      </c>
      <c r="I69">
        <f t="shared" si="2"/>
        <v>0</v>
      </c>
      <c r="J69">
        <f t="shared" si="3"/>
        <v>1</v>
      </c>
    </row>
    <row r="70" spans="1:10" x14ac:dyDescent="0.25">
      <c r="A70" s="5">
        <v>64</v>
      </c>
      <c r="B70" s="14">
        <v>-0.36008578520978113</v>
      </c>
      <c r="C70" s="14">
        <v>1.1009688362111918</v>
      </c>
      <c r="D70" s="7">
        <v>1</v>
      </c>
      <c r="F70">
        <f t="shared" si="0"/>
        <v>1.8045805954070884</v>
      </c>
      <c r="H70">
        <f t="shared" si="1"/>
        <v>0.85870561373220855</v>
      </c>
      <c r="I70">
        <f t="shared" si="2"/>
        <v>1</v>
      </c>
      <c r="J70">
        <f t="shared" si="3"/>
        <v>0</v>
      </c>
    </row>
    <row r="71" spans="1:10" x14ac:dyDescent="0.25">
      <c r="A71" s="5">
        <v>65</v>
      </c>
      <c r="B71" s="14">
        <v>-0.16295853053289353</v>
      </c>
      <c r="C71" s="14">
        <v>0.29439826023229682</v>
      </c>
      <c r="D71" s="7">
        <v>1</v>
      </c>
      <c r="F71">
        <f t="shared" si="0"/>
        <v>0.77142625155298283</v>
      </c>
      <c r="H71">
        <f t="shared" si="1"/>
        <v>0.68382933980147886</v>
      </c>
      <c r="I71">
        <f t="shared" si="2"/>
        <v>1</v>
      </c>
      <c r="J71">
        <f t="shared" si="3"/>
        <v>0</v>
      </c>
    </row>
    <row r="72" spans="1:10" x14ac:dyDescent="0.25">
      <c r="A72" s="5">
        <v>66</v>
      </c>
      <c r="B72" s="14">
        <v>0.29700506371317753</v>
      </c>
      <c r="C72" s="14">
        <v>-0.10888702775715065</v>
      </c>
      <c r="D72" s="7">
        <v>0</v>
      </c>
      <c r="F72">
        <f t="shared" ref="F72:F107" si="4">$A$4+B72*$B$4+C72*$C$4</f>
        <v>0.25865470372761457</v>
      </c>
      <c r="H72">
        <f t="shared" ref="H72:H107" si="5">1/(1+EXP(-F72))</f>
        <v>0.56430555947232086</v>
      </c>
      <c r="I72">
        <f t="shared" ref="I72:I76" si="6">IF(H72&gt;0.5,1,0)</f>
        <v>1</v>
      </c>
      <c r="J72">
        <f t="shared" ref="J72:J76" si="7">D72-I72</f>
        <v>-1</v>
      </c>
    </row>
    <row r="73" spans="1:10" x14ac:dyDescent="0.25">
      <c r="A73" s="5">
        <v>67</v>
      </c>
      <c r="B73" s="14">
        <v>-1.3457220585942191</v>
      </c>
      <c r="C73" s="14">
        <v>1.1009688362111918</v>
      </c>
      <c r="D73" s="7">
        <v>0</v>
      </c>
      <c r="F73">
        <f t="shared" si="4"/>
        <v>1.7942016205843123</v>
      </c>
      <c r="H73">
        <f t="shared" si="5"/>
        <v>0.85744163534252094</v>
      </c>
      <c r="I73">
        <f t="shared" si="6"/>
        <v>1</v>
      </c>
      <c r="J73">
        <f t="shared" si="7"/>
        <v>-1</v>
      </c>
    </row>
    <row r="74" spans="1:10" x14ac:dyDescent="0.25">
      <c r="A74" s="5">
        <v>68</v>
      </c>
      <c r="B74" s="14">
        <v>0.16558689392858578</v>
      </c>
      <c r="C74" s="14">
        <v>1.9075394121900866</v>
      </c>
      <c r="D74" s="7">
        <v>0</v>
      </c>
      <c r="F74">
        <f t="shared" si="4"/>
        <v>2.8453461874645631</v>
      </c>
      <c r="H74">
        <f t="shared" si="5"/>
        <v>0.94507762215407964</v>
      </c>
      <c r="I74">
        <f t="shared" si="6"/>
        <v>1</v>
      </c>
      <c r="J74">
        <f t="shared" si="7"/>
        <v>-1</v>
      </c>
    </row>
    <row r="75" spans="1:10" x14ac:dyDescent="0.25">
      <c r="A75" s="5">
        <v>69</v>
      </c>
      <c r="B75" s="14">
        <v>-1.8713947377325859</v>
      </c>
      <c r="C75" s="14">
        <v>9.2755616237573085E-2</v>
      </c>
      <c r="D75" s="7">
        <v>0</v>
      </c>
      <c r="F75">
        <f t="shared" si="4"/>
        <v>0.49462849382217233</v>
      </c>
      <c r="H75">
        <f t="shared" si="5"/>
        <v>0.62119617945718353</v>
      </c>
      <c r="I75">
        <f t="shared" si="6"/>
        <v>1</v>
      </c>
      <c r="J75">
        <f t="shared" si="7"/>
        <v>-1</v>
      </c>
    </row>
    <row r="76" spans="1:10" x14ac:dyDescent="0.25">
      <c r="A76" s="5">
        <v>70</v>
      </c>
      <c r="B76" s="14">
        <v>0.7569686579592485</v>
      </c>
      <c r="C76" s="14">
        <v>0.89932619221646803</v>
      </c>
      <c r="D76" s="7">
        <v>1</v>
      </c>
      <c r="F76">
        <f t="shared" si="4"/>
        <v>1.5575358988349028</v>
      </c>
      <c r="H76">
        <f t="shared" si="5"/>
        <v>0.82599948611832852</v>
      </c>
      <c r="I76">
        <f t="shared" si="6"/>
        <v>1</v>
      </c>
      <c r="J76">
        <f t="shared" si="7"/>
        <v>0</v>
      </c>
    </row>
    <row r="77" spans="1:10" x14ac:dyDescent="0.25">
      <c r="A77" s="16" t="s">
        <v>40</v>
      </c>
      <c r="B77" s="17"/>
      <c r="C77" s="17"/>
      <c r="D77" s="18"/>
    </row>
    <row r="78" spans="1:10" x14ac:dyDescent="0.25">
      <c r="A78" s="8">
        <v>71</v>
      </c>
      <c r="B78" s="15">
        <v>-0.5572130398866687</v>
      </c>
      <c r="C78" s="15">
        <v>-0.71381495974132181</v>
      </c>
      <c r="D78" s="10">
        <v>0</v>
      </c>
      <c r="F78">
        <f t="shared" si="4"/>
        <v>-0.52676301189945374</v>
      </c>
      <c r="H78">
        <f t="shared" si="5"/>
        <v>0.37127218002574186</v>
      </c>
      <c r="J78">
        <f t="shared" ref="J78:J107" si="8">D78-I78</f>
        <v>0</v>
      </c>
    </row>
    <row r="79" spans="1:10" x14ac:dyDescent="0.25">
      <c r="A79" s="8">
        <v>72</v>
      </c>
      <c r="B79" s="15">
        <v>1.7426049313436864</v>
      </c>
      <c r="C79" s="15">
        <v>-1.5203855357202167</v>
      </c>
      <c r="D79" s="10">
        <v>0</v>
      </c>
      <c r="F79">
        <f t="shared" si="4"/>
        <v>-1.5377755427983035</v>
      </c>
      <c r="H79">
        <f t="shared" si="5"/>
        <v>0.17685887810386322</v>
      </c>
      <c r="J79">
        <f t="shared" si="8"/>
        <v>0</v>
      </c>
    </row>
    <row r="80" spans="1:10" x14ac:dyDescent="0.25">
      <c r="A80" s="8">
        <v>73</v>
      </c>
      <c r="B80" s="15">
        <v>-9.7249445640597676E-2</v>
      </c>
      <c r="C80" s="15">
        <v>-0.31052967175187435</v>
      </c>
      <c r="D80" s="10">
        <v>1</v>
      </c>
      <c r="F80">
        <f t="shared" si="4"/>
        <v>-4.3044209061610106E-3</v>
      </c>
      <c r="H80">
        <f t="shared" si="5"/>
        <v>0.49892389643496671</v>
      </c>
      <c r="J80">
        <f t="shared" si="8"/>
        <v>1</v>
      </c>
    </row>
    <row r="81" spans="1:10" x14ac:dyDescent="0.25">
      <c r="A81" s="8">
        <v>74</v>
      </c>
      <c r="B81" s="15">
        <v>-0.16295853053289353</v>
      </c>
      <c r="C81" s="15">
        <v>-0.31052967175187435</v>
      </c>
      <c r="D81" s="10">
        <v>1</v>
      </c>
      <c r="F81">
        <f t="shared" si="4"/>
        <v>-4.9963525610127735E-3</v>
      </c>
      <c r="H81">
        <f t="shared" si="5"/>
        <v>0.49875091445821201</v>
      </c>
      <c r="J81">
        <f t="shared" si="8"/>
        <v>1</v>
      </c>
    </row>
    <row r="82" spans="1:10" x14ac:dyDescent="0.25">
      <c r="A82" s="8">
        <v>75</v>
      </c>
      <c r="B82" s="15">
        <v>0.23129597882088165</v>
      </c>
      <c r="C82" s="15">
        <v>1.5042541242006393</v>
      </c>
      <c r="D82" s="10">
        <v>1</v>
      </c>
      <c r="F82">
        <f t="shared" si="4"/>
        <v>2.3284230497100844</v>
      </c>
      <c r="H82">
        <f t="shared" si="5"/>
        <v>0.91120382617894435</v>
      </c>
      <c r="J82">
        <f t="shared" si="8"/>
        <v>1</v>
      </c>
    </row>
    <row r="83" spans="1:10" x14ac:dyDescent="0.25">
      <c r="A83" s="8">
        <v>76</v>
      </c>
      <c r="B83" s="15">
        <v>1.0855140824207279</v>
      </c>
      <c r="C83" s="15">
        <v>-1.1171002477307692</v>
      </c>
      <c r="D83" s="10">
        <v>0</v>
      </c>
      <c r="F83">
        <f t="shared" si="4"/>
        <v>-1.0270797899374904</v>
      </c>
      <c r="H83">
        <f t="shared" si="5"/>
        <v>0.26365063934928967</v>
      </c>
      <c r="J83">
        <f t="shared" si="8"/>
        <v>0</v>
      </c>
    </row>
    <row r="84" spans="1:10" x14ac:dyDescent="0.25">
      <c r="A84" s="8">
        <v>77</v>
      </c>
      <c r="B84" s="15">
        <v>-3.1540360748301806E-2</v>
      </c>
      <c r="C84" s="15">
        <v>1.3026114802059154</v>
      </c>
      <c r="D84" s="10">
        <v>1</v>
      </c>
      <c r="F84">
        <f t="shared" si="4"/>
        <v>2.0668477883860121</v>
      </c>
      <c r="H84">
        <f t="shared" si="5"/>
        <v>0.88763895628994571</v>
      </c>
      <c r="J84">
        <f t="shared" si="8"/>
        <v>1</v>
      </c>
    </row>
    <row r="85" spans="1:10" x14ac:dyDescent="0.25">
      <c r="A85" s="8">
        <v>78</v>
      </c>
      <c r="B85" s="15">
        <v>-1.6085583981634026</v>
      </c>
      <c r="C85" s="15">
        <v>0.49604090422702057</v>
      </c>
      <c r="D85" s="10">
        <v>1</v>
      </c>
      <c r="F85">
        <f t="shared" si="4"/>
        <v>1.0150112898509098</v>
      </c>
      <c r="H85">
        <f t="shared" si="5"/>
        <v>0.73399972080451914</v>
      </c>
      <c r="J85">
        <f t="shared" si="8"/>
        <v>1</v>
      </c>
    </row>
    <row r="86" spans="1:10" x14ac:dyDescent="0.25">
      <c r="A86" s="8">
        <v>79</v>
      </c>
      <c r="B86" s="15">
        <v>-1.4771402283788109</v>
      </c>
      <c r="C86" s="15">
        <v>0.49604090422702057</v>
      </c>
      <c r="D86" s="10">
        <v>0</v>
      </c>
      <c r="F86">
        <f t="shared" si="4"/>
        <v>1.0163951531606132</v>
      </c>
      <c r="H86">
        <f t="shared" si="5"/>
        <v>0.73426982448431988</v>
      </c>
      <c r="J86">
        <f t="shared" si="8"/>
        <v>0</v>
      </c>
    </row>
    <row r="87" spans="1:10" x14ac:dyDescent="0.25">
      <c r="A87" s="8">
        <v>80</v>
      </c>
      <c r="B87" s="15">
        <v>-0.68863120967126046</v>
      </c>
      <c r="C87" s="15">
        <v>-0.31052967175187435</v>
      </c>
      <c r="D87" s="10">
        <v>1</v>
      </c>
      <c r="F87">
        <f t="shared" si="4"/>
        <v>-1.053180579982671E-2</v>
      </c>
      <c r="H87">
        <f t="shared" si="5"/>
        <v>0.49736707288678728</v>
      </c>
      <c r="J87">
        <f t="shared" si="8"/>
        <v>1</v>
      </c>
    </row>
    <row r="88" spans="1:10" x14ac:dyDescent="0.25">
      <c r="A88" s="8">
        <v>81</v>
      </c>
      <c r="B88" s="15">
        <v>0.16558689392858578</v>
      </c>
      <c r="C88" s="15">
        <v>0.69768354822174428</v>
      </c>
      <c r="D88" s="10">
        <v>1</v>
      </c>
      <c r="F88">
        <f t="shared" si="4"/>
        <v>1.2925009792365718</v>
      </c>
      <c r="H88">
        <f t="shared" si="5"/>
        <v>0.7845702050255341</v>
      </c>
      <c r="J88">
        <f t="shared" si="8"/>
        <v>1</v>
      </c>
    </row>
    <row r="89" spans="1:10" x14ac:dyDescent="0.25">
      <c r="A89" s="8">
        <v>82</v>
      </c>
      <c r="B89" s="15">
        <v>0.16558689392858578</v>
      </c>
      <c r="C89" s="15">
        <v>-0.10888702775715065</v>
      </c>
      <c r="D89" s="10">
        <v>1</v>
      </c>
      <c r="F89">
        <f t="shared" si="4"/>
        <v>0.2572708404179111</v>
      </c>
      <c r="H89">
        <f t="shared" si="5"/>
        <v>0.56396528597667384</v>
      </c>
      <c r="J89">
        <f t="shared" si="8"/>
        <v>1</v>
      </c>
    </row>
    <row r="90" spans="1:10" x14ac:dyDescent="0.25">
      <c r="A90" s="8">
        <v>83</v>
      </c>
      <c r="B90" s="15">
        <v>-1.1485948039173315</v>
      </c>
      <c r="C90" s="15">
        <v>-1.5203855357202167</v>
      </c>
      <c r="D90" s="10">
        <v>0</v>
      </c>
      <c r="F90">
        <f t="shared" si="4"/>
        <v>-1.56822053561178</v>
      </c>
      <c r="H90">
        <f t="shared" si="5"/>
        <v>0.17247021643483992</v>
      </c>
      <c r="J90">
        <f t="shared" si="8"/>
        <v>0</v>
      </c>
    </row>
    <row r="91" spans="1:10" x14ac:dyDescent="0.25">
      <c r="A91" s="8">
        <v>84</v>
      </c>
      <c r="B91" s="15">
        <v>1.1512231673130238</v>
      </c>
      <c r="C91" s="15">
        <v>-0.91545760373604557</v>
      </c>
      <c r="D91" s="10">
        <v>0</v>
      </c>
      <c r="F91">
        <f t="shared" si="4"/>
        <v>-0.76758032357797346</v>
      </c>
      <c r="H91">
        <f t="shared" si="5"/>
        <v>0.31700276314484999</v>
      </c>
      <c r="J91">
        <f t="shared" si="8"/>
        <v>0</v>
      </c>
    </row>
    <row r="92" spans="1:10" x14ac:dyDescent="0.25">
      <c r="A92" s="8">
        <v>85</v>
      </c>
      <c r="B92" s="15">
        <v>-9.7249445640597676E-2</v>
      </c>
      <c r="C92" s="15">
        <v>9.2755616237573085E-2</v>
      </c>
      <c r="D92" s="10">
        <v>1</v>
      </c>
      <c r="F92">
        <f t="shared" si="4"/>
        <v>0.51331064850316932</v>
      </c>
      <c r="H92">
        <f t="shared" si="5"/>
        <v>0.62558224651102212</v>
      </c>
      <c r="J92">
        <f t="shared" si="8"/>
        <v>1</v>
      </c>
    </row>
    <row r="93" spans="1:10" x14ac:dyDescent="0.25">
      <c r="A93" s="8">
        <v>86</v>
      </c>
      <c r="B93" s="15">
        <v>0.16558689392858578</v>
      </c>
      <c r="C93" s="15">
        <v>1.5042541242006393</v>
      </c>
      <c r="D93" s="10">
        <v>0</v>
      </c>
      <c r="F93">
        <f t="shared" si="4"/>
        <v>2.3277311180552327</v>
      </c>
      <c r="H93">
        <f t="shared" si="5"/>
        <v>0.911147825079343</v>
      </c>
      <c r="J93">
        <f t="shared" si="8"/>
        <v>0</v>
      </c>
    </row>
    <row r="94" spans="1:10" x14ac:dyDescent="0.25">
      <c r="A94" s="8">
        <v>87</v>
      </c>
      <c r="B94" s="15">
        <v>-0.36008578520978113</v>
      </c>
      <c r="C94" s="15">
        <v>2.1091820561848102</v>
      </c>
      <c r="D94" s="10">
        <v>0</v>
      </c>
      <c r="F94">
        <f t="shared" si="4"/>
        <v>3.098618268930414</v>
      </c>
      <c r="H94">
        <f t="shared" si="5"/>
        <v>0.95683571401227174</v>
      </c>
      <c r="J94">
        <f t="shared" si="8"/>
        <v>0</v>
      </c>
    </row>
    <row r="95" spans="1:10" x14ac:dyDescent="0.25">
      <c r="A95" s="8">
        <v>88</v>
      </c>
      <c r="B95" s="15">
        <v>1.7426049313436864</v>
      </c>
      <c r="C95" s="15">
        <v>-0.10888702775715065</v>
      </c>
      <c r="D95" s="10">
        <v>0</v>
      </c>
      <c r="F95">
        <f t="shared" si="4"/>
        <v>0.27387720013435291</v>
      </c>
      <c r="H95">
        <f t="shared" si="5"/>
        <v>0.56804450321204636</v>
      </c>
      <c r="J95">
        <f t="shared" si="8"/>
        <v>0</v>
      </c>
    </row>
    <row r="96" spans="1:10" x14ac:dyDescent="0.25">
      <c r="A96" s="8">
        <v>89</v>
      </c>
      <c r="B96" s="15">
        <v>1.1512231673130238</v>
      </c>
      <c r="C96" s="15">
        <v>-0.91545760373604557</v>
      </c>
      <c r="D96" s="10">
        <v>0</v>
      </c>
      <c r="F96">
        <f t="shared" si="4"/>
        <v>-0.76758032357797346</v>
      </c>
      <c r="H96">
        <f t="shared" si="5"/>
        <v>0.31700276314484999</v>
      </c>
      <c r="J96">
        <f t="shared" si="8"/>
        <v>0</v>
      </c>
    </row>
    <row r="97" spans="1:10" x14ac:dyDescent="0.25">
      <c r="A97" s="8">
        <v>90</v>
      </c>
      <c r="B97" s="15">
        <v>-1.1485948039173315</v>
      </c>
      <c r="C97" s="15">
        <v>9.2755616237573085E-2</v>
      </c>
      <c r="D97" s="10">
        <v>1</v>
      </c>
      <c r="F97">
        <f t="shared" si="4"/>
        <v>0.50223974202554145</v>
      </c>
      <c r="H97">
        <f t="shared" si="5"/>
        <v>0.62298553434667503</v>
      </c>
      <c r="J97">
        <f t="shared" si="8"/>
        <v>1</v>
      </c>
    </row>
    <row r="98" spans="1:10" x14ac:dyDescent="0.25">
      <c r="A98" s="8">
        <v>91</v>
      </c>
      <c r="B98" s="15">
        <v>-1.9371038226248818</v>
      </c>
      <c r="C98" s="15">
        <v>-1.7220281797149404</v>
      </c>
      <c r="D98" s="10">
        <v>0</v>
      </c>
      <c r="F98">
        <f t="shared" si="4"/>
        <v>-1.8353312501746661</v>
      </c>
      <c r="H98">
        <f t="shared" si="5"/>
        <v>0.13760439361487883</v>
      </c>
      <c r="J98">
        <f t="shared" si="8"/>
        <v>0</v>
      </c>
    </row>
    <row r="99" spans="1:10" x14ac:dyDescent="0.25">
      <c r="A99" s="8">
        <v>92</v>
      </c>
      <c r="B99" s="15">
        <v>-1.4771402283788109</v>
      </c>
      <c r="C99" s="15">
        <v>-1.3187428917254931</v>
      </c>
      <c r="D99" s="10">
        <v>0</v>
      </c>
      <c r="F99">
        <f t="shared" si="4"/>
        <v>-1.3128726591813735</v>
      </c>
      <c r="H99">
        <f t="shared" si="5"/>
        <v>0.21200654131925176</v>
      </c>
      <c r="J99">
        <f t="shared" si="8"/>
        <v>0</v>
      </c>
    </row>
    <row r="100" spans="1:10" x14ac:dyDescent="0.25">
      <c r="A100" s="8">
        <v>93</v>
      </c>
      <c r="B100" s="15">
        <v>1.2169322522053196</v>
      </c>
      <c r="C100" s="15">
        <v>-1.7220281797149404</v>
      </c>
      <c r="D100" s="10">
        <v>0</v>
      </c>
      <c r="F100">
        <f t="shared" si="4"/>
        <v>-1.8021185307417826</v>
      </c>
      <c r="H100">
        <f t="shared" si="5"/>
        <v>0.14159337317077167</v>
      </c>
      <c r="J100">
        <f t="shared" si="8"/>
        <v>0</v>
      </c>
    </row>
    <row r="101" spans="1:10" x14ac:dyDescent="0.25">
      <c r="A101" s="8">
        <v>94</v>
      </c>
      <c r="B101" s="15">
        <v>-0.88575846434814798</v>
      </c>
      <c r="C101" s="15">
        <v>1.3026114802059154</v>
      </c>
      <c r="D101" s="10">
        <v>0</v>
      </c>
      <c r="F101">
        <f t="shared" si="4"/>
        <v>2.0578526768729395</v>
      </c>
      <c r="H101">
        <f t="shared" si="5"/>
        <v>0.88673868645142429</v>
      </c>
      <c r="J101">
        <f t="shared" si="8"/>
        <v>0</v>
      </c>
    </row>
    <row r="102" spans="1:10" x14ac:dyDescent="0.25">
      <c r="A102" s="8">
        <v>95</v>
      </c>
      <c r="B102" s="15">
        <v>-0.29437670031748525</v>
      </c>
      <c r="C102" s="15">
        <v>-0.31052967175187435</v>
      </c>
      <c r="D102" s="10">
        <v>1</v>
      </c>
      <c r="F102">
        <f t="shared" si="4"/>
        <v>-6.3802158707162437E-3</v>
      </c>
      <c r="H102">
        <f t="shared" si="5"/>
        <v>0.49840495144314129</v>
      </c>
      <c r="J102">
        <f t="shared" si="8"/>
        <v>1</v>
      </c>
    </row>
    <row r="103" spans="1:10" x14ac:dyDescent="0.25">
      <c r="A103" s="8">
        <v>96</v>
      </c>
      <c r="B103" s="15">
        <v>0.62555048817465686</v>
      </c>
      <c r="C103" s="15">
        <v>0.89932619221646803</v>
      </c>
      <c r="D103" s="10">
        <v>1</v>
      </c>
      <c r="F103">
        <f t="shared" si="4"/>
        <v>1.5561520355251992</v>
      </c>
      <c r="H103">
        <f t="shared" si="5"/>
        <v>0.82580050154644968</v>
      </c>
      <c r="J103">
        <f t="shared" si="8"/>
        <v>1</v>
      </c>
    </row>
    <row r="104" spans="1:10" x14ac:dyDescent="0.25">
      <c r="A104" s="8">
        <v>97</v>
      </c>
      <c r="B104" s="15">
        <v>0.69125957306695263</v>
      </c>
      <c r="C104" s="15">
        <v>-1.3187428917254931</v>
      </c>
      <c r="D104" s="10">
        <v>0</v>
      </c>
      <c r="F104">
        <f t="shared" si="4"/>
        <v>-1.2900389145712661</v>
      </c>
      <c r="H104">
        <f t="shared" si="5"/>
        <v>0.2158462242004259</v>
      </c>
      <c r="J104">
        <f t="shared" si="8"/>
        <v>0</v>
      </c>
    </row>
    <row r="105" spans="1:10" x14ac:dyDescent="0.25">
      <c r="A105" s="8">
        <v>98</v>
      </c>
      <c r="B105" s="15">
        <v>-0.49150395499437283</v>
      </c>
      <c r="C105" s="15">
        <v>1.9075394121900866</v>
      </c>
      <c r="D105" s="10">
        <v>0</v>
      </c>
      <c r="F105">
        <f t="shared" si="4"/>
        <v>2.8384268709160456</v>
      </c>
      <c r="H105">
        <f t="shared" si="5"/>
        <v>0.94471736069455448</v>
      </c>
      <c r="J105">
        <f t="shared" si="8"/>
        <v>0</v>
      </c>
    </row>
    <row r="106" spans="1:10" x14ac:dyDescent="0.25">
      <c r="A106" s="8">
        <v>99</v>
      </c>
      <c r="B106" s="15">
        <v>-3.1540360748301806E-2</v>
      </c>
      <c r="C106" s="15">
        <v>1.5042541242006393</v>
      </c>
      <c r="D106" s="10">
        <v>0</v>
      </c>
      <c r="F106">
        <f t="shared" si="4"/>
        <v>2.3256553230906776</v>
      </c>
      <c r="H106">
        <f t="shared" si="5"/>
        <v>0.91097963049249797</v>
      </c>
      <c r="J106">
        <f t="shared" si="8"/>
        <v>0</v>
      </c>
    </row>
    <row r="107" spans="1:10" x14ac:dyDescent="0.25">
      <c r="A107" s="8">
        <v>100</v>
      </c>
      <c r="B107" s="15">
        <v>-3.1540360748301806E-2</v>
      </c>
      <c r="C107" s="15">
        <v>9.2755616237573085E-2</v>
      </c>
      <c r="D107" s="10">
        <v>1</v>
      </c>
      <c r="F107">
        <f t="shared" si="4"/>
        <v>0.51400258015802103</v>
      </c>
      <c r="H107">
        <f t="shared" si="5"/>
        <v>0.62574430295110584</v>
      </c>
      <c r="J107">
        <f t="shared" si="8"/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16" sqref="K16"/>
    </sheetView>
  </sheetViews>
  <sheetFormatPr defaultRowHeight="15.7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F1" t="s">
        <v>34</v>
      </c>
    </row>
    <row r="2" spans="1:6" x14ac:dyDescent="0.25">
      <c r="A2" s="8">
        <v>71</v>
      </c>
      <c r="B2" s="9">
        <v>37</v>
      </c>
      <c r="C2" s="9">
        <v>6</v>
      </c>
      <c r="D2" s="10">
        <v>0</v>
      </c>
      <c r="F2">
        <v>0</v>
      </c>
    </row>
    <row r="3" spans="1:6" x14ac:dyDescent="0.25">
      <c r="A3" s="8">
        <v>72</v>
      </c>
      <c r="B3" s="9">
        <v>72</v>
      </c>
      <c r="C3" s="9">
        <v>2</v>
      </c>
      <c r="D3" s="10">
        <v>0</v>
      </c>
      <c r="F3">
        <v>0</v>
      </c>
    </row>
    <row r="4" spans="1:6" x14ac:dyDescent="0.25">
      <c r="A4" s="8">
        <v>73</v>
      </c>
      <c r="B4" s="9">
        <v>44</v>
      </c>
      <c r="C4" s="9">
        <v>8</v>
      </c>
      <c r="D4" s="10">
        <v>1</v>
      </c>
      <c r="F4">
        <v>0</v>
      </c>
    </row>
    <row r="5" spans="1:6" x14ac:dyDescent="0.25">
      <c r="A5" s="8">
        <v>74</v>
      </c>
      <c r="B5" s="9">
        <v>43</v>
      </c>
      <c r="C5" s="9">
        <v>8</v>
      </c>
      <c r="D5" s="10">
        <v>1</v>
      </c>
      <c r="F5">
        <v>0</v>
      </c>
    </row>
    <row r="6" spans="1:6" x14ac:dyDescent="0.25">
      <c r="A6" s="8">
        <v>75</v>
      </c>
      <c r="B6" s="9">
        <v>49</v>
      </c>
      <c r="C6" s="9">
        <v>17</v>
      </c>
      <c r="D6" s="10">
        <v>1</v>
      </c>
      <c r="F6">
        <v>0</v>
      </c>
    </row>
    <row r="7" spans="1:6" x14ac:dyDescent="0.25">
      <c r="A7" s="8">
        <v>76</v>
      </c>
      <c r="B7" s="9">
        <v>62</v>
      </c>
      <c r="C7" s="9">
        <v>4</v>
      </c>
      <c r="D7" s="10">
        <v>0</v>
      </c>
      <c r="F7">
        <v>0</v>
      </c>
    </row>
    <row r="8" spans="1:6" x14ac:dyDescent="0.25">
      <c r="A8" s="8">
        <v>77</v>
      </c>
      <c r="B8" s="9">
        <v>45</v>
      </c>
      <c r="C8" s="9">
        <v>16</v>
      </c>
      <c r="D8" s="10">
        <v>1</v>
      </c>
      <c r="F8">
        <v>0</v>
      </c>
    </row>
    <row r="9" spans="1:6" x14ac:dyDescent="0.25">
      <c r="A9" s="8">
        <v>78</v>
      </c>
      <c r="B9" s="9">
        <v>21</v>
      </c>
      <c r="C9" s="9">
        <v>12</v>
      </c>
      <c r="D9" s="10">
        <v>1</v>
      </c>
      <c r="F9">
        <v>0</v>
      </c>
    </row>
    <row r="10" spans="1:6" x14ac:dyDescent="0.25">
      <c r="A10" s="8">
        <v>79</v>
      </c>
      <c r="B10" s="9">
        <v>23</v>
      </c>
      <c r="C10" s="9">
        <v>12</v>
      </c>
      <c r="D10" s="10">
        <v>0</v>
      </c>
      <c r="F10">
        <v>0</v>
      </c>
    </row>
    <row r="11" spans="1:6" x14ac:dyDescent="0.25">
      <c r="A11" s="8">
        <v>80</v>
      </c>
      <c r="B11" s="9">
        <v>35</v>
      </c>
      <c r="C11" s="9">
        <v>8</v>
      </c>
      <c r="D11" s="10">
        <v>1</v>
      </c>
      <c r="F11">
        <v>0</v>
      </c>
    </row>
    <row r="12" spans="1:6" x14ac:dyDescent="0.25">
      <c r="A12" s="8">
        <v>81</v>
      </c>
      <c r="B12" s="9">
        <v>48</v>
      </c>
      <c r="C12" s="9">
        <v>13</v>
      </c>
      <c r="D12" s="10">
        <v>1</v>
      </c>
      <c r="F12">
        <v>0</v>
      </c>
    </row>
    <row r="13" spans="1:6" x14ac:dyDescent="0.25">
      <c r="A13" s="8">
        <v>82</v>
      </c>
      <c r="B13" s="9">
        <v>48</v>
      </c>
      <c r="C13" s="9">
        <v>9</v>
      </c>
      <c r="D13" s="10">
        <v>1</v>
      </c>
      <c r="F13">
        <v>0</v>
      </c>
    </row>
    <row r="14" spans="1:6" x14ac:dyDescent="0.25">
      <c r="A14" s="8">
        <v>83</v>
      </c>
      <c r="B14" s="9">
        <v>28</v>
      </c>
      <c r="C14" s="9">
        <v>2</v>
      </c>
      <c r="D14" s="10">
        <v>0</v>
      </c>
      <c r="F14">
        <v>0</v>
      </c>
    </row>
    <row r="15" spans="1:6" x14ac:dyDescent="0.25">
      <c r="A15" s="8">
        <v>84</v>
      </c>
      <c r="B15" s="9">
        <v>63</v>
      </c>
      <c r="C15" s="9">
        <v>5</v>
      </c>
      <c r="D15" s="10">
        <v>0</v>
      </c>
      <c r="F15">
        <v>0</v>
      </c>
    </row>
    <row r="16" spans="1:6" x14ac:dyDescent="0.25">
      <c r="A16" s="8">
        <v>85</v>
      </c>
      <c r="B16" s="9">
        <v>44</v>
      </c>
      <c r="C16" s="9">
        <v>10</v>
      </c>
      <c r="D16" s="10">
        <v>1</v>
      </c>
      <c r="F16">
        <v>0</v>
      </c>
    </row>
    <row r="17" spans="1:10" x14ac:dyDescent="0.25">
      <c r="A17" s="8">
        <v>86</v>
      </c>
      <c r="B17" s="9">
        <v>48</v>
      </c>
      <c r="C17" s="9">
        <v>17</v>
      </c>
      <c r="D17" s="10">
        <v>0</v>
      </c>
      <c r="F17">
        <v>0</v>
      </c>
    </row>
    <row r="18" spans="1:10" x14ac:dyDescent="0.25">
      <c r="A18" s="8">
        <v>87</v>
      </c>
      <c r="B18" s="9">
        <v>40</v>
      </c>
      <c r="C18" s="9">
        <v>20</v>
      </c>
      <c r="D18" s="10">
        <v>0</v>
      </c>
      <c r="F18">
        <v>0</v>
      </c>
    </row>
    <row r="19" spans="1:10" x14ac:dyDescent="0.25">
      <c r="A19" s="8">
        <v>88</v>
      </c>
      <c r="B19" s="9">
        <v>72</v>
      </c>
      <c r="C19" s="9">
        <v>9</v>
      </c>
      <c r="D19" s="10">
        <v>0</v>
      </c>
      <c r="F19">
        <v>0</v>
      </c>
    </row>
    <row r="20" spans="1:10" x14ac:dyDescent="0.25">
      <c r="A20" s="8">
        <v>89</v>
      </c>
      <c r="B20" s="9">
        <v>63</v>
      </c>
      <c r="C20" s="9">
        <v>5</v>
      </c>
      <c r="D20" s="10">
        <v>0</v>
      </c>
      <c r="F20">
        <v>0</v>
      </c>
    </row>
    <row r="21" spans="1:10" x14ac:dyDescent="0.25">
      <c r="A21" s="8">
        <v>90</v>
      </c>
      <c r="B21" s="9">
        <v>28</v>
      </c>
      <c r="C21" s="9">
        <v>10</v>
      </c>
      <c r="D21" s="10">
        <v>1</v>
      </c>
      <c r="F21">
        <v>0</v>
      </c>
    </row>
    <row r="22" spans="1:10" x14ac:dyDescent="0.25">
      <c r="A22" s="8">
        <v>91</v>
      </c>
      <c r="B22" s="9">
        <v>16</v>
      </c>
      <c r="C22" s="9">
        <v>1</v>
      </c>
      <c r="D22" s="10">
        <v>0</v>
      </c>
      <c r="F22">
        <v>0</v>
      </c>
    </row>
    <row r="23" spans="1:10" x14ac:dyDescent="0.25">
      <c r="A23" s="8">
        <v>92</v>
      </c>
      <c r="B23" s="9">
        <v>23</v>
      </c>
      <c r="C23" s="9">
        <v>3</v>
      </c>
      <c r="D23" s="10">
        <v>0</v>
      </c>
      <c r="F23">
        <v>0</v>
      </c>
    </row>
    <row r="24" spans="1:10" x14ac:dyDescent="0.25">
      <c r="A24" s="8">
        <v>93</v>
      </c>
      <c r="B24" s="9">
        <v>64</v>
      </c>
      <c r="C24" s="9">
        <v>1</v>
      </c>
      <c r="D24" s="10">
        <v>0</v>
      </c>
      <c r="F24">
        <v>0</v>
      </c>
    </row>
    <row r="25" spans="1:10" x14ac:dyDescent="0.25">
      <c r="A25" s="8">
        <v>94</v>
      </c>
      <c r="B25" s="9">
        <v>32</v>
      </c>
      <c r="C25" s="9">
        <v>16</v>
      </c>
      <c r="D25" s="10">
        <v>0</v>
      </c>
      <c r="F25">
        <v>0</v>
      </c>
    </row>
    <row r="26" spans="1:10" x14ac:dyDescent="0.25">
      <c r="A26" s="8">
        <v>95</v>
      </c>
      <c r="B26" s="9">
        <v>41</v>
      </c>
      <c r="C26" s="9">
        <v>8</v>
      </c>
      <c r="D26" s="10">
        <v>1</v>
      </c>
      <c r="F26">
        <v>0</v>
      </c>
    </row>
    <row r="27" spans="1:10" x14ac:dyDescent="0.25">
      <c r="A27" s="8">
        <v>96</v>
      </c>
      <c r="B27" s="9">
        <v>55</v>
      </c>
      <c r="C27" s="9">
        <v>14</v>
      </c>
      <c r="D27" s="10">
        <v>1</v>
      </c>
      <c r="F27">
        <v>0</v>
      </c>
    </row>
    <row r="28" spans="1:10" x14ac:dyDescent="0.25">
      <c r="A28" s="8">
        <v>97</v>
      </c>
      <c r="B28" s="9">
        <v>56</v>
      </c>
      <c r="C28" s="9">
        <v>3</v>
      </c>
      <c r="D28" s="10">
        <v>0</v>
      </c>
      <c r="F28">
        <v>0</v>
      </c>
    </row>
    <row r="29" spans="1:10" x14ac:dyDescent="0.25">
      <c r="A29" s="8">
        <v>98</v>
      </c>
      <c r="B29" s="9">
        <v>38</v>
      </c>
      <c r="C29" s="9">
        <v>19</v>
      </c>
      <c r="D29" s="10">
        <v>0</v>
      </c>
      <c r="F29">
        <v>0</v>
      </c>
    </row>
    <row r="30" spans="1:10" x14ac:dyDescent="0.25">
      <c r="A30" s="8">
        <v>99</v>
      </c>
      <c r="B30" s="9">
        <v>45</v>
      </c>
      <c r="C30" s="9">
        <v>17</v>
      </c>
      <c r="D30" s="10">
        <v>0</v>
      </c>
      <c r="F30">
        <v>0</v>
      </c>
    </row>
    <row r="31" spans="1:10" x14ac:dyDescent="0.25">
      <c r="A31" s="8">
        <v>100</v>
      </c>
      <c r="B31" s="9">
        <v>45</v>
      </c>
      <c r="C31" s="9">
        <v>10</v>
      </c>
      <c r="D31" s="10">
        <v>1</v>
      </c>
      <c r="F31">
        <v>0</v>
      </c>
    </row>
    <row r="32" spans="1:10" x14ac:dyDescent="0.25">
      <c r="J32" t="s">
        <v>28</v>
      </c>
    </row>
    <row r="33" spans="8:11" x14ac:dyDescent="0.25">
      <c r="J33">
        <v>1</v>
      </c>
      <c r="K33">
        <v>0</v>
      </c>
    </row>
    <row r="34" spans="8:11" x14ac:dyDescent="0.25">
      <c r="H34" t="s">
        <v>29</v>
      </c>
      <c r="I34">
        <v>1</v>
      </c>
      <c r="J34">
        <v>0</v>
      </c>
      <c r="K34">
        <v>13</v>
      </c>
    </row>
    <row r="35" spans="8:11" x14ac:dyDescent="0.25">
      <c r="I35">
        <v>0</v>
      </c>
      <c r="J35">
        <v>0</v>
      </c>
      <c r="K35">
        <v>17</v>
      </c>
    </row>
    <row r="36" spans="8:11" x14ac:dyDescent="0.25">
      <c r="H36" t="s">
        <v>35</v>
      </c>
      <c r="I36">
        <f>(J34+K35)/SUM(J34:K35)</f>
        <v>0.56666666666666665</v>
      </c>
    </row>
  </sheetData>
  <autoFilter ref="A1:F3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topLeftCell="A47" workbookViewId="0">
      <selection activeCell="A11" sqref="A11:D81"/>
    </sheetView>
  </sheetViews>
  <sheetFormatPr defaultRowHeight="15.75" x14ac:dyDescent="0.25"/>
  <cols>
    <col min="5" max="5" width="12.44140625" bestFit="1" customWidth="1"/>
    <col min="6" max="6" width="14.109375" customWidth="1"/>
  </cols>
  <sheetData>
    <row r="1" spans="1:38" x14ac:dyDescent="0.25">
      <c r="B1" t="s">
        <v>20</v>
      </c>
      <c r="C1" t="s">
        <v>21</v>
      </c>
      <c r="D1" t="s">
        <v>22</v>
      </c>
      <c r="E1" t="s">
        <v>23</v>
      </c>
      <c r="F1" t="s">
        <v>27</v>
      </c>
    </row>
    <row r="2" spans="1:38" x14ac:dyDescent="0.25">
      <c r="B2">
        <v>10</v>
      </c>
      <c r="C2">
        <v>1</v>
      </c>
      <c r="D2">
        <v>1</v>
      </c>
      <c r="E2">
        <f>D2/D2^2</f>
        <v>1</v>
      </c>
      <c r="F2">
        <f>SUMXMY2(I5:AL5,I8:AL8)</f>
        <v>9.5477186309352025</v>
      </c>
      <c r="G2" t="s">
        <v>13</v>
      </c>
      <c r="H2" t="s">
        <v>14</v>
      </c>
      <c r="I2">
        <v>71</v>
      </c>
      <c r="J2">
        <v>72</v>
      </c>
      <c r="K2">
        <v>73</v>
      </c>
      <c r="L2">
        <v>74</v>
      </c>
      <c r="M2">
        <v>75</v>
      </c>
      <c r="N2">
        <v>76</v>
      </c>
      <c r="O2">
        <v>77</v>
      </c>
      <c r="P2">
        <v>78</v>
      </c>
      <c r="Q2">
        <v>79</v>
      </c>
      <c r="R2">
        <v>80</v>
      </c>
      <c r="S2">
        <v>81</v>
      </c>
      <c r="T2">
        <v>82</v>
      </c>
      <c r="U2">
        <v>83</v>
      </c>
      <c r="V2">
        <v>84</v>
      </c>
      <c r="W2">
        <v>85</v>
      </c>
      <c r="X2">
        <v>86</v>
      </c>
      <c r="Y2">
        <v>87</v>
      </c>
      <c r="Z2">
        <v>88</v>
      </c>
      <c r="AA2">
        <v>89</v>
      </c>
      <c r="AB2">
        <v>90</v>
      </c>
      <c r="AC2">
        <v>91</v>
      </c>
      <c r="AD2">
        <v>92</v>
      </c>
      <c r="AE2">
        <v>93</v>
      </c>
      <c r="AF2">
        <v>94</v>
      </c>
      <c r="AG2">
        <v>95</v>
      </c>
      <c r="AH2">
        <v>96</v>
      </c>
      <c r="AI2">
        <v>97</v>
      </c>
      <c r="AJ2">
        <v>98</v>
      </c>
      <c r="AK2">
        <v>99</v>
      </c>
      <c r="AL2">
        <v>100</v>
      </c>
    </row>
    <row r="3" spans="1:38" x14ac:dyDescent="0.25">
      <c r="H3" t="s">
        <v>25</v>
      </c>
      <c r="I3">
        <v>-0.5572130398866687</v>
      </c>
      <c r="J3">
        <v>1.7426049313436864</v>
      </c>
      <c r="K3">
        <v>-9.7249445640597676E-2</v>
      </c>
      <c r="L3">
        <v>-0.16295853053289353</v>
      </c>
      <c r="M3">
        <v>0.23129597882088165</v>
      </c>
      <c r="N3">
        <v>1.0855140824207279</v>
      </c>
      <c r="O3">
        <v>-3.1540360748301806E-2</v>
      </c>
      <c r="P3">
        <v>-1.6085583981634026</v>
      </c>
      <c r="Q3">
        <v>-1.4771402283788109</v>
      </c>
      <c r="R3">
        <v>-0.68863120967126046</v>
      </c>
      <c r="S3">
        <v>0.16558689392858578</v>
      </c>
      <c r="T3">
        <v>0.16558689392858578</v>
      </c>
      <c r="U3">
        <v>-1.1485948039173315</v>
      </c>
      <c r="V3">
        <v>1.1512231673130238</v>
      </c>
      <c r="W3">
        <v>-9.7249445640597676E-2</v>
      </c>
      <c r="X3">
        <v>0.16558689392858578</v>
      </c>
      <c r="Y3">
        <v>-0.36008578520978113</v>
      </c>
      <c r="Z3">
        <v>1.7426049313436864</v>
      </c>
      <c r="AA3">
        <v>1.1512231673130238</v>
      </c>
      <c r="AB3">
        <v>-1.1485948039173315</v>
      </c>
      <c r="AC3">
        <v>-1.9371038226248818</v>
      </c>
      <c r="AD3">
        <v>-1.4771402283788109</v>
      </c>
      <c r="AE3">
        <v>1.2169322522053196</v>
      </c>
      <c r="AF3">
        <v>-0.88575846434814798</v>
      </c>
      <c r="AG3">
        <v>-0.29437670031748525</v>
      </c>
      <c r="AH3">
        <v>0.62555048817465686</v>
      </c>
      <c r="AI3">
        <v>0.69125957306695263</v>
      </c>
      <c r="AJ3">
        <v>-0.49150395499437283</v>
      </c>
      <c r="AK3">
        <v>-3.1540360748301806E-2</v>
      </c>
      <c r="AL3">
        <v>-3.1540360748301806E-2</v>
      </c>
    </row>
    <row r="4" spans="1:38" x14ac:dyDescent="0.25">
      <c r="H4" t="s">
        <v>26</v>
      </c>
      <c r="I4">
        <v>-0.71381495974132181</v>
      </c>
      <c r="J4">
        <v>-1.5203855357202167</v>
      </c>
      <c r="K4">
        <v>-0.31052967175187435</v>
      </c>
      <c r="L4">
        <v>-0.31052967175187435</v>
      </c>
      <c r="M4">
        <v>1.5042541242006393</v>
      </c>
      <c r="N4">
        <v>-1.1171002477307692</v>
      </c>
      <c r="O4">
        <v>1.3026114802059154</v>
      </c>
      <c r="P4">
        <v>0.49604090422702057</v>
      </c>
      <c r="Q4">
        <v>0.49604090422702057</v>
      </c>
      <c r="R4">
        <v>-0.31052967175187435</v>
      </c>
      <c r="S4">
        <v>0.69768354822174428</v>
      </c>
      <c r="T4">
        <v>-0.10888702775715065</v>
      </c>
      <c r="U4">
        <v>-1.5203855357202167</v>
      </c>
      <c r="V4">
        <v>-0.91545760373604557</v>
      </c>
      <c r="W4">
        <v>9.2755616237573085E-2</v>
      </c>
      <c r="X4">
        <v>1.5042541242006393</v>
      </c>
      <c r="Y4">
        <v>2.1091820561848102</v>
      </c>
      <c r="Z4">
        <v>-0.10888702775715065</v>
      </c>
      <c r="AA4">
        <v>-0.91545760373604557</v>
      </c>
      <c r="AB4">
        <v>9.2755616237573085E-2</v>
      </c>
      <c r="AC4">
        <v>-1.7220281797149404</v>
      </c>
      <c r="AD4">
        <v>-1.3187428917254931</v>
      </c>
      <c r="AE4">
        <v>-1.7220281797149404</v>
      </c>
      <c r="AF4">
        <v>1.3026114802059154</v>
      </c>
      <c r="AG4">
        <v>-0.31052967175187435</v>
      </c>
      <c r="AH4">
        <v>0.89932619221646803</v>
      </c>
      <c r="AI4">
        <v>-1.3187428917254931</v>
      </c>
      <c r="AJ4">
        <v>1.9075394121900866</v>
      </c>
      <c r="AK4">
        <v>1.5042541242006393</v>
      </c>
      <c r="AL4">
        <v>9.2755616237573085E-2</v>
      </c>
    </row>
    <row r="5" spans="1:38" x14ac:dyDescent="0.25">
      <c r="H5" t="s">
        <v>15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1</v>
      </c>
    </row>
    <row r="6" spans="1:38" x14ac:dyDescent="0.25">
      <c r="H6" t="s">
        <v>17</v>
      </c>
      <c r="I6">
        <f>SUMPRODUCT($D$12:$D$81,I12:I81)</f>
        <v>-861.90645819174154</v>
      </c>
      <c r="J6">
        <f t="shared" ref="J6:AL6" si="0">SUMPRODUCT($D$12:$D$81,J12:J81)</f>
        <v>-3843.4785499701975</v>
      </c>
      <c r="K6">
        <f t="shared" si="0"/>
        <v>-492.75000860391384</v>
      </c>
      <c r="L6">
        <f t="shared" si="0"/>
        <v>-509.76819680238833</v>
      </c>
      <c r="M6">
        <f t="shared" si="0"/>
        <v>-638.40316251667196</v>
      </c>
      <c r="N6">
        <f t="shared" si="0"/>
        <v>-1839.5798069267762</v>
      </c>
      <c r="O6">
        <f t="shared" si="0"/>
        <v>-541.00559860928934</v>
      </c>
      <c r="P6">
        <f t="shared" si="0"/>
        <v>-3044.3735596448273</v>
      </c>
      <c r="Q6">
        <f t="shared" si="0"/>
        <v>-2636.8759774027326</v>
      </c>
      <c r="R6">
        <f t="shared" si="0"/>
        <v>-958.57889798147016</v>
      </c>
      <c r="S6">
        <f t="shared" si="0"/>
        <v>-485.55540027544276</v>
      </c>
      <c r="T6">
        <f t="shared" si="0"/>
        <v>-489.97638729746399</v>
      </c>
      <c r="U6">
        <f t="shared" si="0"/>
        <v>-2108.3275546167597</v>
      </c>
      <c r="V6">
        <f t="shared" si="0"/>
        <v>-1933.3117451506148</v>
      </c>
      <c r="W6">
        <f t="shared" si="0"/>
        <v>-457.82421112994729</v>
      </c>
      <c r="X6">
        <f t="shared" si="0"/>
        <v>-611.99562910524571</v>
      </c>
      <c r="Y6">
        <f t="shared" si="0"/>
        <v>-894.10840193023387</v>
      </c>
      <c r="Z6">
        <f t="shared" si="0"/>
        <v>-3520.8570220382076</v>
      </c>
      <c r="AA6">
        <f t="shared" si="0"/>
        <v>-1933.3117451506148</v>
      </c>
      <c r="AB6">
        <f t="shared" si="0"/>
        <v>-1772.3325409431575</v>
      </c>
      <c r="AC6">
        <f t="shared" si="0"/>
        <v>-4632.117141736856</v>
      </c>
      <c r="AD6">
        <f t="shared" si="0"/>
        <v>-2904.4562169105584</v>
      </c>
      <c r="AE6">
        <f t="shared" si="0"/>
        <v>-2356.139862117413</v>
      </c>
      <c r="AF6">
        <f t="shared" si="0"/>
        <v>-1326.7764261181678</v>
      </c>
      <c r="AG6">
        <f t="shared" si="0"/>
        <v>-569.86000616527792</v>
      </c>
      <c r="AH6">
        <f t="shared" si="0"/>
        <v>-872.13798313835105</v>
      </c>
      <c r="AI6">
        <f t="shared" si="0"/>
        <v>-1196.4169558595186</v>
      </c>
      <c r="AJ6">
        <f t="shared" si="0"/>
        <v>-937.89630305922799</v>
      </c>
      <c r="AK6">
        <f t="shared" si="0"/>
        <v>-584.88389480284854</v>
      </c>
      <c r="AL6">
        <f t="shared" si="0"/>
        <v>-449.49116725345283</v>
      </c>
    </row>
    <row r="7" spans="1:38" x14ac:dyDescent="0.25">
      <c r="H7" t="s">
        <v>16</v>
      </c>
      <c r="I7">
        <f>SUM(I12:I81)</f>
        <v>-2862.3236882234364</v>
      </c>
      <c r="J7">
        <f t="shared" ref="J7:AL7" si="1">SUM(J12:J81)</f>
        <v>-8094.6043300295523</v>
      </c>
      <c r="K7">
        <f t="shared" si="1"/>
        <v>-2150.5808868066501</v>
      </c>
      <c r="L7">
        <f t="shared" si="1"/>
        <v>-2191.6592721133138</v>
      </c>
      <c r="M7">
        <f t="shared" si="1"/>
        <v>-2601.4847690546685</v>
      </c>
      <c r="N7">
        <f t="shared" si="1"/>
        <v>-4441.0966599591075</v>
      </c>
      <c r="O7">
        <f t="shared" si="1"/>
        <v>-2428.3293679288954</v>
      </c>
      <c r="P7">
        <f t="shared" si="1"/>
        <v>-7279.9264614307049</v>
      </c>
      <c r="Q7">
        <f t="shared" si="1"/>
        <v>-6491.2214635427781</v>
      </c>
      <c r="R7">
        <f t="shared" si="1"/>
        <v>-3111.8151029825613</v>
      </c>
      <c r="S7">
        <f t="shared" si="1"/>
        <v>-2223.5271726699989</v>
      </c>
      <c r="T7">
        <f t="shared" si="1"/>
        <v>-2134.2232348251737</v>
      </c>
      <c r="U7">
        <f t="shared" si="1"/>
        <v>-5202.6860044404884</v>
      </c>
      <c r="V7">
        <f t="shared" si="1"/>
        <v>-4633.9625326933092</v>
      </c>
      <c r="W7">
        <f t="shared" si="1"/>
        <v>-2133.3390374207693</v>
      </c>
      <c r="X7">
        <f t="shared" si="1"/>
        <v>-2560.4063837480062</v>
      </c>
      <c r="Y7">
        <f t="shared" si="1"/>
        <v>-3238.4387310784282</v>
      </c>
      <c r="Z7">
        <f t="shared" si="1"/>
        <v>-7655.1582200406556</v>
      </c>
      <c r="AA7">
        <f t="shared" si="1"/>
        <v>-4633.9625326933092</v>
      </c>
      <c r="AB7">
        <f t="shared" si="1"/>
        <v>-4762.3556970471882</v>
      </c>
      <c r="AC7">
        <f t="shared" si="1"/>
        <v>-10059.587825789045</v>
      </c>
      <c r="AD7">
        <f t="shared" si="1"/>
        <v>-6777.7014225697476</v>
      </c>
      <c r="AE7">
        <f t="shared" si="1"/>
        <v>-5327.3578384614821</v>
      </c>
      <c r="AF7">
        <f t="shared" si="1"/>
        <v>-4030.3863948887451</v>
      </c>
      <c r="AG7">
        <f t="shared" si="1"/>
        <v>-2323.1101050946359</v>
      </c>
      <c r="AH7">
        <f t="shared" si="1"/>
        <v>-2917.1439272964976</v>
      </c>
      <c r="AI7">
        <f t="shared" si="1"/>
        <v>-3253.1759632580747</v>
      </c>
      <c r="AJ7">
        <f t="shared" si="1"/>
        <v>-3314.6273404294066</v>
      </c>
      <c r="AK7">
        <f t="shared" si="1"/>
        <v>-2535.7593525640091</v>
      </c>
      <c r="AL7">
        <f t="shared" si="1"/>
        <v>-2108.6920062367717</v>
      </c>
    </row>
    <row r="8" spans="1:38" x14ac:dyDescent="0.25">
      <c r="H8" t="s">
        <v>18</v>
      </c>
      <c r="I8">
        <f>I6/I7</f>
        <v>0.30112123996943985</v>
      </c>
      <c r="J8">
        <f t="shared" ref="J8:AL8" si="2">J6/J7</f>
        <v>0.47481981740745138</v>
      </c>
      <c r="K8">
        <f t="shared" si="2"/>
        <v>0.22912414577234869</v>
      </c>
      <c r="L8">
        <f t="shared" si="2"/>
        <v>0.23259463881483861</v>
      </c>
      <c r="M8">
        <f t="shared" si="2"/>
        <v>0.245399538798244</v>
      </c>
      <c r="N8">
        <f t="shared" si="2"/>
        <v>0.41421746649029578</v>
      </c>
      <c r="O8">
        <f t="shared" si="2"/>
        <v>0.22278921704542456</v>
      </c>
      <c r="P8">
        <f t="shared" si="2"/>
        <v>0.41818740556982559</v>
      </c>
      <c r="Q8">
        <f t="shared" si="2"/>
        <v>0.4062218478005184</v>
      </c>
      <c r="R8">
        <f t="shared" si="2"/>
        <v>0.30804494041522817</v>
      </c>
      <c r="S8">
        <f t="shared" si="2"/>
        <v>0.21837169621470853</v>
      </c>
      <c r="T8">
        <f t="shared" si="2"/>
        <v>0.22958066396348681</v>
      </c>
      <c r="U8">
        <f t="shared" si="2"/>
        <v>0.40523828515065174</v>
      </c>
      <c r="V8">
        <f t="shared" si="2"/>
        <v>0.41720487196666067</v>
      </c>
      <c r="W8">
        <f t="shared" si="2"/>
        <v>0.21460452515951794</v>
      </c>
      <c r="X8">
        <f t="shared" si="2"/>
        <v>0.23902284925933773</v>
      </c>
      <c r="Y8">
        <f t="shared" si="2"/>
        <v>0.27609242483105062</v>
      </c>
      <c r="Z8">
        <f t="shared" si="2"/>
        <v>0.45993262592807765</v>
      </c>
      <c r="AA8">
        <f t="shared" si="2"/>
        <v>0.41720487196666067</v>
      </c>
      <c r="AB8">
        <f t="shared" si="2"/>
        <v>0.37215459190544292</v>
      </c>
      <c r="AC8">
        <f t="shared" si="2"/>
        <v>0.46046788615551709</v>
      </c>
      <c r="AD8">
        <f t="shared" si="2"/>
        <v>0.42853115471252812</v>
      </c>
      <c r="AE8">
        <f t="shared" si="2"/>
        <v>0.44227174775213823</v>
      </c>
      <c r="AF8">
        <f t="shared" si="2"/>
        <v>0.32919335669670752</v>
      </c>
      <c r="AG8">
        <f t="shared" si="2"/>
        <v>0.24530047237776692</v>
      </c>
      <c r="AH8">
        <f t="shared" si="2"/>
        <v>0.2989698159825171</v>
      </c>
      <c r="AI8">
        <f t="shared" si="2"/>
        <v>0.36776890318017103</v>
      </c>
      <c r="AJ8">
        <f t="shared" si="2"/>
        <v>0.28295678721389067</v>
      </c>
      <c r="AK8">
        <f t="shared" si="2"/>
        <v>0.23065433800389959</v>
      </c>
      <c r="AL8">
        <f t="shared" si="2"/>
        <v>0.21316112828427078</v>
      </c>
    </row>
    <row r="9" spans="1:38" x14ac:dyDescent="0.25">
      <c r="H9" t="s">
        <v>19</v>
      </c>
      <c r="I9">
        <f>IF(I8&gt;0.5,1,0)</f>
        <v>0</v>
      </c>
      <c r="J9">
        <f t="shared" ref="J9:AL9" si="3">IF(J8&gt;0.5,1,0)</f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</row>
    <row r="10" spans="1:38" x14ac:dyDescent="0.25">
      <c r="A10" t="s">
        <v>11</v>
      </c>
    </row>
    <row r="11" spans="1:38" x14ac:dyDescent="0.25">
      <c r="A11" t="s">
        <v>0</v>
      </c>
      <c r="B11" t="s">
        <v>4</v>
      </c>
      <c r="C11" t="s">
        <v>12</v>
      </c>
      <c r="D11" t="s">
        <v>1</v>
      </c>
      <c r="H11" t="s">
        <v>24</v>
      </c>
    </row>
    <row r="12" spans="1:38" x14ac:dyDescent="0.25">
      <c r="A12">
        <v>1</v>
      </c>
      <c r="B12">
        <v>0.82267774285154438</v>
      </c>
      <c r="C12">
        <v>-0.10888702775715065</v>
      </c>
      <c r="D12">
        <v>1</v>
      </c>
      <c r="I12">
        <f>-EXP(1/$D$2)*($B$2*(B12-$I$3)^2+$C$2*(C12-$I$4)^2)</f>
        <v>-52.753487566349882</v>
      </c>
      <c r="J12">
        <f>-EXP(1/$D$2)*($B$2*(B12-$J$3)^2+$C$2*(C12-$J$4)^2)</f>
        <v>-28.419604873707005</v>
      </c>
      <c r="K12">
        <f t="shared" ref="K12:AL12" si="4">-EXP(1/$D$2)*($B$2*($B$12-K3)^2+$C$2*($C$12-K4)^2)</f>
        <v>-23.114420447281702</v>
      </c>
      <c r="L12">
        <f>-EXP(1/$D$2)*($B$2*($B$12-L3)^2+$C$2*($C$12-L4)^2)</f>
        <v>-26.518058086976627</v>
      </c>
      <c r="M12">
        <f t="shared" si="4"/>
        <v>-16.580291263347128</v>
      </c>
      <c r="N12">
        <f t="shared" si="4"/>
        <v>-4.6409859313534785</v>
      </c>
      <c r="O12">
        <f t="shared" si="4"/>
        <v>-25.250700864335876</v>
      </c>
      <c r="P12">
        <f t="shared" si="4"/>
        <v>-161.66989203658733</v>
      </c>
      <c r="Q12">
        <f t="shared" si="4"/>
        <v>-144.76907065327464</v>
      </c>
      <c r="R12">
        <f t="shared" si="4"/>
        <v>-62.197569896192327</v>
      </c>
      <c r="S12">
        <f t="shared" si="4"/>
        <v>-13.505076324997807</v>
      </c>
      <c r="T12">
        <f t="shared" si="4"/>
        <v>-11.736681516189373</v>
      </c>
      <c r="U12">
        <f t="shared" si="4"/>
        <v>-111.04584274768023</v>
      </c>
      <c r="V12">
        <f t="shared" si="4"/>
        <v>-4.7025651878557797</v>
      </c>
      <c r="W12">
        <f t="shared" si="4"/>
        <v>-23.114420447281702</v>
      </c>
      <c r="X12">
        <f t="shared" si="4"/>
        <v>-18.810260751423112</v>
      </c>
      <c r="Y12">
        <f t="shared" si="4"/>
        <v>-51.400333854067355</v>
      </c>
      <c r="Z12">
        <f t="shared" si="4"/>
        <v>-23.003895771731177</v>
      </c>
      <c r="AA12">
        <f t="shared" si="4"/>
        <v>-4.7025651878557797</v>
      </c>
      <c r="AB12">
        <f t="shared" si="4"/>
        <v>-105.74065832125494</v>
      </c>
      <c r="AC12">
        <f t="shared" si="4"/>
        <v>-214.10864118081429</v>
      </c>
      <c r="AD12">
        <f t="shared" si="4"/>
        <v>-147.75323689313885</v>
      </c>
      <c r="AE12">
        <f t="shared" si="4"/>
        <v>-11.298784581061911</v>
      </c>
      <c r="AF12">
        <f t="shared" si="4"/>
        <v>-84.755676151416012</v>
      </c>
      <c r="AG12">
        <f t="shared" si="4"/>
        <v>-34.029534257337829</v>
      </c>
      <c r="AH12">
        <f t="shared" si="4"/>
        <v>-3.8194182252202213</v>
      </c>
      <c r="AI12">
        <f t="shared" si="4"/>
        <v>-4.4483555804665516</v>
      </c>
      <c r="AJ12">
        <f t="shared" si="4"/>
        <v>-57.9991936198102</v>
      </c>
      <c r="AK12">
        <f t="shared" si="4"/>
        <v>-26.908570997593785</v>
      </c>
      <c r="AL12">
        <f t="shared" si="4"/>
        <v>-19.945516437910573</v>
      </c>
    </row>
    <row r="13" spans="1:38" x14ac:dyDescent="0.25">
      <c r="A13">
        <v>2</v>
      </c>
      <c r="B13">
        <v>-1.0171766341327397</v>
      </c>
      <c r="C13">
        <v>-0.71381495974132181</v>
      </c>
      <c r="D13">
        <v>0</v>
      </c>
      <c r="I13">
        <f>-EXP(1/$D$2)*($B$2*($B$13-I3)^2+$C$2*($C$13-I4)^2)</f>
        <v>-5.7509739429327942</v>
      </c>
      <c r="J13">
        <f t="shared" ref="J13:J76" si="5">-EXP(1/$D$2)*($B$2*(B13-$J$3)^2+$C$2*(C13-$J$4)^2)</f>
        <v>-208.803456754389</v>
      </c>
      <c r="K13">
        <f>-EXP(1/$D$2)*($B$2*(B13-$K$3)^2+$C$2*(C13-$K$4)^2)</f>
        <v>-23.445994473933286</v>
      </c>
      <c r="L13">
        <f>-EXP(1/$D$2)*($B$2*(B13-$L$3)^2+$C$2*(C13-$L$4)^2)</f>
        <v>-20.277090464562153</v>
      </c>
      <c r="M13">
        <f>-EXP(1/$D$2)*($B$2*(B13-$M$3)^2+$C$2*(C13-$M$4)^2)</f>
        <v>-55.742906015057436</v>
      </c>
      <c r="N13">
        <f>-EXP(1/$D$2)*($B$2*(B13-$N$3)^2+$C$2*(C13-$N$4)^2)</f>
        <v>-120.62571742798131</v>
      </c>
      <c r="O13">
        <f>-EXP(1/$D$2)*($B$2*(B13-$O$3)^2+$C$2*(C13-$O$4)^2)</f>
        <v>-37.460000966478816</v>
      </c>
      <c r="P13">
        <f>-EXP(1/$D$2)*($B$2*(B13-$P$3)^2+$C$2*(C13-$P$4)^2)</f>
        <v>-13.485600347932376</v>
      </c>
      <c r="Q13">
        <f>-EXP(1/$D$2)*($B$2*(B13-$Q$3)^2+$C$2*(C13-$Q$4)^2)</f>
        <v>-9.7298622627517712</v>
      </c>
      <c r="R13">
        <f>-EXP(1/$D$2)*($B$2*(B13-$R$3)^2+$C$2*(C13-$R$4)^2)</f>
        <v>-3.3762690812494518</v>
      </c>
      <c r="S13">
        <f>-EXP(1/$D$2)*($B$2*(B13-$S$3)^2+$C$2*(C13-$S$4)^2)</f>
        <v>-43.442557214429414</v>
      </c>
      <c r="T13">
        <f>-EXP(1/$D$2)*($B$2*(B13-$T$3)^2+$C$2*(C13-$T$4)^2)</f>
        <v>-39.021570192408326</v>
      </c>
      <c r="U13">
        <f>-EXP(1/$D$2)*($B$2*(B13-$U$3)^2+$C$2*(C13-$U$4)^2)</f>
        <v>-2.2378620694560092</v>
      </c>
      <c r="V13">
        <f>-EXP(1/$D$2)*($B$2*(B13-$V$3)^2+$C$2*(C13-$V$4)^2)</f>
        <v>-127.92298638685287</v>
      </c>
      <c r="W13">
        <f>-EXP(1/$D$2)*($B$2*(B13-$W$3)^2+$C$2*(C13-$W$4)^2)</f>
        <v>-24.772290580539607</v>
      </c>
      <c r="X13">
        <f>-EXP(1/$D$2)*($B$2*(B13-$X$3)^2+$C$2*(C13-$X$4)^2)</f>
        <v>-51.400333854067362</v>
      </c>
      <c r="Y13">
        <f>-EXP(1/$D$2)*($B$2*(B13-$Y$3)^2+$C$2*(C13-$Y$4)^2)</f>
        <v>-33.399517924092684</v>
      </c>
      <c r="Z13">
        <f>-EXP(1/$D$2)*($B$2*(B13-$Z$3)^2+$C$2*(C13-$Z$4)^2)</f>
        <v>-208.02978402553532</v>
      </c>
      <c r="AA13">
        <f>-EXP(1/$D$2)*($B$2*(B13-$AA$3)^2+$C$2*(C13-$AA$4)^2)</f>
        <v>-127.92298638685287</v>
      </c>
      <c r="AB13">
        <f>-EXP(1/$D$2)*($B$2*(B13-$AB$3)^2+$C$2*(C13-$AB$4)^2)</f>
        <v>-2.2378620694560092</v>
      </c>
      <c r="AC13">
        <f>-EXP(1/$D$2)*($B$2*(B13-$AC$3)^2+$C$2*(C13-$AC$4)^2)</f>
        <v>-25.767012660494355</v>
      </c>
      <c r="AD13">
        <f>-EXP(1/$D$2)*($B$2*(B13-$AD$3)^2+$C$2*(C13-$AD$4)^2)</f>
        <v>-6.7456960228875404</v>
      </c>
      <c r="AE13">
        <f>-EXP(1/$D$2)*($B$2*(B13-$AE$3)^2+$C$2*(C13-$AE$4)^2)</f>
        <v>-138.43915521591239</v>
      </c>
      <c r="AF13">
        <f>-EXP(1/$D$2)*($B$2*(B13-$AF$3)^2+$C$2*(C13-$AF$4)^2)</f>
        <v>-11.521934815700288</v>
      </c>
      <c r="AG13">
        <f>-EXP(1/$D$2)*($B$2*(B13-$AG$3)^2+$C$2*(C13-$AG$4)^2)</f>
        <v>-14.643483336791251</v>
      </c>
      <c r="AH13">
        <f>-EXP(1/$D$2)*($B$2*(B13-$AH$3)^2+$C$2*(C13-$AH$4)^2)</f>
        <v>-80.427838711417337</v>
      </c>
      <c r="AI13">
        <f>-EXP(1/$D$2)*($B$2*(B13-$AI$3)^2+$C$2*(C13-$AI$4)^2)</f>
        <v>-80.334689129394931</v>
      </c>
      <c r="AJ13">
        <f>-EXP(1/$D$2)*($B$2*(B13-$AJ$3)^2+$C$2*(C13-$AJ$4)^2)</f>
        <v>-26.190146338400286</v>
      </c>
      <c r="AK13">
        <f>-EXP(1/$D$2)*($B$2*(B13-$AK$3)^2+$C$2*(C13-$AK$4)^2)</f>
        <v>-39.781019153039885</v>
      </c>
      <c r="AL13">
        <f>-EXP(1/$D$2)*($B$2*(B13-$AL$3)^2+$C$2*(C13-$AL$4)^2)</f>
        <v>-28.175928220234532</v>
      </c>
    </row>
    <row r="14" spans="1:38" x14ac:dyDescent="0.25">
      <c r="A14">
        <v>3</v>
      </c>
      <c r="B14">
        <v>-0.5572130398866687</v>
      </c>
      <c r="C14">
        <v>0.49604090422702057</v>
      </c>
      <c r="D14">
        <v>1</v>
      </c>
      <c r="I14">
        <f t="shared" ref="I13:I76" si="6">-EXP(1/$D$2)*($B$2*(B14-$I$3)^2+$C$2*(C14-$I$4)^2)</f>
        <v>-3.9788883198189757</v>
      </c>
      <c r="J14">
        <f t="shared" si="5"/>
        <v>-154.8268161283726</v>
      </c>
      <c r="K14">
        <f t="shared" ref="K14:K77" si="7">-EXP(1/$D$2)*($B$2*(B14-$K$3)^2+$C$2*(C14-$K$4)^2)</f>
        <v>-7.5193687517412284</v>
      </c>
      <c r="L14">
        <f t="shared" ref="L14:L77" si="8">-EXP(1/$D$2)*($B$2*(B14-$L$3)^2+$C$2*(C14-$L$4)^2)</f>
        <v>-5.9936001546366091</v>
      </c>
      <c r="M14">
        <f t="shared" ref="M14:M77" si="9">-EXP(1/$D$2)*($B$2*(B14-$M$3)^2+$C$2*(C14-$M$4)^2)</f>
        <v>-19.663938272075878</v>
      </c>
      <c r="N14">
        <f t="shared" ref="N14:N77" si="10">-EXP(1/$D$2)*($B$2*(B14-$N$3)^2+$C$2*(C14-$N$4)^2)</f>
        <v>-80.427838711417337</v>
      </c>
      <c r="O14">
        <f t="shared" ref="O14:O77" si="11">-EXP(1/$D$2)*($B$2*(B14-$O$3)^2+$C$2*(C14-$O$4)^2)</f>
        <v>-9.2798709791696332</v>
      </c>
      <c r="P14">
        <f t="shared" ref="P14:P77" si="12">-EXP(1/$D$2)*($B$2*(B14-$P$3)^2+$C$2*(C14-$P$4)^2)</f>
        <v>-30.045904681444817</v>
      </c>
      <c r="Q14">
        <f t="shared" ref="Q14:Q77" si="13">-EXP(1/$D$2)*($B$2*(B14-$Q$3)^2+$C$2*(C14-$Q$4)^2)</f>
        <v>-23.00389577173118</v>
      </c>
      <c r="R14">
        <f>-EXP(1/$D$2)*($B$2*(B14-$R$3)^2+$C$2*(C14-$R$4)^2)</f>
        <v>-2.2378620694560092</v>
      </c>
      <c r="S14">
        <f t="shared" ref="S14:S77" si="14">-EXP(1/$D$2)*($B$2*(B14-$S$3)^2+$C$2*(C14-$S$4)^2)</f>
        <v>-14.31190931013967</v>
      </c>
      <c r="T14">
        <f t="shared" ref="T14:T77" si="15">-EXP(1/$D$2)*($B$2*(B14-$T$3)^2+$C$2*(C14-$T$4)^2)</f>
        <v>-15.196106714543886</v>
      </c>
      <c r="U14">
        <f t="shared" ref="U14:U77" si="16">-EXP(1/$D$2)*($B$2*(B14-$U$3)^2+$C$2*(C14-$U$4)^2)</f>
        <v>-20.559179583166109</v>
      </c>
      <c r="V14">
        <f t="shared" ref="V14:V77" si="17">-EXP(1/$D$2)*($B$2*(B14-$V$3)^2+$C$2*(C14-$V$4)^2)</f>
        <v>-84.755676151416012</v>
      </c>
      <c r="W14">
        <f t="shared" ref="W14:W77" si="18">-EXP(1/$D$2)*($B$2*(B14-$W$3)^2+$C$2*(C14-$W$4)^2)</f>
        <v>-6.1930726451349036</v>
      </c>
      <c r="X14">
        <f t="shared" ref="X14:X77" si="19">-EXP(1/$D$2)*($B$2*(B14-$X$3)^2+$C$2*(C14-$X$4)^2)</f>
        <v>-16.964501523352322</v>
      </c>
      <c r="Y14">
        <f t="shared" ref="Y14:Y77" si="20">-EXP(1/$D$2)*($B$2*(B14-$Y$3)^2+$C$2*(C14-$Y$4)^2)</f>
        <v>-8.1298805716907783</v>
      </c>
      <c r="Z14">
        <f t="shared" ref="Z14:Z77" si="21">-EXP(1/$D$2)*($B$2*(B14-$Z$3)^2+$C$2*(C14-$Z$4)^2)</f>
        <v>-144.76907065327464</v>
      </c>
      <c r="AA14">
        <f t="shared" ref="AA14:AA77" si="22">-EXP(1/$D$2)*($B$2*(B14-$AA$3)^2+$C$2*(C14-$AA$4)^2)</f>
        <v>-84.755676151416012</v>
      </c>
      <c r="AB14">
        <f t="shared" ref="AB14:AB77" si="23">-EXP(1/$D$2)*($B$2*(B14-$AB$3)^2+$C$2*(C14-$AB$4)^2)</f>
        <v>-9.948810730315504</v>
      </c>
      <c r="AC14">
        <f t="shared" ref="AC14:AC77" si="24">-EXP(1/$D$2)*($B$2*(B14-$AC$3)^2+$C$2*(C14-$AC$4)^2)</f>
        <v>-65.132251228008911</v>
      </c>
      <c r="AD14">
        <f t="shared" ref="AD14:AD77" si="25">-EXP(1/$D$2)*($B$2*(B14-$AD$3)^2+$C$2*(C14-$AD$4)^2)</f>
        <v>-31.956394491323877</v>
      </c>
      <c r="AE14">
        <f t="shared" ref="AE14:AE77" si="26">-EXP(1/$D$2)*($B$2*(B14-$AE$3)^2+$C$2*(C14-$AE$4)^2)</f>
        <v>-98.933893994634332</v>
      </c>
      <c r="AF14">
        <f t="shared" ref="AF14:AF77" si="27">-EXP(1/$D$2)*($B$2*(B14-$AF$3)^2+$C$2*(C14-$AF$4)^2)</f>
        <v>-4.702565187855777</v>
      </c>
      <c r="AG14">
        <f>-EXP(1/$D$2)*($B$2*(B14-$AG$3)^2+$C$2*(C14-$AG$4)^2)</f>
        <v>-3.646263851398734</v>
      </c>
      <c r="AH14">
        <f t="shared" ref="AH14:AH77" si="28">-EXP(1/$D$2)*($B$2*(B14-$AH$3)^2+$C$2*(C14-$AH$4)^2)</f>
        <v>-38.468946814655688</v>
      </c>
      <c r="AI14">
        <f t="shared" ref="AI14:AI77" si="29">-EXP(1/$D$2)*($B$2*(B14-$AI$3)^2+$C$2*(C14-$AI$4)^2)</f>
        <v>-51.321918993036327</v>
      </c>
      <c r="AJ14">
        <f t="shared" ref="AJ14:AJ77" si="30">-EXP(1/$D$2)*($B$2*(B14-$AJ$3)^2+$C$2*(C14-$AJ$4)^2)</f>
        <v>-5.5330759171377224</v>
      </c>
      <c r="AK14">
        <f t="shared" ref="AK14:AK77" si="31">-EXP(1/$D$2)*($B$2*(B14-$AK$3)^2+$C$2*(C14-$AK$4)^2)</f>
        <v>-10.274593059124379</v>
      </c>
      <c r="AL14">
        <f t="shared" ref="AL14:AL77" si="32">-EXP(1/$D$2)*($B$2*(B14-$AL$3)^2+$C$2*(C14-$AL$4)^2)</f>
        <v>-7.9535748725633093</v>
      </c>
    </row>
    <row r="15" spans="1:38" x14ac:dyDescent="0.25">
      <c r="A15">
        <v>4</v>
      </c>
      <c r="B15">
        <v>1.6111867615590947</v>
      </c>
      <c r="C15">
        <v>0.49604090422702057</v>
      </c>
      <c r="D15">
        <v>0</v>
      </c>
      <c r="I15">
        <f t="shared" si="6"/>
        <v>-131.79135003112131</v>
      </c>
      <c r="J15">
        <f t="shared" si="5"/>
        <v>-11.521934815700288</v>
      </c>
      <c r="K15">
        <f t="shared" si="7"/>
        <v>-81.108361858248614</v>
      </c>
      <c r="L15">
        <f t="shared" si="8"/>
        <v>-87.328803061828992</v>
      </c>
      <c r="M15">
        <f t="shared" si="9"/>
        <v>-54.521882375158313</v>
      </c>
      <c r="N15">
        <f t="shared" si="10"/>
        <v>-14.585055405594934</v>
      </c>
      <c r="O15">
        <f t="shared" si="11"/>
        <v>-75.122654284992024</v>
      </c>
      <c r="P15">
        <f t="shared" si="12"/>
        <v>-281.79772320370688</v>
      </c>
      <c r="Q15">
        <f t="shared" si="13"/>
        <v>-259.26329469262328</v>
      </c>
      <c r="R15">
        <f t="shared" ref="R14:R77" si="33">-EXP(1/$D$2)*($B$2*(B15-$R$3)^2+$C$2*(C15-$R$4)^2)</f>
        <v>-145.54274338212832</v>
      </c>
      <c r="S15">
        <f t="shared" si="14"/>
        <v>-56.916063213907101</v>
      </c>
      <c r="T15">
        <f t="shared" si="15"/>
        <v>-57.800260618311313</v>
      </c>
      <c r="U15">
        <f t="shared" si="16"/>
        <v>-218.08752950063325</v>
      </c>
      <c r="V15">
        <f t="shared" si="17"/>
        <v>-11.16668304490862</v>
      </c>
      <c r="W15">
        <f t="shared" si="18"/>
        <v>-79.782065751642293</v>
      </c>
      <c r="X15">
        <f t="shared" si="19"/>
        <v>-59.568655427119744</v>
      </c>
      <c r="Y15">
        <f t="shared" si="20"/>
        <v>-112.70371288093813</v>
      </c>
      <c r="Z15">
        <f t="shared" si="21"/>
        <v>-1.4641893406023194</v>
      </c>
      <c r="AA15">
        <f t="shared" si="22"/>
        <v>-11.16668304490862</v>
      </c>
      <c r="AB15">
        <f t="shared" si="23"/>
        <v>-207.47716064778268</v>
      </c>
      <c r="AC15">
        <f t="shared" si="24"/>
        <v>-355.61511875369604</v>
      </c>
      <c r="AD15">
        <f t="shared" si="25"/>
        <v>-268.21579341221599</v>
      </c>
      <c r="AE15">
        <f t="shared" si="26"/>
        <v>-17.598691087441953</v>
      </c>
      <c r="AF15">
        <f t="shared" si="27"/>
        <v>-171.24607590258296</v>
      </c>
      <c r="AG15">
        <f t="shared" ref="AG14:AG77" si="34">-EXP(1/$D$2)*($B$2*(B15-$AG$3)^2+$C$2*(C15-$AG$4)^2)</f>
        <v>-100.47388635996109</v>
      </c>
      <c r="AH15">
        <f t="shared" si="28"/>
        <v>-26.849632113628196</v>
      </c>
      <c r="AI15">
        <f t="shared" si="29"/>
        <v>-31.956394491323877</v>
      </c>
      <c r="AJ15">
        <f t="shared" si="30"/>
        <v>-125.59932782775505</v>
      </c>
      <c r="AK15">
        <f t="shared" si="31"/>
        <v>-76.117376364946765</v>
      </c>
      <c r="AL15">
        <f t="shared" si="32"/>
        <v>-73.796358178385702</v>
      </c>
    </row>
    <row r="16" spans="1:38" x14ac:dyDescent="0.25">
      <c r="A16">
        <v>5</v>
      </c>
      <c r="B16">
        <v>-0.36008578520978113</v>
      </c>
      <c r="C16">
        <v>-0.91545760373604557</v>
      </c>
      <c r="D16">
        <v>0</v>
      </c>
      <c r="I16">
        <f t="shared" si="6"/>
        <v>-1.1668260120075709</v>
      </c>
      <c r="J16">
        <f t="shared" si="5"/>
        <v>-121.17834080573397</v>
      </c>
      <c r="K16">
        <f t="shared" si="7"/>
        <v>-2.8725911225450438</v>
      </c>
      <c r="L16">
        <f t="shared" si="8"/>
        <v>-2.051023416411788</v>
      </c>
      <c r="M16">
        <f t="shared" si="9"/>
        <v>-25.422265307389296</v>
      </c>
      <c r="N16">
        <f t="shared" si="10"/>
        <v>-56.916063213907108</v>
      </c>
      <c r="O16">
        <f t="shared" si="11"/>
        <v>-16.307656120661122</v>
      </c>
      <c r="P16">
        <f t="shared" si="12"/>
        <v>-47.78512937541948</v>
      </c>
      <c r="Q16">
        <f t="shared" si="13"/>
        <v>-39.334718683763128</v>
      </c>
      <c r="R16">
        <f t="shared" si="33"/>
        <v>-3.9288924590020886</v>
      </c>
      <c r="S16">
        <f t="shared" si="14"/>
        <v>-14.585055405594936</v>
      </c>
      <c r="T16">
        <f t="shared" si="15"/>
        <v>-9.279870979169635</v>
      </c>
      <c r="U16">
        <f t="shared" si="16"/>
        <v>-17.895543463267444</v>
      </c>
      <c r="V16">
        <f t="shared" si="17"/>
        <v>-62.087045220641812</v>
      </c>
      <c r="W16">
        <f t="shared" si="18"/>
        <v>-4.6409859313534785</v>
      </c>
      <c r="X16">
        <f t="shared" si="19"/>
        <v>-23.427029449637104</v>
      </c>
      <c r="Y16">
        <f t="shared" si="20"/>
        <v>-24.868051998868602</v>
      </c>
      <c r="Z16">
        <f t="shared" si="21"/>
        <v>-121.95201353458764</v>
      </c>
      <c r="AA16">
        <f t="shared" si="22"/>
        <v>-62.087045220641812</v>
      </c>
      <c r="AB16">
        <f t="shared" si="23"/>
        <v>-19.663938272075878</v>
      </c>
      <c r="AC16">
        <f t="shared" si="24"/>
        <v>-69.371680342059236</v>
      </c>
      <c r="AD16">
        <f t="shared" si="25"/>
        <v>-34.36110828398941</v>
      </c>
      <c r="AE16">
        <f t="shared" si="26"/>
        <v>-69.37168034205925</v>
      </c>
      <c r="AF16">
        <f t="shared" si="27"/>
        <v>-20.884961911974976</v>
      </c>
      <c r="AG16">
        <f t="shared" si="34"/>
        <v>-1.1120888951166379</v>
      </c>
      <c r="AH16">
        <f t="shared" si="28"/>
        <v>-35.360032131018798</v>
      </c>
      <c r="AI16">
        <f t="shared" si="29"/>
        <v>-30.488003383646909</v>
      </c>
      <c r="AJ16">
        <f t="shared" si="30"/>
        <v>-22.132303668550893</v>
      </c>
      <c r="AK16">
        <f t="shared" si="31"/>
        <v>-18.849723658323249</v>
      </c>
      <c r="AL16">
        <f t="shared" si="32"/>
        <v>-5.6972872678105233</v>
      </c>
    </row>
    <row r="17" spans="1:38" x14ac:dyDescent="0.25">
      <c r="A17">
        <v>6</v>
      </c>
      <c r="B17">
        <v>-1.2143038888096274</v>
      </c>
      <c r="C17">
        <v>-0.51217231574659805</v>
      </c>
      <c r="D17">
        <v>0</v>
      </c>
      <c r="I17">
        <f t="shared" si="6"/>
        <v>-11.847206191739906</v>
      </c>
      <c r="J17">
        <f t="shared" si="5"/>
        <v>-240.43091759159805</v>
      </c>
      <c r="K17">
        <f t="shared" si="7"/>
        <v>-34.029534257337829</v>
      </c>
      <c r="L17">
        <f t="shared" si="8"/>
        <v>-30.156429356995329</v>
      </c>
      <c r="M17">
        <f t="shared" si="9"/>
        <v>-67.858006093409301</v>
      </c>
      <c r="N17">
        <f t="shared" si="10"/>
        <v>-144.76907065327464</v>
      </c>
      <c r="O17">
        <f t="shared" si="11"/>
        <v>-46.979346832046275</v>
      </c>
      <c r="P17">
        <f t="shared" si="12"/>
        <v>-6.9883222345913554</v>
      </c>
      <c r="Q17">
        <f t="shared" si="13"/>
        <v>-4.6409859313534794</v>
      </c>
      <c r="R17">
        <f t="shared" si="33"/>
        <v>-7.6220008459117272</v>
      </c>
      <c r="S17">
        <f t="shared" si="14"/>
        <v>-55.737653806214134</v>
      </c>
      <c r="T17">
        <f t="shared" si="15"/>
        <v>-52.200864188597272</v>
      </c>
      <c r="U17">
        <f t="shared" si="16"/>
        <v>-2.8804837039250719</v>
      </c>
      <c r="V17">
        <f t="shared" si="17"/>
        <v>-152.54949115201643</v>
      </c>
      <c r="W17">
        <f t="shared" si="18"/>
        <v>-34.913731661742041</v>
      </c>
      <c r="X17">
        <f t="shared" si="19"/>
        <v>-62.811233041447871</v>
      </c>
      <c r="Y17">
        <f t="shared" si="20"/>
        <v>-38.513661930399131</v>
      </c>
      <c r="Z17">
        <f t="shared" si="21"/>
        <v>-238.10989940503697</v>
      </c>
      <c r="AA17">
        <f t="shared" si="22"/>
        <v>-152.54949115201643</v>
      </c>
      <c r="AB17">
        <f t="shared" si="23"/>
        <v>-1.1120888951166379</v>
      </c>
      <c r="AC17">
        <f t="shared" si="24"/>
        <v>-18.180272954408121</v>
      </c>
      <c r="AD17">
        <f t="shared" si="25"/>
        <v>-3.6462638513987353</v>
      </c>
      <c r="AE17">
        <f t="shared" si="26"/>
        <v>-164.65405827645156</v>
      </c>
      <c r="AF17">
        <f t="shared" si="27"/>
        <v>-11.88666909864004</v>
      </c>
      <c r="AG17">
        <f t="shared" si="34"/>
        <v>-23.114420447281702</v>
      </c>
      <c r="AH17">
        <f t="shared" si="28"/>
        <v>-97.431292188900542</v>
      </c>
      <c r="AI17">
        <f t="shared" si="29"/>
        <v>-100.47388635996109</v>
      </c>
      <c r="AJ17">
        <f t="shared" si="30"/>
        <v>-30.116937913865048</v>
      </c>
      <c r="AK17">
        <f t="shared" si="31"/>
        <v>-49.0793156675063</v>
      </c>
      <c r="AL17">
        <f t="shared" si="32"/>
        <v>-39.021570192408326</v>
      </c>
    </row>
    <row r="18" spans="1:38" x14ac:dyDescent="0.25">
      <c r="A18">
        <v>7</v>
      </c>
      <c r="B18">
        <v>-0.42579487010207701</v>
      </c>
      <c r="C18">
        <v>0.69768354822174428</v>
      </c>
      <c r="D18">
        <v>1</v>
      </c>
      <c r="I18">
        <f t="shared" si="6"/>
        <v>-5.8851763626234055</v>
      </c>
      <c r="J18">
        <f t="shared" si="5"/>
        <v>-141.18594745291611</v>
      </c>
      <c r="K18">
        <f t="shared" si="7"/>
        <v>-5.6972872678105233</v>
      </c>
      <c r="L18">
        <f t="shared" si="8"/>
        <v>-4.6409859313534794</v>
      </c>
      <c r="M18">
        <f t="shared" si="9"/>
        <v>-13.505076324997813</v>
      </c>
      <c r="N18">
        <f t="shared" si="10"/>
        <v>-71.039543940234509</v>
      </c>
      <c r="O18">
        <f t="shared" si="11"/>
        <v>-5.2199274257829202</v>
      </c>
      <c r="P18">
        <f t="shared" si="12"/>
        <v>-38.137372788004107</v>
      </c>
      <c r="Q18">
        <f t="shared" si="13"/>
        <v>-30.156429356995329</v>
      </c>
      <c r="R18">
        <f t="shared" si="33"/>
        <v>-4.6409859313534785</v>
      </c>
      <c r="S18">
        <f t="shared" si="14"/>
        <v>-9.5067120281133946</v>
      </c>
      <c r="T18">
        <f t="shared" si="15"/>
        <v>-11.275106836921829</v>
      </c>
      <c r="U18">
        <f t="shared" si="16"/>
        <v>-27.57487037620292</v>
      </c>
      <c r="V18">
        <f t="shared" si="17"/>
        <v>-74.676864768484549</v>
      </c>
      <c r="W18">
        <f t="shared" si="18"/>
        <v>-3.9288924590020886</v>
      </c>
      <c r="X18">
        <f t="shared" si="19"/>
        <v>-11.275106836921829</v>
      </c>
      <c r="Y18">
        <f t="shared" si="20"/>
        <v>-5.5330759171377224</v>
      </c>
      <c r="Z18">
        <f t="shared" si="21"/>
        <v>-129.58085652011076</v>
      </c>
      <c r="AA18">
        <f t="shared" si="22"/>
        <v>-74.676864768484549</v>
      </c>
      <c r="AB18">
        <f t="shared" si="23"/>
        <v>-15.196106714543886</v>
      </c>
      <c r="AC18">
        <f t="shared" si="24"/>
        <v>-78.00259849991771</v>
      </c>
      <c r="AD18">
        <f t="shared" si="25"/>
        <v>-41.098372236497518</v>
      </c>
      <c r="AE18">
        <f t="shared" si="26"/>
        <v>-89.269812755459512</v>
      </c>
      <c r="AF18">
        <f t="shared" si="27"/>
        <v>-6.7456960228875369</v>
      </c>
      <c r="AG18">
        <f t="shared" si="34"/>
        <v>-3.2325841494107537</v>
      </c>
      <c r="AH18">
        <f t="shared" si="28"/>
        <v>-30.156429356995329</v>
      </c>
      <c r="AI18">
        <f t="shared" si="29"/>
        <v>-44.971477136840008</v>
      </c>
      <c r="AJ18">
        <f t="shared" si="30"/>
        <v>-4.0962551349808694</v>
      </c>
      <c r="AK18">
        <f t="shared" si="31"/>
        <v>-5.99360015463661</v>
      </c>
      <c r="AL18">
        <f t="shared" si="32"/>
        <v>-5.2199274257829202</v>
      </c>
    </row>
    <row r="19" spans="1:38" x14ac:dyDescent="0.25">
      <c r="A19">
        <v>8</v>
      </c>
      <c r="B19">
        <v>0.42842323349776923</v>
      </c>
      <c r="C19">
        <v>-0.71381495974132181</v>
      </c>
      <c r="D19">
        <v>1</v>
      </c>
      <c r="I19">
        <f t="shared" si="6"/>
        <v>-26.407533411426101</v>
      </c>
      <c r="J19">
        <f t="shared" si="5"/>
        <v>-48.715120873565922</v>
      </c>
      <c r="K19">
        <f t="shared" si="7"/>
        <v>-7.9535748725633084</v>
      </c>
      <c r="L19">
        <f t="shared" si="8"/>
        <v>-9.9488107303155022</v>
      </c>
      <c r="M19">
        <f t="shared" si="9"/>
        <v>-14.429787078070827</v>
      </c>
      <c r="N19">
        <f t="shared" si="10"/>
        <v>-12.178780218391486</v>
      </c>
      <c r="O19">
        <f t="shared" si="11"/>
        <v>-16.803441497985506</v>
      </c>
      <c r="P19">
        <f t="shared" si="12"/>
        <v>-116.76839769039887</v>
      </c>
      <c r="Q19">
        <f t="shared" si="13"/>
        <v>-102.68437987097163</v>
      </c>
      <c r="R19">
        <f t="shared" si="33"/>
        <v>-34.36110828398941</v>
      </c>
      <c r="S19">
        <f t="shared" si="14"/>
        <v>-7.2935781445661299</v>
      </c>
      <c r="T19">
        <f t="shared" si="15"/>
        <v>-2.8725911225450438</v>
      </c>
      <c r="U19">
        <f t="shared" si="16"/>
        <v>-69.371680342059236</v>
      </c>
      <c r="V19">
        <f t="shared" si="17"/>
        <v>-14.311909310139672</v>
      </c>
      <c r="W19">
        <f t="shared" si="18"/>
        <v>-9.279870979169635</v>
      </c>
      <c r="X19">
        <f t="shared" si="19"/>
        <v>-15.251354784204086</v>
      </c>
      <c r="Y19">
        <f t="shared" si="20"/>
        <v>-38.563657791216016</v>
      </c>
      <c r="Z19">
        <f t="shared" si="21"/>
        <v>-47.941448144712233</v>
      </c>
      <c r="AA19">
        <f t="shared" si="22"/>
        <v>-14.311909310139672</v>
      </c>
      <c r="AB19">
        <f t="shared" si="23"/>
        <v>-69.371680342059236</v>
      </c>
      <c r="AC19">
        <f t="shared" si="24"/>
        <v>-154.87050933857751</v>
      </c>
      <c r="AD19">
        <f t="shared" si="25"/>
        <v>-99.700213631107403</v>
      </c>
      <c r="AE19">
        <f t="shared" si="26"/>
        <v>-19.663938272075882</v>
      </c>
      <c r="AF19">
        <f t="shared" si="27"/>
        <v>-57.9991936198102</v>
      </c>
      <c r="AG19">
        <f t="shared" si="34"/>
        <v>-14.643483336791251</v>
      </c>
      <c r="AH19">
        <f t="shared" si="28"/>
        <v>-8.12988057169078</v>
      </c>
      <c r="AI19">
        <f t="shared" si="29"/>
        <v>-2.8725911225450438</v>
      </c>
      <c r="AJ19">
        <f t="shared" si="30"/>
        <v>-41.682565939770264</v>
      </c>
      <c r="AK19">
        <f t="shared" si="31"/>
        <v>-19.124459684546579</v>
      </c>
      <c r="AL19">
        <f t="shared" si="32"/>
        <v>-7.5193687517412284</v>
      </c>
    </row>
    <row r="20" spans="1:38" x14ac:dyDescent="0.25">
      <c r="A20">
        <v>9</v>
      </c>
      <c r="B20">
        <v>1.019804997528432</v>
      </c>
      <c r="C20">
        <v>-0.31052967175187435</v>
      </c>
      <c r="D20">
        <v>1</v>
      </c>
      <c r="I20">
        <f t="shared" si="6"/>
        <v>-68.0453842354529</v>
      </c>
      <c r="J20">
        <f t="shared" si="5"/>
        <v>-18.180272954408121</v>
      </c>
      <c r="K20">
        <f t="shared" si="7"/>
        <v>-33.9190095817873</v>
      </c>
      <c r="L20">
        <f t="shared" si="8"/>
        <v>-38.026848112453578</v>
      </c>
      <c r="M20">
        <f t="shared" si="9"/>
        <v>-25.8533201029054</v>
      </c>
      <c r="N20">
        <f t="shared" si="10"/>
        <v>-1.8857616239703272</v>
      </c>
      <c r="O20">
        <f t="shared" si="11"/>
        <v>-37.11948391667854</v>
      </c>
      <c r="P20">
        <f t="shared" si="12"/>
        <v>-189.55529906783849</v>
      </c>
      <c r="Q20">
        <f t="shared" si="13"/>
        <v>-171.24607590258304</v>
      </c>
      <c r="R20">
        <f t="shared" si="33"/>
        <v>-79.33996704944019</v>
      </c>
      <c r="S20">
        <f t="shared" si="14"/>
        <v>-22.598108651123223</v>
      </c>
      <c r="T20">
        <f t="shared" si="15"/>
        <v>-19.945516437910573</v>
      </c>
      <c r="U20">
        <f t="shared" si="16"/>
        <v>-131.79135003112131</v>
      </c>
      <c r="V20">
        <f t="shared" si="17"/>
        <v>-1.4641893406023194</v>
      </c>
      <c r="W20">
        <f t="shared" si="18"/>
        <v>-34.36110828398941</v>
      </c>
      <c r="X20">
        <f t="shared" si="19"/>
        <v>-28.787490481952744</v>
      </c>
      <c r="Y20">
        <f t="shared" si="20"/>
        <v>-67.67431876567106</v>
      </c>
      <c r="Z20">
        <f t="shared" si="21"/>
        <v>-14.31190931013967</v>
      </c>
      <c r="AA20">
        <f t="shared" si="22"/>
        <v>-1.4641893406023194</v>
      </c>
      <c r="AB20">
        <f t="shared" si="23"/>
        <v>-128.25456041350444</v>
      </c>
      <c r="AC20">
        <f t="shared" si="24"/>
        <v>-243.08350980481069</v>
      </c>
      <c r="AD20">
        <f t="shared" si="25"/>
        <v>-172.2407979825378</v>
      </c>
      <c r="AE20">
        <f t="shared" si="26"/>
        <v>-6.4720104384328723</v>
      </c>
      <c r="AF20">
        <f t="shared" si="27"/>
        <v>-105.77907078638638</v>
      </c>
      <c r="AG20">
        <f t="shared" si="34"/>
        <v>-46.946726064757513</v>
      </c>
      <c r="AH20">
        <f t="shared" si="28"/>
        <v>-8.2040936656471501</v>
      </c>
      <c r="AI20">
        <f t="shared" si="29"/>
        <v>-5.6972872678105233</v>
      </c>
      <c r="AJ20">
        <f t="shared" si="30"/>
        <v>-75.460530962255575</v>
      </c>
      <c r="AK20">
        <f t="shared" si="31"/>
        <v>-38.9984034010375</v>
      </c>
      <c r="AL20">
        <f t="shared" si="32"/>
        <v>-30.488003383646909</v>
      </c>
    </row>
    <row r="21" spans="1:38" x14ac:dyDescent="0.25">
      <c r="A21">
        <v>10</v>
      </c>
      <c r="B21">
        <v>-9.7249445640597676E-2</v>
      </c>
      <c r="C21">
        <v>0.89932619221646803</v>
      </c>
      <c r="D21">
        <v>1</v>
      </c>
      <c r="I21">
        <f t="shared" si="6"/>
        <v>-12.82455317816653</v>
      </c>
      <c r="J21">
        <f t="shared" si="5"/>
        <v>-107.93113636620062</v>
      </c>
      <c r="K21">
        <f t="shared" si="7"/>
        <v>-3.9788883198189757</v>
      </c>
      <c r="L21">
        <f t="shared" si="8"/>
        <v>-4.0962551349808694</v>
      </c>
      <c r="M21">
        <f t="shared" si="9"/>
        <v>-3.9288924590020891</v>
      </c>
      <c r="N21">
        <f t="shared" si="10"/>
        <v>-49.0793156675063</v>
      </c>
      <c r="O21">
        <f t="shared" si="11"/>
        <v>-0.55946551736400219</v>
      </c>
      <c r="P21">
        <f t="shared" si="12"/>
        <v>-62.529143922843915</v>
      </c>
      <c r="Q21">
        <f t="shared" si="13"/>
        <v>-52.200864188597272</v>
      </c>
      <c r="R21">
        <f t="shared" si="33"/>
        <v>-13.485600347932371</v>
      </c>
      <c r="S21">
        <f t="shared" si="14"/>
        <v>-1.9883937181408273</v>
      </c>
      <c r="T21">
        <f t="shared" si="15"/>
        <v>-4.6409859313534785</v>
      </c>
      <c r="U21">
        <f t="shared" si="16"/>
        <v>-45.961457960720701</v>
      </c>
      <c r="V21">
        <f t="shared" si="17"/>
        <v>-51.321918993036348</v>
      </c>
      <c r="W21">
        <f t="shared" si="18"/>
        <v>-1.768394808808434</v>
      </c>
      <c r="X21">
        <f t="shared" si="19"/>
        <v>-2.8725911225450447</v>
      </c>
      <c r="Y21">
        <f t="shared" si="20"/>
        <v>-5.8567573624092759</v>
      </c>
      <c r="Z21">
        <f t="shared" si="21"/>
        <v>-94.778699975687886</v>
      </c>
      <c r="AA21">
        <f t="shared" si="22"/>
        <v>-51.321918993036348</v>
      </c>
      <c r="AB21">
        <f t="shared" si="23"/>
        <v>-31.814299490253234</v>
      </c>
      <c r="AC21">
        <f t="shared" si="24"/>
        <v>-110.6942532549638</v>
      </c>
      <c r="AD21">
        <f t="shared" si="25"/>
        <v>-65.13225122800894</v>
      </c>
      <c r="AE21">
        <f t="shared" si="26"/>
        <v>-65.625396232796589</v>
      </c>
      <c r="AF21">
        <f t="shared" si="27"/>
        <v>-17.342920085514809</v>
      </c>
      <c r="AG21">
        <f t="shared" si="34"/>
        <v>-5.0351896562760192</v>
      </c>
      <c r="AH21">
        <f t="shared" si="28"/>
        <v>-14.201384634589145</v>
      </c>
      <c r="AI21">
        <f t="shared" si="29"/>
        <v>-30.274307124926484</v>
      </c>
      <c r="AJ21">
        <f t="shared" si="30"/>
        <v>-6.9883222345913518</v>
      </c>
      <c r="AK21">
        <f t="shared" si="31"/>
        <v>-1.1120888951166383</v>
      </c>
      <c r="AL21">
        <f t="shared" si="32"/>
        <v>-1.8857616239703279</v>
      </c>
    </row>
    <row r="22" spans="1:38" x14ac:dyDescent="0.25">
      <c r="A22">
        <v>11</v>
      </c>
      <c r="B22">
        <v>1.0855140824207279</v>
      </c>
      <c r="C22">
        <v>1.5042541242006393</v>
      </c>
      <c r="D22">
        <v>0</v>
      </c>
      <c r="I22">
        <f t="shared" si="6"/>
        <v>-86.727745217797377</v>
      </c>
      <c r="J22">
        <f t="shared" si="5"/>
        <v>-36.60473351505798</v>
      </c>
      <c r="K22">
        <f t="shared" si="7"/>
        <v>-46.979346832046275</v>
      </c>
      <c r="L22">
        <f t="shared" si="8"/>
        <v>-51.321918993036348</v>
      </c>
      <c r="M22">
        <f t="shared" si="9"/>
        <v>-19.834991762360048</v>
      </c>
      <c r="N22">
        <f t="shared" si="10"/>
        <v>-18.678670168039083</v>
      </c>
      <c r="O22">
        <f t="shared" si="11"/>
        <v>-34.029534257337829</v>
      </c>
      <c r="P22">
        <f t="shared" si="12"/>
        <v>-200.05673317590666</v>
      </c>
      <c r="Q22">
        <f t="shared" si="13"/>
        <v>-181.27804275000361</v>
      </c>
      <c r="R22">
        <f t="shared" si="33"/>
        <v>-94.512906972613251</v>
      </c>
      <c r="S22">
        <f t="shared" si="14"/>
        <v>-24.772290580539615</v>
      </c>
      <c r="T22">
        <f t="shared" si="15"/>
        <v>-30.077475006964914</v>
      </c>
      <c r="U22">
        <f t="shared" si="16"/>
        <v>-160.54409032601779</v>
      </c>
      <c r="V22">
        <f t="shared" si="17"/>
        <v>-16.032920094437799</v>
      </c>
      <c r="W22">
        <f t="shared" si="18"/>
        <v>-43.442557214429414</v>
      </c>
      <c r="X22">
        <f t="shared" si="19"/>
        <v>-23.003895771731177</v>
      </c>
      <c r="Y22">
        <f t="shared" si="20"/>
        <v>-57.800260618311327</v>
      </c>
      <c r="Z22">
        <f t="shared" si="21"/>
        <v>-18.810260751423112</v>
      </c>
      <c r="AA22">
        <f t="shared" si="22"/>
        <v>-16.032920094437799</v>
      </c>
      <c r="AB22">
        <f t="shared" si="23"/>
        <v>-141.09174742912504</v>
      </c>
      <c r="AC22">
        <f t="shared" si="24"/>
        <v>-276.64249782350214</v>
      </c>
      <c r="AD22">
        <f t="shared" si="25"/>
        <v>-200.17776226914376</v>
      </c>
      <c r="AE22">
        <f t="shared" si="26"/>
        <v>-28.763784201582517</v>
      </c>
      <c r="AF22">
        <f t="shared" si="27"/>
        <v>-105.74065832125494</v>
      </c>
      <c r="AG22">
        <f t="shared" si="34"/>
        <v>-60.71126420598786</v>
      </c>
      <c r="AH22">
        <f t="shared" si="28"/>
        <v>-6.7456960228875387</v>
      </c>
      <c r="AI22">
        <f t="shared" si="29"/>
        <v>-25.888041753731496</v>
      </c>
      <c r="AJ22">
        <f t="shared" si="30"/>
        <v>-68.0453842354529</v>
      </c>
      <c r="AK22">
        <f t="shared" si="31"/>
        <v>-33.9190095817873</v>
      </c>
      <c r="AL22">
        <f t="shared" si="32"/>
        <v>-39.334718683763128</v>
      </c>
    </row>
    <row r="23" spans="1:38" x14ac:dyDescent="0.25">
      <c r="A23">
        <v>12</v>
      </c>
      <c r="B23">
        <v>-1.80568565284029</v>
      </c>
      <c r="C23">
        <v>-0.91545760373604557</v>
      </c>
      <c r="D23">
        <v>0</v>
      </c>
      <c r="I23">
        <f t="shared" si="6"/>
        <v>-42.479944948994159</v>
      </c>
      <c r="J23">
        <f t="shared" si="5"/>
        <v>-343.23635509203694</v>
      </c>
      <c r="K23">
        <f t="shared" si="7"/>
        <v>-80.334689129394931</v>
      </c>
      <c r="L23">
        <f t="shared" si="8"/>
        <v>-74.348981556138341</v>
      </c>
      <c r="M23">
        <f t="shared" si="9"/>
        <v>-128.70506264985582</v>
      </c>
      <c r="N23">
        <f t="shared" si="10"/>
        <v>-227.33267882897681</v>
      </c>
      <c r="O23">
        <f t="shared" si="11"/>
        <v>-98.933893994634332</v>
      </c>
      <c r="P23">
        <f t="shared" si="12"/>
        <v>-6.4720104384328714</v>
      </c>
      <c r="Q23">
        <f t="shared" si="13"/>
        <v>-8.3498794810231711</v>
      </c>
      <c r="R23">
        <f t="shared" si="33"/>
        <v>-34.913731661742034</v>
      </c>
      <c r="S23">
        <f t="shared" si="14"/>
        <v>-112.70371288093813</v>
      </c>
      <c r="T23">
        <f t="shared" si="15"/>
        <v>-107.39852845451283</v>
      </c>
      <c r="U23">
        <f t="shared" si="16"/>
        <v>-12.731403596144116</v>
      </c>
      <c r="V23">
        <f t="shared" si="17"/>
        <v>-237.66780070283485</v>
      </c>
      <c r="W23">
        <f t="shared" si="18"/>
        <v>-82.103083938203355</v>
      </c>
      <c r="X23">
        <f t="shared" si="19"/>
        <v>-121.5456869249803</v>
      </c>
      <c r="Y23">
        <f t="shared" si="20"/>
        <v>-81.673590537225166</v>
      </c>
      <c r="Z23">
        <f t="shared" si="21"/>
        <v>-344.01002782089063</v>
      </c>
      <c r="AA23">
        <f t="shared" si="22"/>
        <v>-237.66780070283485</v>
      </c>
      <c r="AB23">
        <f t="shared" si="23"/>
        <v>-14.49979840495255</v>
      </c>
      <c r="AC23">
        <f t="shared" si="24"/>
        <v>-2.2378620694560087</v>
      </c>
      <c r="AD23">
        <f t="shared" si="25"/>
        <v>-3.37626908124945</v>
      </c>
      <c r="AE23">
        <f t="shared" si="26"/>
        <v>-250.11657569137563</v>
      </c>
      <c r="AF23">
        <f t="shared" si="27"/>
        <v>-36.377381513344957</v>
      </c>
      <c r="AG23">
        <f t="shared" si="34"/>
        <v>-63.081767300596546</v>
      </c>
      <c r="AH23">
        <f t="shared" si="28"/>
        <v>-169.62766867622528</v>
      </c>
      <c r="AI23">
        <f t="shared" si="29"/>
        <v>-169.91977979597664</v>
      </c>
      <c r="AJ23">
        <f t="shared" si="30"/>
        <v>-68.609562472660812</v>
      </c>
      <c r="AK23">
        <f t="shared" si="31"/>
        <v>-101.47596153229645</v>
      </c>
      <c r="AL23">
        <f t="shared" si="32"/>
        <v>-88.323525141783719</v>
      </c>
    </row>
    <row r="24" spans="1:38" x14ac:dyDescent="0.25">
      <c r="A24">
        <v>13</v>
      </c>
      <c r="B24">
        <v>-1.9371038226248818</v>
      </c>
      <c r="C24">
        <v>-1.9236708237096642</v>
      </c>
      <c r="D24">
        <v>0</v>
      </c>
      <c r="I24">
        <f t="shared" si="6"/>
        <v>-55.737653806214112</v>
      </c>
      <c r="J24">
        <f t="shared" si="5"/>
        <v>-368.50443104990097</v>
      </c>
      <c r="K24">
        <f t="shared" si="7"/>
        <v>-99.08916232215843</v>
      </c>
      <c r="L24">
        <f t="shared" si="8"/>
        <v>-92.633987488254292</v>
      </c>
      <c r="M24">
        <f t="shared" si="9"/>
        <v>-159.75409294540469</v>
      </c>
      <c r="N24">
        <f t="shared" si="10"/>
        <v>-250.11657569137563</v>
      </c>
      <c r="O24">
        <f t="shared" si="11"/>
        <v>-126.9998084920876</v>
      </c>
      <c r="P24">
        <f t="shared" si="12"/>
        <v>-18.849723658323246</v>
      </c>
      <c r="Q24">
        <f t="shared" si="13"/>
        <v>-21.666527222208693</v>
      </c>
      <c r="R24">
        <f t="shared" si="33"/>
        <v>-49.442999508677367</v>
      </c>
      <c r="S24">
        <f t="shared" si="14"/>
        <v>-138.86228889381829</v>
      </c>
      <c r="T24">
        <f t="shared" si="15"/>
        <v>-129.13611744537189</v>
      </c>
      <c r="U24">
        <f t="shared" si="16"/>
        <v>-17.342920085514809</v>
      </c>
      <c r="V24">
        <f t="shared" si="17"/>
        <v>-262.02641158138647</v>
      </c>
      <c r="W24">
        <f t="shared" si="18"/>
        <v>-103.06805064197742</v>
      </c>
      <c r="X24">
        <f t="shared" si="19"/>
        <v>-152.12524995988153</v>
      </c>
      <c r="Y24">
        <f t="shared" si="20"/>
        <v>-111.81315575346166</v>
      </c>
      <c r="Z24">
        <f t="shared" si="21"/>
        <v>-377.01483106729154</v>
      </c>
      <c r="AA24">
        <f t="shared" si="22"/>
        <v>-262.02641158138647</v>
      </c>
      <c r="AB24">
        <f t="shared" si="23"/>
        <v>-27.953288938365414</v>
      </c>
      <c r="AC24">
        <f t="shared" si="24"/>
        <v>-0.11052467555052728</v>
      </c>
      <c r="AD24">
        <f t="shared" si="25"/>
        <v>-6.745696022887536</v>
      </c>
      <c r="AE24">
        <f t="shared" si="26"/>
        <v>-270.52366680855374</v>
      </c>
      <c r="AF24">
        <f t="shared" si="27"/>
        <v>-58.340221622379744</v>
      </c>
      <c r="AG24">
        <f t="shared" si="34"/>
        <v>-80.427838711417337</v>
      </c>
      <c r="AH24">
        <f t="shared" si="28"/>
        <v>-200.17776226914376</v>
      </c>
      <c r="AI24">
        <f t="shared" si="29"/>
        <v>-188.78162633898472</v>
      </c>
      <c r="AJ24">
        <f t="shared" si="30"/>
        <v>-96.704946412096859</v>
      </c>
      <c r="AK24">
        <f t="shared" si="31"/>
        <v>-130.64712278525499</v>
      </c>
      <c r="AL24">
        <f t="shared" si="32"/>
        <v>-109.75795910620538</v>
      </c>
    </row>
    <row r="25" spans="1:38" x14ac:dyDescent="0.25">
      <c r="A25">
        <v>14</v>
      </c>
      <c r="B25">
        <v>-1.80568565284029</v>
      </c>
      <c r="C25">
        <v>0.49604090422702057</v>
      </c>
      <c r="D25">
        <v>0</v>
      </c>
      <c r="I25">
        <f t="shared" si="6"/>
        <v>-46.348308593262601</v>
      </c>
      <c r="J25">
        <f t="shared" si="5"/>
        <v>-353.29410056713488</v>
      </c>
      <c r="K25">
        <f t="shared" si="7"/>
        <v>-81.108361858248614</v>
      </c>
      <c r="L25">
        <f t="shared" si="8"/>
        <v>-75.122654284992024</v>
      </c>
      <c r="M25">
        <f t="shared" si="9"/>
        <v>-115.55262625934309</v>
      </c>
      <c r="N25">
        <f t="shared" si="10"/>
        <v>-234.29573338866001</v>
      </c>
      <c r="O25">
        <f t="shared" si="11"/>
        <v>-87.328803061828992</v>
      </c>
      <c r="P25">
        <f t="shared" si="12"/>
        <v>-1.0563013364570419</v>
      </c>
      <c r="Q25">
        <f t="shared" si="13"/>
        <v>-2.9341703790473415</v>
      </c>
      <c r="R25">
        <f t="shared" si="33"/>
        <v>-35.687404390595724</v>
      </c>
      <c r="S25">
        <f t="shared" si="14"/>
        <v>-105.74065832125494</v>
      </c>
      <c r="T25">
        <f t="shared" si="15"/>
        <v>-106.62485572565915</v>
      </c>
      <c r="U25">
        <f t="shared" si="16"/>
        <v>-22.789149071242083</v>
      </c>
      <c r="V25">
        <f t="shared" si="17"/>
        <v>-243.08350980481069</v>
      </c>
      <c r="W25">
        <f t="shared" si="18"/>
        <v>-79.782065751642293</v>
      </c>
      <c r="X25">
        <f t="shared" si="19"/>
        <v>-108.39325053446758</v>
      </c>
      <c r="Y25">
        <f t="shared" si="20"/>
        <v>-63.879117773590309</v>
      </c>
      <c r="Z25">
        <f t="shared" si="21"/>
        <v>-343.23635509203694</v>
      </c>
      <c r="AA25">
        <f t="shared" si="22"/>
        <v>-243.08350980481069</v>
      </c>
      <c r="AB25">
        <f t="shared" si="23"/>
        <v>-12.178780218391481</v>
      </c>
      <c r="AC25">
        <f t="shared" si="24"/>
        <v>-13.842953002261355</v>
      </c>
      <c r="AD25">
        <f t="shared" si="25"/>
        <v>-11.88666909864004</v>
      </c>
      <c r="AE25">
        <f t="shared" si="26"/>
        <v>-261.72166662418095</v>
      </c>
      <c r="AF25">
        <f t="shared" si="27"/>
        <v>-24.772290580539607</v>
      </c>
      <c r="AG25">
        <f t="shared" si="34"/>
        <v>-63.855440029450229</v>
      </c>
      <c r="AH25">
        <f t="shared" si="28"/>
        <v>-161.11726865883469</v>
      </c>
      <c r="AI25">
        <f t="shared" si="29"/>
        <v>-178.43017981336723</v>
      </c>
      <c r="AJ25">
        <f t="shared" si="30"/>
        <v>-52.362435166733327</v>
      </c>
      <c r="AK25">
        <f t="shared" si="31"/>
        <v>-88.323525141783719</v>
      </c>
      <c r="AL25">
        <f t="shared" si="32"/>
        <v>-86.002506955222657</v>
      </c>
    </row>
    <row r="26" spans="1:38" x14ac:dyDescent="0.25">
      <c r="A26">
        <v>15</v>
      </c>
      <c r="B26">
        <v>1.6768958464513906</v>
      </c>
      <c r="C26">
        <v>-1.5203855357202167</v>
      </c>
      <c r="D26">
        <v>0</v>
      </c>
      <c r="I26">
        <f t="shared" si="6"/>
        <v>-137.44443313595764</v>
      </c>
      <c r="J26">
        <f t="shared" si="5"/>
        <v>-0.11736681516189382</v>
      </c>
      <c r="K26">
        <f t="shared" si="7"/>
        <v>-89.539296572839532</v>
      </c>
      <c r="L26">
        <f t="shared" si="8"/>
        <v>-95.994471406743685</v>
      </c>
      <c r="M26">
        <f t="shared" si="9"/>
        <v>-81.673590537225181</v>
      </c>
      <c r="N26">
        <f t="shared" si="10"/>
        <v>-9.9488107303155005</v>
      </c>
      <c r="O26">
        <f t="shared" si="11"/>
        <v>-101.0028034573435</v>
      </c>
      <c r="P26">
        <f t="shared" si="12"/>
        <v>-304.46950545978706</v>
      </c>
      <c r="Q26">
        <f t="shared" si="13"/>
        <v>-281.46560968805591</v>
      </c>
      <c r="R26">
        <f t="shared" si="33"/>
        <v>-156.0862807696333</v>
      </c>
      <c r="S26">
        <f t="shared" si="14"/>
        <v>-75.460530962255575</v>
      </c>
      <c r="T26">
        <f t="shared" si="15"/>
        <v>-67.502754322617633</v>
      </c>
      <c r="U26">
        <f t="shared" si="16"/>
        <v>-217.01124123434155</v>
      </c>
      <c r="V26">
        <f t="shared" si="17"/>
        <v>-8.5061982503159417</v>
      </c>
      <c r="W26">
        <f t="shared" si="18"/>
        <v>-92.633987488254292</v>
      </c>
      <c r="X26">
        <f t="shared" si="19"/>
        <v>-86.955097219510407</v>
      </c>
      <c r="Y26">
        <f t="shared" si="20"/>
        <v>-148.59950424895069</v>
      </c>
      <c r="Z26">
        <f t="shared" si="21"/>
        <v>-5.5330759171377233</v>
      </c>
      <c r="AA26">
        <f t="shared" si="22"/>
        <v>-8.5061982503159417</v>
      </c>
      <c r="AB26">
        <f t="shared" si="23"/>
        <v>-224.08482046957528</v>
      </c>
      <c r="AC26">
        <f t="shared" si="24"/>
        <v>-355.1451405402791</v>
      </c>
      <c r="AD26">
        <f t="shared" si="25"/>
        <v>-270.52366680855374</v>
      </c>
      <c r="AE26">
        <f t="shared" si="26"/>
        <v>-5.8614986184833189</v>
      </c>
      <c r="AF26">
        <f t="shared" si="27"/>
        <v>-200.17776226914367</v>
      </c>
      <c r="AG26">
        <f t="shared" si="34"/>
        <v>-109.60902196552337</v>
      </c>
      <c r="AH26">
        <f t="shared" si="28"/>
        <v>-45.961457960720693</v>
      </c>
      <c r="AI26">
        <f t="shared" si="29"/>
        <v>-26.518058086976627</v>
      </c>
      <c r="AJ26">
        <f t="shared" si="30"/>
        <v>-159.75409294540466</v>
      </c>
      <c r="AK26">
        <f t="shared" si="31"/>
        <v>-104.2080190483088</v>
      </c>
      <c r="AL26">
        <f t="shared" si="32"/>
        <v>-86.413546284673927</v>
      </c>
    </row>
    <row r="27" spans="1:38" x14ac:dyDescent="0.25">
      <c r="A27">
        <v>16</v>
      </c>
      <c r="B27">
        <v>0.95409591263613613</v>
      </c>
      <c r="C27">
        <v>-0.31052967175187435</v>
      </c>
      <c r="D27">
        <v>1</v>
      </c>
      <c r="I27">
        <f t="shared" si="6"/>
        <v>-62.529143922843907</v>
      </c>
      <c r="J27">
        <f t="shared" si="5"/>
        <v>-20.879709703131677</v>
      </c>
      <c r="K27">
        <f t="shared" si="7"/>
        <v>-30.045904681444803</v>
      </c>
      <c r="L27">
        <f t="shared" si="8"/>
        <v>-33.9190095817873</v>
      </c>
      <c r="M27">
        <f t="shared" si="9"/>
        <v>-23.15388335418184</v>
      </c>
      <c r="N27">
        <f t="shared" si="10"/>
        <v>-2.2378620694560087</v>
      </c>
      <c r="O27">
        <f t="shared" si="11"/>
        <v>-33.481112646659838</v>
      </c>
      <c r="P27">
        <f t="shared" si="12"/>
        <v>-180.28332067004885</v>
      </c>
      <c r="Q27">
        <f t="shared" si="13"/>
        <v>-162.44356476544101</v>
      </c>
      <c r="R27">
        <f t="shared" si="33"/>
        <v>-73.3542594761836</v>
      </c>
      <c r="S27">
        <f t="shared" si="14"/>
        <v>-19.663938272075878</v>
      </c>
      <c r="T27">
        <f t="shared" si="15"/>
        <v>-17.011346058863225</v>
      </c>
      <c r="U27">
        <f t="shared" si="16"/>
        <v>-124.16250704559818</v>
      </c>
      <c r="V27">
        <f t="shared" si="17"/>
        <v>-2.051023416411788</v>
      </c>
      <c r="W27">
        <f t="shared" si="18"/>
        <v>-30.488003383646909</v>
      </c>
      <c r="X27">
        <f t="shared" si="19"/>
        <v>-25.8533201029054</v>
      </c>
      <c r="Y27">
        <f t="shared" si="20"/>
        <v>-62.862279344033418</v>
      </c>
      <c r="Z27">
        <f t="shared" si="21"/>
        <v>-17.011346058863225</v>
      </c>
      <c r="AA27">
        <f t="shared" si="22"/>
        <v>-2.051023416411788</v>
      </c>
      <c r="AB27">
        <f t="shared" si="23"/>
        <v>-120.62571742798131</v>
      </c>
      <c r="AC27">
        <f t="shared" si="24"/>
        <v>-232.63786325540212</v>
      </c>
      <c r="AD27">
        <f t="shared" si="25"/>
        <v>-163.43828684539577</v>
      </c>
      <c r="AE27">
        <f t="shared" si="26"/>
        <v>-7.2935781445661281</v>
      </c>
      <c r="AF27">
        <f t="shared" si="27"/>
        <v>-99.08916232215843</v>
      </c>
      <c r="AG27">
        <f t="shared" si="34"/>
        <v>-42.369420273443652</v>
      </c>
      <c r="AH27">
        <f t="shared" si="28"/>
        <v>-6.913058698866319</v>
      </c>
      <c r="AI27">
        <f t="shared" si="29"/>
        <v>-4.6409859313534794</v>
      </c>
      <c r="AJ27">
        <f t="shared" si="30"/>
        <v>-70.179024279970349</v>
      </c>
      <c r="AK27">
        <f t="shared" si="31"/>
        <v>-35.360032131018798</v>
      </c>
      <c r="AL27">
        <f t="shared" si="32"/>
        <v>-26.849632113628207</v>
      </c>
    </row>
    <row r="28" spans="1:38" x14ac:dyDescent="0.25">
      <c r="A28">
        <v>17</v>
      </c>
      <c r="B28">
        <v>3.4168724143994057E-2</v>
      </c>
      <c r="C28">
        <v>-0.10888702775715065</v>
      </c>
      <c r="D28">
        <v>1</v>
      </c>
      <c r="I28">
        <f t="shared" si="6"/>
        <v>-10.501434108068139</v>
      </c>
      <c r="J28">
        <f t="shared" si="5"/>
        <v>-84.755676151416012</v>
      </c>
      <c r="K28">
        <f t="shared" si="7"/>
        <v>-0.57999193619810208</v>
      </c>
      <c r="L28">
        <f t="shared" si="8"/>
        <v>-1.1668260120075709</v>
      </c>
      <c r="M28">
        <f t="shared" si="9"/>
        <v>-8.1298805716907818</v>
      </c>
      <c r="N28">
        <f t="shared" si="10"/>
        <v>-32.809021570207982</v>
      </c>
      <c r="O28">
        <f t="shared" si="11"/>
        <v>-5.5330759171377233</v>
      </c>
      <c r="P28">
        <f t="shared" si="12"/>
        <v>-74.348981556138355</v>
      </c>
      <c r="Q28">
        <f t="shared" si="13"/>
        <v>-63.081767300596553</v>
      </c>
      <c r="R28">
        <f t="shared" si="33"/>
        <v>-14.311909310139672</v>
      </c>
      <c r="S28">
        <f t="shared" si="14"/>
        <v>-2.2378620694560087</v>
      </c>
      <c r="T28">
        <f t="shared" si="15"/>
        <v>-0.46946726064757505</v>
      </c>
      <c r="U28">
        <f t="shared" si="16"/>
        <v>-43.442557214429414</v>
      </c>
      <c r="V28">
        <f t="shared" si="17"/>
        <v>-35.687404390595731</v>
      </c>
      <c r="W28">
        <f t="shared" si="18"/>
        <v>-0.57999193619810219</v>
      </c>
      <c r="X28">
        <f t="shared" si="19"/>
        <v>-7.5430464958813133</v>
      </c>
      <c r="Y28">
        <f t="shared" si="20"/>
        <v>-17.598691087441953</v>
      </c>
      <c r="Z28">
        <f t="shared" si="21"/>
        <v>-79.33996704944019</v>
      </c>
      <c r="AA28">
        <f t="shared" si="22"/>
        <v>-35.687404390595731</v>
      </c>
      <c r="AB28">
        <f t="shared" si="23"/>
        <v>-38.137372788004107</v>
      </c>
      <c r="AC28">
        <f t="shared" si="24"/>
        <v>-112.70371288093813</v>
      </c>
      <c r="AD28">
        <f t="shared" si="25"/>
        <v>-66.065933540460776</v>
      </c>
      <c r="AE28">
        <f t="shared" si="26"/>
        <v>-45.100427347687315</v>
      </c>
      <c r="AF28">
        <f t="shared" si="27"/>
        <v>-28.419604873707005</v>
      </c>
      <c r="AG28">
        <f t="shared" si="34"/>
        <v>-3.0446950545978715</v>
      </c>
      <c r="AH28">
        <f t="shared" si="28"/>
        <v>-12.269828916876575</v>
      </c>
      <c r="AI28">
        <f t="shared" si="29"/>
        <v>-15.715569836008349</v>
      </c>
      <c r="AJ28">
        <f t="shared" si="30"/>
        <v>-18.563943725413914</v>
      </c>
      <c r="AK28">
        <f t="shared" si="31"/>
        <v>-7.1909460503956319</v>
      </c>
      <c r="AL28">
        <f t="shared" si="32"/>
        <v>-0.22789149071242087</v>
      </c>
    </row>
    <row r="29" spans="1:38" x14ac:dyDescent="0.25">
      <c r="A29">
        <v>18</v>
      </c>
      <c r="B29">
        <v>0.82267774285154438</v>
      </c>
      <c r="C29">
        <v>-0.10888702775715065</v>
      </c>
      <c r="D29">
        <v>1</v>
      </c>
      <c r="I29">
        <f t="shared" si="6"/>
        <v>-52.753487566349882</v>
      </c>
      <c r="J29">
        <f t="shared" si="5"/>
        <v>-28.419604873707005</v>
      </c>
      <c r="K29">
        <f t="shared" si="7"/>
        <v>-23.114420447281702</v>
      </c>
      <c r="L29">
        <f t="shared" si="8"/>
        <v>-26.518058086976627</v>
      </c>
      <c r="M29">
        <f t="shared" si="9"/>
        <v>-16.580291263347128</v>
      </c>
      <c r="N29">
        <f t="shared" si="10"/>
        <v>-4.6409859313534785</v>
      </c>
      <c r="O29">
        <f t="shared" si="11"/>
        <v>-25.250700864335876</v>
      </c>
      <c r="P29">
        <f t="shared" si="12"/>
        <v>-161.66989203658733</v>
      </c>
      <c r="Q29">
        <f t="shared" si="13"/>
        <v>-144.76907065327464</v>
      </c>
      <c r="R29">
        <f t="shared" si="33"/>
        <v>-62.197569896192327</v>
      </c>
      <c r="S29">
        <f t="shared" si="14"/>
        <v>-13.505076324997807</v>
      </c>
      <c r="T29">
        <f t="shared" si="15"/>
        <v>-11.736681516189373</v>
      </c>
      <c r="U29">
        <f t="shared" si="16"/>
        <v>-111.04584274768023</v>
      </c>
      <c r="V29">
        <f t="shared" si="17"/>
        <v>-4.7025651878557797</v>
      </c>
      <c r="W29">
        <f t="shared" si="18"/>
        <v>-23.114420447281702</v>
      </c>
      <c r="X29">
        <f t="shared" si="19"/>
        <v>-18.810260751423112</v>
      </c>
      <c r="Y29">
        <f t="shared" si="20"/>
        <v>-51.400333854067355</v>
      </c>
      <c r="Z29">
        <f t="shared" si="21"/>
        <v>-23.003895771731177</v>
      </c>
      <c r="AA29">
        <f t="shared" si="22"/>
        <v>-4.7025651878557797</v>
      </c>
      <c r="AB29">
        <f t="shared" si="23"/>
        <v>-105.74065832125494</v>
      </c>
      <c r="AC29">
        <f t="shared" si="24"/>
        <v>-214.10864118081429</v>
      </c>
      <c r="AD29">
        <f t="shared" si="25"/>
        <v>-147.75323689313885</v>
      </c>
      <c r="AE29">
        <f t="shared" si="26"/>
        <v>-11.298784581061911</v>
      </c>
      <c r="AF29">
        <f t="shared" si="27"/>
        <v>-84.755676151416012</v>
      </c>
      <c r="AG29">
        <f t="shared" si="34"/>
        <v>-34.029534257337829</v>
      </c>
      <c r="AH29">
        <f t="shared" si="28"/>
        <v>-3.8194182252202213</v>
      </c>
      <c r="AI29">
        <f t="shared" si="29"/>
        <v>-4.4483555804665516</v>
      </c>
      <c r="AJ29">
        <f t="shared" si="30"/>
        <v>-57.9991936198102</v>
      </c>
      <c r="AK29">
        <f t="shared" si="31"/>
        <v>-26.908570997593785</v>
      </c>
      <c r="AL29">
        <f t="shared" si="32"/>
        <v>-19.945516437910573</v>
      </c>
    </row>
    <row r="30" spans="1:38" x14ac:dyDescent="0.25">
      <c r="A30">
        <v>19</v>
      </c>
      <c r="B30">
        <v>0.16558689392858578</v>
      </c>
      <c r="C30">
        <v>-0.91545760373604557</v>
      </c>
      <c r="D30">
        <v>0</v>
      </c>
      <c r="I30">
        <f t="shared" si="6"/>
        <v>-14.31190931013967</v>
      </c>
      <c r="J30">
        <f t="shared" si="5"/>
        <v>-68.598007613205539</v>
      </c>
      <c r="K30">
        <f t="shared" si="7"/>
        <v>-2.8725911225450438</v>
      </c>
      <c r="L30">
        <f t="shared" si="8"/>
        <v>-3.9288924590020873</v>
      </c>
      <c r="M30">
        <f t="shared" si="9"/>
        <v>-16.032920094437799</v>
      </c>
      <c r="N30">
        <f t="shared" si="10"/>
        <v>-23.114420447281702</v>
      </c>
      <c r="O30">
        <f t="shared" si="11"/>
        <v>-14.42978707807082</v>
      </c>
      <c r="P30">
        <f t="shared" si="12"/>
        <v>-90.97611735499639</v>
      </c>
      <c r="Q30">
        <f t="shared" si="13"/>
        <v>-78.769968578159435</v>
      </c>
      <c r="R30">
        <f t="shared" si="33"/>
        <v>-20.829713842314789</v>
      </c>
      <c r="S30">
        <f t="shared" si="14"/>
        <v>-7.0735792352337361</v>
      </c>
      <c r="T30">
        <f t="shared" si="15"/>
        <v>-1.768394808808434</v>
      </c>
      <c r="U30">
        <f t="shared" si="16"/>
        <v>-47.941448144712254</v>
      </c>
      <c r="V30">
        <f t="shared" si="17"/>
        <v>-26.407533411426101</v>
      </c>
      <c r="W30">
        <f t="shared" si="18"/>
        <v>-4.6409859313534785</v>
      </c>
      <c r="X30">
        <f t="shared" si="19"/>
        <v>-15.915553279275903</v>
      </c>
      <c r="Y30">
        <f t="shared" si="20"/>
        <v>-32.3795281692298</v>
      </c>
      <c r="Z30">
        <f t="shared" si="21"/>
        <v>-69.371680342059236</v>
      </c>
      <c r="AA30">
        <f t="shared" si="22"/>
        <v>-26.407533411426101</v>
      </c>
      <c r="AB30">
        <f t="shared" si="23"/>
        <v>-49.709842953520685</v>
      </c>
      <c r="AC30">
        <f t="shared" si="24"/>
        <v>-121.95201353458764</v>
      </c>
      <c r="AD30">
        <f t="shared" si="25"/>
        <v>-73.796358178385717</v>
      </c>
      <c r="AE30">
        <f t="shared" si="26"/>
        <v>-31.814299490253234</v>
      </c>
      <c r="AF30">
        <f t="shared" si="27"/>
        <v>-43.41939042305858</v>
      </c>
      <c r="AG30">
        <f t="shared" si="34"/>
        <v>-6.7456960228875387</v>
      </c>
      <c r="AH30">
        <f t="shared" si="28"/>
        <v>-14.703472662525492</v>
      </c>
      <c r="AI30">
        <f t="shared" si="29"/>
        <v>-7.9535748725633075</v>
      </c>
      <c r="AJ30">
        <f t="shared" si="30"/>
        <v>-33.399517924092692</v>
      </c>
      <c r="AK30">
        <f t="shared" si="31"/>
        <v>-16.971854615732948</v>
      </c>
      <c r="AL30">
        <f t="shared" si="32"/>
        <v>-3.8194182252202222</v>
      </c>
    </row>
    <row r="31" spans="1:38" x14ac:dyDescent="0.25">
      <c r="A31">
        <v>20</v>
      </c>
      <c r="B31">
        <v>3.4168724143994057E-2</v>
      </c>
      <c r="C31">
        <v>-0.71381495974132181</v>
      </c>
      <c r="D31">
        <v>0</v>
      </c>
      <c r="I31">
        <f t="shared" si="6"/>
        <v>-9.5067120281133946</v>
      </c>
      <c r="J31">
        <f t="shared" si="5"/>
        <v>-81.108361858248614</v>
      </c>
      <c r="K31">
        <f t="shared" si="7"/>
        <v>-0.9115659628496835</v>
      </c>
      <c r="L31">
        <f t="shared" si="8"/>
        <v>-1.4984000386591523</v>
      </c>
      <c r="M31">
        <f t="shared" si="9"/>
        <v>-14.429787078070827</v>
      </c>
      <c r="N31">
        <f t="shared" si="10"/>
        <v>-30.488003383646909</v>
      </c>
      <c r="O31">
        <f t="shared" si="11"/>
        <v>-11.169834370214609</v>
      </c>
      <c r="P31">
        <f t="shared" si="12"/>
        <v>-77.333147796002578</v>
      </c>
      <c r="Q31">
        <f t="shared" si="13"/>
        <v>-66.065933540460776</v>
      </c>
      <c r="R31">
        <f t="shared" si="33"/>
        <v>-14.643483336791252</v>
      </c>
      <c r="S31">
        <f t="shared" si="14"/>
        <v>-5.8851763626234055</v>
      </c>
      <c r="T31">
        <f t="shared" si="15"/>
        <v>-1.464189340602319</v>
      </c>
      <c r="U31">
        <f t="shared" si="16"/>
        <v>-39.795242921262009</v>
      </c>
      <c r="V31">
        <f t="shared" si="17"/>
        <v>-34.029534257337829</v>
      </c>
      <c r="W31">
        <f t="shared" si="18"/>
        <v>-2.2378620694560087</v>
      </c>
      <c r="X31">
        <f t="shared" si="19"/>
        <v>-13.842953002261359</v>
      </c>
      <c r="Y31">
        <f t="shared" si="20"/>
        <v>-25.888041753731489</v>
      </c>
      <c r="Z31">
        <f t="shared" si="21"/>
        <v>-80.334689129394931</v>
      </c>
      <c r="AA31">
        <f t="shared" si="22"/>
        <v>-34.029534257337829</v>
      </c>
      <c r="AB31">
        <f t="shared" si="23"/>
        <v>-39.795242921262009</v>
      </c>
      <c r="AC31">
        <f t="shared" si="24"/>
        <v>-108.39325053446758</v>
      </c>
      <c r="AD31">
        <f t="shared" si="25"/>
        <v>-63.081767300596553</v>
      </c>
      <c r="AE31">
        <f t="shared" si="26"/>
        <v>-40.789965001216757</v>
      </c>
      <c r="AF31">
        <f t="shared" si="27"/>
        <v>-34.056363326783888</v>
      </c>
      <c r="AG31">
        <f t="shared" si="34"/>
        <v>-3.3762690812494531</v>
      </c>
      <c r="AH31">
        <f t="shared" si="28"/>
        <v>-16.580291263347132</v>
      </c>
      <c r="AI31">
        <f t="shared" si="29"/>
        <v>-12.731403596144119</v>
      </c>
      <c r="AJ31">
        <f t="shared" si="30"/>
        <v>-26.190146338400286</v>
      </c>
      <c r="AK31">
        <f t="shared" si="31"/>
        <v>-13.49085255677568</v>
      </c>
      <c r="AL31">
        <f t="shared" si="32"/>
        <v>-1.8857616239703279</v>
      </c>
    </row>
    <row r="32" spans="1:38" x14ac:dyDescent="0.25">
      <c r="A32">
        <v>21</v>
      </c>
      <c r="B32">
        <v>9.9877809036289913E-2</v>
      </c>
      <c r="C32">
        <v>9.2755616237573085E-2</v>
      </c>
      <c r="D32">
        <v>1</v>
      </c>
      <c r="I32">
        <f t="shared" si="6"/>
        <v>-13.505076324997813</v>
      </c>
      <c r="J32">
        <f t="shared" si="5"/>
        <v>-80.427838711417337</v>
      </c>
      <c r="K32">
        <f t="shared" si="7"/>
        <v>-1.4984000386591521</v>
      </c>
      <c r="L32">
        <f t="shared" si="8"/>
        <v>-2.3199677447924083</v>
      </c>
      <c r="M32">
        <f t="shared" si="9"/>
        <v>-5.8851763626234055</v>
      </c>
      <c r="N32">
        <f t="shared" si="10"/>
        <v>-30.386421731245076</v>
      </c>
      <c r="O32">
        <f t="shared" si="11"/>
        <v>-4.4483555804665516</v>
      </c>
      <c r="P32">
        <f t="shared" si="12"/>
        <v>-79.782065751642307</v>
      </c>
      <c r="Q32">
        <f t="shared" si="13"/>
        <v>-68.045384235452929</v>
      </c>
      <c r="R32">
        <f t="shared" si="33"/>
        <v>-17.342920085514812</v>
      </c>
      <c r="S32">
        <f t="shared" si="14"/>
        <v>-1.1120888951166379</v>
      </c>
      <c r="T32">
        <f t="shared" si="15"/>
        <v>-0.22789149071242087</v>
      </c>
      <c r="U32">
        <f t="shared" si="16"/>
        <v>-49.442999508677389</v>
      </c>
      <c r="V32">
        <f t="shared" si="17"/>
        <v>-32.809021570207982</v>
      </c>
      <c r="W32">
        <f t="shared" si="18"/>
        <v>-1.0563013364570437</v>
      </c>
      <c r="X32">
        <f t="shared" si="19"/>
        <v>-5.5330759171377233</v>
      </c>
      <c r="Y32">
        <f t="shared" si="20"/>
        <v>-16.803441497985506</v>
      </c>
      <c r="Z32">
        <f t="shared" si="21"/>
        <v>-73.464784151734122</v>
      </c>
      <c r="AA32">
        <f t="shared" si="22"/>
        <v>-32.809021570207982</v>
      </c>
      <c r="AB32">
        <f t="shared" si="23"/>
        <v>-42.369420273443652</v>
      </c>
      <c r="AC32">
        <f t="shared" si="24"/>
        <v>-121.7420080901726</v>
      </c>
      <c r="AD32">
        <f t="shared" si="25"/>
        <v>-73.018994635226647</v>
      </c>
      <c r="AE32">
        <f t="shared" si="26"/>
        <v>-42.871508301379997</v>
      </c>
      <c r="AF32">
        <f t="shared" si="27"/>
        <v>-30.386421731245076</v>
      </c>
      <c r="AG32">
        <f t="shared" si="34"/>
        <v>-4.6673040480302834</v>
      </c>
      <c r="AH32">
        <f t="shared" si="28"/>
        <v>-9.279870979169635</v>
      </c>
      <c r="AI32">
        <f t="shared" si="29"/>
        <v>-14.922421130089223</v>
      </c>
      <c r="AJ32">
        <f t="shared" si="30"/>
        <v>-18.459210747706091</v>
      </c>
      <c r="AK32">
        <f t="shared" si="31"/>
        <v>-5.8851763626234055</v>
      </c>
      <c r="AL32">
        <f t="shared" si="32"/>
        <v>-0.46946726064757505</v>
      </c>
    </row>
    <row r="33" spans="1:38" x14ac:dyDescent="0.25">
      <c r="A33">
        <v>22</v>
      </c>
      <c r="B33">
        <v>-0.62292212477896458</v>
      </c>
      <c r="C33">
        <v>1.705896768195363</v>
      </c>
      <c r="D33">
        <v>0</v>
      </c>
      <c r="I33">
        <f t="shared" si="6"/>
        <v>-16.032920094437799</v>
      </c>
      <c r="J33">
        <f t="shared" si="5"/>
        <v>-180.40170939074926</v>
      </c>
      <c r="K33">
        <f t="shared" si="7"/>
        <v>-18.563943725413914</v>
      </c>
      <c r="L33">
        <f t="shared" si="8"/>
        <v>-16.803441497985506</v>
      </c>
      <c r="M33">
        <f t="shared" si="9"/>
        <v>-19.945516437910573</v>
      </c>
      <c r="N33">
        <f t="shared" si="10"/>
        <v>-101.0028034573435</v>
      </c>
      <c r="O33">
        <f t="shared" si="11"/>
        <v>-9.948810730315504</v>
      </c>
      <c r="P33">
        <f t="shared" si="12"/>
        <v>-30.386421731245083</v>
      </c>
      <c r="Q33">
        <f t="shared" si="13"/>
        <v>-23.813880082179026</v>
      </c>
      <c r="R33">
        <f t="shared" si="33"/>
        <v>-11.169834370214609</v>
      </c>
      <c r="S33">
        <f t="shared" si="14"/>
        <v>-19.663938272075878</v>
      </c>
      <c r="T33">
        <f t="shared" si="15"/>
        <v>-25.853320102905396</v>
      </c>
      <c r="U33">
        <f t="shared" si="16"/>
        <v>-35.80579311129614</v>
      </c>
      <c r="V33">
        <f t="shared" si="17"/>
        <v>-104.23907842105963</v>
      </c>
      <c r="W33">
        <f t="shared" si="18"/>
        <v>-14.585055405594936</v>
      </c>
      <c r="X33">
        <f t="shared" si="19"/>
        <v>-17.011346058863225</v>
      </c>
      <c r="Y33">
        <f t="shared" si="20"/>
        <v>-2.3199677447924083</v>
      </c>
      <c r="Z33">
        <f t="shared" si="21"/>
        <v>-161.05989116940702</v>
      </c>
      <c r="AA33">
        <f t="shared" si="22"/>
        <v>-104.23907842105963</v>
      </c>
      <c r="AB33">
        <f t="shared" si="23"/>
        <v>-14.585055405594936</v>
      </c>
      <c r="AC33">
        <f t="shared" si="24"/>
        <v>-78.88835729885983</v>
      </c>
      <c r="AD33">
        <f t="shared" si="25"/>
        <v>-44.703043761228663</v>
      </c>
      <c r="AE33">
        <f t="shared" si="26"/>
        <v>-123.95721432102704</v>
      </c>
      <c r="AF33">
        <f t="shared" si="27"/>
        <v>-2.3199677447924083</v>
      </c>
      <c r="AG33">
        <f t="shared" si="34"/>
        <v>-13.986637934100058</v>
      </c>
      <c r="AH33">
        <f t="shared" si="28"/>
        <v>-44.137815082252082</v>
      </c>
      <c r="AI33">
        <f t="shared" si="29"/>
        <v>-71.814778063626107</v>
      </c>
      <c r="AJ33">
        <f t="shared" si="30"/>
        <v>-0.5799919361981023</v>
      </c>
      <c r="AK33">
        <f t="shared" si="31"/>
        <v>-9.6172367036639219</v>
      </c>
      <c r="AL33">
        <f t="shared" si="32"/>
        <v>-16.580291263347132</v>
      </c>
    </row>
    <row r="34" spans="1:38" x14ac:dyDescent="0.25">
      <c r="A34">
        <v>23</v>
      </c>
      <c r="B34">
        <v>-0.75434029456355634</v>
      </c>
      <c r="C34">
        <v>-0.31052967175187435</v>
      </c>
      <c r="D34">
        <v>1</v>
      </c>
      <c r="I34">
        <f t="shared" si="6"/>
        <v>-1.4984000386591529</v>
      </c>
      <c r="J34">
        <f t="shared" si="5"/>
        <v>-173.45656941359357</v>
      </c>
      <c r="K34">
        <f t="shared" si="7"/>
        <v>-11.736681516189378</v>
      </c>
      <c r="L34">
        <f t="shared" si="8"/>
        <v>-9.5067120281133946</v>
      </c>
      <c r="M34">
        <f t="shared" si="9"/>
        <v>-35.360032131018798</v>
      </c>
      <c r="N34">
        <f t="shared" si="10"/>
        <v>-93.783977895733145</v>
      </c>
      <c r="O34">
        <f t="shared" si="11"/>
        <v>-21.274963869822884</v>
      </c>
      <c r="P34">
        <f t="shared" si="12"/>
        <v>-21.603386571168482</v>
      </c>
      <c r="Q34">
        <f t="shared" si="13"/>
        <v>-15.969779443397579</v>
      </c>
      <c r="R34">
        <f t="shared" si="33"/>
        <v>-0.11736681516189382</v>
      </c>
      <c r="S34">
        <f t="shared" si="14"/>
        <v>-25.767012660494355</v>
      </c>
      <c r="T34">
        <f t="shared" si="15"/>
        <v>-23.114420447281702</v>
      </c>
      <c r="U34">
        <f t="shared" si="16"/>
        <v>-8.2040936656471501</v>
      </c>
      <c r="V34">
        <f t="shared" si="17"/>
        <v>-99.700213631107403</v>
      </c>
      <c r="W34">
        <f t="shared" si="18"/>
        <v>-12.178780218391486</v>
      </c>
      <c r="X34">
        <f t="shared" si="19"/>
        <v>-31.956394491323877</v>
      </c>
      <c r="Y34">
        <f t="shared" si="20"/>
        <v>-20.14075862510408</v>
      </c>
      <c r="Z34">
        <f t="shared" si="21"/>
        <v>-169.58820576932513</v>
      </c>
      <c r="AA34">
        <f t="shared" si="22"/>
        <v>-99.700213631107403</v>
      </c>
      <c r="AB34">
        <f t="shared" si="23"/>
        <v>-4.6673040480302834</v>
      </c>
      <c r="AC34">
        <f t="shared" si="24"/>
        <v>-43.442557214429392</v>
      </c>
      <c r="AD34">
        <f t="shared" si="25"/>
        <v>-16.964501523352325</v>
      </c>
      <c r="AE34">
        <f t="shared" si="26"/>
        <v>-111.04584274768023</v>
      </c>
      <c r="AF34">
        <f t="shared" si="27"/>
        <v>-7.5430464958813097</v>
      </c>
      <c r="AG34">
        <f t="shared" si="34"/>
        <v>-5.7509739429327951</v>
      </c>
      <c r="AH34">
        <f t="shared" si="28"/>
        <v>-55.737653806214134</v>
      </c>
      <c r="AI34">
        <f t="shared" si="29"/>
        <v>-59.568655427119744</v>
      </c>
      <c r="AJ34">
        <f t="shared" si="30"/>
        <v>-15.251354784204079</v>
      </c>
      <c r="AK34">
        <f t="shared" si="31"/>
        <v>-23.153883354181847</v>
      </c>
      <c r="AL34">
        <f t="shared" si="32"/>
        <v>-14.643483336791252</v>
      </c>
    </row>
    <row r="35" spans="1:38" x14ac:dyDescent="0.25">
      <c r="A35">
        <v>24</v>
      </c>
      <c r="B35">
        <v>1.2169322522053196</v>
      </c>
      <c r="C35">
        <v>0.49604090422702057</v>
      </c>
      <c r="D35">
        <v>1</v>
      </c>
      <c r="I35">
        <f t="shared" si="6"/>
        <v>-89.539296572839532</v>
      </c>
      <c r="J35">
        <f t="shared" si="5"/>
        <v>-18.563943725413914</v>
      </c>
      <c r="K35">
        <f t="shared" si="7"/>
        <v>-48.715120873565944</v>
      </c>
      <c r="L35">
        <f t="shared" si="8"/>
        <v>-53.527160295203593</v>
      </c>
      <c r="M35">
        <f t="shared" si="9"/>
        <v>-29.17065030018928</v>
      </c>
      <c r="N35">
        <f t="shared" si="10"/>
        <v>-7.5430464958813115</v>
      </c>
      <c r="O35">
        <f t="shared" si="11"/>
        <v>-44.137815082252082</v>
      </c>
      <c r="P35">
        <f t="shared" si="12"/>
        <v>-217.01124123434158</v>
      </c>
      <c r="Q35">
        <f t="shared" si="13"/>
        <v>-197.29361628714346</v>
      </c>
      <c r="R35">
        <f t="shared" si="33"/>
        <v>-100.47388635996109</v>
      </c>
      <c r="S35">
        <f t="shared" si="14"/>
        <v>-30.156429356995329</v>
      </c>
      <c r="T35">
        <f t="shared" si="15"/>
        <v>-31.040626761399544</v>
      </c>
      <c r="U35">
        <f t="shared" si="16"/>
        <v>-163.15986000486703</v>
      </c>
      <c r="V35">
        <f t="shared" si="17"/>
        <v>-5.5330759171377233</v>
      </c>
      <c r="W35">
        <f t="shared" si="18"/>
        <v>-47.388824766959623</v>
      </c>
      <c r="X35">
        <f t="shared" si="19"/>
        <v>-32.809021570207982</v>
      </c>
      <c r="Y35">
        <f t="shared" si="20"/>
        <v>-74.676864768484549</v>
      </c>
      <c r="Z35">
        <f t="shared" si="21"/>
        <v>-8.5061982503159417</v>
      </c>
      <c r="AA35">
        <f t="shared" si="22"/>
        <v>-5.5330759171377233</v>
      </c>
      <c r="AB35">
        <f t="shared" si="23"/>
        <v>-152.54949115201643</v>
      </c>
      <c r="AC35">
        <f t="shared" si="24"/>
        <v>-283.78662787461695</v>
      </c>
      <c r="AD35">
        <f t="shared" si="25"/>
        <v>-206.24611500673615</v>
      </c>
      <c r="AE35">
        <f t="shared" si="26"/>
        <v>-13.373485741613779</v>
      </c>
      <c r="AF35">
        <f t="shared" si="27"/>
        <v>-121.95201353458764</v>
      </c>
      <c r="AG35">
        <f t="shared" si="34"/>
        <v>-63.855440029450243</v>
      </c>
      <c r="AH35">
        <f t="shared" si="28"/>
        <v>-9.9488107303155022</v>
      </c>
      <c r="AI35">
        <f t="shared" si="29"/>
        <v>-16.463974889953903</v>
      </c>
      <c r="AJ35">
        <f t="shared" si="30"/>
        <v>-84.755676151416012</v>
      </c>
      <c r="AK35">
        <f t="shared" si="31"/>
        <v>-45.132537162206823</v>
      </c>
      <c r="AL35">
        <f t="shared" si="32"/>
        <v>-42.811518975645761</v>
      </c>
    </row>
    <row r="36" spans="1:38" x14ac:dyDescent="0.25">
      <c r="A36">
        <v>25</v>
      </c>
      <c r="B36">
        <v>1.1512231673130238</v>
      </c>
      <c r="C36">
        <v>-1.3187428917254931</v>
      </c>
      <c r="D36">
        <v>0</v>
      </c>
      <c r="I36">
        <f t="shared" si="6"/>
        <v>-80.334689129394931</v>
      </c>
      <c r="J36">
        <f t="shared" si="5"/>
        <v>-9.6172367036639184</v>
      </c>
      <c r="K36">
        <f t="shared" si="7"/>
        <v>-45.132537162206823</v>
      </c>
      <c r="L36">
        <f t="shared" si="8"/>
        <v>-49.709842953520685</v>
      </c>
      <c r="M36">
        <f t="shared" si="9"/>
        <v>-44.666732179634501</v>
      </c>
      <c r="N36">
        <f t="shared" si="10"/>
        <v>-0.2278914907124211</v>
      </c>
      <c r="O36">
        <f t="shared" si="11"/>
        <v>-56.705518280492662</v>
      </c>
      <c r="P36">
        <f t="shared" si="12"/>
        <v>-215.98756066517333</v>
      </c>
      <c r="Q36">
        <f t="shared" si="13"/>
        <v>-196.73940297862273</v>
      </c>
      <c r="R36">
        <f t="shared" si="33"/>
        <v>-94.778699975687886</v>
      </c>
      <c r="S36">
        <f t="shared" si="14"/>
        <v>-37.460000966478816</v>
      </c>
      <c r="T36">
        <f t="shared" si="15"/>
        <v>-30.386421731245076</v>
      </c>
      <c r="U36">
        <f t="shared" si="16"/>
        <v>-143.88487324887041</v>
      </c>
      <c r="V36">
        <f t="shared" si="17"/>
        <v>-0.44209870220210862</v>
      </c>
      <c r="W36">
        <f t="shared" si="18"/>
        <v>-47.78512937541948</v>
      </c>
      <c r="X36">
        <f t="shared" si="19"/>
        <v>-48.070369819329414</v>
      </c>
      <c r="Y36">
        <f t="shared" si="20"/>
        <v>-94.028676454744144</v>
      </c>
      <c r="Z36">
        <f t="shared" si="21"/>
        <v>-13.485600347932367</v>
      </c>
      <c r="AA36">
        <f t="shared" si="22"/>
        <v>-0.44209870220210862</v>
      </c>
      <c r="AB36">
        <f t="shared" si="23"/>
        <v>-149.19005767529572</v>
      </c>
      <c r="AC36">
        <f t="shared" si="24"/>
        <v>-259.70539339482542</v>
      </c>
      <c r="AD36">
        <f t="shared" si="25"/>
        <v>-187.78690425903005</v>
      </c>
      <c r="AE36">
        <f t="shared" si="26"/>
        <v>-0.55946551736400196</v>
      </c>
      <c r="AF36">
        <f t="shared" si="27"/>
        <v>-131.46817953861898</v>
      </c>
      <c r="AG36">
        <f t="shared" si="34"/>
        <v>-59.568655427119758</v>
      </c>
      <c r="AH36">
        <f t="shared" si="28"/>
        <v>-20.884961911974983</v>
      </c>
      <c r="AI36">
        <f t="shared" si="29"/>
        <v>-5.7509739429327968</v>
      </c>
      <c r="AJ36">
        <f t="shared" si="30"/>
        <v>-101.64857641711853</v>
      </c>
      <c r="AK36">
        <f t="shared" si="31"/>
        <v>-59.689684520356899</v>
      </c>
      <c r="AL36">
        <f t="shared" si="32"/>
        <v>-43.442557214429414</v>
      </c>
    </row>
    <row r="37" spans="1:38" x14ac:dyDescent="0.25">
      <c r="A37">
        <v>26</v>
      </c>
      <c r="B37">
        <v>-0.29437670031748525</v>
      </c>
      <c r="C37">
        <v>1.1009688362111918</v>
      </c>
      <c r="D37">
        <v>1</v>
      </c>
      <c r="I37">
        <f t="shared" si="6"/>
        <v>-10.830367762182997</v>
      </c>
      <c r="J37">
        <f t="shared" si="5"/>
        <v>-131.46817953861898</v>
      </c>
      <c r="K37">
        <f t="shared" si="7"/>
        <v>-6.472010438432874</v>
      </c>
      <c r="L37">
        <f t="shared" si="8"/>
        <v>-5.8851763626234055</v>
      </c>
      <c r="M37">
        <f t="shared" si="9"/>
        <v>-7.9535748725633093</v>
      </c>
      <c r="N37">
        <f t="shared" si="10"/>
        <v>-65.13225122800894</v>
      </c>
      <c r="O37">
        <f t="shared" si="11"/>
        <v>-1.9883937181408271</v>
      </c>
      <c r="P37">
        <f t="shared" si="12"/>
        <v>-47.941448144712254</v>
      </c>
      <c r="Q37">
        <f t="shared" si="13"/>
        <v>-39.021570192408326</v>
      </c>
      <c r="R37">
        <f t="shared" si="33"/>
        <v>-9.6409144478040059</v>
      </c>
      <c r="S37">
        <f t="shared" si="14"/>
        <v>-6.1930726451349036</v>
      </c>
      <c r="T37">
        <f t="shared" si="15"/>
        <v>-9.7298622627517695</v>
      </c>
      <c r="U37">
        <f t="shared" si="16"/>
        <v>-38.513661930399131</v>
      </c>
      <c r="V37">
        <f t="shared" si="17"/>
        <v>-67.858006093409301</v>
      </c>
      <c r="W37">
        <f t="shared" si="18"/>
        <v>-3.8194182252202222</v>
      </c>
      <c r="X37">
        <f t="shared" si="19"/>
        <v>-6.1930726451349036</v>
      </c>
      <c r="Y37">
        <f t="shared" si="20"/>
        <v>-2.8804837039250706</v>
      </c>
      <c r="Z37">
        <f t="shared" si="21"/>
        <v>-116.76839769039887</v>
      </c>
      <c r="AA37">
        <f t="shared" si="22"/>
        <v>-67.858006093409301</v>
      </c>
      <c r="AB37">
        <f t="shared" si="23"/>
        <v>-22.598108651123223</v>
      </c>
      <c r="AC37">
        <f t="shared" si="24"/>
        <v>-95.017095884086913</v>
      </c>
      <c r="AD37">
        <f t="shared" si="25"/>
        <v>-53.942401391729483</v>
      </c>
      <c r="AE37">
        <f t="shared" si="26"/>
        <v>-83.749881628545126</v>
      </c>
      <c r="AF37">
        <f t="shared" si="27"/>
        <v>-9.6172367036639184</v>
      </c>
      <c r="AG37">
        <f t="shared" si="34"/>
        <v>-5.4157091019758301</v>
      </c>
      <c r="AH37">
        <f t="shared" si="28"/>
        <v>-23.114420447281702</v>
      </c>
      <c r="AI37">
        <f t="shared" si="29"/>
        <v>-42.323086690701999</v>
      </c>
      <c r="AJ37">
        <f t="shared" si="30"/>
        <v>-2.8246961452654773</v>
      </c>
      <c r="AK37">
        <f t="shared" si="31"/>
        <v>-2.3199677447924087</v>
      </c>
      <c r="AL37">
        <f t="shared" si="32"/>
        <v>-4.6409859313534785</v>
      </c>
    </row>
    <row r="38" spans="1:38" x14ac:dyDescent="0.25">
      <c r="A38">
        <v>27</v>
      </c>
      <c r="B38">
        <v>-1.3457220585942191</v>
      </c>
      <c r="C38">
        <v>-1.5203855357202167</v>
      </c>
      <c r="D38">
        <v>0</v>
      </c>
      <c r="I38">
        <f t="shared" si="6"/>
        <v>-18.669216192121137</v>
      </c>
      <c r="J38">
        <f t="shared" si="5"/>
        <v>-259.26329469262328</v>
      </c>
      <c r="K38">
        <f t="shared" si="7"/>
        <v>-46.348308593262622</v>
      </c>
      <c r="L38">
        <f t="shared" si="8"/>
        <v>-42.005736432272556</v>
      </c>
      <c r="M38">
        <f t="shared" si="9"/>
        <v>-92.471337532119421</v>
      </c>
      <c r="N38">
        <f t="shared" si="10"/>
        <v>-161.11726865883469</v>
      </c>
      <c r="O38">
        <f t="shared" si="11"/>
        <v>-68.609562472660826</v>
      </c>
      <c r="P38">
        <f t="shared" si="12"/>
        <v>-12.930336597643015</v>
      </c>
      <c r="Q38">
        <f t="shared" si="13"/>
        <v>-11.521934815700288</v>
      </c>
      <c r="R38">
        <f t="shared" si="33"/>
        <v>-15.715569836008354</v>
      </c>
      <c r="S38">
        <f t="shared" si="14"/>
        <v>-75.460530962255589</v>
      </c>
      <c r="T38">
        <f t="shared" si="15"/>
        <v>-67.502754322617648</v>
      </c>
      <c r="U38">
        <f t="shared" si="16"/>
        <v>-1.0563013364570444</v>
      </c>
      <c r="V38">
        <f t="shared" si="17"/>
        <v>-170.47240317372936</v>
      </c>
      <c r="W38">
        <f t="shared" si="18"/>
        <v>-49.442999508677389</v>
      </c>
      <c r="X38">
        <f t="shared" si="19"/>
        <v>-86.955097219510407</v>
      </c>
      <c r="Y38">
        <f t="shared" si="20"/>
        <v>-62.217528289796888</v>
      </c>
      <c r="Z38">
        <f t="shared" si="21"/>
        <v>-264.67900379459911</v>
      </c>
      <c r="AA38">
        <f t="shared" si="22"/>
        <v>-170.47240317372936</v>
      </c>
      <c r="AB38">
        <f t="shared" si="23"/>
        <v>-8.12988057169078</v>
      </c>
      <c r="AC38">
        <f t="shared" si="24"/>
        <v>-9.6172367036639184</v>
      </c>
      <c r="AD38">
        <f t="shared" si="25"/>
        <v>-0.5799919361981023</v>
      </c>
      <c r="AE38">
        <f t="shared" si="26"/>
        <v>-178.62545053679096</v>
      </c>
      <c r="AF38">
        <f t="shared" si="27"/>
        <v>-27.413810350836116</v>
      </c>
      <c r="AG38">
        <f t="shared" si="34"/>
        <v>-34.024793001263781</v>
      </c>
      <c r="AH38">
        <f t="shared" si="28"/>
        <v>-121.5456869249803</v>
      </c>
      <c r="AI38">
        <f t="shared" si="29"/>
        <v>-112.90003404613044</v>
      </c>
      <c r="AJ38">
        <f t="shared" si="30"/>
        <v>-51.776622996462386</v>
      </c>
      <c r="AK38">
        <f t="shared" si="31"/>
        <v>-71.814778063626122</v>
      </c>
      <c r="AL38">
        <f t="shared" si="32"/>
        <v>-54.02030529999125</v>
      </c>
    </row>
    <row r="39" spans="1:38" x14ac:dyDescent="0.25">
      <c r="A39">
        <v>28</v>
      </c>
      <c r="B39">
        <v>-0.5572130398866687</v>
      </c>
      <c r="C39">
        <v>-0.91545760373604557</v>
      </c>
      <c r="D39">
        <v>0</v>
      </c>
      <c r="I39">
        <f t="shared" si="6"/>
        <v>-0.11052467555052715</v>
      </c>
      <c r="J39">
        <f t="shared" si="5"/>
        <v>-144.76907065327464</v>
      </c>
      <c r="K39">
        <f t="shared" si="7"/>
        <v>-6.7456960228875387</v>
      </c>
      <c r="L39">
        <f t="shared" si="8"/>
        <v>-5.2199274257829194</v>
      </c>
      <c r="M39">
        <f t="shared" si="9"/>
        <v>-32.816374662588601</v>
      </c>
      <c r="N39">
        <f t="shared" si="10"/>
        <v>-73.464784151734122</v>
      </c>
      <c r="O39">
        <f t="shared" si="11"/>
        <v>-20.88496191197498</v>
      </c>
      <c r="P39">
        <f t="shared" si="12"/>
        <v>-35.461613783420646</v>
      </c>
      <c r="Q39">
        <f t="shared" si="13"/>
        <v>-28.419604873707012</v>
      </c>
      <c r="R39">
        <f t="shared" si="33"/>
        <v>-1.4641893406023194</v>
      </c>
      <c r="S39">
        <f t="shared" si="14"/>
        <v>-21.274963869822876</v>
      </c>
      <c r="T39">
        <f t="shared" si="15"/>
        <v>-15.969779443397577</v>
      </c>
      <c r="U39">
        <f t="shared" si="16"/>
        <v>-10.501434108068139</v>
      </c>
      <c r="V39">
        <f t="shared" si="17"/>
        <v>-79.33996704944019</v>
      </c>
      <c r="W39">
        <f t="shared" si="18"/>
        <v>-8.514090831695972</v>
      </c>
      <c r="X39">
        <f t="shared" si="19"/>
        <v>-30.116937913865048</v>
      </c>
      <c r="Y39">
        <f t="shared" si="20"/>
        <v>-25.924353335325645</v>
      </c>
      <c r="Z39">
        <f t="shared" si="21"/>
        <v>-145.54274338212832</v>
      </c>
      <c r="AA39">
        <f t="shared" si="22"/>
        <v>-79.33996704944019</v>
      </c>
      <c r="AB39">
        <f t="shared" si="23"/>
        <v>-12.269828916876575</v>
      </c>
      <c r="AC39">
        <f t="shared" si="24"/>
        <v>-53.527160295203572</v>
      </c>
      <c r="AD39">
        <f t="shared" si="25"/>
        <v>-23.44599447393329</v>
      </c>
      <c r="AE39">
        <f t="shared" si="26"/>
        <v>-87.328803061828992</v>
      </c>
      <c r="AF39">
        <f t="shared" si="27"/>
        <v>-16.307656120661122</v>
      </c>
      <c r="AG39">
        <f t="shared" si="34"/>
        <v>-2.8725911225450438</v>
      </c>
      <c r="AH39">
        <f t="shared" si="28"/>
        <v>-46.979346832046275</v>
      </c>
      <c r="AI39">
        <f t="shared" si="29"/>
        <v>-42.81151897564574</v>
      </c>
      <c r="AJ39">
        <f t="shared" si="30"/>
        <v>-21.780203223065215</v>
      </c>
      <c r="AK39">
        <f t="shared" si="31"/>
        <v>-23.427029449637104</v>
      </c>
      <c r="AL39">
        <f t="shared" si="32"/>
        <v>-10.274593059124379</v>
      </c>
    </row>
    <row r="40" spans="1:38" x14ac:dyDescent="0.25">
      <c r="A40">
        <v>29</v>
      </c>
      <c r="B40">
        <v>-1.5428493132711067</v>
      </c>
      <c r="C40">
        <v>-0.51217231574659805</v>
      </c>
      <c r="D40">
        <v>0</v>
      </c>
      <c r="I40">
        <f t="shared" si="6"/>
        <v>-26.51805808697663</v>
      </c>
      <c r="J40">
        <f t="shared" si="5"/>
        <v>-296.18015479349759</v>
      </c>
      <c r="K40">
        <f t="shared" si="7"/>
        <v>-56.916063213907108</v>
      </c>
      <c r="L40">
        <f t="shared" si="8"/>
        <v>-51.869290161945685</v>
      </c>
      <c r="M40">
        <f t="shared" si="9"/>
        <v>-96.612875808073284</v>
      </c>
      <c r="N40">
        <f t="shared" si="10"/>
        <v>-188.78162633898481</v>
      </c>
      <c r="O40">
        <f t="shared" si="11"/>
        <v>-71.039543940234509</v>
      </c>
      <c r="P40">
        <f t="shared" si="12"/>
        <v>-2.8804837039250719</v>
      </c>
      <c r="Q40">
        <f t="shared" si="13"/>
        <v>-2.8804837039250719</v>
      </c>
      <c r="R40">
        <f t="shared" si="33"/>
        <v>-19.945516437910577</v>
      </c>
      <c r="S40">
        <f t="shared" si="14"/>
        <v>-83.318855369259168</v>
      </c>
      <c r="T40">
        <f t="shared" si="15"/>
        <v>-79.782065751642307</v>
      </c>
      <c r="U40">
        <f t="shared" si="16"/>
        <v>-6.9883222345913554</v>
      </c>
      <c r="V40">
        <f t="shared" si="17"/>
        <v>-197.73571498934558</v>
      </c>
      <c r="W40">
        <f t="shared" si="18"/>
        <v>-57.800260618311327</v>
      </c>
      <c r="X40">
        <f t="shared" si="19"/>
        <v>-90.392434604492905</v>
      </c>
      <c r="Y40">
        <f t="shared" si="20"/>
        <v>-56.705518280492662</v>
      </c>
      <c r="Z40">
        <f t="shared" si="21"/>
        <v>-293.85913660693649</v>
      </c>
      <c r="AA40">
        <f t="shared" si="22"/>
        <v>-197.73571498934558</v>
      </c>
      <c r="AB40">
        <f t="shared" si="23"/>
        <v>-5.2199274257829211</v>
      </c>
      <c r="AC40">
        <f t="shared" si="24"/>
        <v>-8.2040936656471484</v>
      </c>
      <c r="AD40">
        <f t="shared" si="25"/>
        <v>-1.8857616239703283</v>
      </c>
      <c r="AE40">
        <f t="shared" si="26"/>
        <v>-211.01395026539961</v>
      </c>
      <c r="AF40">
        <f t="shared" si="27"/>
        <v>-20.689180235782075</v>
      </c>
      <c r="AG40">
        <f t="shared" si="34"/>
        <v>-42.479944948994181</v>
      </c>
      <c r="AH40">
        <f t="shared" si="28"/>
        <v>-133.22817081327815</v>
      </c>
      <c r="AI40">
        <f t="shared" si="29"/>
        <v>-137.44443313595764</v>
      </c>
      <c r="AJ40">
        <f t="shared" si="30"/>
        <v>-45.961457960720722</v>
      </c>
      <c r="AK40">
        <f t="shared" si="31"/>
        <v>-73.139512775694527</v>
      </c>
      <c r="AL40">
        <f t="shared" si="32"/>
        <v>-63.081767300596553</v>
      </c>
    </row>
    <row r="41" spans="1:38" x14ac:dyDescent="0.25">
      <c r="A41">
        <v>30</v>
      </c>
      <c r="B41">
        <v>0.23129597882088165</v>
      </c>
      <c r="C41">
        <v>0.29439826023229682</v>
      </c>
      <c r="D41">
        <v>1</v>
      </c>
      <c r="I41">
        <f t="shared" si="6"/>
        <v>-19.663938272075878</v>
      </c>
      <c r="J41">
        <f t="shared" si="5"/>
        <v>-71.039543940234495</v>
      </c>
      <c r="K41">
        <f t="shared" si="7"/>
        <v>-3.9288924590020886</v>
      </c>
      <c r="L41">
        <f t="shared" si="8"/>
        <v>-5.2199274257829194</v>
      </c>
      <c r="M41">
        <f t="shared" si="9"/>
        <v>-3.9788883198189779</v>
      </c>
      <c r="N41">
        <f t="shared" si="10"/>
        <v>-25.250700864335876</v>
      </c>
      <c r="O41">
        <f t="shared" si="11"/>
        <v>-4.6409859313534785</v>
      </c>
      <c r="P41">
        <f t="shared" si="12"/>
        <v>-92.126107762475257</v>
      </c>
      <c r="Q41">
        <f t="shared" si="13"/>
        <v>-79.450491724990727</v>
      </c>
      <c r="R41">
        <f t="shared" si="33"/>
        <v>-23.998617851685921</v>
      </c>
      <c r="S41">
        <f t="shared" si="14"/>
        <v>-0.5594655173640023</v>
      </c>
      <c r="T41">
        <f t="shared" si="15"/>
        <v>-0.5594655173640023</v>
      </c>
      <c r="U41">
        <f t="shared" si="16"/>
        <v>-60.71126420598786</v>
      </c>
      <c r="V41">
        <f t="shared" si="17"/>
        <v>-26.982784091550155</v>
      </c>
      <c r="W41">
        <f t="shared" si="18"/>
        <v>-3.0446950545978715</v>
      </c>
      <c r="X41">
        <f t="shared" si="19"/>
        <v>-4.0962551349808711</v>
      </c>
      <c r="Y41">
        <f t="shared" si="20"/>
        <v>-18.459210747706091</v>
      </c>
      <c r="Z41">
        <f t="shared" si="21"/>
        <v>-62.529143922843907</v>
      </c>
      <c r="AA41">
        <f t="shared" si="22"/>
        <v>-26.982784091550155</v>
      </c>
      <c r="AB41">
        <f t="shared" si="23"/>
        <v>-51.869290161945685</v>
      </c>
      <c r="AC41">
        <f t="shared" si="24"/>
        <v>-138.86492926635506</v>
      </c>
      <c r="AD41">
        <f t="shared" si="25"/>
        <v>-86.413546284673927</v>
      </c>
      <c r="AE41">
        <f t="shared" si="26"/>
        <v>-37.460000966478816</v>
      </c>
      <c r="AF41">
        <f t="shared" si="27"/>
        <v>-36.682126470550479</v>
      </c>
      <c r="AG41">
        <f t="shared" si="34"/>
        <v>-8.5061982503159452</v>
      </c>
      <c r="AH41">
        <f t="shared" si="28"/>
        <v>-5.2199274257829202</v>
      </c>
      <c r="AI41">
        <f t="shared" si="29"/>
        <v>-12.82455317816653</v>
      </c>
      <c r="AJ41">
        <f t="shared" si="30"/>
        <v>-21.274963869822876</v>
      </c>
      <c r="AK41">
        <f t="shared" si="31"/>
        <v>-5.8567573624092777</v>
      </c>
      <c r="AL41">
        <f t="shared" si="32"/>
        <v>-1.9883937181408271</v>
      </c>
    </row>
    <row r="42" spans="1:38" x14ac:dyDescent="0.25">
      <c r="A42">
        <v>31</v>
      </c>
      <c r="B42">
        <v>0.16558689392858578</v>
      </c>
      <c r="C42">
        <v>1.705896768195363</v>
      </c>
      <c r="D42">
        <v>1</v>
      </c>
      <c r="I42">
        <f t="shared" si="6"/>
        <v>-30.116937913865048</v>
      </c>
      <c r="J42">
        <f t="shared" si="5"/>
        <v>-95.897602474185746</v>
      </c>
      <c r="K42">
        <f t="shared" si="7"/>
        <v>-12.930336597643015</v>
      </c>
      <c r="L42">
        <f t="shared" si="8"/>
        <v>-13.986637934100058</v>
      </c>
      <c r="M42">
        <f t="shared" si="9"/>
        <v>-0.22789149071242085</v>
      </c>
      <c r="N42">
        <f t="shared" si="10"/>
        <v>-44.666732179634501</v>
      </c>
      <c r="O42">
        <f t="shared" si="11"/>
        <v>-1.4984000386591523</v>
      </c>
      <c r="P42">
        <f t="shared" si="12"/>
        <v>-89.539296572839547</v>
      </c>
      <c r="Q42">
        <f t="shared" si="13"/>
        <v>-77.333147796002578</v>
      </c>
      <c r="R42">
        <f t="shared" si="33"/>
        <v>-30.887459317412755</v>
      </c>
      <c r="S42">
        <f t="shared" si="14"/>
        <v>-2.7631168887631783</v>
      </c>
      <c r="T42">
        <f t="shared" si="15"/>
        <v>-8.9524987195926968</v>
      </c>
      <c r="U42">
        <f t="shared" si="16"/>
        <v>-75.241043005692447</v>
      </c>
      <c r="V42">
        <f t="shared" si="17"/>
        <v>-45.086203579465185</v>
      </c>
      <c r="W42">
        <f t="shared" si="18"/>
        <v>-8.951448277824035</v>
      </c>
      <c r="X42">
        <f t="shared" si="19"/>
        <v>-0.11052467555052703</v>
      </c>
      <c r="Y42">
        <f t="shared" si="20"/>
        <v>-7.9535748725633084</v>
      </c>
      <c r="Z42">
        <f t="shared" si="21"/>
        <v>-76.555784252843495</v>
      </c>
      <c r="AA42">
        <f t="shared" si="22"/>
        <v>-45.086203579465185</v>
      </c>
      <c r="AB42">
        <f t="shared" si="23"/>
        <v>-54.02030529999125</v>
      </c>
      <c r="AC42">
        <f t="shared" si="24"/>
        <v>-152.12524995988153</v>
      </c>
      <c r="AD42">
        <f t="shared" si="25"/>
        <v>-98.222311475052209</v>
      </c>
      <c r="AE42">
        <f t="shared" si="26"/>
        <v>-61.987535915547134</v>
      </c>
      <c r="AF42">
        <f t="shared" si="27"/>
        <v>-30.488003383646909</v>
      </c>
      <c r="AG42">
        <f t="shared" si="34"/>
        <v>-16.803441497985506</v>
      </c>
      <c r="AH42">
        <f t="shared" si="28"/>
        <v>-7.5193687517412293</v>
      </c>
      <c r="AI42">
        <f t="shared" si="29"/>
        <v>-32.379528169229808</v>
      </c>
      <c r="AJ42">
        <f t="shared" si="30"/>
        <v>-11.8472061917399</v>
      </c>
      <c r="AK42">
        <f t="shared" si="31"/>
        <v>-1.1668260120075706</v>
      </c>
      <c r="AL42">
        <f t="shared" si="32"/>
        <v>-8.12988057169078</v>
      </c>
    </row>
    <row r="43" spans="1:38" x14ac:dyDescent="0.25">
      <c r="A43">
        <v>32</v>
      </c>
      <c r="B43">
        <v>-3.1540360748301806E-2</v>
      </c>
      <c r="C43">
        <v>1.1009688362111918</v>
      </c>
      <c r="D43">
        <v>1</v>
      </c>
      <c r="I43">
        <f t="shared" si="6"/>
        <v>-16.463974889953896</v>
      </c>
      <c r="J43">
        <f t="shared" si="5"/>
        <v>-104.23907842105963</v>
      </c>
      <c r="K43">
        <f t="shared" si="7"/>
        <v>-5.5330759171377233</v>
      </c>
      <c r="L43">
        <f t="shared" si="8"/>
        <v>-5.8851763626234055</v>
      </c>
      <c r="M43">
        <f t="shared" si="9"/>
        <v>-2.3199677447924087</v>
      </c>
      <c r="N43">
        <f t="shared" si="10"/>
        <v>-47.292495323401077</v>
      </c>
      <c r="O43">
        <f t="shared" si="11"/>
        <v>-0.11052467555052703</v>
      </c>
      <c r="P43">
        <f t="shared" si="12"/>
        <v>-68.598007613205567</v>
      </c>
      <c r="Q43">
        <f t="shared" si="13"/>
        <v>-57.800260618311327</v>
      </c>
      <c r="R43">
        <f t="shared" si="33"/>
        <v>-17.152390618165207</v>
      </c>
      <c r="S43">
        <f t="shared" si="14"/>
        <v>-1.4984000386591523</v>
      </c>
      <c r="T43">
        <f t="shared" si="15"/>
        <v>-5.0351896562760192</v>
      </c>
      <c r="U43">
        <f t="shared" si="16"/>
        <v>-52.597679749826376</v>
      </c>
      <c r="V43">
        <f t="shared" si="17"/>
        <v>-49.0793156675063</v>
      </c>
      <c r="W43">
        <f t="shared" si="18"/>
        <v>-2.8804837039250719</v>
      </c>
      <c r="X43">
        <f t="shared" si="19"/>
        <v>-1.4984000386591523</v>
      </c>
      <c r="Y43">
        <f t="shared" si="20"/>
        <v>-5.6972872678105206</v>
      </c>
      <c r="Z43">
        <f t="shared" si="21"/>
        <v>-89.539296572839532</v>
      </c>
      <c r="AA43">
        <f t="shared" si="22"/>
        <v>-49.0793156675063</v>
      </c>
      <c r="AB43">
        <f t="shared" si="23"/>
        <v>-36.682126470550479</v>
      </c>
      <c r="AC43">
        <f t="shared" si="24"/>
        <v>-120.36832795905596</v>
      </c>
      <c r="AD43">
        <f t="shared" si="25"/>
        <v>-72.721091817632484</v>
      </c>
      <c r="AE43">
        <f t="shared" si="26"/>
        <v>-64.032256681346965</v>
      </c>
      <c r="AF43">
        <f t="shared" si="27"/>
        <v>-19.945516437910573</v>
      </c>
      <c r="AG43">
        <f t="shared" si="34"/>
        <v>-7.2935781445661299</v>
      </c>
      <c r="AH43">
        <f t="shared" si="28"/>
        <v>-11.847206191739906</v>
      </c>
      <c r="AI43">
        <f t="shared" si="29"/>
        <v>-30.116937913865048</v>
      </c>
      <c r="AJ43">
        <f t="shared" si="30"/>
        <v>-7.5193687517412275</v>
      </c>
      <c r="AK43">
        <f t="shared" si="31"/>
        <v>-0.44209870220210862</v>
      </c>
      <c r="AL43">
        <f t="shared" si="32"/>
        <v>-2.7631168887631783</v>
      </c>
    </row>
    <row r="44" spans="1:38" x14ac:dyDescent="0.25">
      <c r="A44">
        <v>33</v>
      </c>
      <c r="B44">
        <v>1.3483504219899114</v>
      </c>
      <c r="C44">
        <v>-0.71381495974132181</v>
      </c>
      <c r="D44">
        <v>0</v>
      </c>
      <c r="I44">
        <f t="shared" si="6"/>
        <v>-98.705491551152647</v>
      </c>
      <c r="J44">
        <f t="shared" si="5"/>
        <v>-5.9936001546366064</v>
      </c>
      <c r="K44">
        <f t="shared" si="7"/>
        <v>-57.247637240558689</v>
      </c>
      <c r="L44">
        <f t="shared" si="8"/>
        <v>-62.529143922843915</v>
      </c>
      <c r="M44">
        <f t="shared" si="9"/>
        <v>-47.292495323401084</v>
      </c>
      <c r="N44">
        <f t="shared" si="10"/>
        <v>-2.3199677447924092</v>
      </c>
      <c r="O44">
        <f t="shared" si="11"/>
        <v>-62.811233041447871</v>
      </c>
      <c r="P44">
        <f t="shared" si="12"/>
        <v>-241.64668902265387</v>
      </c>
      <c r="Q44">
        <f t="shared" si="13"/>
        <v>-220.99012955416055</v>
      </c>
      <c r="R44">
        <f t="shared" si="33"/>
        <v>-113.23160807278201</v>
      </c>
      <c r="S44">
        <f t="shared" si="14"/>
        <v>-43.442557214429414</v>
      </c>
      <c r="T44">
        <f t="shared" si="15"/>
        <v>-39.021570192408326</v>
      </c>
      <c r="U44">
        <f t="shared" si="16"/>
        <v>-171.24607590258304</v>
      </c>
      <c r="V44">
        <f t="shared" si="17"/>
        <v>-1.1668260120075715</v>
      </c>
      <c r="W44">
        <f t="shared" si="18"/>
        <v>-58.57393334716501</v>
      </c>
      <c r="X44">
        <f t="shared" si="19"/>
        <v>-51.400333854067362</v>
      </c>
      <c r="Y44">
        <f t="shared" si="20"/>
        <v>-101.0028034573435</v>
      </c>
      <c r="Z44">
        <f t="shared" si="21"/>
        <v>-5.2199274257829167</v>
      </c>
      <c r="AA44">
        <f t="shared" si="22"/>
        <v>-1.1668260120075715</v>
      </c>
      <c r="AB44">
        <f t="shared" si="23"/>
        <v>-171.24607590258304</v>
      </c>
      <c r="AC44">
        <f t="shared" si="24"/>
        <v>-296.18015479349759</v>
      </c>
      <c r="AD44">
        <f t="shared" si="25"/>
        <v>-218.00596331429634</v>
      </c>
      <c r="AE44">
        <f t="shared" si="26"/>
        <v>-3.2325841494107523</v>
      </c>
      <c r="AF44">
        <f t="shared" si="27"/>
        <v>-146.72850588220192</v>
      </c>
      <c r="AG44">
        <f t="shared" si="34"/>
        <v>-73.796358178385717</v>
      </c>
      <c r="AH44">
        <f t="shared" si="28"/>
        <v>-21.274963869822884</v>
      </c>
      <c r="AI44">
        <f t="shared" si="29"/>
        <v>-12.731403596144126</v>
      </c>
      <c r="AJ44">
        <f t="shared" si="30"/>
        <v>-110.6942532549638</v>
      </c>
      <c r="AK44">
        <f t="shared" si="31"/>
        <v>-65.13225122800894</v>
      </c>
      <c r="AL44">
        <f t="shared" si="32"/>
        <v>-53.527160295203593</v>
      </c>
    </row>
    <row r="45" spans="1:38" x14ac:dyDescent="0.25">
      <c r="A45">
        <v>34</v>
      </c>
      <c r="B45">
        <v>-0.2286676154251894</v>
      </c>
      <c r="C45">
        <v>0.49604090422702057</v>
      </c>
      <c r="D45">
        <v>1</v>
      </c>
      <c r="I45">
        <f t="shared" si="6"/>
        <v>-6.913058698866319</v>
      </c>
      <c r="J45">
        <f t="shared" si="5"/>
        <v>-116.68260120075712</v>
      </c>
      <c r="K45">
        <f t="shared" si="7"/>
        <v>-2.2378620694560087</v>
      </c>
      <c r="L45">
        <f t="shared" si="8"/>
        <v>-1.8857616239703279</v>
      </c>
      <c r="M45">
        <f t="shared" si="9"/>
        <v>-8.514090831695972</v>
      </c>
      <c r="N45">
        <f t="shared" si="10"/>
        <v>-54.02030529999125</v>
      </c>
      <c r="O45">
        <f t="shared" si="11"/>
        <v>-2.8246961452654773</v>
      </c>
      <c r="P45">
        <f t="shared" si="12"/>
        <v>-51.758765486395163</v>
      </c>
      <c r="Q45">
        <f t="shared" si="13"/>
        <v>-42.369420273443652</v>
      </c>
      <c r="R45">
        <f t="shared" si="33"/>
        <v>-7.5193687517412284</v>
      </c>
      <c r="S45">
        <f t="shared" si="14"/>
        <v>-4.3357300213787022</v>
      </c>
      <c r="T45">
        <f t="shared" si="15"/>
        <v>-5.2199274257829194</v>
      </c>
      <c r="U45">
        <f t="shared" si="16"/>
        <v>-34.056363326783888</v>
      </c>
      <c r="V45">
        <f t="shared" si="17"/>
        <v>-57.174474588370991</v>
      </c>
      <c r="W45">
        <f t="shared" si="18"/>
        <v>-0.91156596284968372</v>
      </c>
      <c r="X45">
        <f t="shared" si="19"/>
        <v>-6.9883222345913536</v>
      </c>
      <c r="Y45">
        <f t="shared" si="20"/>
        <v>-7.5430464958813088</v>
      </c>
      <c r="Z45">
        <f t="shared" si="21"/>
        <v>-106.62485572565915</v>
      </c>
      <c r="AA45">
        <f t="shared" si="22"/>
        <v>-57.174474588370991</v>
      </c>
      <c r="AB45">
        <f t="shared" si="23"/>
        <v>-23.445994473933286</v>
      </c>
      <c r="AC45">
        <f t="shared" si="24"/>
        <v>-92.713452791053967</v>
      </c>
      <c r="AD45">
        <f t="shared" si="25"/>
        <v>-51.321918993036348</v>
      </c>
      <c r="AE45">
        <f t="shared" si="26"/>
        <v>-70.179024279970363</v>
      </c>
      <c r="AF45">
        <f t="shared" si="27"/>
        <v>-13.505076324997807</v>
      </c>
      <c r="AG45">
        <f t="shared" si="34"/>
        <v>-1.8857616239703279</v>
      </c>
      <c r="AH45">
        <f t="shared" si="28"/>
        <v>-20.277090464562157</v>
      </c>
      <c r="AI45">
        <f t="shared" si="29"/>
        <v>-31.956394491323877</v>
      </c>
      <c r="AJ45">
        <f t="shared" si="30"/>
        <v>-7.2935781445661272</v>
      </c>
      <c r="AK45">
        <f t="shared" si="31"/>
        <v>-3.8194182252202222</v>
      </c>
      <c r="AL45">
        <f t="shared" si="32"/>
        <v>-1.4984000386591525</v>
      </c>
    </row>
    <row r="46" spans="1:38" x14ac:dyDescent="0.25">
      <c r="A46">
        <v>35</v>
      </c>
      <c r="B46">
        <v>-1.5428493132711067</v>
      </c>
      <c r="C46">
        <v>0.69768354822174428</v>
      </c>
      <c r="D46">
        <v>1</v>
      </c>
      <c r="I46">
        <f t="shared" si="6"/>
        <v>-31.823242513401937</v>
      </c>
      <c r="J46">
        <f t="shared" si="5"/>
        <v>-306.79052364634816</v>
      </c>
      <c r="K46">
        <f t="shared" si="7"/>
        <v>-59.568655427119758</v>
      </c>
      <c r="L46">
        <f t="shared" si="8"/>
        <v>-54.521882375158334</v>
      </c>
      <c r="M46">
        <f t="shared" si="9"/>
        <v>-87.328803061829007</v>
      </c>
      <c r="N46">
        <f t="shared" si="10"/>
        <v>-196.73940297862273</v>
      </c>
      <c r="O46">
        <f t="shared" si="11"/>
        <v>-63.081767300596553</v>
      </c>
      <c r="P46">
        <f t="shared" si="12"/>
        <v>-0.22789149071242087</v>
      </c>
      <c r="Q46">
        <f t="shared" si="13"/>
        <v>-0.22789149071242087</v>
      </c>
      <c r="R46">
        <f t="shared" si="33"/>
        <v>-22.598108651123226</v>
      </c>
      <c r="S46">
        <f t="shared" si="14"/>
        <v>-79.33996704944019</v>
      </c>
      <c r="T46">
        <f t="shared" si="15"/>
        <v>-81.108361858248628</v>
      </c>
      <c r="U46">
        <f t="shared" si="16"/>
        <v>-17.598691087441956</v>
      </c>
      <c r="V46">
        <f t="shared" si="17"/>
        <v>-204.36719552237719</v>
      </c>
      <c r="W46">
        <f t="shared" si="18"/>
        <v>-57.800260618311327</v>
      </c>
      <c r="X46">
        <f t="shared" si="19"/>
        <v>-81.108361858248628</v>
      </c>
      <c r="Y46">
        <f t="shared" si="20"/>
        <v>-43.442557214429407</v>
      </c>
      <c r="Z46">
        <f t="shared" si="21"/>
        <v>-295.18543271354281</v>
      </c>
      <c r="AA46">
        <f t="shared" si="22"/>
        <v>-204.36719552237719</v>
      </c>
      <c r="AB46">
        <f t="shared" si="23"/>
        <v>-5.2199274257829211</v>
      </c>
      <c r="AC46">
        <f t="shared" si="24"/>
        <v>-20.140758625104077</v>
      </c>
      <c r="AD46">
        <f t="shared" si="25"/>
        <v>-11.169834370214609</v>
      </c>
      <c r="AE46">
        <f t="shared" si="26"/>
        <v>-222.95061522485653</v>
      </c>
      <c r="AF46">
        <f t="shared" si="27"/>
        <v>-12.731403596144123</v>
      </c>
      <c r="AG46">
        <f t="shared" si="34"/>
        <v>-45.132537162206823</v>
      </c>
      <c r="AH46">
        <f t="shared" si="28"/>
        <v>-127.92298638685287</v>
      </c>
      <c r="AI46">
        <f t="shared" si="29"/>
        <v>-146.72850588220192</v>
      </c>
      <c r="AJ46">
        <f t="shared" si="30"/>
        <v>-34.024793001263795</v>
      </c>
      <c r="AK46">
        <f t="shared" si="31"/>
        <v>-63.855440029450243</v>
      </c>
      <c r="AL46">
        <f t="shared" si="32"/>
        <v>-63.081767300596553</v>
      </c>
    </row>
    <row r="47" spans="1:38" x14ac:dyDescent="0.25">
      <c r="A47">
        <v>36</v>
      </c>
      <c r="B47">
        <v>-1.0171766341327397</v>
      </c>
      <c r="C47">
        <v>0.49604090422702057</v>
      </c>
      <c r="D47">
        <v>1</v>
      </c>
      <c r="I47">
        <f t="shared" si="6"/>
        <v>-9.7298622627517695</v>
      </c>
      <c r="J47">
        <f t="shared" si="5"/>
        <v>-218.08752950063325</v>
      </c>
      <c r="K47">
        <f t="shared" si="7"/>
        <v>-24.772290580539607</v>
      </c>
      <c r="L47">
        <f t="shared" si="8"/>
        <v>-21.603386571168482</v>
      </c>
      <c r="M47">
        <f t="shared" si="9"/>
        <v>-45.132537162206823</v>
      </c>
      <c r="N47">
        <f t="shared" si="10"/>
        <v>-127.25719796101293</v>
      </c>
      <c r="O47">
        <f t="shared" si="11"/>
        <v>-28.175928220234532</v>
      </c>
      <c r="P47">
        <f t="shared" si="12"/>
        <v>-9.5067120281133999</v>
      </c>
      <c r="Q47">
        <f t="shared" si="13"/>
        <v>-5.7509739429327968</v>
      </c>
      <c r="R47">
        <f t="shared" si="33"/>
        <v>-4.702565187855777</v>
      </c>
      <c r="S47">
        <f t="shared" si="14"/>
        <v>-38.137372788004107</v>
      </c>
      <c r="T47">
        <f t="shared" si="15"/>
        <v>-39.021570192408326</v>
      </c>
      <c r="U47">
        <f t="shared" si="16"/>
        <v>-11.521934815700288</v>
      </c>
      <c r="V47">
        <f t="shared" si="17"/>
        <v>-133.22817081327815</v>
      </c>
      <c r="W47">
        <f t="shared" si="18"/>
        <v>-23.445994473933286</v>
      </c>
      <c r="X47">
        <f t="shared" si="19"/>
        <v>-40.789965001216757</v>
      </c>
      <c r="Y47">
        <f t="shared" si="20"/>
        <v>-18.810260751423108</v>
      </c>
      <c r="Z47">
        <f t="shared" si="21"/>
        <v>-208.02978402553532</v>
      </c>
      <c r="AA47">
        <f t="shared" si="22"/>
        <v>-133.22817081327815</v>
      </c>
      <c r="AB47">
        <f t="shared" si="23"/>
        <v>-0.91156596284968383</v>
      </c>
      <c r="AC47">
        <f t="shared" si="24"/>
        <v>-36.377381513344957</v>
      </c>
      <c r="AD47">
        <f t="shared" si="25"/>
        <v>-14.703472662525494</v>
      </c>
      <c r="AE47">
        <f t="shared" si="26"/>
        <v>-149.04952406876296</v>
      </c>
      <c r="AF47">
        <f t="shared" si="27"/>
        <v>-2.2378620694560087</v>
      </c>
      <c r="AG47">
        <f t="shared" si="34"/>
        <v>-15.969779443397577</v>
      </c>
      <c r="AH47">
        <f t="shared" si="28"/>
        <v>-73.796358178385702</v>
      </c>
      <c r="AI47">
        <f t="shared" si="29"/>
        <v>-88.292465769032887</v>
      </c>
      <c r="AJ47">
        <f t="shared" si="30"/>
        <v>-12.927185272337029</v>
      </c>
      <c r="AK47">
        <f t="shared" si="31"/>
        <v>-29.17065030018928</v>
      </c>
      <c r="AL47">
        <f t="shared" si="32"/>
        <v>-26.849632113628207</v>
      </c>
    </row>
    <row r="48" spans="1:38" x14ac:dyDescent="0.25">
      <c r="A48">
        <v>37</v>
      </c>
      <c r="B48">
        <v>1.3483504219899114</v>
      </c>
      <c r="C48">
        <v>-0.71381495974132181</v>
      </c>
      <c r="D48">
        <v>0</v>
      </c>
      <c r="I48">
        <f t="shared" si="6"/>
        <v>-98.705491551152647</v>
      </c>
      <c r="J48">
        <f t="shared" si="5"/>
        <v>-5.9936001546366064</v>
      </c>
      <c r="K48">
        <f t="shared" si="7"/>
        <v>-57.247637240558689</v>
      </c>
      <c r="L48">
        <f t="shared" si="8"/>
        <v>-62.529143922843915</v>
      </c>
      <c r="M48">
        <f t="shared" si="9"/>
        <v>-47.292495323401084</v>
      </c>
      <c r="N48">
        <f t="shared" si="10"/>
        <v>-2.3199677447924092</v>
      </c>
      <c r="O48">
        <f t="shared" si="11"/>
        <v>-62.811233041447871</v>
      </c>
      <c r="P48">
        <f t="shared" si="12"/>
        <v>-241.64668902265387</v>
      </c>
      <c r="Q48">
        <f t="shared" si="13"/>
        <v>-220.99012955416055</v>
      </c>
      <c r="R48">
        <f t="shared" si="33"/>
        <v>-113.23160807278201</v>
      </c>
      <c r="S48">
        <f t="shared" si="14"/>
        <v>-43.442557214429414</v>
      </c>
      <c r="T48">
        <f t="shared" si="15"/>
        <v>-39.021570192408326</v>
      </c>
      <c r="U48">
        <f t="shared" si="16"/>
        <v>-171.24607590258304</v>
      </c>
      <c r="V48">
        <f t="shared" si="17"/>
        <v>-1.1668260120075715</v>
      </c>
      <c r="W48">
        <f t="shared" si="18"/>
        <v>-58.57393334716501</v>
      </c>
      <c r="X48">
        <f t="shared" si="19"/>
        <v>-51.400333854067362</v>
      </c>
      <c r="Y48">
        <f t="shared" si="20"/>
        <v>-101.0028034573435</v>
      </c>
      <c r="Z48">
        <f t="shared" si="21"/>
        <v>-5.2199274257829167</v>
      </c>
      <c r="AA48">
        <f t="shared" si="22"/>
        <v>-1.1668260120075715</v>
      </c>
      <c r="AB48">
        <f t="shared" si="23"/>
        <v>-171.24607590258304</v>
      </c>
      <c r="AC48">
        <f t="shared" si="24"/>
        <v>-296.18015479349759</v>
      </c>
      <c r="AD48">
        <f t="shared" si="25"/>
        <v>-218.00596331429634</v>
      </c>
      <c r="AE48">
        <f t="shared" si="26"/>
        <v>-3.2325841494107523</v>
      </c>
      <c r="AF48">
        <f t="shared" si="27"/>
        <v>-146.72850588220192</v>
      </c>
      <c r="AG48">
        <f t="shared" si="34"/>
        <v>-73.796358178385717</v>
      </c>
      <c r="AH48">
        <f t="shared" si="28"/>
        <v>-21.274963869822884</v>
      </c>
      <c r="AI48">
        <f t="shared" si="29"/>
        <v>-12.731403596144126</v>
      </c>
      <c r="AJ48">
        <f t="shared" si="30"/>
        <v>-110.6942532549638</v>
      </c>
      <c r="AK48">
        <f t="shared" si="31"/>
        <v>-65.13225122800894</v>
      </c>
      <c r="AL48">
        <f t="shared" si="32"/>
        <v>-53.527160295203593</v>
      </c>
    </row>
    <row r="49" spans="1:38" x14ac:dyDescent="0.25">
      <c r="A49">
        <v>38</v>
      </c>
      <c r="B49">
        <v>-0.88575846434814798</v>
      </c>
      <c r="C49">
        <v>0.49604090422702057</v>
      </c>
      <c r="D49">
        <v>1</v>
      </c>
      <c r="I49">
        <f t="shared" si="6"/>
        <v>-6.913058698866319</v>
      </c>
      <c r="J49">
        <f t="shared" si="5"/>
        <v>-198.83937181408265</v>
      </c>
      <c r="K49">
        <f t="shared" si="7"/>
        <v>-18.669216192121134</v>
      </c>
      <c r="L49">
        <f t="shared" si="8"/>
        <v>-15.969779443397577</v>
      </c>
      <c r="M49">
        <f t="shared" si="9"/>
        <v>-36.682126470550479</v>
      </c>
      <c r="N49">
        <f t="shared" si="10"/>
        <v>-112.70371288093813</v>
      </c>
      <c r="O49">
        <f t="shared" si="11"/>
        <v>-21.603386571168482</v>
      </c>
      <c r="P49">
        <f t="shared" si="12"/>
        <v>-14.201384634589152</v>
      </c>
      <c r="Q49">
        <f t="shared" si="13"/>
        <v>-9.5067120281133999</v>
      </c>
      <c r="R49">
        <f t="shared" si="33"/>
        <v>-2.8246961452654773</v>
      </c>
      <c r="S49">
        <f t="shared" si="14"/>
        <v>-30.156429356995329</v>
      </c>
      <c r="T49">
        <f t="shared" si="15"/>
        <v>-31.040626761399544</v>
      </c>
      <c r="U49">
        <f t="shared" si="16"/>
        <v>-12.930336597643015</v>
      </c>
      <c r="V49">
        <f t="shared" si="17"/>
        <v>-118.20521847255574</v>
      </c>
      <c r="W49">
        <f t="shared" si="18"/>
        <v>-17.342920085514809</v>
      </c>
      <c r="X49">
        <f t="shared" si="19"/>
        <v>-32.809021570207982</v>
      </c>
      <c r="Y49">
        <f t="shared" si="20"/>
        <v>-14.585055405594932</v>
      </c>
      <c r="Z49">
        <f t="shared" si="21"/>
        <v>-188.78162633898472</v>
      </c>
      <c r="AA49">
        <f t="shared" si="22"/>
        <v>-118.20521847255574</v>
      </c>
      <c r="AB49">
        <f t="shared" si="23"/>
        <v>-2.3199677447924096</v>
      </c>
      <c r="AC49">
        <f t="shared" si="24"/>
        <v>-43.41939042305858</v>
      </c>
      <c r="AD49">
        <f t="shared" si="25"/>
        <v>-18.459210747706098</v>
      </c>
      <c r="AE49">
        <f t="shared" si="26"/>
        <v>-133.55710446739297</v>
      </c>
      <c r="AF49">
        <f t="shared" si="27"/>
        <v>-1.7683948088084334</v>
      </c>
      <c r="AG49">
        <f t="shared" si="34"/>
        <v>-11.275106836921825</v>
      </c>
      <c r="AH49">
        <f t="shared" si="28"/>
        <v>-62.529143922843907</v>
      </c>
      <c r="AI49">
        <f t="shared" si="29"/>
        <v>-76.555784252843495</v>
      </c>
      <c r="AJ49">
        <f t="shared" si="30"/>
        <v>-9.6409144478040041</v>
      </c>
      <c r="AK49">
        <f t="shared" si="31"/>
        <v>-22.598108651123223</v>
      </c>
      <c r="AL49">
        <f t="shared" si="32"/>
        <v>-20.277090464562153</v>
      </c>
    </row>
    <row r="50" spans="1:38" x14ac:dyDescent="0.25">
      <c r="A50">
        <v>39</v>
      </c>
      <c r="B50">
        <v>1.0855140824207279</v>
      </c>
      <c r="C50">
        <v>-0.91545760373604557</v>
      </c>
      <c r="D50">
        <v>0</v>
      </c>
      <c r="I50">
        <f t="shared" si="6"/>
        <v>-73.464784151734122</v>
      </c>
      <c r="J50">
        <f t="shared" si="5"/>
        <v>-12.731403596144116</v>
      </c>
      <c r="K50">
        <f t="shared" si="7"/>
        <v>-39.021570192408326</v>
      </c>
      <c r="L50">
        <f t="shared" si="8"/>
        <v>-43.364142353398393</v>
      </c>
      <c r="M50">
        <f t="shared" si="9"/>
        <v>-35.750545041635952</v>
      </c>
      <c r="N50">
        <f t="shared" si="10"/>
        <v>-0.11052467555052703</v>
      </c>
      <c r="O50">
        <f t="shared" si="11"/>
        <v>-47.292495323401077</v>
      </c>
      <c r="P50">
        <f t="shared" si="12"/>
        <v>-202.7093253891193</v>
      </c>
      <c r="Q50">
        <f t="shared" si="13"/>
        <v>-183.93063496321625</v>
      </c>
      <c r="R50">
        <f t="shared" si="33"/>
        <v>-86.555130332975295</v>
      </c>
      <c r="S50">
        <f t="shared" si="14"/>
        <v>-30.077475006964914</v>
      </c>
      <c r="T50">
        <f t="shared" si="15"/>
        <v>-24.772290580539607</v>
      </c>
      <c r="U50">
        <f t="shared" si="16"/>
        <v>-136.67076040710396</v>
      </c>
      <c r="V50">
        <f t="shared" si="17"/>
        <v>-0.11736681516189382</v>
      </c>
      <c r="W50">
        <f t="shared" si="18"/>
        <v>-40.789965001216757</v>
      </c>
      <c r="X50">
        <f t="shared" si="19"/>
        <v>-38.919449051007078</v>
      </c>
      <c r="Y50">
        <f t="shared" si="20"/>
        <v>-81.673590537225181</v>
      </c>
      <c r="Z50">
        <f t="shared" si="21"/>
        <v>-13.505076324997807</v>
      </c>
      <c r="AA50">
        <f t="shared" si="22"/>
        <v>-0.11736681516189382</v>
      </c>
      <c r="AB50">
        <f t="shared" si="23"/>
        <v>-138.43915521591239</v>
      </c>
      <c r="AC50">
        <f t="shared" si="24"/>
        <v>-250.11657569137563</v>
      </c>
      <c r="AD50">
        <f t="shared" si="25"/>
        <v>-178.95702456344253</v>
      </c>
      <c r="AE50">
        <f t="shared" si="26"/>
        <v>-2.2378620694560087</v>
      </c>
      <c r="AF50">
        <f t="shared" si="27"/>
        <v>-119.00361938731817</v>
      </c>
      <c r="AG50">
        <f t="shared" si="34"/>
        <v>-52.753487566349904</v>
      </c>
      <c r="AH50">
        <f t="shared" si="28"/>
        <v>-14.703472662525488</v>
      </c>
      <c r="AI50">
        <f t="shared" si="29"/>
        <v>-4.6673040480302861</v>
      </c>
      <c r="AJ50">
        <f t="shared" si="30"/>
        <v>-89.266121941154111</v>
      </c>
      <c r="AK50">
        <f t="shared" si="31"/>
        <v>-49.834562861063205</v>
      </c>
      <c r="AL50">
        <f t="shared" si="32"/>
        <v>-36.682126470550479</v>
      </c>
    </row>
    <row r="51" spans="1:38" x14ac:dyDescent="0.25">
      <c r="A51">
        <v>40</v>
      </c>
      <c r="B51">
        <v>0.88838682774384026</v>
      </c>
      <c r="C51">
        <v>-1.9236708237096642</v>
      </c>
      <c r="D51">
        <v>0</v>
      </c>
      <c r="I51">
        <f t="shared" si="6"/>
        <v>-60.784426858175543</v>
      </c>
      <c r="J51">
        <f t="shared" si="5"/>
        <v>-20.277090464562153</v>
      </c>
      <c r="K51">
        <f t="shared" si="7"/>
        <v>-33.481112646659838</v>
      </c>
      <c r="L51">
        <f t="shared" si="8"/>
        <v>-37.11948391667854</v>
      </c>
      <c r="M51">
        <f t="shared" si="9"/>
        <v>-43.678312750291717</v>
      </c>
      <c r="N51">
        <f t="shared" si="10"/>
        <v>-2.8246961452654791</v>
      </c>
      <c r="O51">
        <f t="shared" si="11"/>
        <v>-51.298212712666121</v>
      </c>
      <c r="P51">
        <f t="shared" si="12"/>
        <v>-185.39323437305049</v>
      </c>
      <c r="Q51">
        <f t="shared" si="13"/>
        <v>-168.02294572909022</v>
      </c>
      <c r="R51">
        <f t="shared" si="33"/>
        <v>-74.676864768484535</v>
      </c>
      <c r="S51">
        <f t="shared" si="14"/>
        <v>-32.880054802628223</v>
      </c>
      <c r="T51">
        <f t="shared" si="15"/>
        <v>-23.153883354181836</v>
      </c>
      <c r="U51">
        <f t="shared" si="16"/>
        <v>-113.23160807278201</v>
      </c>
      <c r="V51">
        <f t="shared" si="17"/>
        <v>-4.6409859313534794</v>
      </c>
      <c r="W51">
        <f t="shared" si="18"/>
        <v>-37.460000966478816</v>
      </c>
      <c r="X51">
        <f t="shared" si="19"/>
        <v>-46.143015868691478</v>
      </c>
      <c r="Y51">
        <f t="shared" si="20"/>
        <v>-86.579290493654511</v>
      </c>
      <c r="Z51">
        <f t="shared" si="21"/>
        <v>-28.787490481952744</v>
      </c>
      <c r="AA51">
        <f t="shared" si="22"/>
        <v>-4.6409859313534794</v>
      </c>
      <c r="AB51">
        <f t="shared" si="23"/>
        <v>-123.84197692563262</v>
      </c>
      <c r="AC51">
        <f t="shared" si="24"/>
        <v>-217.12176590989208</v>
      </c>
      <c r="AD51">
        <f t="shared" si="25"/>
        <v>-153.10211452976907</v>
      </c>
      <c r="AE51">
        <f t="shared" si="26"/>
        <v>-3.0446950545978719</v>
      </c>
      <c r="AF51">
        <f t="shared" si="27"/>
        <v>-113.85472519395549</v>
      </c>
      <c r="AG51">
        <f t="shared" si="34"/>
        <v>-45.100427347687315</v>
      </c>
      <c r="AH51">
        <f t="shared" si="28"/>
        <v>-23.540705450493622</v>
      </c>
      <c r="AI51">
        <f t="shared" si="29"/>
        <v>-2.051023416411788</v>
      </c>
      <c r="AJ51">
        <f t="shared" si="30"/>
        <v>-91.658173360135422</v>
      </c>
      <c r="AK51">
        <f t="shared" si="31"/>
        <v>-54.945527005833519</v>
      </c>
      <c r="AL51">
        <f t="shared" si="32"/>
        <v>-34.056363326783888</v>
      </c>
    </row>
    <row r="52" spans="1:38" x14ac:dyDescent="0.25">
      <c r="A52">
        <v>41</v>
      </c>
      <c r="B52">
        <v>0.82267774285154438</v>
      </c>
      <c r="C52">
        <v>0.69768354822174428</v>
      </c>
      <c r="D52">
        <v>1</v>
      </c>
      <c r="I52">
        <f t="shared" si="6"/>
        <v>-57.174474588370977</v>
      </c>
      <c r="J52">
        <f t="shared" si="5"/>
        <v>-36.377381513344957</v>
      </c>
      <c r="K52">
        <f t="shared" si="7"/>
        <v>-25.767012660494355</v>
      </c>
      <c r="L52">
        <f t="shared" si="8"/>
        <v>-29.17065030018928</v>
      </c>
      <c r="M52">
        <f t="shared" si="9"/>
        <v>-11.275106836921827</v>
      </c>
      <c r="N52">
        <f t="shared" si="10"/>
        <v>-10.830367762182997</v>
      </c>
      <c r="O52">
        <f t="shared" si="11"/>
        <v>-20.829713842314789</v>
      </c>
      <c r="P52">
        <f t="shared" si="12"/>
        <v>-160.78569463218312</v>
      </c>
      <c r="Q52">
        <f t="shared" si="13"/>
        <v>-143.88487324887041</v>
      </c>
      <c r="R52">
        <f t="shared" si="33"/>
        <v>-64.850162109404977</v>
      </c>
      <c r="S52">
        <f t="shared" si="14"/>
        <v>-11.736681516189373</v>
      </c>
      <c r="T52">
        <f t="shared" si="15"/>
        <v>-13.505076324997807</v>
      </c>
      <c r="U52">
        <f t="shared" si="16"/>
        <v>-119.00361938731817</v>
      </c>
      <c r="V52">
        <f t="shared" si="17"/>
        <v>-10.007749614281082</v>
      </c>
      <c r="W52">
        <f t="shared" si="18"/>
        <v>-23.998617851685921</v>
      </c>
      <c r="X52">
        <f t="shared" si="19"/>
        <v>-13.505076324997807</v>
      </c>
      <c r="Y52">
        <f t="shared" si="20"/>
        <v>-43.442557214429407</v>
      </c>
      <c r="Z52">
        <f t="shared" si="21"/>
        <v>-24.772290580539607</v>
      </c>
      <c r="AA52">
        <f t="shared" si="22"/>
        <v>-10.007749614281082</v>
      </c>
      <c r="AB52">
        <f t="shared" si="23"/>
        <v>-106.62485572565915</v>
      </c>
      <c r="AC52">
        <f t="shared" si="24"/>
        <v>-222.95061522485645</v>
      </c>
      <c r="AD52">
        <f t="shared" si="25"/>
        <v>-154.8268161283726</v>
      </c>
      <c r="AE52">
        <f t="shared" si="26"/>
        <v>-20.14075862510408</v>
      </c>
      <c r="AF52">
        <f t="shared" si="27"/>
        <v>-80.334689129394931</v>
      </c>
      <c r="AG52">
        <f t="shared" si="34"/>
        <v>-36.682126470550479</v>
      </c>
      <c r="AH52">
        <f t="shared" si="28"/>
        <v>-1.1668260120075702</v>
      </c>
      <c r="AI52">
        <f t="shared" si="29"/>
        <v>-11.521934815700288</v>
      </c>
      <c r="AJ52">
        <f t="shared" si="30"/>
        <v>-50.925614384576463</v>
      </c>
      <c r="AK52">
        <f t="shared" si="31"/>
        <v>-21.603386571168482</v>
      </c>
      <c r="AL52">
        <f t="shared" si="32"/>
        <v>-20.829713842314789</v>
      </c>
    </row>
    <row r="53" spans="1:38" x14ac:dyDescent="0.25">
      <c r="A53">
        <v>42</v>
      </c>
      <c r="B53">
        <v>1.7426049313436864</v>
      </c>
      <c r="C53">
        <v>-1.7220281797149404</v>
      </c>
      <c r="D53">
        <v>0</v>
      </c>
      <c r="I53">
        <f t="shared" si="6"/>
        <v>-146.53746546208305</v>
      </c>
      <c r="J53">
        <f t="shared" si="5"/>
        <v>-0.11052467555052703</v>
      </c>
      <c r="K53">
        <f t="shared" si="7"/>
        <v>-97.431292188900542</v>
      </c>
      <c r="L53">
        <f t="shared" si="8"/>
        <v>-104.12120065312848</v>
      </c>
      <c r="M53">
        <f t="shared" si="9"/>
        <v>-90.381362161576732</v>
      </c>
      <c r="N53">
        <f t="shared" si="10"/>
        <v>-12.731403596144116</v>
      </c>
      <c r="O53">
        <f t="shared" si="11"/>
        <v>-110.42846025188916</v>
      </c>
      <c r="P53">
        <f t="shared" si="12"/>
        <v>-318.64457197769946</v>
      </c>
      <c r="Q53">
        <f t="shared" si="13"/>
        <v>-295.17120894532064</v>
      </c>
      <c r="R53">
        <f t="shared" si="33"/>
        <v>-166.09087905860841</v>
      </c>
      <c r="S53">
        <f t="shared" si="14"/>
        <v>-83.51883881252671</v>
      </c>
      <c r="T53">
        <f t="shared" si="15"/>
        <v>-74.676864768484535</v>
      </c>
      <c r="U53">
        <f t="shared" si="16"/>
        <v>-227.33267882897681</v>
      </c>
      <c r="V53">
        <f t="shared" si="17"/>
        <v>-11.275106836921825</v>
      </c>
      <c r="W53">
        <f t="shared" si="18"/>
        <v>-100.9680818065174</v>
      </c>
      <c r="X53">
        <f t="shared" si="19"/>
        <v>-95.897602474185746</v>
      </c>
      <c r="Y53">
        <f t="shared" si="20"/>
        <v>-160.08302659951951</v>
      </c>
      <c r="Z53">
        <f t="shared" si="21"/>
        <v>-7.0735792352337334</v>
      </c>
      <c r="AA53">
        <f t="shared" si="22"/>
        <v>-11.275106836921825</v>
      </c>
      <c r="AB53">
        <f t="shared" si="23"/>
        <v>-236.17465287301897</v>
      </c>
      <c r="AC53">
        <f t="shared" si="24"/>
        <v>-368.06233234769883</v>
      </c>
      <c r="AD53">
        <f t="shared" si="25"/>
        <v>-282.23982190590903</v>
      </c>
      <c r="AE53">
        <f t="shared" si="26"/>
        <v>-7.5114761703611981</v>
      </c>
      <c r="AF53">
        <f t="shared" si="27"/>
        <v>-212.65495625789859</v>
      </c>
      <c r="AG53">
        <f t="shared" si="34"/>
        <v>-118.20521847255574</v>
      </c>
      <c r="AH53">
        <f t="shared" si="28"/>
        <v>-52.597679749826369</v>
      </c>
      <c r="AI53">
        <f t="shared" si="29"/>
        <v>-30.488003383646909</v>
      </c>
      <c r="AJ53">
        <f t="shared" si="30"/>
        <v>-171.48603320551999</v>
      </c>
      <c r="AK53">
        <f t="shared" si="31"/>
        <v>-113.85472519395549</v>
      </c>
      <c r="AL53">
        <f t="shared" si="32"/>
        <v>-94.512906972613237</v>
      </c>
    </row>
    <row r="54" spans="1:38" x14ac:dyDescent="0.25">
      <c r="A54">
        <v>43</v>
      </c>
      <c r="B54">
        <v>-3.1540360748301806E-2</v>
      </c>
      <c r="C54">
        <v>0.29439826023229682</v>
      </c>
      <c r="D54">
        <v>1</v>
      </c>
      <c r="I54">
        <f t="shared" si="6"/>
        <v>-10.274593059124379</v>
      </c>
      <c r="J54">
        <f t="shared" si="5"/>
        <v>-94.512906972613237</v>
      </c>
      <c r="K54">
        <f t="shared" si="7"/>
        <v>-1.1120888951166379</v>
      </c>
      <c r="L54">
        <f t="shared" si="8"/>
        <v>-1.464189340602319</v>
      </c>
      <c r="M54">
        <f t="shared" si="9"/>
        <v>-5.8567573624092777</v>
      </c>
      <c r="N54">
        <f t="shared" si="10"/>
        <v>-39.334718683763128</v>
      </c>
      <c r="O54">
        <f t="shared" si="11"/>
        <v>-2.7631168887631783</v>
      </c>
      <c r="P54">
        <f t="shared" si="12"/>
        <v>-67.713810208801348</v>
      </c>
      <c r="Q54">
        <f t="shared" si="13"/>
        <v>-56.916063213907108</v>
      </c>
      <c r="R54">
        <f t="shared" si="33"/>
        <v>-12.731403596144121</v>
      </c>
      <c r="S54">
        <f t="shared" si="14"/>
        <v>-1.4984000386591523</v>
      </c>
      <c r="T54">
        <f t="shared" si="15"/>
        <v>-1.4984000386591523</v>
      </c>
      <c r="U54">
        <f t="shared" si="16"/>
        <v>-42.871508301379997</v>
      </c>
      <c r="V54">
        <f t="shared" si="17"/>
        <v>-42.005736432272556</v>
      </c>
      <c r="W54">
        <f t="shared" si="18"/>
        <v>-0.22789149071242096</v>
      </c>
      <c r="X54">
        <f t="shared" si="19"/>
        <v>-5.0351896562760219</v>
      </c>
      <c r="Y54">
        <f t="shared" si="20"/>
        <v>-11.88666909864004</v>
      </c>
      <c r="Z54">
        <f t="shared" si="21"/>
        <v>-86.002506955222657</v>
      </c>
      <c r="AA54">
        <f t="shared" si="22"/>
        <v>-42.005736432272556</v>
      </c>
      <c r="AB54">
        <f t="shared" si="23"/>
        <v>-34.029534257337829</v>
      </c>
      <c r="AC54">
        <f t="shared" si="24"/>
        <v>-109.75795910620538</v>
      </c>
      <c r="AD54">
        <f t="shared" si="25"/>
        <v>-63.879117773590316</v>
      </c>
      <c r="AE54">
        <f t="shared" si="26"/>
        <v>-53.421887828496367</v>
      </c>
      <c r="AF54">
        <f t="shared" si="27"/>
        <v>-22.598108651123223</v>
      </c>
      <c r="AG54">
        <f t="shared" si="34"/>
        <v>-2.8725911225450438</v>
      </c>
      <c r="AH54">
        <f t="shared" si="28"/>
        <v>-12.731403596144121</v>
      </c>
      <c r="AI54">
        <f t="shared" si="29"/>
        <v>-21.274963869822876</v>
      </c>
      <c r="AJ54">
        <f t="shared" si="30"/>
        <v>-12.82455317816653</v>
      </c>
      <c r="AK54">
        <f t="shared" si="31"/>
        <v>-3.9788883198189779</v>
      </c>
      <c r="AL54">
        <f t="shared" si="32"/>
        <v>-0.11052467555052713</v>
      </c>
    </row>
    <row r="55" spans="1:38" x14ac:dyDescent="0.25">
      <c r="A55">
        <v>44</v>
      </c>
      <c r="B55">
        <v>-0.36008578520978113</v>
      </c>
      <c r="C55">
        <v>-0.10888702775715065</v>
      </c>
      <c r="D55">
        <v>1</v>
      </c>
      <c r="I55">
        <f t="shared" si="6"/>
        <v>-2.0510234164117875</v>
      </c>
      <c r="J55">
        <f t="shared" si="5"/>
        <v>-125.59932782775505</v>
      </c>
      <c r="K55">
        <f t="shared" si="7"/>
        <v>-1.9883937181408271</v>
      </c>
      <c r="L55">
        <f t="shared" si="8"/>
        <v>-1.1668260120075711</v>
      </c>
      <c r="M55">
        <f t="shared" si="9"/>
        <v>-16.580291263347132</v>
      </c>
      <c r="N55">
        <f t="shared" si="10"/>
        <v>-59.568655427119758</v>
      </c>
      <c r="O55">
        <f t="shared" si="11"/>
        <v>-8.3498794810231729</v>
      </c>
      <c r="P55">
        <f t="shared" si="12"/>
        <v>-43.364142353398393</v>
      </c>
      <c r="Q55">
        <f t="shared" si="13"/>
        <v>-34.913731661742041</v>
      </c>
      <c r="R55">
        <f t="shared" si="33"/>
        <v>-3.0446950545978715</v>
      </c>
      <c r="S55">
        <f t="shared" si="14"/>
        <v>-9.279870979169635</v>
      </c>
      <c r="T55">
        <f t="shared" si="15"/>
        <v>-7.5114761703612007</v>
      </c>
      <c r="U55">
        <f t="shared" si="16"/>
        <v>-22.316530485288528</v>
      </c>
      <c r="V55">
        <f t="shared" si="17"/>
        <v>-63.855440029450243</v>
      </c>
      <c r="W55">
        <f t="shared" si="18"/>
        <v>-1.9883937181408271</v>
      </c>
      <c r="X55">
        <f t="shared" si="19"/>
        <v>-14.58505540559494</v>
      </c>
      <c r="Y55">
        <f t="shared" si="20"/>
        <v>-13.373485741613779</v>
      </c>
      <c r="Z55">
        <f t="shared" si="21"/>
        <v>-120.18361872577921</v>
      </c>
      <c r="AA55">
        <f t="shared" si="22"/>
        <v>-63.855440029450243</v>
      </c>
      <c r="AB55">
        <f t="shared" si="23"/>
        <v>-17.011346058863225</v>
      </c>
      <c r="AC55">
        <f t="shared" si="24"/>
        <v>-74.676864768484535</v>
      </c>
      <c r="AD55">
        <f t="shared" si="25"/>
        <v>-37.897897901606278</v>
      </c>
      <c r="AE55">
        <f t="shared" si="26"/>
        <v>-74.676864768484549</v>
      </c>
      <c r="AF55">
        <f t="shared" si="27"/>
        <v>-12.927185272337027</v>
      </c>
      <c r="AG55">
        <f t="shared" si="34"/>
        <v>-0.22789149071242087</v>
      </c>
      <c r="AH55">
        <f t="shared" si="28"/>
        <v>-29.17065030018928</v>
      </c>
      <c r="AI55">
        <f t="shared" si="29"/>
        <v>-34.024793001263781</v>
      </c>
      <c r="AJ55">
        <f t="shared" si="30"/>
        <v>-11.521934815700288</v>
      </c>
      <c r="AK55">
        <f t="shared" si="31"/>
        <v>-10.007749614281083</v>
      </c>
      <c r="AL55">
        <f t="shared" si="32"/>
        <v>-3.0446950545978715</v>
      </c>
    </row>
    <row r="56" spans="1:38" x14ac:dyDescent="0.25">
      <c r="A56">
        <v>45</v>
      </c>
      <c r="B56">
        <v>-0.49150395499437283</v>
      </c>
      <c r="C56">
        <v>9.2755616237573085E-2</v>
      </c>
      <c r="D56">
        <v>1</v>
      </c>
      <c r="I56">
        <f t="shared" si="6"/>
        <v>-1.8857616239703279</v>
      </c>
      <c r="J56">
        <f t="shared" si="5"/>
        <v>-142.74961756238292</v>
      </c>
      <c r="K56">
        <f t="shared" si="7"/>
        <v>-4.6673040480302834</v>
      </c>
      <c r="L56">
        <f t="shared" si="8"/>
        <v>-3.3762690812494518</v>
      </c>
      <c r="M56">
        <f t="shared" si="9"/>
        <v>-19.617093736564971</v>
      </c>
      <c r="N56">
        <f t="shared" si="10"/>
        <v>-71.582173853069776</v>
      </c>
      <c r="O56">
        <f t="shared" si="11"/>
        <v>-9.7298622627517695</v>
      </c>
      <c r="P56">
        <f t="shared" si="12"/>
        <v>-34.361108283989424</v>
      </c>
      <c r="Q56">
        <f t="shared" si="13"/>
        <v>-26.849632113628211</v>
      </c>
      <c r="R56">
        <f t="shared" si="33"/>
        <v>-1.4984000386591525</v>
      </c>
      <c r="S56">
        <f t="shared" si="14"/>
        <v>-12.731403596144116</v>
      </c>
      <c r="T56">
        <f t="shared" si="15"/>
        <v>-11.8472061917399</v>
      </c>
      <c r="U56">
        <f t="shared" si="16"/>
        <v>-18.810260751423112</v>
      </c>
      <c r="V56">
        <f t="shared" si="17"/>
        <v>-76.117376364946765</v>
      </c>
      <c r="W56">
        <f t="shared" si="18"/>
        <v>-4.2252053458281749</v>
      </c>
      <c r="X56">
        <f t="shared" si="19"/>
        <v>-17.152390618165203</v>
      </c>
      <c r="Y56">
        <f t="shared" si="20"/>
        <v>-11.521934815700288</v>
      </c>
      <c r="Z56">
        <f t="shared" si="21"/>
        <v>-135.78656300269972</v>
      </c>
      <c r="AA56">
        <f t="shared" si="22"/>
        <v>-76.117376364946765</v>
      </c>
      <c r="AB56">
        <f t="shared" si="23"/>
        <v>-11.736681516189378</v>
      </c>
      <c r="AC56">
        <f t="shared" si="24"/>
        <v>-65.758037257949269</v>
      </c>
      <c r="AD56">
        <f t="shared" si="25"/>
        <v>-31.823242513401937</v>
      </c>
      <c r="AE56">
        <f t="shared" si="26"/>
        <v>-88.292465769032887</v>
      </c>
      <c r="AF56">
        <f t="shared" si="27"/>
        <v>-8.2040936656471501</v>
      </c>
      <c r="AG56">
        <f t="shared" si="34"/>
        <v>-1.4984000386591521</v>
      </c>
      <c r="AH56">
        <f t="shared" si="28"/>
        <v>-35.687404390595731</v>
      </c>
      <c r="AI56">
        <f t="shared" si="29"/>
        <v>-43.442557214429392</v>
      </c>
      <c r="AJ56">
        <f t="shared" si="30"/>
        <v>-8.9524987195926968</v>
      </c>
      <c r="AK56">
        <f t="shared" si="31"/>
        <v>-11.166683044908625</v>
      </c>
      <c r="AL56">
        <f t="shared" si="32"/>
        <v>-5.7509739429327942</v>
      </c>
    </row>
    <row r="57" spans="1:38" x14ac:dyDescent="0.25">
      <c r="A57">
        <v>46</v>
      </c>
      <c r="B57">
        <v>0.16558689392858578</v>
      </c>
      <c r="C57">
        <v>-0.10888702775715065</v>
      </c>
      <c r="D57">
        <v>1</v>
      </c>
      <c r="I57">
        <f t="shared" si="6"/>
        <v>-15.196106714543886</v>
      </c>
      <c r="J57">
        <f t="shared" si="5"/>
        <v>-73.018994635226633</v>
      </c>
      <c r="K57">
        <f t="shared" si="7"/>
        <v>-1.9883937181408271</v>
      </c>
      <c r="L57">
        <f t="shared" si="8"/>
        <v>-3.0446950545978702</v>
      </c>
      <c r="M57">
        <f t="shared" si="9"/>
        <v>-7.1909460503956319</v>
      </c>
      <c r="N57">
        <f t="shared" si="10"/>
        <v>-25.767012660494355</v>
      </c>
      <c r="O57">
        <f t="shared" si="11"/>
        <v>-6.472010438432874</v>
      </c>
      <c r="P57">
        <f t="shared" si="12"/>
        <v>-86.55513033297531</v>
      </c>
      <c r="Q57">
        <f t="shared" si="13"/>
        <v>-74.348981556138355</v>
      </c>
      <c r="R57">
        <f t="shared" si="33"/>
        <v>-19.945516437910573</v>
      </c>
      <c r="S57">
        <f t="shared" si="14"/>
        <v>-1.768394808808434</v>
      </c>
      <c r="T57">
        <f t="shared" si="15"/>
        <v>0</v>
      </c>
      <c r="U57">
        <f t="shared" si="16"/>
        <v>-52.362435166733341</v>
      </c>
      <c r="V57">
        <f t="shared" si="17"/>
        <v>-28.175928220234532</v>
      </c>
      <c r="W57">
        <f t="shared" si="18"/>
        <v>-1.9883937181408271</v>
      </c>
      <c r="X57">
        <f t="shared" si="19"/>
        <v>-7.0735792352337379</v>
      </c>
      <c r="Y57">
        <f t="shared" si="20"/>
        <v>-20.88496191197498</v>
      </c>
      <c r="Z57">
        <f t="shared" si="21"/>
        <v>-67.603285533250798</v>
      </c>
      <c r="AA57">
        <f t="shared" si="22"/>
        <v>-28.175928220234532</v>
      </c>
      <c r="AB57">
        <f t="shared" si="23"/>
        <v>-47.057250740308035</v>
      </c>
      <c r="AC57">
        <f t="shared" si="24"/>
        <v>-127.25719796101293</v>
      </c>
      <c r="AD57">
        <f t="shared" si="25"/>
        <v>-77.333147796002578</v>
      </c>
      <c r="AE57">
        <f t="shared" si="26"/>
        <v>-37.119483916678533</v>
      </c>
      <c r="AF57">
        <f t="shared" si="27"/>
        <v>-35.461613783420631</v>
      </c>
      <c r="AG57">
        <f t="shared" si="34"/>
        <v>-5.8614986184833215</v>
      </c>
      <c r="AH57">
        <f t="shared" si="28"/>
        <v>-8.5140908316959738</v>
      </c>
      <c r="AI57">
        <f t="shared" si="29"/>
        <v>-11.490364490180173</v>
      </c>
      <c r="AJ57">
        <f t="shared" si="30"/>
        <v>-22.789149071242083</v>
      </c>
      <c r="AK57">
        <f t="shared" si="31"/>
        <v>-8.1298805716907818</v>
      </c>
      <c r="AL57">
        <f t="shared" si="32"/>
        <v>-1.1668260120075709</v>
      </c>
    </row>
    <row r="58" spans="1:38" x14ac:dyDescent="0.25">
      <c r="A58">
        <v>47</v>
      </c>
      <c r="B58">
        <v>1.2169322522053196</v>
      </c>
      <c r="C58">
        <v>0.49604090422702057</v>
      </c>
      <c r="D58">
        <v>0</v>
      </c>
      <c r="I58">
        <f t="shared" si="6"/>
        <v>-89.539296572839532</v>
      </c>
      <c r="J58">
        <f t="shared" si="5"/>
        <v>-18.563943725413914</v>
      </c>
      <c r="K58">
        <f t="shared" si="7"/>
        <v>-48.715120873565944</v>
      </c>
      <c r="L58">
        <f t="shared" si="8"/>
        <v>-53.527160295203593</v>
      </c>
      <c r="M58">
        <f t="shared" si="9"/>
        <v>-29.17065030018928</v>
      </c>
      <c r="N58">
        <f t="shared" si="10"/>
        <v>-7.5430464958813115</v>
      </c>
      <c r="O58">
        <f t="shared" si="11"/>
        <v>-44.137815082252082</v>
      </c>
      <c r="P58">
        <f t="shared" si="12"/>
        <v>-217.01124123434158</v>
      </c>
      <c r="Q58">
        <f t="shared" si="13"/>
        <v>-197.29361628714346</v>
      </c>
      <c r="R58">
        <f t="shared" si="33"/>
        <v>-100.47388635996109</v>
      </c>
      <c r="S58">
        <f t="shared" si="14"/>
        <v>-30.156429356995329</v>
      </c>
      <c r="T58">
        <f t="shared" si="15"/>
        <v>-31.040626761399544</v>
      </c>
      <c r="U58">
        <f t="shared" si="16"/>
        <v>-163.15986000486703</v>
      </c>
      <c r="V58">
        <f t="shared" si="17"/>
        <v>-5.5330759171377233</v>
      </c>
      <c r="W58">
        <f t="shared" si="18"/>
        <v>-47.388824766959623</v>
      </c>
      <c r="X58">
        <f t="shared" si="19"/>
        <v>-32.809021570207982</v>
      </c>
      <c r="Y58">
        <f t="shared" si="20"/>
        <v>-74.676864768484549</v>
      </c>
      <c r="Z58">
        <f t="shared" si="21"/>
        <v>-8.5061982503159417</v>
      </c>
      <c r="AA58">
        <f t="shared" si="22"/>
        <v>-5.5330759171377233</v>
      </c>
      <c r="AB58">
        <f t="shared" si="23"/>
        <v>-152.54949115201643</v>
      </c>
      <c r="AC58">
        <f t="shared" si="24"/>
        <v>-283.78662787461695</v>
      </c>
      <c r="AD58">
        <f t="shared" si="25"/>
        <v>-206.24611500673615</v>
      </c>
      <c r="AE58">
        <f t="shared" si="26"/>
        <v>-13.373485741613779</v>
      </c>
      <c r="AF58">
        <f t="shared" si="27"/>
        <v>-121.95201353458764</v>
      </c>
      <c r="AG58">
        <f t="shared" si="34"/>
        <v>-63.855440029450243</v>
      </c>
      <c r="AH58">
        <f t="shared" si="28"/>
        <v>-9.9488107303155022</v>
      </c>
      <c r="AI58">
        <f t="shared" si="29"/>
        <v>-16.463974889953903</v>
      </c>
      <c r="AJ58">
        <f t="shared" si="30"/>
        <v>-84.755676151416012</v>
      </c>
      <c r="AK58">
        <f t="shared" si="31"/>
        <v>-45.132537162206823</v>
      </c>
      <c r="AL58">
        <f t="shared" si="32"/>
        <v>-42.811518975645761</v>
      </c>
    </row>
    <row r="59" spans="1:38" x14ac:dyDescent="0.25">
      <c r="A59">
        <v>48</v>
      </c>
      <c r="B59">
        <v>-0.75434029456355634</v>
      </c>
      <c r="C59">
        <v>-0.91545760373604557</v>
      </c>
      <c r="D59">
        <v>1</v>
      </c>
      <c r="I59">
        <f t="shared" si="6"/>
        <v>-1.1668260120075715</v>
      </c>
      <c r="J59">
        <f t="shared" si="5"/>
        <v>-170.47240317372936</v>
      </c>
      <c r="K59">
        <f t="shared" si="7"/>
        <v>-12.731403596144121</v>
      </c>
      <c r="L59">
        <f t="shared" si="8"/>
        <v>-10.501434108068139</v>
      </c>
      <c r="M59">
        <f t="shared" si="9"/>
        <v>-42.323086690701999</v>
      </c>
      <c r="N59">
        <f t="shared" si="10"/>
        <v>-92.126107762475243</v>
      </c>
      <c r="O59">
        <f t="shared" si="11"/>
        <v>-27.574870376202927</v>
      </c>
      <c r="P59">
        <f t="shared" si="12"/>
        <v>-25.250700864335879</v>
      </c>
      <c r="Q59">
        <f t="shared" si="13"/>
        <v>-19.617093736564975</v>
      </c>
      <c r="R59">
        <f t="shared" si="33"/>
        <v>-1.1120888951166379</v>
      </c>
      <c r="S59">
        <f t="shared" si="14"/>
        <v>-30.077475006964914</v>
      </c>
      <c r="T59">
        <f t="shared" si="15"/>
        <v>-24.772290580539607</v>
      </c>
      <c r="U59">
        <f t="shared" si="16"/>
        <v>-5.2199274257829194</v>
      </c>
      <c r="V59">
        <f t="shared" si="17"/>
        <v>-98.705491551152647</v>
      </c>
      <c r="W59">
        <f t="shared" si="18"/>
        <v>-14.499798404952555</v>
      </c>
      <c r="X59">
        <f t="shared" si="19"/>
        <v>-38.919449051007078</v>
      </c>
      <c r="Y59">
        <f t="shared" si="20"/>
        <v>-29.093257344696777</v>
      </c>
      <c r="Z59">
        <f t="shared" si="21"/>
        <v>-171.24607590258304</v>
      </c>
      <c r="AA59">
        <f t="shared" si="22"/>
        <v>-98.705491551152647</v>
      </c>
      <c r="AB59">
        <f t="shared" si="23"/>
        <v>-6.9883222345913536</v>
      </c>
      <c r="AC59">
        <f t="shared" si="24"/>
        <v>-39.795242921261995</v>
      </c>
      <c r="AD59">
        <f t="shared" si="25"/>
        <v>-14.643483336791252</v>
      </c>
      <c r="AE59">
        <f t="shared" si="26"/>
        <v>-107.39852845451283</v>
      </c>
      <c r="AF59">
        <f t="shared" si="27"/>
        <v>-13.842953002261352</v>
      </c>
      <c r="AG59">
        <f t="shared" si="34"/>
        <v>-6.7456960228875396</v>
      </c>
      <c r="AH59">
        <f t="shared" si="28"/>
        <v>-60.71126420598786</v>
      </c>
      <c r="AI59">
        <f t="shared" si="29"/>
        <v>-57.247637240558682</v>
      </c>
      <c r="AJ59">
        <f t="shared" si="30"/>
        <v>-23.540705450493622</v>
      </c>
      <c r="AK59">
        <f t="shared" si="31"/>
        <v>-30.116937913865048</v>
      </c>
      <c r="AL59">
        <f t="shared" si="32"/>
        <v>-16.964501523352325</v>
      </c>
    </row>
    <row r="60" spans="1:38" x14ac:dyDescent="0.25">
      <c r="A60">
        <v>49</v>
      </c>
      <c r="B60">
        <v>0.7569686579592485</v>
      </c>
      <c r="C60">
        <v>1.1009688362111918</v>
      </c>
      <c r="D60">
        <v>1</v>
      </c>
      <c r="I60">
        <f t="shared" si="6"/>
        <v>-55.899224784350189</v>
      </c>
      <c r="J60">
        <f t="shared" si="5"/>
        <v>-45.086203579465185</v>
      </c>
      <c r="K60">
        <f t="shared" si="7"/>
        <v>-25.250700864335876</v>
      </c>
      <c r="L60">
        <f t="shared" si="8"/>
        <v>-28.419604873707005</v>
      </c>
      <c r="M60">
        <f t="shared" si="9"/>
        <v>-7.9535748725633075</v>
      </c>
      <c r="N60">
        <f t="shared" si="10"/>
        <v>-16.307656120661125</v>
      </c>
      <c r="O60">
        <f t="shared" si="11"/>
        <v>-17.011346058863225</v>
      </c>
      <c r="P60">
        <f t="shared" si="12"/>
        <v>-153.10211452976907</v>
      </c>
      <c r="Q60">
        <f t="shared" si="13"/>
        <v>-136.67076040710396</v>
      </c>
      <c r="R60">
        <f t="shared" si="33"/>
        <v>-62.2212476403324</v>
      </c>
      <c r="S60">
        <f t="shared" si="14"/>
        <v>-9.9488107303155005</v>
      </c>
      <c r="T60">
        <f t="shared" si="15"/>
        <v>-13.485600347932367</v>
      </c>
      <c r="U60">
        <f t="shared" si="16"/>
        <v>-117.38416171919174</v>
      </c>
      <c r="V60">
        <f t="shared" si="17"/>
        <v>-15.277672900880889</v>
      </c>
      <c r="W60">
        <f t="shared" si="18"/>
        <v>-22.598108651123223</v>
      </c>
      <c r="X60">
        <f t="shared" si="19"/>
        <v>-9.9488107303155005</v>
      </c>
      <c r="Y60">
        <f t="shared" si="20"/>
        <v>-36.682126470550472</v>
      </c>
      <c r="Z60">
        <f t="shared" si="21"/>
        <v>-30.386421731245076</v>
      </c>
      <c r="AA60">
        <f t="shared" si="22"/>
        <v>-15.277672900880889</v>
      </c>
      <c r="AB60">
        <f t="shared" si="23"/>
        <v>-101.46860843991584</v>
      </c>
      <c r="AC60">
        <f t="shared" si="24"/>
        <v>-218.95645269504672</v>
      </c>
      <c r="AD60">
        <f t="shared" si="25"/>
        <v>-151.59159160642511</v>
      </c>
      <c r="AE60">
        <f t="shared" si="26"/>
        <v>-27.413810350836116</v>
      </c>
      <c r="AF60">
        <f t="shared" si="27"/>
        <v>-73.464784151734122</v>
      </c>
      <c r="AG60">
        <f t="shared" si="34"/>
        <v>-35.461613783420631</v>
      </c>
      <c r="AH60">
        <f t="shared" si="28"/>
        <v>-0.57999193619810163</v>
      </c>
      <c r="AI60">
        <f t="shared" si="29"/>
        <v>-16.032920094437799</v>
      </c>
      <c r="AJ60">
        <f t="shared" si="30"/>
        <v>-44.137815082252061</v>
      </c>
      <c r="AK60">
        <f t="shared" si="31"/>
        <v>-17.342920085514809</v>
      </c>
      <c r="AL60">
        <f t="shared" si="32"/>
        <v>-19.663938272075878</v>
      </c>
    </row>
    <row r="61" spans="1:38" x14ac:dyDescent="0.25">
      <c r="A61">
        <v>50</v>
      </c>
      <c r="B61">
        <v>3.4168724143994057E-2</v>
      </c>
      <c r="C61">
        <v>9.2755616237573085E-2</v>
      </c>
      <c r="D61">
        <v>1</v>
      </c>
      <c r="I61">
        <f t="shared" si="6"/>
        <v>-11.275106836921829</v>
      </c>
      <c r="J61">
        <f t="shared" si="5"/>
        <v>-86.413546284673927</v>
      </c>
      <c r="K61">
        <f t="shared" si="7"/>
        <v>-0.91156596284968339</v>
      </c>
      <c r="L61">
        <f t="shared" si="8"/>
        <v>-1.4984000386591521</v>
      </c>
      <c r="M61">
        <f t="shared" si="9"/>
        <v>-6.472010438432874</v>
      </c>
      <c r="N61">
        <f t="shared" si="10"/>
        <v>-34.024793001263781</v>
      </c>
      <c r="O61">
        <f t="shared" si="11"/>
        <v>-4.0962551349808694</v>
      </c>
      <c r="P61">
        <f t="shared" si="12"/>
        <v>-73.796358178385717</v>
      </c>
      <c r="Q61">
        <f t="shared" si="13"/>
        <v>-62.529143922843915</v>
      </c>
      <c r="R61">
        <f t="shared" si="33"/>
        <v>-14.643483336791252</v>
      </c>
      <c r="S61">
        <f t="shared" si="14"/>
        <v>-1.464189340602319</v>
      </c>
      <c r="T61">
        <f t="shared" si="15"/>
        <v>-0.57999193619810219</v>
      </c>
      <c r="U61">
        <f t="shared" si="16"/>
        <v>-45.100427347687315</v>
      </c>
      <c r="V61">
        <f t="shared" si="17"/>
        <v>-36.682126470550479</v>
      </c>
      <c r="W61">
        <f t="shared" si="18"/>
        <v>-0.46946726064757505</v>
      </c>
      <c r="X61">
        <f t="shared" si="19"/>
        <v>-5.8851763626234055</v>
      </c>
      <c r="Y61">
        <f t="shared" si="20"/>
        <v>-15.277672900880889</v>
      </c>
      <c r="Z61">
        <f t="shared" si="21"/>
        <v>-79.450491724990712</v>
      </c>
      <c r="AA61">
        <f t="shared" si="22"/>
        <v>-36.682126470550479</v>
      </c>
      <c r="AB61">
        <f t="shared" si="23"/>
        <v>-38.026848112453578</v>
      </c>
      <c r="AC61">
        <f t="shared" si="24"/>
        <v>-114.58263236529709</v>
      </c>
      <c r="AD61">
        <f t="shared" si="25"/>
        <v>-67.502754322617648</v>
      </c>
      <c r="AE61">
        <f t="shared" si="26"/>
        <v>-46.979346832046275</v>
      </c>
      <c r="AF61">
        <f t="shared" si="27"/>
        <v>-26.982784091550155</v>
      </c>
      <c r="AG61">
        <f t="shared" si="34"/>
        <v>-3.3762690812494531</v>
      </c>
      <c r="AH61">
        <f t="shared" si="28"/>
        <v>-11.275106836921829</v>
      </c>
      <c r="AI61">
        <f t="shared" si="29"/>
        <v>-17.152390618165203</v>
      </c>
      <c r="AJ61">
        <f t="shared" si="30"/>
        <v>-16.463974889953896</v>
      </c>
      <c r="AK61">
        <f t="shared" si="31"/>
        <v>-5.5330759171377233</v>
      </c>
      <c r="AL61">
        <f t="shared" si="32"/>
        <v>-0.11736681516189376</v>
      </c>
    </row>
    <row r="62" spans="1:38" x14ac:dyDescent="0.25">
      <c r="A62">
        <v>51</v>
      </c>
      <c r="B62">
        <v>1.5454776766667988</v>
      </c>
      <c r="C62">
        <v>0.89932619221646803</v>
      </c>
      <c r="D62">
        <v>0</v>
      </c>
      <c r="I62">
        <f t="shared" si="6"/>
        <v>-127.25719796101293</v>
      </c>
      <c r="J62">
        <f t="shared" si="5"/>
        <v>-16.971854615732948</v>
      </c>
      <c r="K62">
        <f t="shared" si="7"/>
        <v>-77.333147796002564</v>
      </c>
      <c r="L62">
        <f t="shared" si="8"/>
        <v>-83.318855369259154</v>
      </c>
      <c r="M62">
        <f t="shared" si="9"/>
        <v>-47.941448144712233</v>
      </c>
      <c r="N62">
        <f t="shared" si="10"/>
        <v>-16.803441497985506</v>
      </c>
      <c r="O62">
        <f t="shared" si="11"/>
        <v>-68.0453842354529</v>
      </c>
      <c r="P62">
        <f t="shared" si="12"/>
        <v>-270.85524083520528</v>
      </c>
      <c r="Q62">
        <f t="shared" si="13"/>
        <v>-248.79027958476931</v>
      </c>
      <c r="R62">
        <f t="shared" si="33"/>
        <v>-139.65492664696816</v>
      </c>
      <c r="S62">
        <f t="shared" si="14"/>
        <v>-51.869290161945671</v>
      </c>
      <c r="T62">
        <f t="shared" si="15"/>
        <v>-54.521882375158313</v>
      </c>
      <c r="U62">
        <f t="shared" si="16"/>
        <v>-213.20916956641926</v>
      </c>
      <c r="V62">
        <f t="shared" si="17"/>
        <v>-13.177704065420867</v>
      </c>
      <c r="W62">
        <f t="shared" si="18"/>
        <v>-75.122654284992024</v>
      </c>
      <c r="X62">
        <f t="shared" si="19"/>
        <v>-52.753487566349882</v>
      </c>
      <c r="Y62">
        <f t="shared" si="20"/>
        <v>-102.68437987097163</v>
      </c>
      <c r="Z62">
        <f t="shared" si="21"/>
        <v>-3.8194182252202222</v>
      </c>
      <c r="AA62">
        <f t="shared" si="22"/>
        <v>-13.177704065420867</v>
      </c>
      <c r="AB62">
        <f t="shared" si="23"/>
        <v>-199.06201109595182</v>
      </c>
      <c r="AC62">
        <f t="shared" si="24"/>
        <v>-348.36205395779865</v>
      </c>
      <c r="AD62">
        <f t="shared" si="25"/>
        <v>-261.72166662418095</v>
      </c>
      <c r="AE62">
        <f t="shared" si="26"/>
        <v>-21.612840547086424</v>
      </c>
      <c r="AF62">
        <f t="shared" si="27"/>
        <v>-161.1172686588346</v>
      </c>
      <c r="AG62">
        <f t="shared" si="34"/>
        <v>-95.994471406743685</v>
      </c>
      <c r="AH62">
        <f t="shared" si="28"/>
        <v>-23.003895771731173</v>
      </c>
      <c r="AI62">
        <f t="shared" si="29"/>
        <v>-33.208477503973832</v>
      </c>
      <c r="AJ62">
        <f t="shared" si="30"/>
        <v>-115.55262625934309</v>
      </c>
      <c r="AK62">
        <f t="shared" si="31"/>
        <v>-68.598007613205539</v>
      </c>
      <c r="AL62">
        <f t="shared" si="32"/>
        <v>-69.371680342059236</v>
      </c>
    </row>
    <row r="63" spans="1:38" x14ac:dyDescent="0.25">
      <c r="A63">
        <v>52</v>
      </c>
      <c r="B63">
        <v>0.42842323349776923</v>
      </c>
      <c r="C63">
        <v>-0.51217231574659805</v>
      </c>
      <c r="D63">
        <v>1</v>
      </c>
      <c r="I63">
        <f t="shared" si="6"/>
        <v>-26.518058086976627</v>
      </c>
      <c r="J63">
        <f t="shared" si="5"/>
        <v>-49.709842953520663</v>
      </c>
      <c r="K63">
        <f t="shared" si="7"/>
        <v>-7.6220008459117272</v>
      </c>
      <c r="L63">
        <f t="shared" si="8"/>
        <v>-9.6172367036639219</v>
      </c>
      <c r="M63">
        <f t="shared" si="9"/>
        <v>-12.108768891509756</v>
      </c>
      <c r="N63">
        <f t="shared" si="10"/>
        <v>-12.731403596144121</v>
      </c>
      <c r="O63">
        <f t="shared" si="11"/>
        <v>-14.703472662525488</v>
      </c>
      <c r="P63">
        <f t="shared" si="12"/>
        <v>-115.55262625934309</v>
      </c>
      <c r="Q63">
        <f t="shared" si="13"/>
        <v>-101.46860843991584</v>
      </c>
      <c r="R63">
        <f t="shared" si="33"/>
        <v>-34.029534257337829</v>
      </c>
      <c r="S63">
        <f t="shared" si="14"/>
        <v>-5.8567573624092759</v>
      </c>
      <c r="T63">
        <f t="shared" si="15"/>
        <v>-2.3199677447924083</v>
      </c>
      <c r="U63">
        <f t="shared" si="16"/>
        <v>-70.366402422013977</v>
      </c>
      <c r="V63">
        <f t="shared" si="17"/>
        <v>-14.643483336791252</v>
      </c>
      <c r="W63">
        <f t="shared" si="18"/>
        <v>-8.5061982503159452</v>
      </c>
      <c r="X63">
        <f t="shared" si="19"/>
        <v>-12.930336597643015</v>
      </c>
      <c r="Y63">
        <f t="shared" si="20"/>
        <v>-35.579491551351786</v>
      </c>
      <c r="Z63">
        <f t="shared" si="21"/>
        <v>-47.388824766959601</v>
      </c>
      <c r="AA63">
        <f t="shared" si="22"/>
        <v>-14.643483336791252</v>
      </c>
      <c r="AB63">
        <f t="shared" si="23"/>
        <v>-68.598007613205539</v>
      </c>
      <c r="AC63">
        <f t="shared" si="24"/>
        <v>-156.0862807696333</v>
      </c>
      <c r="AD63">
        <f t="shared" si="25"/>
        <v>-100.47388635996109</v>
      </c>
      <c r="AE63">
        <f t="shared" si="26"/>
        <v>-20.879709703131681</v>
      </c>
      <c r="AF63">
        <f t="shared" si="27"/>
        <v>-55.899224784350189</v>
      </c>
      <c r="AG63">
        <f t="shared" si="34"/>
        <v>-14.31190931013967</v>
      </c>
      <c r="AH63">
        <f t="shared" si="28"/>
        <v>-6.472010438432874</v>
      </c>
      <c r="AI63">
        <f t="shared" si="29"/>
        <v>-3.646263851398734</v>
      </c>
      <c r="AJ63">
        <f t="shared" si="30"/>
        <v>-38.919449051007078</v>
      </c>
      <c r="AK63">
        <f t="shared" si="31"/>
        <v>-16.803441497985506</v>
      </c>
      <c r="AL63">
        <f t="shared" si="32"/>
        <v>-6.7456960228875387</v>
      </c>
    </row>
    <row r="64" spans="1:38" x14ac:dyDescent="0.25">
      <c r="A64">
        <v>53</v>
      </c>
      <c r="B64">
        <v>1.6768958464513906</v>
      </c>
      <c r="C64">
        <v>-0.51217231574659805</v>
      </c>
      <c r="D64">
        <v>0</v>
      </c>
      <c r="I64">
        <f t="shared" si="6"/>
        <v>-135.78656300269972</v>
      </c>
      <c r="J64">
        <f t="shared" si="5"/>
        <v>-2.8804837039250719</v>
      </c>
      <c r="K64">
        <f t="shared" si="7"/>
        <v>-85.670932928571077</v>
      </c>
      <c r="L64">
        <f t="shared" si="8"/>
        <v>-92.126107762475243</v>
      </c>
      <c r="M64">
        <f t="shared" si="9"/>
        <v>-67.858006093409287</v>
      </c>
      <c r="N64">
        <f t="shared" si="10"/>
        <v>-10.501434108068135</v>
      </c>
      <c r="O64">
        <f t="shared" si="11"/>
        <v>-88.292465769032887</v>
      </c>
      <c r="P64">
        <f t="shared" si="12"/>
        <v>-296.18015479349759</v>
      </c>
      <c r="Q64">
        <f t="shared" si="13"/>
        <v>-273.17625902176638</v>
      </c>
      <c r="R64">
        <f t="shared" si="33"/>
        <v>-152.21791712536486</v>
      </c>
      <c r="S64">
        <f t="shared" si="14"/>
        <v>-66.065933540460776</v>
      </c>
      <c r="T64">
        <f t="shared" si="15"/>
        <v>-62.529143922843907</v>
      </c>
      <c r="U64">
        <f t="shared" si="16"/>
        <v>-219.77435812310472</v>
      </c>
      <c r="V64">
        <f t="shared" si="17"/>
        <v>-7.9535748725633075</v>
      </c>
      <c r="W64">
        <f t="shared" si="18"/>
        <v>-86.555130332975295</v>
      </c>
      <c r="X64">
        <f t="shared" si="19"/>
        <v>-73.139512775694513</v>
      </c>
      <c r="Y64">
        <f t="shared" si="20"/>
        <v>-131.46817953861898</v>
      </c>
      <c r="Z64">
        <f t="shared" si="21"/>
        <v>-0.55946551736400219</v>
      </c>
      <c r="AA64">
        <f t="shared" si="22"/>
        <v>-7.9535748725633075</v>
      </c>
      <c r="AB64">
        <f t="shared" si="23"/>
        <v>-218.00596331429631</v>
      </c>
      <c r="AC64">
        <f t="shared" si="24"/>
        <v>-359.01350418454757</v>
      </c>
      <c r="AD64">
        <f t="shared" si="25"/>
        <v>-272.1815369418116</v>
      </c>
      <c r="AE64">
        <f t="shared" si="26"/>
        <v>-9.7298622627517677</v>
      </c>
      <c r="AF64">
        <f t="shared" si="27"/>
        <v>-187.46742458083304</v>
      </c>
      <c r="AG64">
        <f t="shared" si="34"/>
        <v>-105.74065832125494</v>
      </c>
      <c r="AH64">
        <f t="shared" si="28"/>
        <v>-35.461613783420617</v>
      </c>
      <c r="AI64">
        <f t="shared" si="29"/>
        <v>-28.175928220234535</v>
      </c>
      <c r="AJ64">
        <f t="shared" si="30"/>
        <v>-143.72801499057823</v>
      </c>
      <c r="AK64">
        <f t="shared" si="31"/>
        <v>-90.392434604492891</v>
      </c>
      <c r="AL64">
        <f t="shared" si="32"/>
        <v>-80.334689129394931</v>
      </c>
    </row>
    <row r="65" spans="1:38" x14ac:dyDescent="0.25">
      <c r="A65">
        <v>54</v>
      </c>
      <c r="B65">
        <v>1.8740231011282782</v>
      </c>
      <c r="C65">
        <v>9.2755616237573085E-2</v>
      </c>
      <c r="D65">
        <v>0</v>
      </c>
      <c r="I65">
        <f t="shared" si="6"/>
        <v>-162.44356476544101</v>
      </c>
      <c r="J65">
        <f t="shared" si="5"/>
        <v>-7.5430464958813115</v>
      </c>
      <c r="K65">
        <f t="shared" si="7"/>
        <v>-106.07223234790651</v>
      </c>
      <c r="L65">
        <f t="shared" si="8"/>
        <v>-113.23160807278201</v>
      </c>
      <c r="M65">
        <f t="shared" si="9"/>
        <v>-78.769968578159435</v>
      </c>
      <c r="N65">
        <f t="shared" si="10"/>
        <v>-20.879709703131677</v>
      </c>
      <c r="O65">
        <f t="shared" si="11"/>
        <v>-102.68437987097163</v>
      </c>
      <c r="P65">
        <f t="shared" si="12"/>
        <v>-330.12548249196163</v>
      </c>
      <c r="Q65">
        <f t="shared" si="13"/>
        <v>-305.71318493828778</v>
      </c>
      <c r="R65">
        <f t="shared" si="33"/>
        <v>-178.95702456344253</v>
      </c>
      <c r="S65">
        <f t="shared" si="14"/>
        <v>-80.334689129394931</v>
      </c>
      <c r="T65">
        <f t="shared" si="15"/>
        <v>-79.450491724990712</v>
      </c>
      <c r="U65">
        <f t="shared" si="16"/>
        <v>-255.42176011780091</v>
      </c>
      <c r="V65">
        <f t="shared" si="17"/>
        <v>-16.964501523352322</v>
      </c>
      <c r="W65">
        <f t="shared" si="18"/>
        <v>-105.6301336457044</v>
      </c>
      <c r="X65">
        <f t="shared" si="19"/>
        <v>-84.755676151416012</v>
      </c>
      <c r="Y65">
        <f t="shared" si="20"/>
        <v>-146.72850588220192</v>
      </c>
      <c r="Z65">
        <f t="shared" si="21"/>
        <v>-0.57999193619810241</v>
      </c>
      <c r="AA65">
        <f t="shared" si="22"/>
        <v>-16.964501523352322</v>
      </c>
      <c r="AB65">
        <f t="shared" si="23"/>
        <v>-248.34818088256719</v>
      </c>
      <c r="AC65">
        <f t="shared" si="24"/>
        <v>-403.7744649242033</v>
      </c>
      <c r="AD65">
        <f t="shared" si="25"/>
        <v>-310.68679533806153</v>
      </c>
      <c r="AE65">
        <f t="shared" si="26"/>
        <v>-20.689180235782068</v>
      </c>
      <c r="AF65">
        <f t="shared" si="27"/>
        <v>-211.01395026539953</v>
      </c>
      <c r="AG65">
        <f t="shared" si="34"/>
        <v>-128.25456041350444</v>
      </c>
      <c r="AH65">
        <f t="shared" si="28"/>
        <v>-44.137815082252061</v>
      </c>
      <c r="AI65">
        <f t="shared" si="29"/>
        <v>-43.442557214429414</v>
      </c>
      <c r="AJ65">
        <f t="shared" si="30"/>
        <v>-161.05989116940702</v>
      </c>
      <c r="AK65">
        <f t="shared" si="31"/>
        <v>-104.12120065312848</v>
      </c>
      <c r="AL65">
        <f t="shared" si="32"/>
        <v>-98.705491551152647</v>
      </c>
    </row>
    <row r="66" spans="1:38" x14ac:dyDescent="0.25">
      <c r="A66">
        <v>55</v>
      </c>
      <c r="B66">
        <v>0.62555048817465686</v>
      </c>
      <c r="C66">
        <v>1.705896768195363</v>
      </c>
      <c r="D66">
        <v>0</v>
      </c>
      <c r="I66">
        <f t="shared" si="6"/>
        <v>-53.942401391729483</v>
      </c>
      <c r="J66">
        <f t="shared" si="5"/>
        <v>-62.213326522722241</v>
      </c>
      <c r="K66">
        <f t="shared" si="7"/>
        <v>-25.253852189641858</v>
      </c>
      <c r="L66">
        <f t="shared" si="8"/>
        <v>-27.953288938365418</v>
      </c>
      <c r="M66">
        <f t="shared" si="9"/>
        <v>-4.3357300213787031</v>
      </c>
      <c r="N66">
        <f t="shared" si="10"/>
        <v>-27.413810350836112</v>
      </c>
      <c r="O66">
        <f t="shared" si="11"/>
        <v>-12.178780218391486</v>
      </c>
      <c r="P66">
        <f t="shared" si="12"/>
        <v>-139.65492664696816</v>
      </c>
      <c r="Q66">
        <f t="shared" si="13"/>
        <v>-124.16250704559818</v>
      </c>
      <c r="R66">
        <f t="shared" si="33"/>
        <v>-57.999193619810221</v>
      </c>
      <c r="S66">
        <f t="shared" si="14"/>
        <v>-8.5140908316959738</v>
      </c>
      <c r="T66">
        <f t="shared" si="15"/>
        <v>-14.703472662525492</v>
      </c>
      <c r="U66">
        <f t="shared" si="16"/>
        <v>-113.85472519395549</v>
      </c>
      <c r="V66">
        <f t="shared" si="17"/>
        <v>-26.190146338400286</v>
      </c>
      <c r="W66">
        <f t="shared" si="18"/>
        <v>-21.274963869822884</v>
      </c>
      <c r="X66">
        <f t="shared" si="19"/>
        <v>-5.8614986184833224</v>
      </c>
      <c r="Y66">
        <f t="shared" si="20"/>
        <v>-26.849632113628207</v>
      </c>
      <c r="Z66">
        <f t="shared" si="21"/>
        <v>-42.871508301379983</v>
      </c>
      <c r="AA66">
        <f t="shared" si="22"/>
        <v>-26.190146338400286</v>
      </c>
      <c r="AB66">
        <f t="shared" si="23"/>
        <v>-92.633987488254292</v>
      </c>
      <c r="AC66">
        <f t="shared" si="24"/>
        <v>-210.45655709534279</v>
      </c>
      <c r="AD66">
        <f t="shared" si="25"/>
        <v>-145.05167072464781</v>
      </c>
      <c r="AE66">
        <f t="shared" si="26"/>
        <v>-41.44834326221573</v>
      </c>
      <c r="AF66">
        <f t="shared" si="27"/>
        <v>-62.529143922843907</v>
      </c>
      <c r="AG66">
        <f t="shared" si="34"/>
        <v>-34.056363326783888</v>
      </c>
      <c r="AH66">
        <f t="shared" si="28"/>
        <v>-1.768394808808434</v>
      </c>
      <c r="AI66">
        <f t="shared" si="29"/>
        <v>-24.985418814030503</v>
      </c>
      <c r="AJ66">
        <f t="shared" si="30"/>
        <v>-34.029534257337829</v>
      </c>
      <c r="AK66">
        <f t="shared" si="31"/>
        <v>-11.847206191739906</v>
      </c>
      <c r="AL66">
        <f t="shared" si="32"/>
        <v>-18.810260751423112</v>
      </c>
    </row>
    <row r="67" spans="1:38" x14ac:dyDescent="0.25">
      <c r="A67">
        <v>56</v>
      </c>
      <c r="B67">
        <v>0.29700506371317753</v>
      </c>
      <c r="C67">
        <v>1.1009688362111918</v>
      </c>
      <c r="D67">
        <v>1</v>
      </c>
      <c r="I67">
        <f t="shared" si="6"/>
        <v>-28.787490481952744</v>
      </c>
      <c r="J67">
        <f t="shared" si="5"/>
        <v>-75.484208706395648</v>
      </c>
      <c r="K67">
        <f t="shared" si="7"/>
        <v>-9.6409144478040059</v>
      </c>
      <c r="L67">
        <f t="shared" si="8"/>
        <v>-11.166683044908625</v>
      </c>
      <c r="M67">
        <f t="shared" si="9"/>
        <v>-0.55946551736400241</v>
      </c>
      <c r="N67">
        <f t="shared" si="10"/>
        <v>-30.27430712492648</v>
      </c>
      <c r="O67">
        <f t="shared" si="11"/>
        <v>-3.0446950545978715</v>
      </c>
      <c r="P67">
        <f t="shared" si="12"/>
        <v>-99.700213631107431</v>
      </c>
      <c r="Q67">
        <f t="shared" si="13"/>
        <v>-86.55513033297531</v>
      </c>
      <c r="R67">
        <f t="shared" si="33"/>
        <v>-31.823242513401926</v>
      </c>
      <c r="S67">
        <f t="shared" si="14"/>
        <v>-0.91156596284968383</v>
      </c>
      <c r="T67">
        <f t="shared" si="15"/>
        <v>-4.4483555804665516</v>
      </c>
      <c r="U67">
        <f t="shared" si="16"/>
        <v>-75.484208706395663</v>
      </c>
      <c r="V67">
        <f t="shared" si="17"/>
        <v>-30.887459317412755</v>
      </c>
      <c r="W67">
        <f t="shared" si="18"/>
        <v>-6.9883222345913545</v>
      </c>
      <c r="X67">
        <f t="shared" si="19"/>
        <v>-0.91156596284968383</v>
      </c>
      <c r="Y67">
        <f t="shared" si="20"/>
        <v>-14.499798404952555</v>
      </c>
      <c r="Z67">
        <f t="shared" si="21"/>
        <v>-60.784426858175543</v>
      </c>
      <c r="AA67">
        <f t="shared" si="22"/>
        <v>-30.887459317412755</v>
      </c>
      <c r="AB67">
        <f t="shared" si="23"/>
        <v>-59.568655427119758</v>
      </c>
      <c r="AC67">
        <f t="shared" si="24"/>
        <v>-157.33887473505251</v>
      </c>
      <c r="AD67">
        <f t="shared" si="25"/>
        <v>-101.47596153229647</v>
      </c>
      <c r="AE67">
        <f t="shared" si="26"/>
        <v>-44.666732179634501</v>
      </c>
      <c r="AF67">
        <f t="shared" si="27"/>
        <v>-38.137372788004107</v>
      </c>
      <c r="AG67">
        <f t="shared" si="34"/>
        <v>-14.922421130089225</v>
      </c>
      <c r="AH67">
        <f t="shared" si="28"/>
        <v>-3.0446950545978715</v>
      </c>
      <c r="AI67">
        <f t="shared" si="29"/>
        <v>-20.140758625104077</v>
      </c>
      <c r="AJ67">
        <f t="shared" si="30"/>
        <v>-18.669216192121134</v>
      </c>
      <c r="AK67">
        <f t="shared" si="31"/>
        <v>-3.3762690812494531</v>
      </c>
      <c r="AL67">
        <f t="shared" si="32"/>
        <v>-5.6972872678105233</v>
      </c>
    </row>
    <row r="68" spans="1:38" x14ac:dyDescent="0.25">
      <c r="A68">
        <v>57</v>
      </c>
      <c r="B68">
        <v>-1.80568565284029</v>
      </c>
      <c r="C68">
        <v>-0.10888702775715065</v>
      </c>
      <c r="D68">
        <v>0</v>
      </c>
      <c r="I68">
        <f t="shared" si="6"/>
        <v>-43.364142353398371</v>
      </c>
      <c r="J68">
        <f t="shared" si="5"/>
        <v>-347.65734211405805</v>
      </c>
      <c r="K68">
        <f t="shared" si="7"/>
        <v>-79.450491724990712</v>
      </c>
      <c r="L68">
        <f t="shared" si="8"/>
        <v>-73.464784151734122</v>
      </c>
      <c r="M68">
        <f t="shared" si="9"/>
        <v>-119.86308860581364</v>
      </c>
      <c r="N68">
        <f t="shared" si="10"/>
        <v>-229.98527104218948</v>
      </c>
      <c r="O68">
        <f t="shared" si="11"/>
        <v>-90.976117354996376</v>
      </c>
      <c r="P68">
        <f t="shared" si="12"/>
        <v>-2.0510234164117858</v>
      </c>
      <c r="Q68">
        <f t="shared" si="13"/>
        <v>-3.9288924590020855</v>
      </c>
      <c r="R68">
        <f t="shared" si="33"/>
        <v>-34.029534257337815</v>
      </c>
      <c r="S68">
        <f t="shared" si="14"/>
        <v>-107.39852845451283</v>
      </c>
      <c r="T68">
        <f t="shared" si="15"/>
        <v>-105.6301336457044</v>
      </c>
      <c r="U68">
        <f t="shared" si="16"/>
        <v>-17.152390618165203</v>
      </c>
      <c r="V68">
        <f t="shared" si="17"/>
        <v>-239.43619551164329</v>
      </c>
      <c r="W68">
        <f t="shared" si="18"/>
        <v>-79.450491724990712</v>
      </c>
      <c r="X68">
        <f t="shared" si="19"/>
        <v>-112.70371288093814</v>
      </c>
      <c r="Y68">
        <f t="shared" si="20"/>
        <v>-70.179024279970349</v>
      </c>
      <c r="Z68">
        <f t="shared" si="21"/>
        <v>-342.24163301208222</v>
      </c>
      <c r="AA68">
        <f t="shared" si="22"/>
        <v>-239.43619551164329</v>
      </c>
      <c r="AB68">
        <f t="shared" si="23"/>
        <v>-11.8472061917399</v>
      </c>
      <c r="AC68">
        <f t="shared" si="24"/>
        <v>-7.5430464958813088</v>
      </c>
      <c r="AD68">
        <f t="shared" si="25"/>
        <v>-6.9130586988663181</v>
      </c>
      <c r="AE68">
        <f t="shared" si="26"/>
        <v>-255.42176011780091</v>
      </c>
      <c r="AF68">
        <f t="shared" si="27"/>
        <v>-28.419604873707005</v>
      </c>
      <c r="AG68">
        <f t="shared" si="34"/>
        <v>-62.197569896192327</v>
      </c>
      <c r="AH68">
        <f t="shared" si="28"/>
        <v>-163.43828684539577</v>
      </c>
      <c r="AI68">
        <f t="shared" si="29"/>
        <v>-173.45656941359348</v>
      </c>
      <c r="AJ68">
        <f t="shared" si="30"/>
        <v>-57.9991936198102</v>
      </c>
      <c r="AK68">
        <f t="shared" si="31"/>
        <v>-92.633987488254292</v>
      </c>
      <c r="AL68">
        <f t="shared" si="32"/>
        <v>-85.670932928571077</v>
      </c>
    </row>
    <row r="69" spans="1:38" x14ac:dyDescent="0.25">
      <c r="A69">
        <v>58</v>
      </c>
      <c r="B69">
        <v>-0.5572130398866687</v>
      </c>
      <c r="C69">
        <v>1.3026114802059154</v>
      </c>
      <c r="D69">
        <v>1</v>
      </c>
      <c r="I69">
        <f t="shared" si="6"/>
        <v>-11.052467555052713</v>
      </c>
      <c r="J69">
        <f t="shared" si="5"/>
        <v>-165.4371849812232</v>
      </c>
      <c r="K69">
        <f t="shared" si="7"/>
        <v>-12.82455317816653</v>
      </c>
      <c r="L69">
        <f t="shared" si="8"/>
        <v>-11.298784581061911</v>
      </c>
      <c r="M69">
        <f t="shared" si="9"/>
        <v>-17.011346058863225</v>
      </c>
      <c r="N69">
        <f t="shared" si="10"/>
        <v>-89.269812755459498</v>
      </c>
      <c r="O69">
        <f t="shared" si="11"/>
        <v>-7.5114761703612007</v>
      </c>
      <c r="P69">
        <f t="shared" si="12"/>
        <v>-31.814299490253248</v>
      </c>
      <c r="Q69">
        <f t="shared" si="13"/>
        <v>-24.772290580539615</v>
      </c>
      <c r="R69">
        <f t="shared" si="33"/>
        <v>-7.5430464958813115</v>
      </c>
      <c r="S69">
        <f t="shared" si="14"/>
        <v>-15.196106714543886</v>
      </c>
      <c r="T69">
        <f t="shared" si="15"/>
        <v>-19.617093736564971</v>
      </c>
      <c r="U69">
        <f t="shared" si="16"/>
        <v>-31.169548436016715</v>
      </c>
      <c r="V69">
        <f t="shared" si="17"/>
        <v>-92.713452791053967</v>
      </c>
      <c r="W69">
        <f t="shared" si="18"/>
        <v>-9.7298622627517695</v>
      </c>
      <c r="X69">
        <f t="shared" si="19"/>
        <v>-14.31190931013967</v>
      </c>
      <c r="Y69">
        <f t="shared" si="20"/>
        <v>-2.8246961452654773</v>
      </c>
      <c r="Z69">
        <f t="shared" si="21"/>
        <v>-149.19005767529572</v>
      </c>
      <c r="AA69">
        <f t="shared" si="22"/>
        <v>-92.713452791053967</v>
      </c>
      <c r="AB69">
        <f t="shared" si="23"/>
        <v>-13.485600347932371</v>
      </c>
      <c r="AC69">
        <f t="shared" si="24"/>
        <v>-76.626817485263743</v>
      </c>
      <c r="AD69">
        <f t="shared" si="25"/>
        <v>-41.682565939770264</v>
      </c>
      <c r="AE69">
        <f t="shared" si="26"/>
        <v>-110.42846025188916</v>
      </c>
      <c r="AF69">
        <f t="shared" si="27"/>
        <v>-2.9341703790473432</v>
      </c>
      <c r="AG69">
        <f t="shared" si="34"/>
        <v>-8.951448277824035</v>
      </c>
      <c r="AH69">
        <f t="shared" si="28"/>
        <v>-38.468946814655688</v>
      </c>
      <c r="AI69">
        <f t="shared" si="29"/>
        <v>-61.048090441482714</v>
      </c>
      <c r="AJ69">
        <f t="shared" si="30"/>
        <v>-1.1120888951166379</v>
      </c>
      <c r="AK69">
        <f t="shared" si="31"/>
        <v>-7.6220008459117272</v>
      </c>
      <c r="AL69">
        <f t="shared" si="32"/>
        <v>-11.490364490180175</v>
      </c>
    </row>
    <row r="70" spans="1:38" x14ac:dyDescent="0.25">
      <c r="A70">
        <v>59</v>
      </c>
      <c r="B70">
        <v>-1.0828857190250356</v>
      </c>
      <c r="C70">
        <v>-1.3187428917254931</v>
      </c>
      <c r="D70">
        <v>0</v>
      </c>
      <c r="I70">
        <f t="shared" si="6"/>
        <v>-8.5061982503159452</v>
      </c>
      <c r="J70">
        <f t="shared" si="5"/>
        <v>-217.12176590989208</v>
      </c>
      <c r="K70">
        <f t="shared" si="7"/>
        <v>-29.17065030018928</v>
      </c>
      <c r="L70">
        <f t="shared" si="8"/>
        <v>-25.767012660494355</v>
      </c>
      <c r="M70">
        <f t="shared" si="9"/>
        <v>-68.609562472660826</v>
      </c>
      <c r="N70">
        <f t="shared" si="10"/>
        <v>-127.92298638685287</v>
      </c>
      <c r="O70">
        <f t="shared" si="11"/>
        <v>-48.724574849483886</v>
      </c>
      <c r="P70">
        <f t="shared" si="12"/>
        <v>-16.463974889953903</v>
      </c>
      <c r="Q70">
        <f t="shared" si="13"/>
        <v>-13.177704065420876</v>
      </c>
      <c r="R70">
        <f t="shared" si="33"/>
        <v>-6.9883222345913536</v>
      </c>
      <c r="S70">
        <f t="shared" si="14"/>
        <v>-53.421887828496367</v>
      </c>
      <c r="T70">
        <f t="shared" si="15"/>
        <v>-46.348308593262622</v>
      </c>
      <c r="U70">
        <f t="shared" si="16"/>
        <v>-0.22789149071242085</v>
      </c>
      <c r="V70">
        <f t="shared" si="17"/>
        <v>-136.11813702935132</v>
      </c>
      <c r="W70">
        <f t="shared" si="18"/>
        <v>-31.823242513401926</v>
      </c>
      <c r="X70">
        <f t="shared" si="19"/>
        <v>-64.032256681346965</v>
      </c>
      <c r="Y70">
        <f t="shared" si="20"/>
        <v>-46.143015868691478</v>
      </c>
      <c r="Z70">
        <f t="shared" si="21"/>
        <v>-220.99012955416052</v>
      </c>
      <c r="AA70">
        <f t="shared" si="22"/>
        <v>-136.11813702935132</v>
      </c>
      <c r="AB70">
        <f t="shared" si="23"/>
        <v>-5.5330759171377233</v>
      </c>
      <c r="AC70">
        <f t="shared" si="24"/>
        <v>-20.277090464562153</v>
      </c>
      <c r="AD70">
        <f t="shared" si="25"/>
        <v>-4.2252053458281775</v>
      </c>
      <c r="AE70">
        <f t="shared" si="26"/>
        <v>-144.21644727552197</v>
      </c>
      <c r="AF70">
        <f t="shared" si="27"/>
        <v>-19.73497150449613</v>
      </c>
      <c r="AG70">
        <f t="shared" si="34"/>
        <v>-19.663938272075878</v>
      </c>
      <c r="AH70">
        <f t="shared" si="28"/>
        <v>-92.713452791053967</v>
      </c>
      <c r="AI70">
        <f t="shared" si="29"/>
        <v>-85.560408253020555</v>
      </c>
      <c r="AJ70">
        <f t="shared" si="30"/>
        <v>-37.801028969048339</v>
      </c>
      <c r="AK70">
        <f t="shared" si="31"/>
        <v>-51.708741089348123</v>
      </c>
      <c r="AL70">
        <f t="shared" si="32"/>
        <v>-35.461613783420631</v>
      </c>
    </row>
    <row r="71" spans="1:38" x14ac:dyDescent="0.25">
      <c r="A71">
        <v>60</v>
      </c>
      <c r="B71">
        <v>-0.16295853053289353</v>
      </c>
      <c r="C71">
        <v>-0.31052967175187435</v>
      </c>
      <c r="D71">
        <v>1</v>
      </c>
      <c r="I71">
        <f t="shared" si="6"/>
        <v>-4.6673040480302834</v>
      </c>
      <c r="J71">
        <f t="shared" si="5"/>
        <v>-102.68437987097163</v>
      </c>
      <c r="K71">
        <f t="shared" si="7"/>
        <v>-0.11736681516189372</v>
      </c>
      <c r="L71">
        <f t="shared" si="8"/>
        <v>0</v>
      </c>
      <c r="M71">
        <f t="shared" si="9"/>
        <v>-13.177704065420873</v>
      </c>
      <c r="N71">
        <f t="shared" si="10"/>
        <v>-44.137815082252082</v>
      </c>
      <c r="O71">
        <f t="shared" si="11"/>
        <v>-7.5430464958813115</v>
      </c>
      <c r="P71">
        <f t="shared" si="12"/>
        <v>-58.57393334716501</v>
      </c>
      <c r="Q71">
        <f t="shared" si="13"/>
        <v>-48.715120873565944</v>
      </c>
      <c r="R71">
        <f t="shared" si="33"/>
        <v>-7.5114761703612007</v>
      </c>
      <c r="S71">
        <f t="shared" si="14"/>
        <v>-5.6972872678105206</v>
      </c>
      <c r="T71">
        <f t="shared" si="15"/>
        <v>-3.0446950545978702</v>
      </c>
      <c r="U71">
        <f t="shared" si="16"/>
        <v>-30.386421731245076</v>
      </c>
      <c r="V71">
        <f t="shared" si="17"/>
        <v>-47.941448144712254</v>
      </c>
      <c r="W71">
        <f t="shared" si="18"/>
        <v>-0.55946551736400207</v>
      </c>
      <c r="X71">
        <f t="shared" si="19"/>
        <v>-11.886669098640041</v>
      </c>
      <c r="Y71">
        <f t="shared" si="20"/>
        <v>-16.971854615732948</v>
      </c>
      <c r="Z71">
        <f t="shared" si="21"/>
        <v>-98.816016226703184</v>
      </c>
      <c r="AA71">
        <f t="shared" si="22"/>
        <v>-47.941448144712254</v>
      </c>
      <c r="AB71">
        <f t="shared" si="23"/>
        <v>-26.849632113628207</v>
      </c>
      <c r="AC71">
        <f t="shared" si="24"/>
        <v>-90.976117354996376</v>
      </c>
      <c r="AD71">
        <f t="shared" si="25"/>
        <v>-49.709842953520685</v>
      </c>
      <c r="AE71">
        <f t="shared" si="26"/>
        <v>-57.174474588370991</v>
      </c>
      <c r="AF71">
        <f t="shared" si="27"/>
        <v>-21.274963869822876</v>
      </c>
      <c r="AG71">
        <f t="shared" si="34"/>
        <v>-0.46946726064757505</v>
      </c>
      <c r="AH71">
        <f t="shared" si="28"/>
        <v>-20.879709703131681</v>
      </c>
      <c r="AI71">
        <f t="shared" si="29"/>
        <v>-22.598108651123223</v>
      </c>
      <c r="AJ71">
        <f t="shared" si="30"/>
        <v>-16.307656120661122</v>
      </c>
      <c r="AK71">
        <f t="shared" si="31"/>
        <v>-9.4219659802402731</v>
      </c>
      <c r="AL71">
        <f t="shared" si="32"/>
        <v>-0.91156596284968339</v>
      </c>
    </row>
    <row r="72" spans="1:38" x14ac:dyDescent="0.25">
      <c r="A72">
        <v>61</v>
      </c>
      <c r="B72">
        <v>0.42842323349776923</v>
      </c>
      <c r="C72">
        <v>0.49604090422702057</v>
      </c>
      <c r="D72">
        <v>1</v>
      </c>
      <c r="I72">
        <f t="shared" si="6"/>
        <v>-30.386421731245076</v>
      </c>
      <c r="J72">
        <f t="shared" si="5"/>
        <v>-57.9991936198102</v>
      </c>
      <c r="K72">
        <f t="shared" si="7"/>
        <v>-9.279870979169635</v>
      </c>
      <c r="L72">
        <f t="shared" si="8"/>
        <v>-11.275106836921829</v>
      </c>
      <c r="M72">
        <f t="shared" si="9"/>
        <v>-3.8194182252202222</v>
      </c>
      <c r="N72">
        <f t="shared" si="10"/>
        <v>-18.810260751423112</v>
      </c>
      <c r="O72">
        <f t="shared" si="11"/>
        <v>-7.5193687517412275</v>
      </c>
      <c r="P72">
        <f t="shared" si="12"/>
        <v>-112.78950937057991</v>
      </c>
      <c r="Q72">
        <f t="shared" si="13"/>
        <v>-98.705491551152647</v>
      </c>
      <c r="R72">
        <f t="shared" si="33"/>
        <v>-35.687404390595731</v>
      </c>
      <c r="S72">
        <f t="shared" si="14"/>
        <v>-1.9883937181408271</v>
      </c>
      <c r="T72">
        <f t="shared" si="15"/>
        <v>-2.8725911225450438</v>
      </c>
      <c r="U72">
        <f t="shared" si="16"/>
        <v>-78.655753088303513</v>
      </c>
      <c r="V72">
        <f t="shared" si="17"/>
        <v>-19.617093736564975</v>
      </c>
      <c r="W72">
        <f t="shared" si="18"/>
        <v>-7.9535748725633093</v>
      </c>
      <c r="X72">
        <f t="shared" si="19"/>
        <v>-4.6409859313534785</v>
      </c>
      <c r="Y72">
        <f t="shared" si="20"/>
        <v>-23.974400618546433</v>
      </c>
      <c r="Z72">
        <f t="shared" si="21"/>
        <v>-47.941448144712233</v>
      </c>
      <c r="AA72">
        <f t="shared" si="22"/>
        <v>-19.617093736564975</v>
      </c>
      <c r="AB72">
        <f t="shared" si="23"/>
        <v>-68.0453842354529</v>
      </c>
      <c r="AC72">
        <f t="shared" si="24"/>
        <v>-165.4808781914281</v>
      </c>
      <c r="AD72">
        <f t="shared" si="25"/>
        <v>-107.65799027074534</v>
      </c>
      <c r="AE72">
        <f t="shared" si="26"/>
        <v>-30.27430712492648</v>
      </c>
      <c r="AF72">
        <f t="shared" si="27"/>
        <v>-48.715120873565922</v>
      </c>
      <c r="AG72">
        <f t="shared" si="34"/>
        <v>-15.969779443397577</v>
      </c>
      <c r="AH72">
        <f t="shared" si="28"/>
        <v>-1.4984000386591529</v>
      </c>
      <c r="AI72">
        <f t="shared" si="29"/>
        <v>-10.830367762182998</v>
      </c>
      <c r="AJ72">
        <f t="shared" si="30"/>
        <v>-28.419604873707005</v>
      </c>
      <c r="AK72">
        <f t="shared" si="31"/>
        <v>-8.514090831695972</v>
      </c>
      <c r="AL72">
        <f t="shared" si="32"/>
        <v>-6.1930726451349036</v>
      </c>
    </row>
    <row r="73" spans="1:38" x14ac:dyDescent="0.25">
      <c r="A73">
        <v>62</v>
      </c>
      <c r="B73">
        <v>1.2169322522053196</v>
      </c>
      <c r="C73">
        <v>-1.7220281797149404</v>
      </c>
      <c r="D73">
        <v>0</v>
      </c>
      <c r="I73">
        <f t="shared" si="6"/>
        <v>-88.323525141783719</v>
      </c>
      <c r="J73">
        <f t="shared" si="5"/>
        <v>-7.6220008459117254</v>
      </c>
      <c r="K73">
        <f t="shared" si="7"/>
        <v>-52.362435166733341</v>
      </c>
      <c r="L73">
        <f t="shared" si="8"/>
        <v>-57.174474588370991</v>
      </c>
      <c r="M73">
        <f t="shared" si="9"/>
        <v>-54.701850352361042</v>
      </c>
      <c r="N73">
        <f t="shared" si="10"/>
        <v>-1.4641893406023194</v>
      </c>
      <c r="O73">
        <f t="shared" si="11"/>
        <v>-67.237472272312246</v>
      </c>
      <c r="P73">
        <f t="shared" si="12"/>
        <v>-230.38472697595537</v>
      </c>
      <c r="Q73">
        <f t="shared" si="13"/>
        <v>-210.66710202875723</v>
      </c>
      <c r="R73">
        <f t="shared" si="33"/>
        <v>-104.12120065312848</v>
      </c>
      <c r="S73">
        <f t="shared" si="14"/>
        <v>-45.961457960720701</v>
      </c>
      <c r="T73">
        <f t="shared" si="15"/>
        <v>-37.119483916678533</v>
      </c>
      <c r="U73">
        <f t="shared" si="16"/>
        <v>-152.21791712536486</v>
      </c>
      <c r="V73">
        <f t="shared" si="17"/>
        <v>-1.8857616239703272</v>
      </c>
      <c r="W73">
        <f t="shared" si="18"/>
        <v>-55.89922478435021</v>
      </c>
      <c r="X73">
        <f t="shared" si="19"/>
        <v>-58.340221622379744</v>
      </c>
      <c r="Y73">
        <f t="shared" si="20"/>
        <v>-107.50269340699111</v>
      </c>
      <c r="Z73">
        <f t="shared" si="21"/>
        <v>-14.585055405594932</v>
      </c>
      <c r="AA73">
        <f t="shared" si="22"/>
        <v>-1.8857616239703272</v>
      </c>
      <c r="AB73">
        <f t="shared" si="23"/>
        <v>-161.05989116940702</v>
      </c>
      <c r="AC73">
        <f t="shared" si="24"/>
        <v>-270.41314213300319</v>
      </c>
      <c r="AD73">
        <f t="shared" si="25"/>
        <v>-197.73571498934558</v>
      </c>
      <c r="AE73">
        <f t="shared" si="26"/>
        <v>0</v>
      </c>
      <c r="AF73">
        <f t="shared" si="27"/>
        <v>-145.05167072464781</v>
      </c>
      <c r="AG73">
        <f t="shared" si="34"/>
        <v>-67.502754322617648</v>
      </c>
      <c r="AH73">
        <f t="shared" si="28"/>
        <v>-28.185382196152482</v>
      </c>
      <c r="AI73">
        <f t="shared" si="29"/>
        <v>-7.953574872563312</v>
      </c>
      <c r="AJ73">
        <f t="shared" si="30"/>
        <v>-115.14996192781098</v>
      </c>
      <c r="AK73">
        <f t="shared" si="31"/>
        <v>-70.6637372143786</v>
      </c>
      <c r="AL73">
        <f t="shared" si="32"/>
        <v>-51.321918993036348</v>
      </c>
    </row>
    <row r="74" spans="1:38" x14ac:dyDescent="0.25">
      <c r="A74">
        <v>63</v>
      </c>
      <c r="B74">
        <v>-0.82004937945585221</v>
      </c>
      <c r="C74">
        <v>-0.71381495974132181</v>
      </c>
      <c r="D74">
        <v>1</v>
      </c>
      <c r="I74">
        <f t="shared" si="6"/>
        <v>-1.8778690425903011</v>
      </c>
      <c r="J74">
        <f t="shared" si="5"/>
        <v>-180.28332067004885</v>
      </c>
      <c r="K74">
        <f t="shared" si="7"/>
        <v>-14.643483336791252</v>
      </c>
      <c r="L74">
        <f t="shared" si="8"/>
        <v>-12.178780218391486</v>
      </c>
      <c r="M74">
        <f t="shared" si="9"/>
        <v>-43.419390423058587</v>
      </c>
      <c r="N74">
        <f t="shared" si="10"/>
        <v>-99.147590253354764</v>
      </c>
      <c r="O74">
        <f t="shared" si="11"/>
        <v>-27.953288938365418</v>
      </c>
      <c r="P74">
        <f t="shared" si="12"/>
        <v>-20.879709703131681</v>
      </c>
      <c r="Q74">
        <f t="shared" si="13"/>
        <v>-15.715569836008354</v>
      </c>
      <c r="R74">
        <f t="shared" si="33"/>
        <v>-0.91156596284968383</v>
      </c>
      <c r="S74">
        <f t="shared" si="14"/>
        <v>-31.823242513401926</v>
      </c>
      <c r="T74">
        <f t="shared" si="15"/>
        <v>-27.402255491380842</v>
      </c>
      <c r="U74">
        <f t="shared" si="16"/>
        <v>-4.702565187855777</v>
      </c>
      <c r="V74">
        <f t="shared" si="17"/>
        <v>-105.74065832125494</v>
      </c>
      <c r="W74">
        <f t="shared" si="18"/>
        <v>-15.969779443397579</v>
      </c>
      <c r="X74">
        <f t="shared" si="19"/>
        <v>-39.781019153039885</v>
      </c>
      <c r="Y74">
        <f t="shared" si="20"/>
        <v>-27.413810350836108</v>
      </c>
      <c r="Z74">
        <f t="shared" si="21"/>
        <v>-179.50964794119517</v>
      </c>
      <c r="AA74">
        <f t="shared" si="22"/>
        <v>-105.74065832125494</v>
      </c>
      <c r="AB74">
        <f t="shared" si="23"/>
        <v>-4.702565187855777</v>
      </c>
      <c r="AC74">
        <f t="shared" si="24"/>
        <v>-36.682126470550465</v>
      </c>
      <c r="AD74">
        <f t="shared" si="25"/>
        <v>-12.731403596144123</v>
      </c>
      <c r="AE74">
        <f t="shared" si="26"/>
        <v>-115.55262625934309</v>
      </c>
      <c r="AF74">
        <f t="shared" si="27"/>
        <v>-11.169834370214605</v>
      </c>
      <c r="AG74">
        <f t="shared" si="34"/>
        <v>-7.953574872563312</v>
      </c>
      <c r="AH74">
        <f t="shared" si="28"/>
        <v>-63.879117773590316</v>
      </c>
      <c r="AI74">
        <f t="shared" si="29"/>
        <v>-63.081767300596546</v>
      </c>
      <c r="AJ74">
        <f t="shared" si="30"/>
        <v>-21.612840547086428</v>
      </c>
      <c r="AK74">
        <f t="shared" si="31"/>
        <v>-30.274307124926491</v>
      </c>
      <c r="AL74">
        <f t="shared" si="32"/>
        <v>-18.669216192121137</v>
      </c>
    </row>
    <row r="75" spans="1:38" x14ac:dyDescent="0.25">
      <c r="A75">
        <v>64</v>
      </c>
      <c r="B75">
        <v>-0.36008578520978113</v>
      </c>
      <c r="C75">
        <v>1.1009688362111918</v>
      </c>
      <c r="D75">
        <v>1</v>
      </c>
      <c r="I75">
        <f t="shared" si="6"/>
        <v>-10.00880005604974</v>
      </c>
      <c r="J75">
        <f t="shared" si="5"/>
        <v>-138.86228889381829</v>
      </c>
      <c r="K75">
        <f t="shared" si="7"/>
        <v>-7.2935781445661299</v>
      </c>
      <c r="L75">
        <f t="shared" si="8"/>
        <v>-6.472010438432874</v>
      </c>
      <c r="M75">
        <f t="shared" si="9"/>
        <v>-9.948810730315504</v>
      </c>
      <c r="N75">
        <f t="shared" si="10"/>
        <v>-70.179024279970363</v>
      </c>
      <c r="O75">
        <f t="shared" si="11"/>
        <v>-3.0446950545978715</v>
      </c>
      <c r="P75">
        <f t="shared" si="12"/>
        <v>-43.364142353398393</v>
      </c>
      <c r="Q75">
        <f t="shared" si="13"/>
        <v>-34.913731661742041</v>
      </c>
      <c r="R75">
        <f t="shared" si="33"/>
        <v>-8.3498794810231729</v>
      </c>
      <c r="S75">
        <f t="shared" si="14"/>
        <v>-7.9535748725633093</v>
      </c>
      <c r="T75">
        <f t="shared" si="15"/>
        <v>-11.490364490180175</v>
      </c>
      <c r="U75">
        <f t="shared" si="16"/>
        <v>-35.579491551351786</v>
      </c>
      <c r="V75">
        <f t="shared" si="17"/>
        <v>-73.139512775694527</v>
      </c>
      <c r="W75">
        <f t="shared" si="18"/>
        <v>-4.6409859313534785</v>
      </c>
      <c r="X75">
        <f t="shared" si="19"/>
        <v>-7.9535748725633093</v>
      </c>
      <c r="Y75">
        <f t="shared" si="20"/>
        <v>-2.7631168887631774</v>
      </c>
      <c r="Z75">
        <f t="shared" si="21"/>
        <v>-124.16250704559818</v>
      </c>
      <c r="AA75">
        <f t="shared" si="22"/>
        <v>-73.139512775694527</v>
      </c>
      <c r="AB75">
        <f t="shared" si="23"/>
        <v>-19.663938272075878</v>
      </c>
      <c r="AC75">
        <f t="shared" si="24"/>
        <v>-89.266121941154111</v>
      </c>
      <c r="AD75">
        <f t="shared" si="25"/>
        <v>-49.834562861063205</v>
      </c>
      <c r="AE75">
        <f t="shared" si="26"/>
        <v>-89.266121941154154</v>
      </c>
      <c r="AF75">
        <f t="shared" si="27"/>
        <v>-7.6220008459117254</v>
      </c>
      <c r="AG75">
        <f t="shared" si="34"/>
        <v>-5.5330759171377233</v>
      </c>
      <c r="AH75">
        <f t="shared" si="28"/>
        <v>-26.518058086976627</v>
      </c>
      <c r="AI75">
        <f t="shared" si="29"/>
        <v>-45.961457960720701</v>
      </c>
      <c r="AJ75">
        <f t="shared" si="30"/>
        <v>-2.2378620694560083</v>
      </c>
      <c r="AK75">
        <f t="shared" si="31"/>
        <v>-3.3762690812494531</v>
      </c>
      <c r="AL75">
        <f t="shared" si="32"/>
        <v>-5.6972872678105233</v>
      </c>
    </row>
    <row r="76" spans="1:38" x14ac:dyDescent="0.25">
      <c r="A76">
        <v>65</v>
      </c>
      <c r="B76">
        <v>-0.16295853053289353</v>
      </c>
      <c r="C76">
        <v>0.29439826023229682</v>
      </c>
      <c r="D76">
        <v>1</v>
      </c>
      <c r="I76">
        <f t="shared" si="6"/>
        <v>-6.9883222345913536</v>
      </c>
      <c r="J76">
        <f t="shared" si="5"/>
        <v>-107.65799027074534</v>
      </c>
      <c r="K76">
        <f t="shared" si="7"/>
        <v>-1.1120888951166377</v>
      </c>
      <c r="L76">
        <f t="shared" si="8"/>
        <v>-0.99472207995474393</v>
      </c>
      <c r="M76">
        <f t="shared" si="9"/>
        <v>-8.2040936656471519</v>
      </c>
      <c r="N76">
        <f t="shared" si="10"/>
        <v>-47.78512937541948</v>
      </c>
      <c r="O76">
        <f t="shared" si="11"/>
        <v>-3.2325841494107537</v>
      </c>
      <c r="P76">
        <f t="shared" si="12"/>
        <v>-56.916063213907108</v>
      </c>
      <c r="Q76">
        <f t="shared" si="13"/>
        <v>-47.057250740308035</v>
      </c>
      <c r="R76">
        <f t="shared" si="33"/>
        <v>-8.5061982503159452</v>
      </c>
      <c r="S76">
        <f t="shared" si="14"/>
        <v>-3.3762690812494518</v>
      </c>
      <c r="T76">
        <f t="shared" si="15"/>
        <v>-3.3762690812494518</v>
      </c>
      <c r="U76">
        <f t="shared" si="16"/>
        <v>-35.360032131018798</v>
      </c>
      <c r="V76">
        <f t="shared" si="17"/>
        <v>-50.925614384576484</v>
      </c>
      <c r="W76">
        <f t="shared" si="18"/>
        <v>-0.22789149071242085</v>
      </c>
      <c r="X76">
        <f t="shared" si="19"/>
        <v>-6.9130586988663207</v>
      </c>
      <c r="Y76">
        <f t="shared" si="20"/>
        <v>-10.00880005604974</v>
      </c>
      <c r="Z76">
        <f t="shared" si="21"/>
        <v>-99.147590253354764</v>
      </c>
      <c r="AA76">
        <f t="shared" si="22"/>
        <v>-50.925614384576484</v>
      </c>
      <c r="AB76">
        <f t="shared" si="23"/>
        <v>-26.518058086976627</v>
      </c>
      <c r="AC76">
        <f t="shared" si="24"/>
        <v>-96.612875808073255</v>
      </c>
      <c r="AD76">
        <f t="shared" si="25"/>
        <v>-54.02030529999125</v>
      </c>
      <c r="AE76">
        <f t="shared" si="26"/>
        <v>-62.811233041447871</v>
      </c>
      <c r="AF76">
        <f t="shared" si="27"/>
        <v>-16.964501523352322</v>
      </c>
      <c r="AG76">
        <f t="shared" si="34"/>
        <v>-1.464189340602319</v>
      </c>
      <c r="AH76">
        <f t="shared" si="28"/>
        <v>-17.895543463267447</v>
      </c>
      <c r="AI76">
        <f t="shared" si="29"/>
        <v>-26.908570997593781</v>
      </c>
      <c r="AJ76">
        <f t="shared" si="30"/>
        <v>-10.007749614281078</v>
      </c>
      <c r="AK76">
        <f t="shared" si="31"/>
        <v>-4.4483555804665533</v>
      </c>
      <c r="AL76">
        <f t="shared" si="32"/>
        <v>-0.57999193619810219</v>
      </c>
    </row>
    <row r="77" spans="1:38" x14ac:dyDescent="0.25">
      <c r="A77">
        <v>66</v>
      </c>
      <c r="B77">
        <v>0.29700506371317753</v>
      </c>
      <c r="C77">
        <v>-0.10888702775715065</v>
      </c>
      <c r="D77">
        <v>0</v>
      </c>
      <c r="I77">
        <f t="shared" ref="I77:I111" si="35">-EXP(1/$D$2)*($B$2*(B77-$I$3)^2+$C$2*(C77-$I$4)^2)</f>
        <v>-20.829713842314789</v>
      </c>
      <c r="J77">
        <f t="shared" ref="J77:J111" si="36">-EXP(1/$D$2)*($B$2*(B77-$J$3)^2+$C$2*(C77-$J$4)^2)</f>
        <v>-62.2212476403324</v>
      </c>
      <c r="K77">
        <f t="shared" si="7"/>
        <v>-4.3357300213787031</v>
      </c>
      <c r="L77">
        <f t="shared" si="8"/>
        <v>-5.8614986184833215</v>
      </c>
      <c r="M77">
        <f t="shared" si="9"/>
        <v>-7.1909460503956319</v>
      </c>
      <c r="N77">
        <f t="shared" si="10"/>
        <v>-19.663938272075878</v>
      </c>
      <c r="O77">
        <f t="shared" si="11"/>
        <v>-8.3498794810231729</v>
      </c>
      <c r="P77">
        <f t="shared" si="12"/>
        <v>-99.700213631107431</v>
      </c>
      <c r="Q77">
        <f t="shared" si="13"/>
        <v>-86.55513033297531</v>
      </c>
      <c r="R77">
        <f t="shared" si="33"/>
        <v>-26.518058086976627</v>
      </c>
      <c r="S77">
        <f t="shared" si="14"/>
        <v>-2.2378620694560092</v>
      </c>
      <c r="T77">
        <f t="shared" si="15"/>
        <v>-0.46946726064757527</v>
      </c>
      <c r="U77">
        <f t="shared" si="16"/>
        <v>-62.221247640332415</v>
      </c>
      <c r="V77">
        <f t="shared" si="17"/>
        <v>-21.603386571168482</v>
      </c>
      <c r="W77">
        <f t="shared" si="18"/>
        <v>-4.3357300213787031</v>
      </c>
      <c r="X77">
        <f t="shared" si="19"/>
        <v>-7.5430464958813133</v>
      </c>
      <c r="Y77">
        <f t="shared" si="20"/>
        <v>-25.110167257803155</v>
      </c>
      <c r="Z77">
        <f t="shared" si="21"/>
        <v>-56.805538538356572</v>
      </c>
      <c r="AA77">
        <f t="shared" si="22"/>
        <v>-21.603386571168482</v>
      </c>
      <c r="AB77">
        <f t="shared" si="23"/>
        <v>-56.916063213907108</v>
      </c>
      <c r="AC77">
        <f t="shared" si="24"/>
        <v>-142.74961756238292</v>
      </c>
      <c r="AD77">
        <f t="shared" si="25"/>
        <v>-89.539296572839547</v>
      </c>
      <c r="AE77">
        <f t="shared" si="26"/>
        <v>-30.07747500696491</v>
      </c>
      <c r="AF77">
        <f t="shared" si="27"/>
        <v>-43.442557214429414</v>
      </c>
      <c r="AG77">
        <f t="shared" si="34"/>
        <v>-9.6172367036639219</v>
      </c>
      <c r="AH77">
        <f t="shared" si="28"/>
        <v>-5.6972872678105233</v>
      </c>
      <c r="AI77">
        <f t="shared" si="29"/>
        <v>-8.2040936656471501</v>
      </c>
      <c r="AJ77">
        <f t="shared" si="30"/>
        <v>-27.953288938365414</v>
      </c>
      <c r="AK77">
        <f t="shared" si="31"/>
        <v>-10.007749614281083</v>
      </c>
      <c r="AL77">
        <f t="shared" si="32"/>
        <v>-3.0446950545978715</v>
      </c>
    </row>
    <row r="78" spans="1:38" x14ac:dyDescent="0.25">
      <c r="A78">
        <v>67</v>
      </c>
      <c r="B78">
        <v>-1.3457220585942191</v>
      </c>
      <c r="C78">
        <v>1.1009688362111918</v>
      </c>
      <c r="D78">
        <v>0</v>
      </c>
      <c r="I78">
        <f t="shared" si="35"/>
        <v>-25.8533201029054</v>
      </c>
      <c r="J78">
        <f t="shared" si="36"/>
        <v>-277.94196486066238</v>
      </c>
      <c r="K78">
        <f t="shared" ref="K78:K111" si="37">-EXP(1/$D$2)*($B$2*(B78-$K$3)^2+$C$2*(C78-$K$4)^2)</f>
        <v>-47.78512937541948</v>
      </c>
      <c r="L78">
        <f t="shared" ref="L78:L111" si="38">-EXP(1/$D$2)*($B$2*(B78-$L$3)^2+$C$2*(C78-$L$4)^2)</f>
        <v>-43.442557214429414</v>
      </c>
      <c r="M78">
        <f t="shared" ref="M78:M111" si="39">-EXP(1/$D$2)*($B$2*(B78-$M$3)^2+$C$2*(C78-$M$4)^2)</f>
        <v>-68.045384235452929</v>
      </c>
      <c r="N78">
        <f t="shared" ref="N78:N111" si="40">-EXP(1/$D$2)*($B$2*(B78-$N$3)^2+$C$2*(C78-$N$4)^2)</f>
        <v>-174.04865569824636</v>
      </c>
      <c r="O78">
        <f t="shared" ref="O78:O111" si="41">-EXP(1/$D$2)*($B$2*(B78-$O$3)^2+$C$2*(C78-$O$4)^2)</f>
        <v>-47.057250740308035</v>
      </c>
      <c r="P78">
        <f t="shared" ref="P78:P111" si="42">-EXP(1/$D$2)*($B$2*(B78-$P$3)^2+$C$2*(C78-$P$4)^2)</f>
        <v>-2.8725911225450451</v>
      </c>
      <c r="Q78">
        <f t="shared" ref="Q78:Q111" si="43">-EXP(1/$D$2)*($B$2*(B78-$Q$3)^2+$C$2*(C78-$Q$4)^2)</f>
        <v>-1.4641893406023194</v>
      </c>
      <c r="R78">
        <f t="shared" ref="R78:R111" si="44">-EXP(1/$D$2)*($B$2*(B78-$R$3)^2+$C$2*(C78-$R$4)^2)</f>
        <v>-17.152390618165207</v>
      </c>
      <c r="S78">
        <f t="shared" ref="S78:S111" si="45">-EXP(1/$D$2)*($B$2*(B78-$S$3)^2+$C$2*(C78-$S$4)^2)</f>
        <v>-62.529143922843915</v>
      </c>
      <c r="T78">
        <f t="shared" ref="T78:T111" si="46">-EXP(1/$D$2)*($B$2*(B78-$T$3)^2+$C$2*(C78-$T$4)^2)</f>
        <v>-66.065933540460776</v>
      </c>
      <c r="U78">
        <f t="shared" ref="U78:U111" si="47">-EXP(1/$D$2)*($B$2*(B78-$U$3)^2+$C$2*(C78-$U$4)^2)</f>
        <v>-19.73497150449613</v>
      </c>
      <c r="V78">
        <f t="shared" ref="V78:V111" si="48">-EXP(1/$D$2)*($B$2*(B78-$V$3)^2+$C$2*(C78-$V$4)^2)</f>
        <v>-180.53014864882729</v>
      </c>
      <c r="W78">
        <f t="shared" ref="W78:W111" si="49">-EXP(1/$D$2)*($B$2*(B78-$W$3)^2+$C$2*(C78-$W$4)^2)</f>
        <v>-45.132537162206823</v>
      </c>
      <c r="X78">
        <f t="shared" ref="X78:X111" si="50">-EXP(1/$D$2)*($B$2*(B78-$X$3)^2+$C$2*(C78-$X$4)^2)</f>
        <v>-62.529143922843915</v>
      </c>
      <c r="Y78">
        <f t="shared" ref="Y78:Y111" si="51">-EXP(1/$D$2)*($B$2*(B78-$Y$3)^2+$C$2*(C78-$Y$4)^2)</f>
        <v>-29.17065030018928</v>
      </c>
      <c r="Z78">
        <f t="shared" ref="Z78:Z111" si="52">-EXP(1/$D$2)*($B$2*(B78-$Z$3)^2+$C$2*(C78-$Z$4)^2)</f>
        <v>-263.2421830124423</v>
      </c>
      <c r="AA78">
        <f t="shared" ref="AA78:AA111" si="53">-EXP(1/$D$2)*($B$2*(B78-$AA$3)^2+$C$2*(C78-$AA$4)^2)</f>
        <v>-180.53014864882729</v>
      </c>
      <c r="AB78">
        <f t="shared" ref="AB78:AB111" si="54">-EXP(1/$D$2)*($B$2*(B78-$AB$3)^2+$C$2*(C78-$AB$4)^2)</f>
        <v>-3.8194182252202222</v>
      </c>
      <c r="AC78">
        <f t="shared" ref="AC78:AC111" si="55">-EXP(1/$D$2)*($B$2*(B78-$AC$3)^2+$C$2*(C78-$AC$4)^2)</f>
        <v>-31.169548436016708</v>
      </c>
      <c r="AD78">
        <f t="shared" ref="AD78:AD111" si="56">-EXP(1/$D$2)*($B$2*(B78-$AD$3)^2+$C$2*(C78-$AD$4)^2)</f>
        <v>-16.385020539923481</v>
      </c>
      <c r="AE78">
        <f t="shared" ref="AE78:AE111" si="57">-EXP(1/$D$2)*($B$2*(B78-$AE$3)^2+$C$2*(C78-$AE$4)^2)</f>
        <v>-200.17776226914376</v>
      </c>
      <c r="AF78">
        <f t="shared" ref="AF78:AF111" si="58">-EXP(1/$D$2)*($B$2*(B78-$AF$3)^2+$C$2*(C78-$AF$4)^2)</f>
        <v>-5.8614986184833233</v>
      </c>
      <c r="AG78">
        <f t="shared" ref="AG78:AG111" si="59">-EXP(1/$D$2)*($B$2*(B78-$AG$3)^2+$C$2*(C78-$AG$4)^2)</f>
        <v>-35.461613783420631</v>
      </c>
      <c r="AH78">
        <f t="shared" ref="AH78:AH111" si="60">-EXP(1/$D$2)*($B$2*(B78-$AH$3)^2+$C$2*(C78-$AH$4)^2)</f>
        <v>-105.74065832125494</v>
      </c>
      <c r="AI78">
        <f t="shared" ref="AI78:AI111" si="61">-EXP(1/$D$2)*($B$2*(B78-$AI$3)^2+$C$2*(C78-$AI$4)^2)</f>
        <v>-128.70506264985582</v>
      </c>
      <c r="AJ78">
        <f t="shared" ref="AJ78:AJ111" si="62">-EXP(1/$D$2)*($B$2*(B78-$AJ$3)^2+$C$2*(C78-$AJ$4)^2)</f>
        <v>-21.603386571168482</v>
      </c>
      <c r="AK78">
        <f t="shared" ref="AK78:AK111" si="63">-EXP(1/$D$2)*($B$2*(B78-$AK$3)^2+$C$2*(C78-$AK$4)^2)</f>
        <v>-47.388824766959623</v>
      </c>
      <c r="AL78">
        <f t="shared" ref="AL78:AL111" si="64">-EXP(1/$D$2)*($B$2*(B78-$AL$3)^2+$C$2*(C78-$AL$4)^2)</f>
        <v>-49.709842953520685</v>
      </c>
    </row>
    <row r="79" spans="1:38" x14ac:dyDescent="0.25">
      <c r="A79">
        <v>68</v>
      </c>
      <c r="B79">
        <v>0.16558689392858578</v>
      </c>
      <c r="C79">
        <v>1.9075394121900866</v>
      </c>
      <c r="D79">
        <v>0</v>
      </c>
      <c r="I79">
        <f t="shared" si="35"/>
        <v>-32.880054802628223</v>
      </c>
      <c r="J79">
        <f t="shared" si="36"/>
        <v>-99.544916767353129</v>
      </c>
      <c r="K79">
        <f t="shared" si="37"/>
        <v>-15.251354784204079</v>
      </c>
      <c r="L79">
        <f t="shared" si="38"/>
        <v>-16.307656120661122</v>
      </c>
      <c r="M79">
        <f t="shared" si="39"/>
        <v>-0.55946551736400196</v>
      </c>
      <c r="N79">
        <f t="shared" si="40"/>
        <v>-47.871947770599775</v>
      </c>
      <c r="O79">
        <f t="shared" si="41"/>
        <v>-2.0510234164117875</v>
      </c>
      <c r="P79">
        <f t="shared" si="42"/>
        <v>-90.97611735499639</v>
      </c>
      <c r="Q79">
        <f t="shared" si="43"/>
        <v>-78.769968578159435</v>
      </c>
      <c r="R79">
        <f t="shared" si="44"/>
        <v>-33.208477503973825</v>
      </c>
      <c r="S79">
        <f t="shared" si="45"/>
        <v>-3.9788883198189757</v>
      </c>
      <c r="T79">
        <f t="shared" si="46"/>
        <v>-11.052467555052713</v>
      </c>
      <c r="U79">
        <f t="shared" si="47"/>
        <v>-78.888357298859844</v>
      </c>
      <c r="V79">
        <f t="shared" si="48"/>
        <v>-48.070369819329414</v>
      </c>
      <c r="W79">
        <f t="shared" si="49"/>
        <v>-10.830367762182997</v>
      </c>
      <c r="X79">
        <f t="shared" si="50"/>
        <v>-0.44209870220210812</v>
      </c>
      <c r="Y79">
        <f t="shared" si="51"/>
        <v>-7.6220008459117272</v>
      </c>
      <c r="Z79">
        <f t="shared" si="52"/>
        <v>-78.655753088303513</v>
      </c>
      <c r="AA79">
        <f t="shared" si="53"/>
        <v>-48.070369819329414</v>
      </c>
      <c r="AB79">
        <f t="shared" si="54"/>
        <v>-55.89922478435021</v>
      </c>
      <c r="AC79">
        <f t="shared" si="55"/>
        <v>-155.99361360415</v>
      </c>
      <c r="AD79">
        <f t="shared" si="56"/>
        <v>-101.64857641711855</v>
      </c>
      <c r="AE79">
        <f t="shared" si="57"/>
        <v>-65.855899559815583</v>
      </c>
      <c r="AF79">
        <f t="shared" si="58"/>
        <v>-31.040626761399544</v>
      </c>
      <c r="AG79">
        <f t="shared" si="59"/>
        <v>-19.124459684546572</v>
      </c>
      <c r="AH79">
        <f t="shared" si="60"/>
        <v>-8.514090831695972</v>
      </c>
      <c r="AI79">
        <f t="shared" si="61"/>
        <v>-35.80579311129614</v>
      </c>
      <c r="AJ79">
        <f t="shared" si="62"/>
        <v>-11.736681516189373</v>
      </c>
      <c r="AK79">
        <f t="shared" si="63"/>
        <v>-1.4984000386591521</v>
      </c>
      <c r="AL79">
        <f t="shared" si="64"/>
        <v>-10.00880005604974</v>
      </c>
    </row>
    <row r="80" spans="1:38" x14ac:dyDescent="0.25">
      <c r="A80">
        <v>69</v>
      </c>
      <c r="B80">
        <v>-1.8713947377325859</v>
      </c>
      <c r="C80">
        <v>9.2755616237573085E-2</v>
      </c>
      <c r="D80">
        <v>0</v>
      </c>
      <c r="I80">
        <f t="shared" si="35"/>
        <v>-48.715120873565922</v>
      </c>
      <c r="J80">
        <f t="shared" si="36"/>
        <v>-362.1081950999623</v>
      </c>
      <c r="K80">
        <f t="shared" si="37"/>
        <v>-86.002506955222657</v>
      </c>
      <c r="L80">
        <f t="shared" si="38"/>
        <v>-79.782065751642293</v>
      </c>
      <c r="M80">
        <f t="shared" si="39"/>
        <v>-125.59932782775505</v>
      </c>
      <c r="N80">
        <f t="shared" si="40"/>
        <v>-241.64668902265385</v>
      </c>
      <c r="O80">
        <f t="shared" si="41"/>
        <v>-95.994471406743685</v>
      </c>
      <c r="P80">
        <f t="shared" si="42"/>
        <v>-2.3199677447924065</v>
      </c>
      <c r="Q80">
        <f t="shared" si="43"/>
        <v>-4.6673040480302808</v>
      </c>
      <c r="R80">
        <f t="shared" si="44"/>
        <v>-38.468946814655673</v>
      </c>
      <c r="S80">
        <f t="shared" si="45"/>
        <v>-113.78423145053466</v>
      </c>
      <c r="T80">
        <f t="shared" si="46"/>
        <v>-112.90003404613044</v>
      </c>
      <c r="U80">
        <f t="shared" si="47"/>
        <v>-21.274963869822876</v>
      </c>
      <c r="V80">
        <f t="shared" si="48"/>
        <v>-251.11129777133038</v>
      </c>
      <c r="W80">
        <f t="shared" si="49"/>
        <v>-85.560408253020555</v>
      </c>
      <c r="X80">
        <f t="shared" si="50"/>
        <v>-118.20521847255574</v>
      </c>
      <c r="Y80">
        <f t="shared" si="51"/>
        <v>-73.139512775694513</v>
      </c>
      <c r="Z80">
        <f t="shared" si="52"/>
        <v>-355.1451405402791</v>
      </c>
      <c r="AA80">
        <f t="shared" si="53"/>
        <v>-251.11129777133038</v>
      </c>
      <c r="AB80">
        <f t="shared" si="54"/>
        <v>-14.201384634589143</v>
      </c>
      <c r="AC80">
        <f t="shared" si="55"/>
        <v>-9.0698655347545891</v>
      </c>
      <c r="AD80">
        <f t="shared" si="56"/>
        <v>-9.6409144478040023</v>
      </c>
      <c r="AE80">
        <f t="shared" si="57"/>
        <v>-268.21579341221599</v>
      </c>
      <c r="AF80">
        <f t="shared" si="58"/>
        <v>-30.386421731245076</v>
      </c>
      <c r="AG80">
        <f t="shared" si="59"/>
        <v>-68.0453842354529</v>
      </c>
      <c r="AH80">
        <f t="shared" si="60"/>
        <v>-171.24607590258304</v>
      </c>
      <c r="AI80">
        <f t="shared" si="61"/>
        <v>-183.93063496321619</v>
      </c>
      <c r="AJ80">
        <f t="shared" si="62"/>
        <v>-60.711264205987838</v>
      </c>
      <c r="AK80">
        <f t="shared" si="63"/>
        <v>-97.431292188900542</v>
      </c>
      <c r="AL80">
        <f t="shared" si="64"/>
        <v>-92.015583086924707</v>
      </c>
    </row>
    <row r="81" spans="1:38" x14ac:dyDescent="0.25">
      <c r="A81">
        <v>70</v>
      </c>
      <c r="B81">
        <v>0.7569686579592485</v>
      </c>
      <c r="C81">
        <v>0.89932619221646803</v>
      </c>
      <c r="D81">
        <v>1</v>
      </c>
      <c r="I81">
        <f t="shared" si="35"/>
        <v>-54.020305299991229</v>
      </c>
      <c r="J81">
        <f t="shared" si="36"/>
        <v>-42.323086690701999</v>
      </c>
      <c r="K81">
        <f t="shared" si="37"/>
        <v>-23.813880082179018</v>
      </c>
      <c r="L81">
        <f t="shared" si="38"/>
        <v>-26.982784091550155</v>
      </c>
      <c r="M81">
        <f t="shared" si="39"/>
        <v>-8.5061982503159417</v>
      </c>
      <c r="N81">
        <f t="shared" si="40"/>
        <v>-13.986637934100058</v>
      </c>
      <c r="O81">
        <f t="shared" si="41"/>
        <v>-17.342920085514809</v>
      </c>
      <c r="P81">
        <f t="shared" si="42"/>
        <v>-152.54949115201643</v>
      </c>
      <c r="Q81">
        <f t="shared" si="43"/>
        <v>-136.11813702935132</v>
      </c>
      <c r="R81">
        <f t="shared" si="44"/>
        <v>-60.784426858175543</v>
      </c>
      <c r="S81">
        <f t="shared" si="45"/>
        <v>-9.6172367036639184</v>
      </c>
      <c r="T81">
        <f t="shared" si="46"/>
        <v>-12.26982891687657</v>
      </c>
      <c r="U81">
        <f t="shared" si="47"/>
        <v>-114.62104483042856</v>
      </c>
      <c r="V81">
        <f t="shared" si="48"/>
        <v>-13.177704065420873</v>
      </c>
      <c r="W81">
        <f t="shared" si="49"/>
        <v>-21.603386571168482</v>
      </c>
      <c r="X81">
        <f t="shared" si="50"/>
        <v>-10.501434108068135</v>
      </c>
      <c r="Y81">
        <f t="shared" si="51"/>
        <v>-37.897897901606278</v>
      </c>
      <c r="Z81">
        <f t="shared" si="52"/>
        <v>-29.17065030018928</v>
      </c>
      <c r="AA81">
        <f t="shared" si="53"/>
        <v>-13.177704065420873</v>
      </c>
      <c r="AB81">
        <f t="shared" si="54"/>
        <v>-100.47388635996109</v>
      </c>
      <c r="AC81">
        <f t="shared" si="55"/>
        <v>-215.97228645518246</v>
      </c>
      <c r="AD81">
        <f t="shared" si="56"/>
        <v>-149.04952406876296</v>
      </c>
      <c r="AE81">
        <f t="shared" si="57"/>
        <v>-24.429644110971878</v>
      </c>
      <c r="AF81">
        <f t="shared" si="58"/>
        <v>-73.796358178385702</v>
      </c>
      <c r="AG81">
        <f t="shared" si="59"/>
        <v>-34.024793001263781</v>
      </c>
      <c r="AH81">
        <f t="shared" si="60"/>
        <v>-0.46946726064757449</v>
      </c>
      <c r="AI81">
        <f t="shared" si="61"/>
        <v>-13.49085255677568</v>
      </c>
      <c r="AJ81">
        <f t="shared" si="62"/>
        <v>-45.132537162206809</v>
      </c>
      <c r="AK81">
        <f t="shared" si="63"/>
        <v>-17.895543463267444</v>
      </c>
      <c r="AL81">
        <f t="shared" si="64"/>
        <v>-18.669216192121134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RawData</vt:lpstr>
      <vt:lpstr>ANN分類</vt:lpstr>
      <vt:lpstr>LR分類</vt:lpstr>
      <vt:lpstr>KNN_準確率</vt:lpstr>
      <vt:lpstr>KNN分類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JCWang</dc:creator>
  <cp:lastModifiedBy>User</cp:lastModifiedBy>
  <dcterms:created xsi:type="dcterms:W3CDTF">2021-11-15T16:21:50Z</dcterms:created>
  <dcterms:modified xsi:type="dcterms:W3CDTF">2023-12-29T02:39:12Z</dcterms:modified>
</cp:coreProperties>
</file>