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390" yWindow="60" windowWidth="22230" windowHeight="9405" activeTab="3"/>
  </bookViews>
  <sheets>
    <sheet name="RawData" sheetId="1" r:id="rId1"/>
    <sheet name="ANN回歸" sheetId="5" r:id="rId2"/>
    <sheet name="KNN回歸2" sheetId="6" r:id="rId3"/>
    <sheet name="KNN回歸" sheetId="2" r:id="rId4"/>
  </sheets>
  <definedNames>
    <definedName name="solver_adj" localSheetId="1" hidden="1">ANN回歸!$J$2:$L$4,ANN回歸!$N$2:$P$5,ANN回歸!$S$2:$S$5</definedName>
    <definedName name="solver_adj" localSheetId="3" hidden="1">KNN回歸!$B$2:$D$2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10</definedName>
    <definedName name="solver_itr" localSheetId="3" hidden="1">10</definedName>
    <definedName name="solver_lhs1" localSheetId="1" hidden="1">ANN回歸!$J$2:$L$4</definedName>
    <definedName name="solver_lhs1" localSheetId="3" hidden="1">KNN回歸!$B$2:$D$2</definedName>
    <definedName name="solver_lhs2" localSheetId="1" hidden="1">ANN回歸!$J$2:$L$4</definedName>
    <definedName name="solver_lhs2" localSheetId="3" hidden="1">KNN回歸!$B$2:$D$2</definedName>
    <definedName name="solver_lhs3" localSheetId="1" hidden="1">ANN回歸!$N$2:$P$5</definedName>
    <definedName name="solver_lhs4" localSheetId="1" hidden="1">ANN回歸!$N$2:$P$5</definedName>
    <definedName name="solver_lhs5" localSheetId="1" hidden="1">ANN回歸!$S$2:$S$5</definedName>
    <definedName name="solver_lhs6" localSheetId="1" hidden="1">ANN回歸!$S$2:$S$5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2</definedName>
    <definedName name="solver_neg" localSheetId="3" hidden="1">2</definedName>
    <definedName name="solver_nod" localSheetId="1" hidden="1">2147483647</definedName>
    <definedName name="solver_nod" localSheetId="3" hidden="1">2147483647</definedName>
    <definedName name="solver_num" localSheetId="1" hidden="1">6</definedName>
    <definedName name="solver_num" localSheetId="3" hidden="1">2</definedName>
    <definedName name="solver_nwt" localSheetId="1" hidden="1">1</definedName>
    <definedName name="solver_nwt" localSheetId="3" hidden="1">1</definedName>
    <definedName name="solver_opt" localSheetId="1" hidden="1">ANN回歸!$W$1</definedName>
    <definedName name="solver_opt" localSheetId="3" hidden="1">KNN回歸!$F$2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1</definedName>
    <definedName name="solver_rel2" localSheetId="1" hidden="1">3</definedName>
    <definedName name="solver_rel2" localSheetId="3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hs1" localSheetId="1" hidden="1">10</definedName>
    <definedName name="solver_rhs1" localSheetId="3" hidden="1">10</definedName>
    <definedName name="solver_rhs2" localSheetId="1" hidden="1">-10</definedName>
    <definedName name="solver_rhs2" localSheetId="3" hidden="1">1</definedName>
    <definedName name="solver_rhs3" localSheetId="1" hidden="1">10</definedName>
    <definedName name="solver_rhs4" localSheetId="1" hidden="1">-10</definedName>
    <definedName name="solver_rhs5" localSheetId="1" hidden="1">10</definedName>
    <definedName name="solver_rhs6" localSheetId="1" hidden="1">-10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300</definedName>
    <definedName name="solver_tim" localSheetId="3" hidden="1">300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D4" i="5" l="1"/>
  <c r="C4" i="5"/>
  <c r="B4" i="5"/>
  <c r="D3" i="5"/>
  <c r="C3" i="5"/>
  <c r="B3" i="5"/>
  <c r="D2" i="5"/>
  <c r="C2" i="5"/>
  <c r="B2" i="5"/>
  <c r="D1" i="5"/>
  <c r="C1" i="5"/>
  <c r="B1" i="5"/>
  <c r="G1" i="5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" i="1"/>
  <c r="J5" i="6"/>
  <c r="F4" i="6"/>
  <c r="I5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7" i="6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8" i="1"/>
  <c r="L93" i="5" l="1"/>
  <c r="L88" i="5"/>
  <c r="L94" i="5"/>
  <c r="L105" i="5"/>
  <c r="L83" i="5"/>
  <c r="L85" i="5"/>
  <c r="L106" i="5"/>
  <c r="L82" i="5"/>
  <c r="L84" i="5"/>
  <c r="L100" i="5"/>
  <c r="L81" i="5"/>
  <c r="L99" i="5"/>
  <c r="L103" i="5"/>
  <c r="L97" i="5"/>
  <c r="L89" i="5"/>
  <c r="L95" i="5"/>
  <c r="L91" i="5"/>
  <c r="L107" i="5"/>
  <c r="L87" i="5"/>
  <c r="L102" i="5"/>
  <c r="L90" i="5"/>
  <c r="L101" i="5"/>
  <c r="L98" i="5"/>
  <c r="L86" i="5"/>
  <c r="L108" i="5"/>
  <c r="L96" i="5"/>
  <c r="L79" i="5"/>
  <c r="L104" i="5"/>
  <c r="L92" i="5"/>
  <c r="L80" i="5"/>
  <c r="K79" i="5"/>
  <c r="K105" i="5"/>
  <c r="K93" i="5"/>
  <c r="K81" i="5"/>
  <c r="K104" i="5"/>
  <c r="K92" i="5"/>
  <c r="K80" i="5"/>
  <c r="K103" i="5"/>
  <c r="K91" i="5"/>
  <c r="K90" i="5"/>
  <c r="K89" i="5"/>
  <c r="K100" i="5"/>
  <c r="K88" i="5"/>
  <c r="K102" i="5"/>
  <c r="K101" i="5"/>
  <c r="K99" i="5"/>
  <c r="K87" i="5"/>
  <c r="L70" i="5"/>
  <c r="K98" i="5"/>
  <c r="K86" i="5"/>
  <c r="K97" i="5"/>
  <c r="K85" i="5"/>
  <c r="K108" i="5"/>
  <c r="K96" i="5"/>
  <c r="K84" i="5"/>
  <c r="K107" i="5"/>
  <c r="K95" i="5"/>
  <c r="K83" i="5"/>
  <c r="K106" i="5"/>
  <c r="K94" i="5"/>
  <c r="K82" i="5"/>
  <c r="L15" i="5"/>
  <c r="L14" i="5"/>
  <c r="L43" i="5"/>
  <c r="L72" i="5"/>
  <c r="L48" i="5"/>
  <c r="L12" i="5"/>
  <c r="L71" i="5"/>
  <c r="L59" i="5"/>
  <c r="L47" i="5"/>
  <c r="L35" i="5"/>
  <c r="L11" i="5"/>
  <c r="L58" i="5"/>
  <c r="L46" i="5"/>
  <c r="L34" i="5"/>
  <c r="L22" i="5"/>
  <c r="L10" i="5"/>
  <c r="L69" i="5"/>
  <c r="L57" i="5"/>
  <c r="L45" i="5"/>
  <c r="L33" i="5"/>
  <c r="L21" i="5"/>
  <c r="L9" i="5"/>
  <c r="L68" i="5"/>
  <c r="L56" i="5"/>
  <c r="L44" i="5"/>
  <c r="L32" i="5"/>
  <c r="L20" i="5"/>
  <c r="L55" i="5"/>
  <c r="L31" i="5"/>
  <c r="L42" i="5"/>
  <c r="L65" i="5"/>
  <c r="L67" i="5"/>
  <c r="L19" i="5"/>
  <c r="L66" i="5"/>
  <c r="L54" i="5"/>
  <c r="L18" i="5"/>
  <c r="L77" i="5"/>
  <c r="L53" i="5"/>
  <c r="L41" i="5"/>
  <c r="L17" i="5"/>
  <c r="L76" i="5"/>
  <c r="L64" i="5"/>
  <c r="L52" i="5"/>
  <c r="L40" i="5"/>
  <c r="L28" i="5"/>
  <c r="L16" i="5"/>
  <c r="L75" i="5"/>
  <c r="L63" i="5"/>
  <c r="L51" i="5"/>
  <c r="L39" i="5"/>
  <c r="L27" i="5"/>
  <c r="L30" i="5"/>
  <c r="L29" i="5"/>
  <c r="L74" i="5"/>
  <c r="L62" i="5"/>
  <c r="L50" i="5"/>
  <c r="L38" i="5"/>
  <c r="L26" i="5"/>
  <c r="L8" i="5"/>
  <c r="L73" i="5"/>
  <c r="L61" i="5"/>
  <c r="L49" i="5"/>
  <c r="L37" i="5"/>
  <c r="L25" i="5"/>
  <c r="L13" i="5"/>
  <c r="L60" i="5"/>
  <c r="L36" i="5"/>
  <c r="L24" i="5"/>
  <c r="L23" i="5"/>
  <c r="K23" i="5"/>
  <c r="K15" i="5"/>
  <c r="K68" i="5"/>
  <c r="K56" i="5"/>
  <c r="K44" i="5"/>
  <c r="K32" i="5"/>
  <c r="K20" i="5"/>
  <c r="K67" i="5"/>
  <c r="K55" i="5"/>
  <c r="K43" i="5"/>
  <c r="K31" i="5"/>
  <c r="K19" i="5"/>
  <c r="K66" i="5"/>
  <c r="K18" i="5"/>
  <c r="K77" i="5"/>
  <c r="K65" i="5"/>
  <c r="K53" i="5"/>
  <c r="K41" i="5"/>
  <c r="K29" i="5"/>
  <c r="K17" i="5"/>
  <c r="K30" i="5"/>
  <c r="K76" i="5"/>
  <c r="K64" i="5"/>
  <c r="K52" i="5"/>
  <c r="K40" i="5"/>
  <c r="K28" i="5"/>
  <c r="K16" i="5"/>
  <c r="K54" i="5"/>
  <c r="K75" i="5"/>
  <c r="K63" i="5"/>
  <c r="K51" i="5"/>
  <c r="K39" i="5"/>
  <c r="K27" i="5"/>
  <c r="K42" i="5"/>
  <c r="K8" i="5"/>
  <c r="K74" i="5"/>
  <c r="K62" i="5"/>
  <c r="K50" i="5"/>
  <c r="K38" i="5"/>
  <c r="K26" i="5"/>
  <c r="K14" i="5"/>
  <c r="K73" i="5"/>
  <c r="K61" i="5"/>
  <c r="K49" i="5"/>
  <c r="K37" i="5"/>
  <c r="K25" i="5"/>
  <c r="K13" i="5"/>
  <c r="K72" i="5"/>
  <c r="K60" i="5"/>
  <c r="K48" i="5"/>
  <c r="K36" i="5"/>
  <c r="K24" i="5"/>
  <c r="K12" i="5"/>
  <c r="K59" i="5"/>
  <c r="K11" i="5"/>
  <c r="K70" i="5"/>
  <c r="K58" i="5"/>
  <c r="K46" i="5"/>
  <c r="K34" i="5"/>
  <c r="K22" i="5"/>
  <c r="K10" i="5"/>
  <c r="K71" i="5"/>
  <c r="K47" i="5"/>
  <c r="K35" i="5"/>
  <c r="K69" i="5"/>
  <c r="K57" i="5"/>
  <c r="K45" i="5"/>
  <c r="K33" i="5"/>
  <c r="K21" i="5"/>
  <c r="K9" i="5"/>
  <c r="J80" i="5"/>
  <c r="J81" i="5"/>
  <c r="J103" i="5"/>
  <c r="J91" i="5"/>
  <c r="J102" i="5"/>
  <c r="J90" i="5"/>
  <c r="J79" i="5"/>
  <c r="J89" i="5"/>
  <c r="J100" i="5"/>
  <c r="J88" i="5"/>
  <c r="J99" i="5"/>
  <c r="J87" i="5"/>
  <c r="J101" i="5"/>
  <c r="J98" i="5"/>
  <c r="J86" i="5"/>
  <c r="J24" i="5"/>
  <c r="J97" i="5"/>
  <c r="J85" i="5"/>
  <c r="J108" i="5"/>
  <c r="J96" i="5"/>
  <c r="J84" i="5"/>
  <c r="J107" i="5"/>
  <c r="J95" i="5"/>
  <c r="J83" i="5"/>
  <c r="J106" i="5"/>
  <c r="J94" i="5"/>
  <c r="J82" i="5"/>
  <c r="J105" i="5"/>
  <c r="J93" i="5"/>
  <c r="J104" i="5"/>
  <c r="J92" i="5"/>
  <c r="J16" i="5"/>
  <c r="J10" i="5"/>
  <c r="J23" i="5"/>
  <c r="J22" i="5"/>
  <c r="J68" i="5"/>
  <c r="J56" i="5"/>
  <c r="J44" i="5"/>
  <c r="J32" i="5"/>
  <c r="J20" i="5"/>
  <c r="J43" i="5"/>
  <c r="J67" i="5"/>
  <c r="J19" i="5"/>
  <c r="J66" i="5"/>
  <c r="J54" i="5"/>
  <c r="J42" i="5"/>
  <c r="J18" i="5"/>
  <c r="J77" i="5"/>
  <c r="J65" i="5"/>
  <c r="J41" i="5"/>
  <c r="J17" i="5"/>
  <c r="J76" i="5"/>
  <c r="J64" i="5"/>
  <c r="J52" i="5"/>
  <c r="J40" i="5"/>
  <c r="J28" i="5"/>
  <c r="J55" i="5"/>
  <c r="J53" i="5"/>
  <c r="J8" i="5"/>
  <c r="J75" i="5"/>
  <c r="J51" i="5"/>
  <c r="J15" i="5"/>
  <c r="J74" i="5"/>
  <c r="J62" i="5"/>
  <c r="J50" i="5"/>
  <c r="J38" i="5"/>
  <c r="J26" i="5"/>
  <c r="J14" i="5"/>
  <c r="J31" i="5"/>
  <c r="J30" i="5"/>
  <c r="J29" i="5"/>
  <c r="J63" i="5"/>
  <c r="J39" i="5"/>
  <c r="J27" i="5"/>
  <c r="J73" i="5"/>
  <c r="J61" i="5"/>
  <c r="J49" i="5"/>
  <c r="J37" i="5"/>
  <c r="J25" i="5"/>
  <c r="J13" i="5"/>
  <c r="J72" i="5"/>
  <c r="J60" i="5"/>
  <c r="J48" i="5"/>
  <c r="J36" i="5"/>
  <c r="J12" i="5"/>
  <c r="J71" i="5"/>
  <c r="J59" i="5"/>
  <c r="J47" i="5"/>
  <c r="J35" i="5"/>
  <c r="J11" i="5"/>
  <c r="J70" i="5"/>
  <c r="J58" i="5"/>
  <c r="J46" i="5"/>
  <c r="J34" i="5"/>
  <c r="J69" i="5"/>
  <c r="J57" i="5"/>
  <c r="J45" i="5"/>
  <c r="J33" i="5"/>
  <c r="J21" i="5"/>
  <c r="J9" i="5"/>
  <c r="P108" i="5" l="1"/>
  <c r="P99" i="5"/>
  <c r="P104" i="5"/>
  <c r="P93" i="5"/>
  <c r="P102" i="5"/>
  <c r="P85" i="5"/>
  <c r="P96" i="5"/>
  <c r="P82" i="5"/>
  <c r="P86" i="5"/>
  <c r="P103" i="5"/>
  <c r="O84" i="5"/>
  <c r="P100" i="5"/>
  <c r="P90" i="5"/>
  <c r="P94" i="5"/>
  <c r="N98" i="5"/>
  <c r="N101" i="5"/>
  <c r="P95" i="5"/>
  <c r="P107" i="5"/>
  <c r="P88" i="5"/>
  <c r="P66" i="5"/>
  <c r="P105" i="5"/>
  <c r="P91" i="5"/>
  <c r="O93" i="5"/>
  <c r="P84" i="5"/>
  <c r="P97" i="5"/>
  <c r="O104" i="5"/>
  <c r="O106" i="5"/>
  <c r="P106" i="5"/>
  <c r="O101" i="5"/>
  <c r="P101" i="5"/>
  <c r="O80" i="5"/>
  <c r="P80" i="5"/>
  <c r="N81" i="5"/>
  <c r="P81" i="5"/>
  <c r="P83" i="5"/>
  <c r="O87" i="5"/>
  <c r="P87" i="5"/>
  <c r="P98" i="5"/>
  <c r="O96" i="5"/>
  <c r="P89" i="5"/>
  <c r="P92" i="5"/>
  <c r="P79" i="5"/>
  <c r="O81" i="5"/>
  <c r="O89" i="5"/>
  <c r="O108" i="5"/>
  <c r="O85" i="5"/>
  <c r="N102" i="5"/>
  <c r="O92" i="5"/>
  <c r="P9" i="5"/>
  <c r="P62" i="5"/>
  <c r="N105" i="5"/>
  <c r="N82" i="5"/>
  <c r="O86" i="5"/>
  <c r="O103" i="5"/>
  <c r="O82" i="5"/>
  <c r="N104" i="5"/>
  <c r="N90" i="5"/>
  <c r="O90" i="5"/>
  <c r="O50" i="5"/>
  <c r="P43" i="5"/>
  <c r="N93" i="5"/>
  <c r="N97" i="5"/>
  <c r="O102" i="5"/>
  <c r="O105" i="5"/>
  <c r="N91" i="5"/>
  <c r="P41" i="5"/>
  <c r="N94" i="5"/>
  <c r="O94" i="5"/>
  <c r="O91" i="5"/>
  <c r="O83" i="5"/>
  <c r="O97" i="5"/>
  <c r="P69" i="5"/>
  <c r="O29" i="5"/>
  <c r="P22" i="5"/>
  <c r="N95" i="5"/>
  <c r="O95" i="5"/>
  <c r="N99" i="5"/>
  <c r="O99" i="5"/>
  <c r="P30" i="5"/>
  <c r="P55" i="5"/>
  <c r="P74" i="5"/>
  <c r="N84" i="5"/>
  <c r="N87" i="5"/>
  <c r="P34" i="5"/>
  <c r="P53" i="5"/>
  <c r="O23" i="5"/>
  <c r="N107" i="5"/>
  <c r="O107" i="5"/>
  <c r="O88" i="5"/>
  <c r="O98" i="5"/>
  <c r="N100" i="5"/>
  <c r="O100" i="5"/>
  <c r="N89" i="5"/>
  <c r="N83" i="5"/>
  <c r="O72" i="5"/>
  <c r="N96" i="5"/>
  <c r="N88" i="5"/>
  <c r="O19" i="5"/>
  <c r="O79" i="5"/>
  <c r="N85" i="5"/>
  <c r="N86" i="5"/>
  <c r="N103" i="5"/>
  <c r="P49" i="5"/>
  <c r="P16" i="5"/>
  <c r="P68" i="5"/>
  <c r="N108" i="5"/>
  <c r="N106" i="5"/>
  <c r="P28" i="5"/>
  <c r="P15" i="5"/>
  <c r="P44" i="5"/>
  <c r="N80" i="5"/>
  <c r="P57" i="5"/>
  <c r="P36" i="5"/>
  <c r="P63" i="5"/>
  <c r="P75" i="5"/>
  <c r="N92" i="5"/>
  <c r="P61" i="5"/>
  <c r="P20" i="5"/>
  <c r="P59" i="5"/>
  <c r="P17" i="5"/>
  <c r="P32" i="5"/>
  <c r="P10" i="5"/>
  <c r="P40" i="5"/>
  <c r="P58" i="5"/>
  <c r="P42" i="5"/>
  <c r="P70" i="5"/>
  <c r="O14" i="5"/>
  <c r="N66" i="5"/>
  <c r="P8" i="5"/>
  <c r="P60" i="5"/>
  <c r="N79" i="5"/>
  <c r="O11" i="5"/>
  <c r="P37" i="5"/>
  <c r="O38" i="5"/>
  <c r="P52" i="5"/>
  <c r="O67" i="5"/>
  <c r="P54" i="5"/>
  <c r="P56" i="5"/>
  <c r="P71" i="5"/>
  <c r="P73" i="5"/>
  <c r="P76" i="5"/>
  <c r="P27" i="5"/>
  <c r="P45" i="5"/>
  <c r="P12" i="5"/>
  <c r="P39" i="5"/>
  <c r="P51" i="5"/>
  <c r="P65" i="5"/>
  <c r="P77" i="5"/>
  <c r="P48" i="5"/>
  <c r="P18" i="5"/>
  <c r="P46" i="5"/>
  <c r="O31" i="5"/>
  <c r="P72" i="5"/>
  <c r="O13" i="5"/>
  <c r="O28" i="5"/>
  <c r="O16" i="5"/>
  <c r="O27" i="5"/>
  <c r="P31" i="5"/>
  <c r="P23" i="5"/>
  <c r="N25" i="5"/>
  <c r="O26" i="5"/>
  <c r="O40" i="5"/>
  <c r="N61" i="5"/>
  <c r="P11" i="5"/>
  <c r="O35" i="5"/>
  <c r="O64" i="5"/>
  <c r="O47" i="5"/>
  <c r="O24" i="5"/>
  <c r="O21" i="5"/>
  <c r="O74" i="5"/>
  <c r="O17" i="5"/>
  <c r="P24" i="5"/>
  <c r="P14" i="5"/>
  <c r="P21" i="5"/>
  <c r="P35" i="5"/>
  <c r="N33" i="5"/>
  <c r="O15" i="5"/>
  <c r="P26" i="5"/>
  <c r="P33" i="5"/>
  <c r="P47" i="5"/>
  <c r="P29" i="5"/>
  <c r="O51" i="5"/>
  <c r="O56" i="5"/>
  <c r="P13" i="5"/>
  <c r="P38" i="5"/>
  <c r="P64" i="5"/>
  <c r="O75" i="5"/>
  <c r="O68" i="5"/>
  <c r="P25" i="5"/>
  <c r="P50" i="5"/>
  <c r="P19" i="5"/>
  <c r="O60" i="5"/>
  <c r="O30" i="5"/>
  <c r="P67" i="5"/>
  <c r="O54" i="5"/>
  <c r="O46" i="5"/>
  <c r="O37" i="5"/>
  <c r="O52" i="5"/>
  <c r="O49" i="5"/>
  <c r="O43" i="5"/>
  <c r="O18" i="5"/>
  <c r="N62" i="5"/>
  <c r="O76" i="5"/>
  <c r="N20" i="5"/>
  <c r="O59" i="5"/>
  <c r="O73" i="5"/>
  <c r="O32" i="5"/>
  <c r="O71" i="5"/>
  <c r="N27" i="5"/>
  <c r="N44" i="5"/>
  <c r="O25" i="5"/>
  <c r="N9" i="5"/>
  <c r="N45" i="5"/>
  <c r="O12" i="5"/>
  <c r="N39" i="5"/>
  <c r="O63" i="5"/>
  <c r="O69" i="5"/>
  <c r="O57" i="5"/>
  <c r="O53" i="5"/>
  <c r="O42" i="5"/>
  <c r="O33" i="5"/>
  <c r="O39" i="5"/>
  <c r="N15" i="5"/>
  <c r="N41" i="5"/>
  <c r="O41" i="5"/>
  <c r="O45" i="5"/>
  <c r="O61" i="5"/>
  <c r="O66" i="5"/>
  <c r="O36" i="5"/>
  <c r="O20" i="5"/>
  <c r="O48" i="5"/>
  <c r="O8" i="5"/>
  <c r="O22" i="5"/>
  <c r="O77" i="5"/>
  <c r="O34" i="5"/>
  <c r="O44" i="5"/>
  <c r="N55" i="5"/>
  <c r="O55" i="5"/>
  <c r="N54" i="5"/>
  <c r="N10" i="5"/>
  <c r="O10" i="5"/>
  <c r="O58" i="5"/>
  <c r="N65" i="5"/>
  <c r="O65" i="5"/>
  <c r="O70" i="5"/>
  <c r="N26" i="5"/>
  <c r="N69" i="5"/>
  <c r="O62" i="5"/>
  <c r="O9" i="5"/>
  <c r="N21" i="5"/>
  <c r="N73" i="5"/>
  <c r="N74" i="5"/>
  <c r="N32" i="5"/>
  <c r="N36" i="5"/>
  <c r="N56" i="5"/>
  <c r="N58" i="5"/>
  <c r="N13" i="5"/>
  <c r="N14" i="5"/>
  <c r="N16" i="5"/>
  <c r="N57" i="5"/>
  <c r="N12" i="5"/>
  <c r="N75" i="5"/>
  <c r="N68" i="5"/>
  <c r="N48" i="5"/>
  <c r="N29" i="5"/>
  <c r="N18" i="5"/>
  <c r="N71" i="5"/>
  <c r="N63" i="5"/>
  <c r="N77" i="5"/>
  <c r="N60" i="5"/>
  <c r="N30" i="5"/>
  <c r="N53" i="5"/>
  <c r="N37" i="5"/>
  <c r="N11" i="5"/>
  <c r="N38" i="5"/>
  <c r="N35" i="5"/>
  <c r="N50" i="5"/>
  <c r="N51" i="5"/>
  <c r="N22" i="5"/>
  <c r="N34" i="5"/>
  <c r="N31" i="5"/>
  <c r="N42" i="5"/>
  <c r="N28" i="5"/>
  <c r="N72" i="5"/>
  <c r="N40" i="5"/>
  <c r="N19" i="5"/>
  <c r="N70" i="5"/>
  <c r="N52" i="5"/>
  <c r="N67" i="5"/>
  <c r="N23" i="5"/>
  <c r="N49" i="5"/>
  <c r="N64" i="5"/>
  <c r="N43" i="5"/>
  <c r="N76" i="5"/>
  <c r="N24" i="5"/>
  <c r="N46" i="5"/>
  <c r="N47" i="5"/>
  <c r="N59" i="5"/>
  <c r="N17" i="5"/>
  <c r="N8" i="5"/>
  <c r="S29" i="5" l="1"/>
  <c r="T29" i="5" s="1"/>
  <c r="S51" i="5"/>
  <c r="T51" i="5" s="1"/>
  <c r="S56" i="5"/>
  <c r="T56" i="5" s="1"/>
  <c r="S38" i="5"/>
  <c r="T38" i="5" s="1"/>
  <c r="S37" i="5"/>
  <c r="T37" i="5" s="1"/>
  <c r="S14" i="5"/>
  <c r="T14" i="5" s="1"/>
  <c r="S34" i="5"/>
  <c r="T34" i="5" s="1"/>
  <c r="S63" i="5"/>
  <c r="T63" i="5" s="1"/>
  <c r="S49" i="5"/>
  <c r="T49" i="5" s="1"/>
  <c r="S80" i="5"/>
  <c r="T80" i="5" s="1"/>
  <c r="S88" i="5"/>
  <c r="T88" i="5" s="1"/>
  <c r="S70" i="5"/>
  <c r="T70" i="5" s="1"/>
  <c r="S68" i="5"/>
  <c r="T68" i="5" s="1"/>
  <c r="S73" i="5"/>
  <c r="T73" i="5" s="1"/>
  <c r="S87" i="5"/>
  <c r="T87" i="5" s="1"/>
  <c r="S75" i="5"/>
  <c r="T75" i="5" s="1"/>
  <c r="S66" i="5"/>
  <c r="T66" i="5" s="1"/>
  <c r="S92" i="5"/>
  <c r="T92" i="5" s="1"/>
  <c r="S101" i="5"/>
  <c r="T101" i="5" s="1"/>
  <c r="S105" i="5"/>
  <c r="T105" i="5" s="1"/>
  <c r="S17" i="5"/>
  <c r="T17" i="5" s="1"/>
  <c r="S81" i="5"/>
  <c r="T81" i="5" s="1"/>
  <c r="S90" i="5"/>
  <c r="T90" i="5" s="1"/>
  <c r="S103" i="5"/>
  <c r="T103" i="5" s="1"/>
  <c r="S79" i="5"/>
  <c r="S54" i="5"/>
  <c r="T54" i="5" s="1"/>
  <c r="S64" i="5"/>
  <c r="T64" i="5" s="1"/>
  <c r="S85" i="5"/>
  <c r="T85" i="5" s="1"/>
  <c r="S82" i="5"/>
  <c r="T82" i="5" s="1"/>
  <c r="S96" i="5"/>
  <c r="T96" i="5" s="1"/>
  <c r="S39" i="5"/>
  <c r="T39" i="5" s="1"/>
  <c r="S106" i="5"/>
  <c r="T106" i="5" s="1"/>
  <c r="S102" i="5"/>
  <c r="T102" i="5" s="1"/>
  <c r="S21" i="5"/>
  <c r="T21" i="5" s="1"/>
  <c r="S108" i="5"/>
  <c r="T108" i="5" s="1"/>
  <c r="S83" i="5"/>
  <c r="T83" i="5" s="1"/>
  <c r="S84" i="5"/>
  <c r="T84" i="5" s="1"/>
  <c r="S104" i="5"/>
  <c r="T104" i="5" s="1"/>
  <c r="S89" i="5"/>
  <c r="T89" i="5" s="1"/>
  <c r="S100" i="5"/>
  <c r="T100" i="5" s="1"/>
  <c r="S94" i="5"/>
  <c r="T94" i="5" s="1"/>
  <c r="S86" i="5"/>
  <c r="T86" i="5" s="1"/>
  <c r="S99" i="5"/>
  <c r="T99" i="5" s="1"/>
  <c r="S91" i="5"/>
  <c r="T91" i="5" s="1"/>
  <c r="S107" i="5"/>
  <c r="T107" i="5" s="1"/>
  <c r="S95" i="5"/>
  <c r="T95" i="5" s="1"/>
  <c r="S98" i="5"/>
  <c r="T98" i="5" s="1"/>
  <c r="S18" i="5"/>
  <c r="T18" i="5" s="1"/>
  <c r="S36" i="5"/>
  <c r="T36" i="5" s="1"/>
  <c r="S97" i="5"/>
  <c r="T97" i="5" s="1"/>
  <c r="S93" i="5"/>
  <c r="T93" i="5" s="1"/>
  <c r="S62" i="5"/>
  <c r="T62" i="5" s="1"/>
  <c r="S11" i="5"/>
  <c r="T11" i="5" s="1"/>
  <c r="S58" i="5"/>
  <c r="T58" i="5" s="1"/>
  <c r="S25" i="5"/>
  <c r="T25" i="5" s="1"/>
  <c r="S22" i="5"/>
  <c r="T22" i="5" s="1"/>
  <c r="S65" i="5"/>
  <c r="T65" i="5" s="1"/>
  <c r="S67" i="5"/>
  <c r="T67" i="5" s="1"/>
  <c r="S8" i="5"/>
  <c r="S52" i="5"/>
  <c r="T52" i="5" s="1"/>
  <c r="S35" i="5"/>
  <c r="T35" i="5" s="1"/>
  <c r="S48" i="5"/>
  <c r="T48" i="5" s="1"/>
  <c r="S74" i="5"/>
  <c r="T74" i="5" s="1"/>
  <c r="S10" i="5"/>
  <c r="T10" i="5" s="1"/>
  <c r="S20" i="5"/>
  <c r="T20" i="5" s="1"/>
  <c r="S59" i="5"/>
  <c r="T59" i="5" s="1"/>
  <c r="S55" i="5"/>
  <c r="T55" i="5" s="1"/>
  <c r="S19" i="5"/>
  <c r="T19" i="5" s="1"/>
  <c r="S40" i="5"/>
  <c r="T40" i="5" s="1"/>
  <c r="S45" i="5"/>
  <c r="T45" i="5" s="1"/>
  <c r="S46" i="5"/>
  <c r="T46" i="5" s="1"/>
  <c r="S53" i="5"/>
  <c r="T53" i="5" s="1"/>
  <c r="S9" i="5"/>
  <c r="S47" i="5"/>
  <c r="T47" i="5" s="1"/>
  <c r="S12" i="5"/>
  <c r="T12" i="5" s="1"/>
  <c r="S72" i="5"/>
  <c r="T72" i="5" s="1"/>
  <c r="S57" i="5"/>
  <c r="T57" i="5" s="1"/>
  <c r="S41" i="5"/>
  <c r="T41" i="5" s="1"/>
  <c r="S33" i="5"/>
  <c r="T33" i="5" s="1"/>
  <c r="S24" i="5"/>
  <c r="T24" i="5" s="1"/>
  <c r="S28" i="5"/>
  <c r="T28" i="5" s="1"/>
  <c r="S30" i="5"/>
  <c r="T30" i="5" s="1"/>
  <c r="S16" i="5"/>
  <c r="T16" i="5" s="1"/>
  <c r="S69" i="5"/>
  <c r="T69" i="5" s="1"/>
  <c r="S15" i="5"/>
  <c r="T15" i="5" s="1"/>
  <c r="S61" i="5"/>
  <c r="T61" i="5" s="1"/>
  <c r="S76" i="5"/>
  <c r="T76" i="5" s="1"/>
  <c r="S42" i="5"/>
  <c r="T42" i="5" s="1"/>
  <c r="S60" i="5"/>
  <c r="T60" i="5" s="1"/>
  <c r="S26" i="5"/>
  <c r="T26" i="5" s="1"/>
  <c r="S44" i="5"/>
  <c r="T44" i="5" s="1"/>
  <c r="S43" i="5"/>
  <c r="T43" i="5" s="1"/>
  <c r="S31" i="5"/>
  <c r="T31" i="5" s="1"/>
  <c r="S77" i="5"/>
  <c r="T77" i="5" s="1"/>
  <c r="S13" i="5"/>
  <c r="T13" i="5" s="1"/>
  <c r="S27" i="5"/>
  <c r="T27" i="5" s="1"/>
  <c r="S71" i="5"/>
  <c r="T71" i="5" s="1"/>
  <c r="S23" i="5"/>
  <c r="T23" i="5" s="1"/>
  <c r="S50" i="5"/>
  <c r="T50" i="5" s="1"/>
  <c r="S32" i="5"/>
  <c r="T32" i="5" s="1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E2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" i="1"/>
  <c r="C1" i="1"/>
  <c r="D1" i="1"/>
  <c r="C2" i="1"/>
  <c r="D2" i="1"/>
  <c r="C3" i="1"/>
  <c r="D3" i="1"/>
  <c r="C4" i="1"/>
  <c r="D4" i="1"/>
  <c r="B2" i="1"/>
  <c r="B3" i="1"/>
  <c r="B4" i="1"/>
  <c r="B1" i="1"/>
  <c r="T79" i="5" l="1"/>
  <c r="W2" i="5"/>
  <c r="T9" i="5"/>
  <c r="T8" i="5"/>
  <c r="W1" i="5"/>
  <c r="I6" i="2"/>
  <c r="I7" i="2"/>
  <c r="P6" i="2"/>
  <c r="P7" i="2"/>
  <c r="U6" i="2"/>
  <c r="U7" i="2"/>
  <c r="AG6" i="2"/>
  <c r="AG7" i="2"/>
  <c r="T6" i="2"/>
  <c r="T7" i="2"/>
  <c r="AD7" i="2"/>
  <c r="AD6" i="2"/>
  <c r="AC7" i="2"/>
  <c r="AC6" i="2"/>
  <c r="M6" i="2"/>
  <c r="M7" i="2"/>
  <c r="AB6" i="2"/>
  <c r="AB7" i="2"/>
  <c r="O6" i="2"/>
  <c r="O7" i="2"/>
  <c r="N7" i="2"/>
  <c r="N6" i="2"/>
  <c r="AA6" i="2"/>
  <c r="AA7" i="2"/>
  <c r="Z7" i="2"/>
  <c r="Z6" i="2"/>
  <c r="AL7" i="2"/>
  <c r="AL6" i="2"/>
  <c r="AE7" i="2"/>
  <c r="AE6" i="2"/>
  <c r="Y7" i="2"/>
  <c r="Y6" i="2"/>
  <c r="AK7" i="2"/>
  <c r="AK6" i="2"/>
  <c r="L6" i="2"/>
  <c r="L7" i="2"/>
  <c r="X7" i="2"/>
  <c r="X6" i="2"/>
  <c r="AJ6" i="2"/>
  <c r="AJ7" i="2"/>
  <c r="AF7" i="2"/>
  <c r="AF6" i="2"/>
  <c r="J7" i="2"/>
  <c r="J6" i="2"/>
  <c r="R7" i="2"/>
  <c r="R6" i="2"/>
  <c r="W6" i="2"/>
  <c r="W7" i="2"/>
  <c r="AI6" i="2"/>
  <c r="AI7" i="2"/>
  <c r="S7" i="2"/>
  <c r="S6" i="2"/>
  <c r="K6" i="2"/>
  <c r="K7" i="2"/>
  <c r="Q6" i="2"/>
  <c r="Q7" i="2"/>
  <c r="V6" i="2"/>
  <c r="V7" i="2"/>
  <c r="AH7" i="2"/>
  <c r="AH6" i="2"/>
  <c r="AF8" i="2" l="1"/>
  <c r="AF9" i="2" s="1"/>
  <c r="AJ8" i="2"/>
  <c r="AJ9" i="2" s="1"/>
  <c r="M8" i="2"/>
  <c r="M9" i="2" s="1"/>
  <c r="T8" i="2"/>
  <c r="T9" i="2" s="1"/>
  <c r="X8" i="2"/>
  <c r="X9" i="2" s="1"/>
  <c r="W8" i="2"/>
  <c r="W9" i="2" s="1"/>
  <c r="L8" i="2"/>
  <c r="L9" i="2" s="1"/>
  <c r="R8" i="2"/>
  <c r="R9" i="2" s="1"/>
  <c r="Q8" i="2"/>
  <c r="Q9" i="2" s="1"/>
  <c r="O8" i="2"/>
  <c r="O9" i="2" s="1"/>
  <c r="AL8" i="2"/>
  <c r="AL9" i="2" s="1"/>
  <c r="P8" i="2"/>
  <c r="P9" i="2" s="1"/>
  <c r="AI8" i="2"/>
  <c r="AI9" i="2" s="1"/>
  <c r="Z8" i="2"/>
  <c r="Z9" i="2" s="1"/>
  <c r="I8" i="2"/>
  <c r="I9" i="2" s="1"/>
  <c r="AD8" i="2"/>
  <c r="AD9" i="2" s="1"/>
  <c r="N8" i="2"/>
  <c r="N9" i="2" s="1"/>
  <c r="K8" i="2"/>
  <c r="K9" i="2" s="1"/>
  <c r="AE8" i="2"/>
  <c r="AE9" i="2" s="1"/>
  <c r="U8" i="2"/>
  <c r="U9" i="2" s="1"/>
  <c r="AA8" i="2"/>
  <c r="AA9" i="2" s="1"/>
  <c r="AK8" i="2"/>
  <c r="AK9" i="2" s="1"/>
  <c r="V8" i="2"/>
  <c r="V9" i="2" s="1"/>
  <c r="AH8" i="2"/>
  <c r="AH9" i="2" s="1"/>
  <c r="Y8" i="2"/>
  <c r="Y9" i="2" s="1"/>
  <c r="AG8" i="2"/>
  <c r="AG9" i="2" s="1"/>
  <c r="J8" i="2"/>
  <c r="J9" i="2" s="1"/>
  <c r="AB8" i="2"/>
  <c r="AB9" i="2" s="1"/>
  <c r="S8" i="2"/>
  <c r="S9" i="2" s="1"/>
  <c r="AC8" i="2"/>
  <c r="AC9" i="2" s="1"/>
  <c r="F2" i="2" l="1"/>
</calcChain>
</file>

<file path=xl/sharedStrings.xml><?xml version="1.0" encoding="utf-8"?>
<sst xmlns="http://schemas.openxmlformats.org/spreadsheetml/2006/main" count="83" uniqueCount="66">
  <si>
    <t>No</t>
  </si>
  <si>
    <t>Y</t>
  </si>
  <si>
    <t>x1</t>
    <phoneticPr fontId="2" type="noConversion"/>
  </si>
  <si>
    <t>x2</t>
    <phoneticPr fontId="2" type="noConversion"/>
  </si>
  <si>
    <t>Z(x1)</t>
  </si>
  <si>
    <t>Z(x1)</t>
    <phoneticPr fontId="2" type="noConversion"/>
  </si>
  <si>
    <r>
      <t>Z(x</t>
    </r>
    <r>
      <rPr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</si>
  <si>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M</t>
    </r>
    <r>
      <rPr>
        <sz val="12"/>
        <color theme="1"/>
        <rFont val="微軟正黑體"/>
        <family val="2"/>
        <charset val="136"/>
      </rPr>
      <t>AX</t>
    </r>
    <phoneticPr fontId="2" type="noConversion"/>
  </si>
  <si>
    <r>
      <t>M</t>
    </r>
    <r>
      <rPr>
        <sz val="12"/>
        <color theme="1"/>
        <rFont val="微軟正黑體"/>
        <family val="2"/>
        <charset val="136"/>
      </rPr>
      <t>IN</t>
    </r>
    <phoneticPr fontId="2" type="noConversion"/>
  </si>
  <si>
    <r>
      <t>A</t>
    </r>
    <r>
      <rPr>
        <sz val="12"/>
        <color theme="1"/>
        <rFont val="微軟正黑體"/>
        <family val="2"/>
        <charset val="136"/>
      </rPr>
      <t>vg</t>
    </r>
    <phoneticPr fontId="2" type="noConversion"/>
  </si>
  <si>
    <r>
      <t>S</t>
    </r>
    <r>
      <rPr>
        <sz val="12"/>
        <color theme="1"/>
        <rFont val="微軟正黑體"/>
        <family val="2"/>
        <charset val="136"/>
      </rPr>
      <t>td</t>
    </r>
    <phoneticPr fontId="2" type="noConversion"/>
  </si>
  <si>
    <t>訓練集</t>
    <phoneticPr fontId="2" type="noConversion"/>
  </si>
  <si>
    <t>Z(x2)</t>
  </si>
  <si>
    <t>測試集</t>
    <phoneticPr fontId="2" type="noConversion"/>
  </si>
  <si>
    <t>No</t>
    <phoneticPr fontId="2" type="noConversion"/>
  </si>
  <si>
    <t>Sum(W)</t>
    <phoneticPr fontId="2" type="noConversion"/>
  </si>
  <si>
    <t>Sum(W*Y)</t>
    <phoneticPr fontId="2" type="noConversion"/>
  </si>
  <si>
    <t>Y_pred</t>
    <phoneticPr fontId="2" type="noConversion"/>
  </si>
  <si>
    <t>Y_分類</t>
    <phoneticPr fontId="2" type="noConversion"/>
  </si>
  <si>
    <t>w1</t>
    <phoneticPr fontId="2" type="noConversion"/>
  </si>
  <si>
    <t>w2</t>
    <phoneticPr fontId="2" type="noConversion"/>
  </si>
  <si>
    <t>半徑平方</t>
    <phoneticPr fontId="2" type="noConversion"/>
  </si>
  <si>
    <t>半徑平方倒數</t>
    <phoneticPr fontId="2" type="noConversion"/>
  </si>
  <si>
    <t>Wij</t>
    <phoneticPr fontId="2" type="noConversion"/>
  </si>
  <si>
    <t>Z1</t>
    <phoneticPr fontId="2" type="noConversion"/>
  </si>
  <si>
    <t>Z2</t>
    <phoneticPr fontId="2" type="noConversion"/>
  </si>
  <si>
    <t>SSE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</si>
  <si>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</si>
  <si>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</si>
  <si>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</si>
  <si>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w1j</t>
    <phoneticPr fontId="2" type="noConversion"/>
  </si>
  <si>
    <t>w2j</t>
    <phoneticPr fontId="2" type="noConversion"/>
  </si>
  <si>
    <t>w0j</t>
    <phoneticPr fontId="2" type="noConversion"/>
  </si>
  <si>
    <t>Ny</t>
    <phoneticPr fontId="2" type="noConversion"/>
  </si>
  <si>
    <t>Wy1</t>
    <phoneticPr fontId="2" type="noConversion"/>
  </si>
  <si>
    <t>Wy2</t>
    <phoneticPr fontId="2" type="noConversion"/>
  </si>
  <si>
    <t>Wy3</t>
    <phoneticPr fontId="2" type="noConversion"/>
  </si>
  <si>
    <t>Wy0</t>
    <phoneticPr fontId="2" type="noConversion"/>
  </si>
  <si>
    <r>
      <t>Z</t>
    </r>
    <r>
      <rPr>
        <sz val="12"/>
        <color theme="1"/>
        <rFont val="微軟正黑體"/>
        <family val="2"/>
        <charset val="136"/>
      </rPr>
      <t>(Y)</t>
    </r>
    <phoneticPr fontId="2" type="noConversion"/>
  </si>
  <si>
    <t>Z(Y)</t>
    <phoneticPr fontId="2" type="noConversion"/>
  </si>
  <si>
    <t>Z(Y)</t>
    <phoneticPr fontId="2" type="noConversion"/>
  </si>
  <si>
    <t>返回Z(Y)</t>
    <phoneticPr fontId="2" type="noConversion"/>
  </si>
  <si>
    <t>Y_pred</t>
    <phoneticPr fontId="2" type="noConversion"/>
  </si>
  <si>
    <t>Z(Y_pred)</t>
    <phoneticPr fontId="2" type="noConversion"/>
  </si>
  <si>
    <t>Error^2</t>
    <phoneticPr fontId="2" type="noConversion"/>
  </si>
  <si>
    <t>SSE</t>
    <phoneticPr fontId="2" type="noConversion"/>
  </si>
  <si>
    <t>R^2</t>
    <phoneticPr fontId="2" type="noConversion"/>
  </si>
  <si>
    <t>N1(Y)</t>
  </si>
  <si>
    <t>N1(Y)</t>
    <phoneticPr fontId="2" type="noConversion"/>
  </si>
  <si>
    <t>w1j</t>
    <phoneticPr fontId="2" type="noConversion"/>
  </si>
  <si>
    <t>w2j</t>
    <phoneticPr fontId="2" type="noConversion"/>
  </si>
  <si>
    <t>w0j</t>
    <phoneticPr fontId="2" type="noConversion"/>
  </si>
  <si>
    <t>N21</t>
    <phoneticPr fontId="2" type="noConversion"/>
  </si>
  <si>
    <t>N22</t>
    <phoneticPr fontId="2" type="noConversion"/>
  </si>
  <si>
    <t>N23</t>
    <phoneticPr fontId="2" type="noConversion"/>
  </si>
  <si>
    <t>H11</t>
    <phoneticPr fontId="2" type="noConversion"/>
  </si>
  <si>
    <t>H12</t>
    <phoneticPr fontId="2" type="noConversion"/>
  </si>
  <si>
    <t>H13</t>
    <phoneticPr fontId="2" type="noConversion"/>
  </si>
  <si>
    <t>H21</t>
    <phoneticPr fontId="2" type="noConversion"/>
  </si>
  <si>
    <t>H22</t>
    <phoneticPr fontId="2" type="noConversion"/>
  </si>
  <si>
    <t>H23</t>
    <phoneticPr fontId="2" type="noConversion"/>
  </si>
  <si>
    <t>w3j</t>
    <phoneticPr fontId="2" type="noConversion"/>
  </si>
  <si>
    <t>Y_pred</t>
    <phoneticPr fontId="2" type="noConversion"/>
  </si>
  <si>
    <t>Y_pred(還原)</t>
    <phoneticPr fontId="2" type="noConversion"/>
  </si>
  <si>
    <t>訓練集誤差平方和</t>
    <phoneticPr fontId="2" type="noConversion"/>
  </si>
  <si>
    <t>測試集誤差平方和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</si>
</sst>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5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0" xfId="1" applyFont="1" applyFill="1" applyBorder="1">
      <alignment vertical="center"/>
    </xf>
    <xf numFmtId="0" fontId="3" fillId="0" borderId="0" xfId="0" applyFont="1">
      <alignment vertical="center"/>
    </xf>
    <xf numFmtId="176" fontId="4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1" applyFont="1" applyFill="1">
      <alignment vertical="center"/>
    </xf>
    <xf numFmtId="176" fontId="4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4" borderId="0" xfId="1" applyFont="1" applyFill="1">
      <alignment vertical="center"/>
    </xf>
    <xf numFmtId="0" fontId="0" fillId="0" borderId="0" xfId="0" applyFont="1">
      <alignment vertical="center"/>
    </xf>
    <xf numFmtId="0" fontId="4" fillId="5" borderId="0" xfId="1" applyFont="1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176" fontId="4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3" fillId="0" borderId="0" xfId="1" applyFont="1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7283464566928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ANN回歸!$D$78:$D$107</c:f>
              <c:numCache>
                <c:formatCode>General</c:formatCode>
                <c:ptCount val="30"/>
                <c:pt idx="0">
                  <c:v>9.1999999999999993</c:v>
                </c:pt>
                <c:pt idx="1">
                  <c:v>0.3</c:v>
                </c:pt>
                <c:pt idx="2">
                  <c:v>8.5</c:v>
                </c:pt>
                <c:pt idx="3">
                  <c:v>7.4</c:v>
                </c:pt>
                <c:pt idx="4">
                  <c:v>10.7</c:v>
                </c:pt>
                <c:pt idx="5">
                  <c:v>2.6</c:v>
                </c:pt>
                <c:pt idx="6">
                  <c:v>14.2</c:v>
                </c:pt>
                <c:pt idx="7">
                  <c:v>5.6</c:v>
                </c:pt>
                <c:pt idx="8">
                  <c:v>3.7</c:v>
                </c:pt>
                <c:pt idx="9">
                  <c:v>9.4</c:v>
                </c:pt>
                <c:pt idx="10">
                  <c:v>12.4</c:v>
                </c:pt>
                <c:pt idx="11">
                  <c:v>15.1</c:v>
                </c:pt>
                <c:pt idx="12">
                  <c:v>2.5</c:v>
                </c:pt>
                <c:pt idx="13">
                  <c:v>8.1</c:v>
                </c:pt>
                <c:pt idx="14">
                  <c:v>15.8</c:v>
                </c:pt>
                <c:pt idx="15">
                  <c:v>12.6</c:v>
                </c:pt>
                <c:pt idx="16">
                  <c:v>8.1</c:v>
                </c:pt>
                <c:pt idx="17">
                  <c:v>6.7</c:v>
                </c:pt>
                <c:pt idx="18">
                  <c:v>4.5</c:v>
                </c:pt>
                <c:pt idx="19">
                  <c:v>4.5999999999999996</c:v>
                </c:pt>
                <c:pt idx="20">
                  <c:v>3.1</c:v>
                </c:pt>
                <c:pt idx="21">
                  <c:v>5.7</c:v>
                </c:pt>
                <c:pt idx="22">
                  <c:v>5.5</c:v>
                </c:pt>
                <c:pt idx="23">
                  <c:v>9.3000000000000007</c:v>
                </c:pt>
                <c:pt idx="24">
                  <c:v>12.1</c:v>
                </c:pt>
                <c:pt idx="25">
                  <c:v>14.1</c:v>
                </c:pt>
                <c:pt idx="26">
                  <c:v>6.5</c:v>
                </c:pt>
                <c:pt idx="27">
                  <c:v>9</c:v>
                </c:pt>
                <c:pt idx="28">
                  <c:v>8.5</c:v>
                </c:pt>
                <c:pt idx="29">
                  <c:v>13.5</c:v>
                </c:pt>
              </c:numCache>
            </c:numRef>
          </c:xVal>
          <c:yVal>
            <c:numRef>
              <c:f>ANN回歸!$S$79:$S$108</c:f>
              <c:numCache>
                <c:formatCode>General</c:formatCode>
                <c:ptCount val="30"/>
                <c:pt idx="0">
                  <c:v>0.41983883844805792</c:v>
                </c:pt>
                <c:pt idx="1">
                  <c:v>0.2888188735045385</c:v>
                </c:pt>
                <c:pt idx="2">
                  <c:v>0.6211555624906544</c:v>
                </c:pt>
                <c:pt idx="3">
                  <c:v>0.60615362465992551</c:v>
                </c:pt>
                <c:pt idx="4">
                  <c:v>0.73896476661725186</c:v>
                </c:pt>
                <c:pt idx="5">
                  <c:v>0.27816480961921303</c:v>
                </c:pt>
                <c:pt idx="6">
                  <c:v>0.73830815514603088</c:v>
                </c:pt>
                <c:pt idx="7">
                  <c:v>0.28460578549774845</c:v>
                </c:pt>
                <c:pt idx="8">
                  <c:v>0.32471647180781166</c:v>
                </c:pt>
                <c:pt idx="9">
                  <c:v>0.45012852250026503</c:v>
                </c:pt>
                <c:pt idx="10">
                  <c:v>0.73608163002428206</c:v>
                </c:pt>
                <c:pt idx="11">
                  <c:v>0.69875302406473316</c:v>
                </c:pt>
                <c:pt idx="12">
                  <c:v>0.21161281765046652</c:v>
                </c:pt>
                <c:pt idx="13">
                  <c:v>0.30816581141872468</c:v>
                </c:pt>
                <c:pt idx="14">
                  <c:v>0.69101584119759352</c:v>
                </c:pt>
                <c:pt idx="15">
                  <c:v>0.73891620703874994</c:v>
                </c:pt>
                <c:pt idx="16">
                  <c:v>0.73897872316366509</c:v>
                </c:pt>
                <c:pt idx="17">
                  <c:v>0.3260578052821585</c:v>
                </c:pt>
                <c:pt idx="18">
                  <c:v>0.30816581141872468</c:v>
                </c:pt>
                <c:pt idx="19">
                  <c:v>0.3561408187581947</c:v>
                </c:pt>
                <c:pt idx="20">
                  <c:v>0.17176266932981651</c:v>
                </c:pt>
                <c:pt idx="21">
                  <c:v>0.18722848968530517</c:v>
                </c:pt>
                <c:pt idx="22">
                  <c:v>0.18302903091664616</c:v>
                </c:pt>
                <c:pt idx="23">
                  <c:v>0.72280753508209072</c:v>
                </c:pt>
                <c:pt idx="24">
                  <c:v>0.57335369802236114</c:v>
                </c:pt>
                <c:pt idx="25">
                  <c:v>0.7386362505376689</c:v>
                </c:pt>
                <c:pt idx="26">
                  <c:v>0.53425912137712528</c:v>
                </c:pt>
                <c:pt idx="27">
                  <c:v>0.73859982111327449</c:v>
                </c:pt>
                <c:pt idx="28">
                  <c:v>0.73870227530415977</c:v>
                </c:pt>
                <c:pt idx="29">
                  <c:v>0.69910346852293337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E-42CA-9ED3-7AE66847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43936"/>
        <c:axId val="1963328000"/>
      </c:scatterChart>
      <c:valAx>
        <c:axId val="15916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328000"/>
        <c:crosses val="autoZero"/>
        <c:crossBetween val="midCat"/>
      </c:valAx>
      <c:valAx>
        <c:axId val="19633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438150</xdr:colOff>
      <xdr:row>10</xdr:row>
      <xdr:rowOff>90487</xdr:rowOff>
    </xdr:from>
    <xdr:to>
      <xdr:col>26</xdr:col>
      <xdr:colOff>438150</xdr:colOff>
      <xdr:row>24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pane xSplit="4" ySplit="7" topLeftCell="E8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defaultColWidth="8.6640625" defaultRowHeight="15.75" x14ac:dyDescent="0.25"/>
  <cols>
    <col min="1" max="16384" width="8.6640625" style="4"/>
  </cols>
  <sheetData>
    <row r="1" spans="1:9" x14ac:dyDescent="0.25">
      <c r="A1" s="11" t="s">
        <v>7</v>
      </c>
      <c r="B1" s="4">
        <f>MAX(B8:B107)</f>
        <v>74</v>
      </c>
      <c r="C1" s="4">
        <f t="shared" ref="C1:D1" si="0">MAX(C8:C107)</f>
        <v>20</v>
      </c>
      <c r="D1" s="4">
        <f t="shared" si="0"/>
        <v>16.2</v>
      </c>
    </row>
    <row r="2" spans="1:9" x14ac:dyDescent="0.25">
      <c r="A2" s="11" t="s">
        <v>8</v>
      </c>
      <c r="B2" s="4">
        <f>MIN(B8:B107)</f>
        <v>16</v>
      </c>
      <c r="C2" s="4">
        <f t="shared" ref="C2:D2" si="1">MIN(C8:C107)</f>
        <v>0</v>
      </c>
      <c r="D2" s="4">
        <f t="shared" si="1"/>
        <v>0.3</v>
      </c>
    </row>
    <row r="3" spans="1:9" x14ac:dyDescent="0.25">
      <c r="A3" s="11" t="s">
        <v>9</v>
      </c>
      <c r="B3" s="4">
        <f>AVERAGE(B8:B107)</f>
        <v>45.48</v>
      </c>
      <c r="C3" s="4">
        <f t="shared" ref="C3:D3" si="2">AVERAGE(C8:C107)</f>
        <v>9.5399999999999991</v>
      </c>
      <c r="D3" s="4">
        <f t="shared" si="2"/>
        <v>8.5580000000000016</v>
      </c>
    </row>
    <row r="4" spans="1:9" x14ac:dyDescent="0.25">
      <c r="A4" s="11" t="s">
        <v>10</v>
      </c>
      <c r="B4" s="4">
        <f>STDEV(B8:B107)</f>
        <v>15.218595748808642</v>
      </c>
      <c r="C4" s="4">
        <f t="shared" ref="C4:D4" si="3">STDEV(C8:C107)</f>
        <v>4.9592684374152842</v>
      </c>
      <c r="D4" s="4">
        <f t="shared" si="3"/>
        <v>3.9695349955389037</v>
      </c>
    </row>
    <row r="7" spans="1:9" x14ac:dyDescent="0.25">
      <c r="A7" s="1" t="s">
        <v>0</v>
      </c>
      <c r="B7" s="2" t="s">
        <v>2</v>
      </c>
      <c r="C7" s="2" t="s">
        <v>3</v>
      </c>
      <c r="D7" s="3" t="s">
        <v>1</v>
      </c>
      <c r="E7" s="12"/>
      <c r="F7" s="12" t="s">
        <v>5</v>
      </c>
      <c r="G7" s="11" t="s">
        <v>6</v>
      </c>
      <c r="H7" s="11" t="s">
        <v>38</v>
      </c>
      <c r="I7" s="11" t="s">
        <v>48</v>
      </c>
    </row>
    <row r="8" spans="1:9" x14ac:dyDescent="0.25">
      <c r="A8" s="5">
        <v>1</v>
      </c>
      <c r="B8" s="6">
        <v>58</v>
      </c>
      <c r="C8" s="6">
        <v>9</v>
      </c>
      <c r="D8" s="7">
        <v>10</v>
      </c>
      <c r="F8" s="4">
        <f>(B8-$B$3)/$B$4</f>
        <v>0.82267774285154438</v>
      </c>
      <c r="G8" s="4">
        <f>(C8-$C$3)/$C$4</f>
        <v>-0.10888702775715065</v>
      </c>
      <c r="H8" s="4">
        <f>(D8-$D$3)/$D$4</f>
        <v>0.36326673064239673</v>
      </c>
      <c r="I8" s="4">
        <f>(D8-$D$2)/($D$1-$D$2)</f>
        <v>0.61006289308176098</v>
      </c>
    </row>
    <row r="9" spans="1:9" x14ac:dyDescent="0.25">
      <c r="A9" s="5">
        <v>2</v>
      </c>
      <c r="B9" s="6">
        <v>30</v>
      </c>
      <c r="C9" s="6">
        <v>6</v>
      </c>
      <c r="D9" s="7">
        <v>4.8</v>
      </c>
      <c r="F9" s="4">
        <f t="shared" ref="F9:F72" si="4">(B9-$B$3)/$B$4</f>
        <v>-1.0171766341327397</v>
      </c>
      <c r="G9" s="4">
        <f t="shared" ref="G9:G72" si="5">(C9-$C$3)/$C$4</f>
        <v>-0.71381495974132181</v>
      </c>
      <c r="H9" s="4">
        <f t="shared" ref="H9:H72" si="6">(D9-$D$3)/$D$4</f>
        <v>-0.94671038401812002</v>
      </c>
      <c r="I9" s="4">
        <f t="shared" ref="I9:I72" si="7">(D9-$D$2)/($D$1-$D$2)</f>
        <v>0.28301886792452835</v>
      </c>
    </row>
    <row r="10" spans="1:9" x14ac:dyDescent="0.25">
      <c r="A10" s="5">
        <v>3</v>
      </c>
      <c r="B10" s="6">
        <v>37</v>
      </c>
      <c r="C10" s="6">
        <v>12</v>
      </c>
      <c r="D10" s="7">
        <v>12.8</v>
      </c>
      <c r="F10" s="4">
        <f t="shared" si="4"/>
        <v>-0.5572130398866687</v>
      </c>
      <c r="G10" s="4">
        <f t="shared" si="5"/>
        <v>0.49604090422702057</v>
      </c>
      <c r="H10" s="4">
        <f t="shared" si="6"/>
        <v>1.0686390231519058</v>
      </c>
      <c r="I10" s="4">
        <f t="shared" si="7"/>
        <v>0.78616352201257866</v>
      </c>
    </row>
    <row r="11" spans="1:9" x14ac:dyDescent="0.25">
      <c r="A11" s="5">
        <v>4</v>
      </c>
      <c r="B11" s="6">
        <v>70</v>
      </c>
      <c r="C11" s="6">
        <v>12</v>
      </c>
      <c r="D11" s="7">
        <v>5.0999999999999996</v>
      </c>
      <c r="F11" s="4">
        <f t="shared" si="4"/>
        <v>1.6111867615590947</v>
      </c>
      <c r="G11" s="4">
        <f t="shared" si="5"/>
        <v>0.49604090422702057</v>
      </c>
      <c r="H11" s="4">
        <f t="shared" si="6"/>
        <v>-0.87113478124924404</v>
      </c>
      <c r="I11" s="4">
        <f t="shared" si="7"/>
        <v>0.30188679245283018</v>
      </c>
    </row>
    <row r="12" spans="1:9" x14ac:dyDescent="0.25">
      <c r="A12" s="5">
        <v>5</v>
      </c>
      <c r="B12" s="6">
        <v>40</v>
      </c>
      <c r="C12" s="6">
        <v>5</v>
      </c>
      <c r="D12" s="7">
        <v>5.3</v>
      </c>
      <c r="F12" s="4">
        <f t="shared" si="4"/>
        <v>-0.36008578520978113</v>
      </c>
      <c r="G12" s="4">
        <f t="shared" si="5"/>
        <v>-0.91545760373604557</v>
      </c>
      <c r="H12" s="4">
        <f t="shared" si="6"/>
        <v>-0.82075104606999338</v>
      </c>
      <c r="I12" s="4">
        <f t="shared" si="7"/>
        <v>0.31446540880503149</v>
      </c>
    </row>
    <row r="13" spans="1:9" x14ac:dyDescent="0.25">
      <c r="A13" s="5">
        <v>6</v>
      </c>
      <c r="B13" s="6">
        <v>27</v>
      </c>
      <c r="C13" s="6">
        <v>7</v>
      </c>
      <c r="D13" s="7">
        <v>6.2</v>
      </c>
      <c r="F13" s="4">
        <f t="shared" si="4"/>
        <v>-1.2143038888096274</v>
      </c>
      <c r="G13" s="4">
        <f t="shared" si="5"/>
        <v>-0.51217231574659805</v>
      </c>
      <c r="H13" s="4">
        <f t="shared" si="6"/>
        <v>-0.59402423776336544</v>
      </c>
      <c r="I13" s="4">
        <f t="shared" si="7"/>
        <v>0.37106918238993714</v>
      </c>
    </row>
    <row r="14" spans="1:9" x14ac:dyDescent="0.25">
      <c r="A14" s="5">
        <v>7</v>
      </c>
      <c r="B14" s="6">
        <v>39</v>
      </c>
      <c r="C14" s="6">
        <v>13</v>
      </c>
      <c r="D14" s="7">
        <v>11.7</v>
      </c>
      <c r="F14" s="4">
        <f t="shared" si="4"/>
        <v>-0.42579487010207701</v>
      </c>
      <c r="G14" s="4">
        <f t="shared" si="5"/>
        <v>0.69768354822174428</v>
      </c>
      <c r="H14" s="4">
        <f t="shared" si="6"/>
        <v>0.79152847966602702</v>
      </c>
      <c r="I14" s="4">
        <f t="shared" si="7"/>
        <v>0.71698113207547165</v>
      </c>
    </row>
    <row r="15" spans="1:9" x14ac:dyDescent="0.25">
      <c r="A15" s="5">
        <v>8</v>
      </c>
      <c r="B15" s="6">
        <v>52</v>
      </c>
      <c r="C15" s="6">
        <v>6</v>
      </c>
      <c r="D15" s="7">
        <v>5.7</v>
      </c>
      <c r="F15" s="4">
        <f t="shared" si="4"/>
        <v>0.42842323349776923</v>
      </c>
      <c r="G15" s="4">
        <f t="shared" si="5"/>
        <v>-0.71381495974132181</v>
      </c>
      <c r="H15" s="4">
        <f t="shared" si="6"/>
        <v>-0.71998357571149207</v>
      </c>
      <c r="I15" s="4">
        <f t="shared" si="7"/>
        <v>0.339622641509434</v>
      </c>
    </row>
    <row r="16" spans="1:9" x14ac:dyDescent="0.25">
      <c r="A16" s="5">
        <v>9</v>
      </c>
      <c r="B16" s="6">
        <v>61</v>
      </c>
      <c r="C16" s="6">
        <v>8</v>
      </c>
      <c r="D16" s="7">
        <v>10.8</v>
      </c>
      <c r="F16" s="4">
        <f t="shared" si="4"/>
        <v>1.019804997528432</v>
      </c>
      <c r="G16" s="4">
        <f t="shared" si="5"/>
        <v>-0.31052967175187435</v>
      </c>
      <c r="H16" s="4">
        <f t="shared" si="6"/>
        <v>0.56480167135939952</v>
      </c>
      <c r="I16" s="4">
        <f t="shared" si="7"/>
        <v>0.66037735849056611</v>
      </c>
    </row>
    <row r="17" spans="1:9" x14ac:dyDescent="0.25">
      <c r="A17" s="5">
        <v>10</v>
      </c>
      <c r="B17" s="6">
        <v>44</v>
      </c>
      <c r="C17" s="6">
        <v>14</v>
      </c>
      <c r="D17" s="7">
        <v>15.2</v>
      </c>
      <c r="F17" s="4">
        <f t="shared" si="4"/>
        <v>-9.7249445640597676E-2</v>
      </c>
      <c r="G17" s="4">
        <f t="shared" si="5"/>
        <v>0.89932619221646803</v>
      </c>
      <c r="H17" s="4">
        <f t="shared" si="6"/>
        <v>1.6732438453029133</v>
      </c>
      <c r="I17" s="4">
        <f t="shared" si="7"/>
        <v>0.93710691823899372</v>
      </c>
    </row>
    <row r="18" spans="1:9" x14ac:dyDescent="0.25">
      <c r="A18" s="5">
        <v>11</v>
      </c>
      <c r="B18" s="6">
        <v>62</v>
      </c>
      <c r="C18" s="6">
        <v>17</v>
      </c>
      <c r="D18" s="7">
        <v>6.2</v>
      </c>
      <c r="F18" s="4">
        <f t="shared" si="4"/>
        <v>1.0855140824207279</v>
      </c>
      <c r="G18" s="4">
        <f t="shared" si="5"/>
        <v>1.5042541242006393</v>
      </c>
      <c r="H18" s="4">
        <f t="shared" si="6"/>
        <v>-0.59402423776336544</v>
      </c>
      <c r="I18" s="4">
        <f t="shared" si="7"/>
        <v>0.37106918238993714</v>
      </c>
    </row>
    <row r="19" spans="1:9" x14ac:dyDescent="0.25">
      <c r="A19" s="5">
        <v>12</v>
      </c>
      <c r="B19" s="6">
        <v>18</v>
      </c>
      <c r="C19" s="6">
        <v>5</v>
      </c>
      <c r="D19" s="7">
        <v>4.9000000000000004</v>
      </c>
      <c r="F19" s="4">
        <f t="shared" si="4"/>
        <v>-1.80568565284029</v>
      </c>
      <c r="G19" s="4">
        <f t="shared" si="5"/>
        <v>-0.91545760373604557</v>
      </c>
      <c r="H19" s="4">
        <f t="shared" si="6"/>
        <v>-0.92151851642849458</v>
      </c>
      <c r="I19" s="4">
        <f t="shared" si="7"/>
        <v>0.28930817610062898</v>
      </c>
    </row>
    <row r="20" spans="1:9" x14ac:dyDescent="0.25">
      <c r="A20" s="5">
        <v>13</v>
      </c>
      <c r="B20" s="6">
        <v>16</v>
      </c>
      <c r="C20" s="6">
        <v>0</v>
      </c>
      <c r="D20" s="7">
        <v>2.9</v>
      </c>
      <c r="F20" s="4">
        <f t="shared" si="4"/>
        <v>-1.9371038226248818</v>
      </c>
      <c r="G20" s="4">
        <f t="shared" si="5"/>
        <v>-1.9236708237096642</v>
      </c>
      <c r="H20" s="4">
        <f t="shared" si="6"/>
        <v>-1.425355868221001</v>
      </c>
      <c r="I20" s="4">
        <f t="shared" si="7"/>
        <v>0.16352201257861637</v>
      </c>
    </row>
    <row r="21" spans="1:9" x14ac:dyDescent="0.25">
      <c r="A21" s="5">
        <v>14</v>
      </c>
      <c r="B21" s="6">
        <v>18</v>
      </c>
      <c r="C21" s="6">
        <v>12</v>
      </c>
      <c r="D21" s="7">
        <v>4.5999999999999996</v>
      </c>
      <c r="F21" s="4">
        <f t="shared" si="4"/>
        <v>-1.80568565284029</v>
      </c>
      <c r="G21" s="4">
        <f t="shared" si="5"/>
        <v>0.49604090422702057</v>
      </c>
      <c r="H21" s="4">
        <f t="shared" si="6"/>
        <v>-0.99709411919737068</v>
      </c>
      <c r="I21" s="4">
        <f t="shared" si="7"/>
        <v>0.27044025157232704</v>
      </c>
    </row>
    <row r="22" spans="1:9" x14ac:dyDescent="0.25">
      <c r="A22" s="5">
        <v>15</v>
      </c>
      <c r="B22" s="6">
        <v>71</v>
      </c>
      <c r="C22" s="6">
        <v>2</v>
      </c>
      <c r="D22" s="7">
        <v>5</v>
      </c>
      <c r="F22" s="4">
        <f t="shared" si="4"/>
        <v>1.6768958464513906</v>
      </c>
      <c r="G22" s="4">
        <f t="shared" si="5"/>
        <v>-1.5203855357202167</v>
      </c>
      <c r="H22" s="4">
        <f t="shared" si="6"/>
        <v>-0.89632664883886937</v>
      </c>
      <c r="I22" s="4">
        <f t="shared" si="7"/>
        <v>0.29559748427672961</v>
      </c>
    </row>
    <row r="23" spans="1:9" x14ac:dyDescent="0.25">
      <c r="A23" s="5">
        <v>16</v>
      </c>
      <c r="B23" s="6">
        <v>60</v>
      </c>
      <c r="C23" s="6">
        <v>8</v>
      </c>
      <c r="D23" s="7">
        <v>11</v>
      </c>
      <c r="F23" s="4">
        <f t="shared" si="4"/>
        <v>0.95409591263613613</v>
      </c>
      <c r="G23" s="4">
        <f t="shared" si="5"/>
        <v>-0.31052967175187435</v>
      </c>
      <c r="H23" s="4">
        <f t="shared" si="6"/>
        <v>0.61518540653864995</v>
      </c>
      <c r="I23" s="4">
        <f t="shared" si="7"/>
        <v>0.67295597484276726</v>
      </c>
    </row>
    <row r="24" spans="1:9" x14ac:dyDescent="0.25">
      <c r="A24" s="5">
        <v>17</v>
      </c>
      <c r="B24" s="6">
        <v>46</v>
      </c>
      <c r="C24" s="6">
        <v>9</v>
      </c>
      <c r="D24" s="7">
        <v>10.4</v>
      </c>
      <c r="F24" s="4">
        <f t="shared" si="4"/>
        <v>3.4168724143994057E-2</v>
      </c>
      <c r="G24" s="4">
        <f t="shared" si="5"/>
        <v>-0.10888702775715065</v>
      </c>
      <c r="H24" s="4">
        <f t="shared" si="6"/>
        <v>0.46403420100089809</v>
      </c>
      <c r="I24" s="4">
        <f t="shared" si="7"/>
        <v>0.6352201257861636</v>
      </c>
    </row>
    <row r="25" spans="1:9" x14ac:dyDescent="0.25">
      <c r="A25" s="5">
        <v>18</v>
      </c>
      <c r="B25" s="6">
        <v>58</v>
      </c>
      <c r="C25" s="6">
        <v>9</v>
      </c>
      <c r="D25" s="7">
        <v>13.9</v>
      </c>
      <c r="F25" s="4">
        <f t="shared" si="4"/>
        <v>0.82267774285154438</v>
      </c>
      <c r="G25" s="4">
        <f t="shared" si="5"/>
        <v>-0.10888702775715065</v>
      </c>
      <c r="H25" s="4">
        <f t="shared" si="6"/>
        <v>1.3457495666377843</v>
      </c>
      <c r="I25" s="4">
        <f t="shared" si="7"/>
        <v>0.85534591194968557</v>
      </c>
    </row>
    <row r="26" spans="1:9" x14ac:dyDescent="0.25">
      <c r="A26" s="5">
        <v>19</v>
      </c>
      <c r="B26" s="6">
        <v>48</v>
      </c>
      <c r="C26" s="6">
        <v>5</v>
      </c>
      <c r="D26" s="7">
        <v>9.1</v>
      </c>
      <c r="F26" s="4">
        <f t="shared" si="4"/>
        <v>0.16558689392858578</v>
      </c>
      <c r="G26" s="4">
        <f t="shared" si="5"/>
        <v>-0.91545760373604557</v>
      </c>
      <c r="H26" s="4">
        <f t="shared" si="6"/>
        <v>0.13653992233576875</v>
      </c>
      <c r="I26" s="4">
        <f t="shared" si="7"/>
        <v>0.55345911949685533</v>
      </c>
    </row>
    <row r="27" spans="1:9" x14ac:dyDescent="0.25">
      <c r="A27" s="5">
        <v>20</v>
      </c>
      <c r="B27" s="6">
        <v>46</v>
      </c>
      <c r="C27" s="6">
        <v>6</v>
      </c>
      <c r="D27" s="7">
        <v>10.3</v>
      </c>
      <c r="F27" s="4">
        <f t="shared" si="4"/>
        <v>3.4168724143994057E-2</v>
      </c>
      <c r="G27" s="4">
        <f t="shared" si="5"/>
        <v>-0.71381495974132181</v>
      </c>
      <c r="H27" s="4">
        <f t="shared" si="6"/>
        <v>0.43884233341127288</v>
      </c>
      <c r="I27" s="4">
        <f t="shared" si="7"/>
        <v>0.62893081761006298</v>
      </c>
    </row>
    <row r="28" spans="1:9" x14ac:dyDescent="0.25">
      <c r="A28" s="5">
        <v>21</v>
      </c>
      <c r="B28" s="6">
        <v>47</v>
      </c>
      <c r="C28" s="6">
        <v>10</v>
      </c>
      <c r="D28" s="7">
        <v>10.8</v>
      </c>
      <c r="F28" s="4">
        <f t="shared" si="4"/>
        <v>9.9877809036289913E-2</v>
      </c>
      <c r="G28" s="4">
        <f t="shared" si="5"/>
        <v>9.2755616237573085E-2</v>
      </c>
      <c r="H28" s="4">
        <f t="shared" si="6"/>
        <v>0.56480167135939952</v>
      </c>
      <c r="I28" s="4">
        <f t="shared" si="7"/>
        <v>0.66037735849056611</v>
      </c>
    </row>
    <row r="29" spans="1:9" x14ac:dyDescent="0.25">
      <c r="A29" s="5">
        <v>22</v>
      </c>
      <c r="B29" s="6">
        <v>36</v>
      </c>
      <c r="C29" s="6">
        <v>18</v>
      </c>
      <c r="D29" s="7">
        <v>9.5</v>
      </c>
      <c r="F29" s="4">
        <f t="shared" si="4"/>
        <v>-0.62292212477896458</v>
      </c>
      <c r="G29" s="4">
        <f t="shared" si="5"/>
        <v>1.705896768195363</v>
      </c>
      <c r="H29" s="4">
        <f t="shared" si="6"/>
        <v>0.23730739269427012</v>
      </c>
      <c r="I29" s="4">
        <f t="shared" si="7"/>
        <v>0.57861635220125784</v>
      </c>
    </row>
    <row r="30" spans="1:9" x14ac:dyDescent="0.25">
      <c r="A30" s="5">
        <v>23</v>
      </c>
      <c r="B30" s="6">
        <v>34</v>
      </c>
      <c r="C30" s="6">
        <v>8</v>
      </c>
      <c r="D30" s="7">
        <v>6.7</v>
      </c>
      <c r="F30" s="4">
        <f t="shared" si="4"/>
        <v>-0.75434029456355634</v>
      </c>
      <c r="G30" s="4">
        <f t="shared" si="5"/>
        <v>-0.31052967175187435</v>
      </c>
      <c r="H30" s="4">
        <f t="shared" si="6"/>
        <v>-0.4680648998152388</v>
      </c>
      <c r="I30" s="4">
        <f t="shared" si="7"/>
        <v>0.40251572327044033</v>
      </c>
    </row>
    <row r="31" spans="1:9" x14ac:dyDescent="0.25">
      <c r="A31" s="5">
        <v>24</v>
      </c>
      <c r="B31" s="6">
        <v>64</v>
      </c>
      <c r="C31" s="6">
        <v>12</v>
      </c>
      <c r="D31" s="7">
        <v>9.9</v>
      </c>
      <c r="F31" s="4">
        <f t="shared" si="4"/>
        <v>1.2169322522053196</v>
      </c>
      <c r="G31" s="4">
        <f t="shared" si="5"/>
        <v>0.49604090422702057</v>
      </c>
      <c r="H31" s="4">
        <f t="shared" si="6"/>
        <v>0.33807486305277151</v>
      </c>
      <c r="I31" s="4">
        <f t="shared" si="7"/>
        <v>0.60377358490566035</v>
      </c>
    </row>
    <row r="32" spans="1:9" x14ac:dyDescent="0.25">
      <c r="A32" s="5">
        <v>25</v>
      </c>
      <c r="B32" s="6">
        <v>63</v>
      </c>
      <c r="C32" s="6">
        <v>3</v>
      </c>
      <c r="D32" s="7">
        <v>3.2</v>
      </c>
      <c r="F32" s="4">
        <f t="shared" si="4"/>
        <v>1.1512231673130238</v>
      </c>
      <c r="G32" s="4">
        <f t="shared" si="5"/>
        <v>-1.3187428917254931</v>
      </c>
      <c r="H32" s="4">
        <f t="shared" si="6"/>
        <v>-1.3497802654521251</v>
      </c>
      <c r="I32" s="4">
        <f t="shared" si="7"/>
        <v>0.18238993710691828</v>
      </c>
    </row>
    <row r="33" spans="1:9" x14ac:dyDescent="0.25">
      <c r="A33" s="5">
        <v>26</v>
      </c>
      <c r="B33" s="6">
        <v>41</v>
      </c>
      <c r="C33" s="6">
        <v>15</v>
      </c>
      <c r="D33" s="7">
        <v>13.3</v>
      </c>
      <c r="F33" s="4">
        <f t="shared" si="4"/>
        <v>-0.29437670031748525</v>
      </c>
      <c r="G33" s="4">
        <f t="shared" si="5"/>
        <v>1.1009688362111918</v>
      </c>
      <c r="H33" s="4">
        <f t="shared" si="6"/>
        <v>1.1945983611000326</v>
      </c>
      <c r="I33" s="4">
        <f t="shared" si="7"/>
        <v>0.8176100628930818</v>
      </c>
    </row>
    <row r="34" spans="1:9" x14ac:dyDescent="0.25">
      <c r="A34" s="5">
        <v>27</v>
      </c>
      <c r="B34" s="6">
        <v>25</v>
      </c>
      <c r="C34" s="6">
        <v>2</v>
      </c>
      <c r="D34" s="7">
        <v>1.9</v>
      </c>
      <c r="F34" s="4">
        <f t="shared" si="4"/>
        <v>-1.3457220585942191</v>
      </c>
      <c r="G34" s="4">
        <f t="shared" si="5"/>
        <v>-1.5203855357202167</v>
      </c>
      <c r="H34" s="4">
        <f t="shared" si="6"/>
        <v>-1.6772745441172541</v>
      </c>
      <c r="I34" s="4">
        <f t="shared" si="7"/>
        <v>0.10062893081761007</v>
      </c>
    </row>
    <row r="35" spans="1:9" x14ac:dyDescent="0.25">
      <c r="A35" s="5">
        <v>28</v>
      </c>
      <c r="B35" s="6">
        <v>37</v>
      </c>
      <c r="C35" s="6">
        <v>5</v>
      </c>
      <c r="D35" s="7">
        <v>5.6</v>
      </c>
      <c r="F35" s="4">
        <f t="shared" si="4"/>
        <v>-0.5572130398866687</v>
      </c>
      <c r="G35" s="4">
        <f t="shared" si="5"/>
        <v>-0.91545760373604557</v>
      </c>
      <c r="H35" s="4">
        <f t="shared" si="6"/>
        <v>-0.74517544330111751</v>
      </c>
      <c r="I35" s="4">
        <f t="shared" si="7"/>
        <v>0.33333333333333337</v>
      </c>
    </row>
    <row r="36" spans="1:9" x14ac:dyDescent="0.25">
      <c r="A36" s="5">
        <v>29</v>
      </c>
      <c r="B36" s="6">
        <v>22</v>
      </c>
      <c r="C36" s="6">
        <v>7</v>
      </c>
      <c r="D36" s="7">
        <v>2.1</v>
      </c>
      <c r="F36" s="4">
        <f t="shared" si="4"/>
        <v>-1.5428493132711067</v>
      </c>
      <c r="G36" s="4">
        <f t="shared" si="5"/>
        <v>-0.51217231574659805</v>
      </c>
      <c r="H36" s="4">
        <f t="shared" si="6"/>
        <v>-1.6268908089380036</v>
      </c>
      <c r="I36" s="4">
        <f t="shared" si="7"/>
        <v>0.11320754716981134</v>
      </c>
    </row>
    <row r="37" spans="1:9" x14ac:dyDescent="0.25">
      <c r="A37" s="5">
        <v>30</v>
      </c>
      <c r="B37" s="6">
        <v>49</v>
      </c>
      <c r="C37" s="6">
        <v>11</v>
      </c>
      <c r="D37" s="7">
        <v>13.8</v>
      </c>
      <c r="F37" s="4">
        <f t="shared" si="4"/>
        <v>0.23129597882088165</v>
      </c>
      <c r="G37" s="4">
        <f t="shared" si="5"/>
        <v>0.29439826023229682</v>
      </c>
      <c r="H37" s="4">
        <f t="shared" si="6"/>
        <v>1.3205576990481591</v>
      </c>
      <c r="I37" s="4">
        <f t="shared" si="7"/>
        <v>0.84905660377358494</v>
      </c>
    </row>
    <row r="38" spans="1:9" x14ac:dyDescent="0.25">
      <c r="A38" s="5">
        <v>31</v>
      </c>
      <c r="B38" s="6">
        <v>48</v>
      </c>
      <c r="C38" s="6">
        <v>18</v>
      </c>
      <c r="D38" s="7">
        <v>8.1</v>
      </c>
      <c r="F38" s="4">
        <f t="shared" si="4"/>
        <v>0.16558689392858578</v>
      </c>
      <c r="G38" s="4">
        <f t="shared" si="5"/>
        <v>1.705896768195363</v>
      </c>
      <c r="H38" s="4">
        <f t="shared" si="6"/>
        <v>-0.11537875356048446</v>
      </c>
      <c r="I38" s="4">
        <f t="shared" si="7"/>
        <v>0.49056603773584911</v>
      </c>
    </row>
    <row r="39" spans="1:9" x14ac:dyDescent="0.25">
      <c r="A39" s="5">
        <v>32</v>
      </c>
      <c r="B39" s="6">
        <v>45</v>
      </c>
      <c r="C39" s="6">
        <v>15</v>
      </c>
      <c r="D39" s="7">
        <v>14.5</v>
      </c>
      <c r="F39" s="4">
        <f t="shared" si="4"/>
        <v>-3.1540360748301806E-2</v>
      </c>
      <c r="G39" s="4">
        <f t="shared" si="5"/>
        <v>1.1009688362111918</v>
      </c>
      <c r="H39" s="4">
        <f t="shared" si="6"/>
        <v>1.4969007721755361</v>
      </c>
      <c r="I39" s="4">
        <f t="shared" si="7"/>
        <v>0.89308176100628933</v>
      </c>
    </row>
    <row r="40" spans="1:9" x14ac:dyDescent="0.25">
      <c r="A40" s="5">
        <v>33</v>
      </c>
      <c r="B40" s="6">
        <v>66</v>
      </c>
      <c r="C40" s="6">
        <v>6</v>
      </c>
      <c r="D40" s="7">
        <v>6.2</v>
      </c>
      <c r="F40" s="4">
        <f t="shared" si="4"/>
        <v>1.3483504219899114</v>
      </c>
      <c r="G40" s="4">
        <f t="shared" si="5"/>
        <v>-0.71381495974132181</v>
      </c>
      <c r="H40" s="4">
        <f t="shared" si="6"/>
        <v>-0.59402423776336544</v>
      </c>
      <c r="I40" s="4">
        <f t="shared" si="7"/>
        <v>0.37106918238993714</v>
      </c>
    </row>
    <row r="41" spans="1:9" x14ac:dyDescent="0.25">
      <c r="A41" s="5">
        <v>34</v>
      </c>
      <c r="B41" s="6">
        <v>42</v>
      </c>
      <c r="C41" s="6">
        <v>12</v>
      </c>
      <c r="D41" s="7">
        <v>12.6</v>
      </c>
      <c r="F41" s="4">
        <f t="shared" si="4"/>
        <v>-0.2286676154251894</v>
      </c>
      <c r="G41" s="4">
        <f t="shared" si="5"/>
        <v>0.49604090422702057</v>
      </c>
      <c r="H41" s="4">
        <f t="shared" si="6"/>
        <v>1.018255287972655</v>
      </c>
      <c r="I41" s="4">
        <f t="shared" si="7"/>
        <v>0.77358490566037741</v>
      </c>
    </row>
    <row r="42" spans="1:9" x14ac:dyDescent="0.25">
      <c r="A42" s="5">
        <v>35</v>
      </c>
      <c r="B42" s="6">
        <v>22</v>
      </c>
      <c r="C42" s="6">
        <v>13</v>
      </c>
      <c r="D42" s="7">
        <v>5.5</v>
      </c>
      <c r="F42" s="4">
        <f t="shared" si="4"/>
        <v>-1.5428493132711067</v>
      </c>
      <c r="G42" s="4">
        <f t="shared" si="5"/>
        <v>0.69768354822174428</v>
      </c>
      <c r="H42" s="4">
        <f t="shared" si="6"/>
        <v>-0.77036731089074273</v>
      </c>
      <c r="I42" s="4">
        <f t="shared" si="7"/>
        <v>0.32704402515723274</v>
      </c>
    </row>
    <row r="43" spans="1:9" x14ac:dyDescent="0.25">
      <c r="A43" s="5">
        <v>36</v>
      </c>
      <c r="B43" s="6">
        <v>30</v>
      </c>
      <c r="C43" s="6">
        <v>12</v>
      </c>
      <c r="D43" s="7">
        <v>9.6</v>
      </c>
      <c r="F43" s="4">
        <f t="shared" si="4"/>
        <v>-1.0171766341327397</v>
      </c>
      <c r="G43" s="4">
        <f t="shared" si="5"/>
        <v>0.49604090422702057</v>
      </c>
      <c r="H43" s="4">
        <f t="shared" si="6"/>
        <v>0.26249926028389536</v>
      </c>
      <c r="I43" s="4">
        <f t="shared" si="7"/>
        <v>0.58490566037735847</v>
      </c>
    </row>
    <row r="44" spans="1:9" x14ac:dyDescent="0.25">
      <c r="A44" s="5">
        <v>37</v>
      </c>
      <c r="B44" s="6">
        <v>66</v>
      </c>
      <c r="C44" s="6">
        <v>6</v>
      </c>
      <c r="D44" s="7">
        <v>5.0999999999999996</v>
      </c>
      <c r="F44" s="4">
        <f t="shared" si="4"/>
        <v>1.3483504219899114</v>
      </c>
      <c r="G44" s="4">
        <f t="shared" si="5"/>
        <v>-0.71381495974132181</v>
      </c>
      <c r="H44" s="4">
        <f t="shared" si="6"/>
        <v>-0.87113478124924404</v>
      </c>
      <c r="I44" s="4">
        <f t="shared" si="7"/>
        <v>0.30188679245283018</v>
      </c>
    </row>
    <row r="45" spans="1:9" x14ac:dyDescent="0.25">
      <c r="A45" s="5">
        <v>38</v>
      </c>
      <c r="B45" s="6">
        <v>32</v>
      </c>
      <c r="C45" s="6">
        <v>12</v>
      </c>
      <c r="D45" s="7">
        <v>11</v>
      </c>
      <c r="F45" s="4">
        <f t="shared" si="4"/>
        <v>-0.88575846434814798</v>
      </c>
      <c r="G45" s="4">
        <f t="shared" si="5"/>
        <v>0.49604090422702057</v>
      </c>
      <c r="H45" s="4">
        <f t="shared" si="6"/>
        <v>0.61518540653864995</v>
      </c>
      <c r="I45" s="4">
        <f t="shared" si="7"/>
        <v>0.67295597484276726</v>
      </c>
    </row>
    <row r="46" spans="1:9" x14ac:dyDescent="0.25">
      <c r="A46" s="5">
        <v>39</v>
      </c>
      <c r="B46" s="6">
        <v>62</v>
      </c>
      <c r="C46" s="6">
        <v>5</v>
      </c>
      <c r="D46" s="7">
        <v>5.4</v>
      </c>
      <c r="F46" s="4">
        <f t="shared" si="4"/>
        <v>1.0855140824207279</v>
      </c>
      <c r="G46" s="4">
        <f t="shared" si="5"/>
        <v>-0.91545760373604557</v>
      </c>
      <c r="H46" s="4">
        <f t="shared" si="6"/>
        <v>-0.79555917848036795</v>
      </c>
      <c r="I46" s="4">
        <f t="shared" si="7"/>
        <v>0.32075471698113212</v>
      </c>
    </row>
    <row r="47" spans="1:9" x14ac:dyDescent="0.25">
      <c r="A47" s="5">
        <v>40</v>
      </c>
      <c r="B47" s="6">
        <v>59</v>
      </c>
      <c r="C47" s="6">
        <v>0</v>
      </c>
      <c r="D47" s="7">
        <v>1.9</v>
      </c>
      <c r="F47" s="4">
        <f t="shared" si="4"/>
        <v>0.88838682774384026</v>
      </c>
      <c r="G47" s="4">
        <f t="shared" si="5"/>
        <v>-1.9236708237096642</v>
      </c>
      <c r="H47" s="4">
        <f t="shared" si="6"/>
        <v>-1.6772745441172541</v>
      </c>
      <c r="I47" s="4">
        <f t="shared" si="7"/>
        <v>0.10062893081761007</v>
      </c>
    </row>
    <row r="48" spans="1:9" x14ac:dyDescent="0.25">
      <c r="A48" s="5">
        <v>41</v>
      </c>
      <c r="B48" s="6">
        <v>58</v>
      </c>
      <c r="C48" s="6">
        <v>13</v>
      </c>
      <c r="D48" s="7">
        <v>15.8</v>
      </c>
      <c r="F48" s="4">
        <f t="shared" si="4"/>
        <v>0.82267774285154438</v>
      </c>
      <c r="G48" s="4">
        <f t="shared" si="5"/>
        <v>0.69768354822174428</v>
      </c>
      <c r="H48" s="4">
        <f t="shared" si="6"/>
        <v>1.8243950508406654</v>
      </c>
      <c r="I48" s="4">
        <f t="shared" si="7"/>
        <v>0.9748427672955976</v>
      </c>
    </row>
    <row r="49" spans="1:9" x14ac:dyDescent="0.25">
      <c r="A49" s="5">
        <v>42</v>
      </c>
      <c r="B49" s="6">
        <v>72</v>
      </c>
      <c r="C49" s="6">
        <v>1</v>
      </c>
      <c r="D49" s="7">
        <v>4</v>
      </c>
      <c r="F49" s="4">
        <f t="shared" si="4"/>
        <v>1.7426049313436864</v>
      </c>
      <c r="G49" s="4">
        <f t="shared" si="5"/>
        <v>-1.7220281797149404</v>
      </c>
      <c r="H49" s="4">
        <f t="shared" si="6"/>
        <v>-1.1482453247351225</v>
      </c>
      <c r="I49" s="4">
        <f t="shared" si="7"/>
        <v>0.2327044025157233</v>
      </c>
    </row>
    <row r="50" spans="1:9" x14ac:dyDescent="0.25">
      <c r="A50" s="5">
        <v>43</v>
      </c>
      <c r="B50" s="6">
        <v>45</v>
      </c>
      <c r="C50" s="6">
        <v>11</v>
      </c>
      <c r="D50" s="7">
        <v>15.1</v>
      </c>
      <c r="F50" s="4">
        <f t="shared" si="4"/>
        <v>-3.1540360748301806E-2</v>
      </c>
      <c r="G50" s="4">
        <f t="shared" si="5"/>
        <v>0.29439826023229682</v>
      </c>
      <c r="H50" s="4">
        <f t="shared" si="6"/>
        <v>1.648051977713288</v>
      </c>
      <c r="I50" s="4">
        <f t="shared" si="7"/>
        <v>0.9308176100628931</v>
      </c>
    </row>
    <row r="51" spans="1:9" x14ac:dyDescent="0.25">
      <c r="A51" s="5">
        <v>44</v>
      </c>
      <c r="B51" s="6">
        <v>40</v>
      </c>
      <c r="C51" s="6">
        <v>9</v>
      </c>
      <c r="D51" s="7">
        <v>9.1999999999999993</v>
      </c>
      <c r="F51" s="4">
        <f t="shared" si="4"/>
        <v>-0.36008578520978113</v>
      </c>
      <c r="G51" s="4">
        <f t="shared" si="5"/>
        <v>-0.10888702775715065</v>
      </c>
      <c r="H51" s="4">
        <f t="shared" si="6"/>
        <v>0.16173178992539397</v>
      </c>
      <c r="I51" s="4">
        <f t="shared" si="7"/>
        <v>0.55974842767295596</v>
      </c>
    </row>
    <row r="52" spans="1:9" x14ac:dyDescent="0.25">
      <c r="A52" s="5">
        <v>45</v>
      </c>
      <c r="B52" s="6">
        <v>38</v>
      </c>
      <c r="C52" s="6">
        <v>10</v>
      </c>
      <c r="D52" s="7">
        <v>10.4</v>
      </c>
      <c r="F52" s="4">
        <f t="shared" si="4"/>
        <v>-0.49150395499437283</v>
      </c>
      <c r="G52" s="4">
        <f t="shared" si="5"/>
        <v>9.2755616237573085E-2</v>
      </c>
      <c r="H52" s="4">
        <f t="shared" si="6"/>
        <v>0.46403420100089809</v>
      </c>
      <c r="I52" s="4">
        <f t="shared" si="7"/>
        <v>0.6352201257861636</v>
      </c>
    </row>
    <row r="53" spans="1:9" x14ac:dyDescent="0.25">
      <c r="A53" s="5">
        <v>46</v>
      </c>
      <c r="B53" s="6">
        <v>48</v>
      </c>
      <c r="C53" s="6">
        <v>9</v>
      </c>
      <c r="D53" s="7">
        <v>10.6</v>
      </c>
      <c r="F53" s="4">
        <f t="shared" si="4"/>
        <v>0.16558689392858578</v>
      </c>
      <c r="G53" s="4">
        <f t="shared" si="5"/>
        <v>-0.10888702775715065</v>
      </c>
      <c r="H53" s="4">
        <f t="shared" si="6"/>
        <v>0.51441793618014853</v>
      </c>
      <c r="I53" s="4">
        <f t="shared" si="7"/>
        <v>0.64779874213836475</v>
      </c>
    </row>
    <row r="54" spans="1:9" x14ac:dyDescent="0.25">
      <c r="A54" s="5">
        <v>47</v>
      </c>
      <c r="B54" s="6">
        <v>64</v>
      </c>
      <c r="C54" s="6">
        <v>12</v>
      </c>
      <c r="D54" s="7">
        <v>13.2</v>
      </c>
      <c r="F54" s="4">
        <f t="shared" si="4"/>
        <v>1.2169322522053196</v>
      </c>
      <c r="G54" s="4">
        <f t="shared" si="5"/>
        <v>0.49604090422702057</v>
      </c>
      <c r="H54" s="4">
        <f t="shared" si="6"/>
        <v>1.1694064935104067</v>
      </c>
      <c r="I54" s="4">
        <f t="shared" si="7"/>
        <v>0.81132075471698106</v>
      </c>
    </row>
    <row r="55" spans="1:9" x14ac:dyDescent="0.25">
      <c r="A55" s="5">
        <v>48</v>
      </c>
      <c r="B55" s="6">
        <v>34</v>
      </c>
      <c r="C55" s="6">
        <v>5</v>
      </c>
      <c r="D55" s="7">
        <v>7.2</v>
      </c>
      <c r="F55" s="4">
        <f t="shared" si="4"/>
        <v>-0.75434029456355634</v>
      </c>
      <c r="G55" s="4">
        <f t="shared" si="5"/>
        <v>-0.91545760373604557</v>
      </c>
      <c r="H55" s="4">
        <f t="shared" si="6"/>
        <v>-0.34210556186711222</v>
      </c>
      <c r="I55" s="4">
        <f t="shared" si="7"/>
        <v>0.43396226415094347</v>
      </c>
    </row>
    <row r="56" spans="1:9" x14ac:dyDescent="0.25">
      <c r="A56" s="5">
        <v>49</v>
      </c>
      <c r="B56" s="6">
        <v>57</v>
      </c>
      <c r="C56" s="6">
        <v>15</v>
      </c>
      <c r="D56" s="7">
        <v>12.4</v>
      </c>
      <c r="F56" s="4">
        <f t="shared" si="4"/>
        <v>0.7569686579592485</v>
      </c>
      <c r="G56" s="4">
        <f t="shared" si="5"/>
        <v>1.1009688362111918</v>
      </c>
      <c r="H56" s="4">
        <f t="shared" si="6"/>
        <v>0.96787155279340453</v>
      </c>
      <c r="I56" s="4">
        <f t="shared" si="7"/>
        <v>0.76100628930817615</v>
      </c>
    </row>
    <row r="57" spans="1:9" x14ac:dyDescent="0.25">
      <c r="A57" s="5">
        <v>50</v>
      </c>
      <c r="B57" s="6">
        <v>46</v>
      </c>
      <c r="C57" s="6">
        <v>10</v>
      </c>
      <c r="D57" s="7">
        <v>16.2</v>
      </c>
      <c r="F57" s="4">
        <f t="shared" si="4"/>
        <v>3.4168724143994057E-2</v>
      </c>
      <c r="G57" s="4">
        <f t="shared" si="5"/>
        <v>9.2755616237573085E-2</v>
      </c>
      <c r="H57" s="4">
        <f t="shared" si="6"/>
        <v>1.9251625211991665</v>
      </c>
      <c r="I57" s="4">
        <f t="shared" si="7"/>
        <v>1</v>
      </c>
    </row>
    <row r="58" spans="1:9" x14ac:dyDescent="0.25">
      <c r="A58" s="5">
        <v>51</v>
      </c>
      <c r="B58" s="6">
        <v>69</v>
      </c>
      <c r="C58" s="6">
        <v>14</v>
      </c>
      <c r="D58" s="7">
        <v>5.4</v>
      </c>
      <c r="F58" s="4">
        <f t="shared" si="4"/>
        <v>1.5454776766667988</v>
      </c>
      <c r="G58" s="4">
        <f t="shared" si="5"/>
        <v>0.89932619221646803</v>
      </c>
      <c r="H58" s="4">
        <f t="shared" si="6"/>
        <v>-0.79555917848036795</v>
      </c>
      <c r="I58" s="4">
        <f t="shared" si="7"/>
        <v>0.32075471698113212</v>
      </c>
    </row>
    <row r="59" spans="1:9" x14ac:dyDescent="0.25">
      <c r="A59" s="5">
        <v>52</v>
      </c>
      <c r="B59" s="6">
        <v>52</v>
      </c>
      <c r="C59" s="6">
        <v>7</v>
      </c>
      <c r="D59" s="7">
        <v>10.3</v>
      </c>
      <c r="F59" s="4">
        <f t="shared" si="4"/>
        <v>0.42842323349776923</v>
      </c>
      <c r="G59" s="4">
        <f t="shared" si="5"/>
        <v>-0.51217231574659805</v>
      </c>
      <c r="H59" s="4">
        <f t="shared" si="6"/>
        <v>0.43884233341127288</v>
      </c>
      <c r="I59" s="4">
        <f t="shared" si="7"/>
        <v>0.62893081761006298</v>
      </c>
    </row>
    <row r="60" spans="1:9" x14ac:dyDescent="0.25">
      <c r="A60" s="5">
        <v>53</v>
      </c>
      <c r="B60" s="6">
        <v>71</v>
      </c>
      <c r="C60" s="6">
        <v>7</v>
      </c>
      <c r="D60" s="7">
        <v>6.1</v>
      </c>
      <c r="F60" s="4">
        <f t="shared" si="4"/>
        <v>1.6768958464513906</v>
      </c>
      <c r="G60" s="4">
        <f t="shared" si="5"/>
        <v>-0.51217231574659805</v>
      </c>
      <c r="H60" s="4">
        <f t="shared" si="6"/>
        <v>-0.61921610535299088</v>
      </c>
      <c r="I60" s="4">
        <f t="shared" si="7"/>
        <v>0.36477987421383651</v>
      </c>
    </row>
    <row r="61" spans="1:9" x14ac:dyDescent="0.25">
      <c r="A61" s="5">
        <v>54</v>
      </c>
      <c r="B61" s="6">
        <v>74</v>
      </c>
      <c r="C61" s="6">
        <v>10</v>
      </c>
      <c r="D61" s="7">
        <v>5.3</v>
      </c>
      <c r="F61" s="4">
        <f t="shared" si="4"/>
        <v>1.8740231011282782</v>
      </c>
      <c r="G61" s="4">
        <f t="shared" si="5"/>
        <v>9.2755616237573085E-2</v>
      </c>
      <c r="H61" s="4">
        <f t="shared" si="6"/>
        <v>-0.82075104606999338</v>
      </c>
      <c r="I61" s="4">
        <f t="shared" si="7"/>
        <v>0.31446540880503149</v>
      </c>
    </row>
    <row r="62" spans="1:9" x14ac:dyDescent="0.25">
      <c r="A62" s="5">
        <v>55</v>
      </c>
      <c r="B62" s="6">
        <v>55</v>
      </c>
      <c r="C62" s="6">
        <v>18</v>
      </c>
      <c r="D62" s="7">
        <v>8.5</v>
      </c>
      <c r="F62" s="4">
        <f t="shared" si="4"/>
        <v>0.62555048817465686</v>
      </c>
      <c r="G62" s="4">
        <f t="shared" si="5"/>
        <v>1.705896768195363</v>
      </c>
      <c r="H62" s="4">
        <f t="shared" si="6"/>
        <v>-1.4611283201983091E-2</v>
      </c>
      <c r="I62" s="4">
        <f t="shared" si="7"/>
        <v>0.51572327044025157</v>
      </c>
    </row>
    <row r="63" spans="1:9" x14ac:dyDescent="0.25">
      <c r="A63" s="5">
        <v>56</v>
      </c>
      <c r="B63" s="6">
        <v>50</v>
      </c>
      <c r="C63" s="6">
        <v>15</v>
      </c>
      <c r="D63" s="7">
        <v>10.7</v>
      </c>
      <c r="F63" s="4">
        <f t="shared" si="4"/>
        <v>0.29700506371317753</v>
      </c>
      <c r="G63" s="4">
        <f t="shared" si="5"/>
        <v>1.1009688362111918</v>
      </c>
      <c r="H63" s="4">
        <f t="shared" si="6"/>
        <v>0.53960980376977374</v>
      </c>
      <c r="I63" s="4">
        <f t="shared" si="7"/>
        <v>0.65408805031446537</v>
      </c>
    </row>
    <row r="64" spans="1:9" x14ac:dyDescent="0.25">
      <c r="A64" s="5">
        <v>57</v>
      </c>
      <c r="B64" s="6">
        <v>18</v>
      </c>
      <c r="C64" s="6">
        <v>9</v>
      </c>
      <c r="D64" s="7">
        <v>1.7</v>
      </c>
      <c r="F64" s="4">
        <f t="shared" si="4"/>
        <v>-1.80568565284029</v>
      </c>
      <c r="G64" s="4">
        <f t="shared" si="5"/>
        <v>-0.10888702775715065</v>
      </c>
      <c r="H64" s="4">
        <f t="shared" si="6"/>
        <v>-1.727658279296505</v>
      </c>
      <c r="I64" s="4">
        <f t="shared" si="7"/>
        <v>8.8050314465408813E-2</v>
      </c>
    </row>
    <row r="65" spans="1:9" x14ac:dyDescent="0.25">
      <c r="A65" s="5">
        <v>58</v>
      </c>
      <c r="B65" s="6">
        <v>37</v>
      </c>
      <c r="C65" s="6">
        <v>16</v>
      </c>
      <c r="D65" s="7">
        <v>13.8</v>
      </c>
      <c r="F65" s="4">
        <f t="shared" si="4"/>
        <v>-0.5572130398866687</v>
      </c>
      <c r="G65" s="4">
        <f t="shared" si="5"/>
        <v>1.3026114802059154</v>
      </c>
      <c r="H65" s="4">
        <f t="shared" si="6"/>
        <v>1.3205576990481591</v>
      </c>
      <c r="I65" s="4">
        <f t="shared" si="7"/>
        <v>0.84905660377358494</v>
      </c>
    </row>
    <row r="66" spans="1:9" x14ac:dyDescent="0.25">
      <c r="A66" s="5">
        <v>59</v>
      </c>
      <c r="B66" s="6">
        <v>29</v>
      </c>
      <c r="C66" s="6">
        <v>3</v>
      </c>
      <c r="D66" s="7">
        <v>1</v>
      </c>
      <c r="F66" s="4">
        <f t="shared" si="4"/>
        <v>-1.0828857190250356</v>
      </c>
      <c r="G66" s="4">
        <f t="shared" si="5"/>
        <v>-1.3187428917254931</v>
      </c>
      <c r="H66" s="4">
        <f t="shared" si="6"/>
        <v>-1.9040013524238821</v>
      </c>
      <c r="I66" s="4">
        <f t="shared" si="7"/>
        <v>4.4025157232704407E-2</v>
      </c>
    </row>
    <row r="67" spans="1:9" x14ac:dyDescent="0.25">
      <c r="A67" s="5">
        <v>60</v>
      </c>
      <c r="B67" s="6">
        <v>43</v>
      </c>
      <c r="C67" s="6">
        <v>8</v>
      </c>
      <c r="D67" s="7">
        <v>12.6</v>
      </c>
      <c r="F67" s="4">
        <f t="shared" si="4"/>
        <v>-0.16295853053289353</v>
      </c>
      <c r="G67" s="4">
        <f t="shared" si="5"/>
        <v>-0.31052967175187435</v>
      </c>
      <c r="H67" s="4">
        <f t="shared" si="6"/>
        <v>1.018255287972655</v>
      </c>
      <c r="I67" s="4">
        <f t="shared" si="7"/>
        <v>0.77358490566037741</v>
      </c>
    </row>
    <row r="68" spans="1:9" x14ac:dyDescent="0.25">
      <c r="A68" s="5">
        <v>61</v>
      </c>
      <c r="B68" s="6">
        <v>52</v>
      </c>
      <c r="C68" s="6">
        <v>12</v>
      </c>
      <c r="D68" s="7">
        <v>14.4</v>
      </c>
      <c r="F68" s="4">
        <f t="shared" si="4"/>
        <v>0.42842323349776923</v>
      </c>
      <c r="G68" s="4">
        <f t="shared" si="5"/>
        <v>0.49604090422702057</v>
      </c>
      <c r="H68" s="4">
        <f t="shared" si="6"/>
        <v>1.4717089045859109</v>
      </c>
      <c r="I68" s="4">
        <f t="shared" si="7"/>
        <v>0.8867924528301887</v>
      </c>
    </row>
    <row r="69" spans="1:9" x14ac:dyDescent="0.25">
      <c r="A69" s="5">
        <v>62</v>
      </c>
      <c r="B69" s="6">
        <v>64</v>
      </c>
      <c r="C69" s="6">
        <v>1</v>
      </c>
      <c r="D69" s="7">
        <v>4.9000000000000004</v>
      </c>
      <c r="F69" s="4">
        <f t="shared" si="4"/>
        <v>1.2169322522053196</v>
      </c>
      <c r="G69" s="4">
        <f t="shared" si="5"/>
        <v>-1.7220281797149404</v>
      </c>
      <c r="H69" s="4">
        <f t="shared" si="6"/>
        <v>-0.92151851642849458</v>
      </c>
      <c r="I69" s="4">
        <f t="shared" si="7"/>
        <v>0.28930817610062898</v>
      </c>
    </row>
    <row r="70" spans="1:9" x14ac:dyDescent="0.25">
      <c r="A70" s="5">
        <v>63</v>
      </c>
      <c r="B70" s="6">
        <v>33</v>
      </c>
      <c r="C70" s="6">
        <v>6</v>
      </c>
      <c r="D70" s="7">
        <v>7.8</v>
      </c>
      <c r="F70" s="4">
        <f t="shared" si="4"/>
        <v>-0.82004937945585221</v>
      </c>
      <c r="G70" s="4">
        <f t="shared" si="5"/>
        <v>-0.71381495974132181</v>
      </c>
      <c r="H70" s="4">
        <f t="shared" si="6"/>
        <v>-0.19095435632936039</v>
      </c>
      <c r="I70" s="4">
        <f t="shared" si="7"/>
        <v>0.47169811320754723</v>
      </c>
    </row>
    <row r="71" spans="1:9" x14ac:dyDescent="0.25">
      <c r="A71" s="5">
        <v>64</v>
      </c>
      <c r="B71" s="6">
        <v>40</v>
      </c>
      <c r="C71" s="6">
        <v>15</v>
      </c>
      <c r="D71" s="7">
        <v>11</v>
      </c>
      <c r="F71" s="4">
        <f t="shared" si="4"/>
        <v>-0.36008578520978113</v>
      </c>
      <c r="G71" s="4">
        <f t="shared" si="5"/>
        <v>1.1009688362111918</v>
      </c>
      <c r="H71" s="4">
        <f t="shared" si="6"/>
        <v>0.61518540653864995</v>
      </c>
      <c r="I71" s="4">
        <f t="shared" si="7"/>
        <v>0.67295597484276726</v>
      </c>
    </row>
    <row r="72" spans="1:9" x14ac:dyDescent="0.25">
      <c r="A72" s="5">
        <v>65</v>
      </c>
      <c r="B72" s="6">
        <v>43</v>
      </c>
      <c r="C72" s="6">
        <v>11</v>
      </c>
      <c r="D72" s="7">
        <v>12.3</v>
      </c>
      <c r="F72" s="4">
        <f t="shared" si="4"/>
        <v>-0.16295853053289353</v>
      </c>
      <c r="G72" s="4">
        <f t="shared" si="5"/>
        <v>0.29439826023229682</v>
      </c>
      <c r="H72" s="4">
        <f t="shared" si="6"/>
        <v>0.94267968520377932</v>
      </c>
      <c r="I72" s="4">
        <f t="shared" si="7"/>
        <v>0.75471698113207553</v>
      </c>
    </row>
    <row r="73" spans="1:9" x14ac:dyDescent="0.25">
      <c r="A73" s="5">
        <v>66</v>
      </c>
      <c r="B73" s="6">
        <v>50</v>
      </c>
      <c r="C73" s="6">
        <v>9</v>
      </c>
      <c r="D73" s="7">
        <v>9.6999999999999993</v>
      </c>
      <c r="F73" s="4">
        <f t="shared" ref="F73:F107" si="8">(B73-$B$3)/$B$4</f>
        <v>0.29700506371317753</v>
      </c>
      <c r="G73" s="4">
        <f t="shared" ref="G73:G107" si="9">(C73-$C$3)/$C$4</f>
        <v>-0.10888702775715065</v>
      </c>
      <c r="H73" s="4">
        <f t="shared" ref="H73:H107" si="10">(D73-$D$3)/$D$4</f>
        <v>0.28769112787352058</v>
      </c>
      <c r="I73" s="4">
        <f t="shared" ref="I73:I107" si="11">(D73-$D$2)/($D$1-$D$2)</f>
        <v>0.5911949685534591</v>
      </c>
    </row>
    <row r="74" spans="1:9" x14ac:dyDescent="0.25">
      <c r="A74" s="5">
        <v>67</v>
      </c>
      <c r="B74" s="6">
        <v>25</v>
      </c>
      <c r="C74" s="6">
        <v>15</v>
      </c>
      <c r="D74" s="7">
        <v>6.4</v>
      </c>
      <c r="F74" s="4">
        <f t="shared" si="8"/>
        <v>-1.3457220585942191</v>
      </c>
      <c r="G74" s="4">
        <f t="shared" si="9"/>
        <v>1.1009688362111918</v>
      </c>
      <c r="H74" s="4">
        <f t="shared" si="10"/>
        <v>-0.54364050258411478</v>
      </c>
      <c r="I74" s="4">
        <f t="shared" si="11"/>
        <v>0.38364779874213845</v>
      </c>
    </row>
    <row r="75" spans="1:9" x14ac:dyDescent="0.25">
      <c r="A75" s="5">
        <v>68</v>
      </c>
      <c r="B75" s="6">
        <v>48</v>
      </c>
      <c r="C75" s="6">
        <v>19</v>
      </c>
      <c r="D75" s="7">
        <v>11.1</v>
      </c>
      <c r="F75" s="4">
        <f t="shared" si="8"/>
        <v>0.16558689392858578</v>
      </c>
      <c r="G75" s="4">
        <f t="shared" si="9"/>
        <v>1.9075394121900866</v>
      </c>
      <c r="H75" s="4">
        <f t="shared" si="10"/>
        <v>0.64037727412827516</v>
      </c>
      <c r="I75" s="4">
        <f t="shared" si="11"/>
        <v>0.67924528301886788</v>
      </c>
    </row>
    <row r="76" spans="1:9" x14ac:dyDescent="0.25">
      <c r="A76" s="5">
        <v>69</v>
      </c>
      <c r="B76" s="6">
        <v>17</v>
      </c>
      <c r="C76" s="6">
        <v>10</v>
      </c>
      <c r="D76" s="7">
        <v>6.4</v>
      </c>
      <c r="F76" s="4">
        <f t="shared" si="8"/>
        <v>-1.8713947377325859</v>
      </c>
      <c r="G76" s="4">
        <f t="shared" si="9"/>
        <v>9.2755616237573085E-2</v>
      </c>
      <c r="H76" s="4">
        <f t="shared" si="10"/>
        <v>-0.54364050258411478</v>
      </c>
      <c r="I76" s="4">
        <f t="shared" si="11"/>
        <v>0.38364779874213845</v>
      </c>
    </row>
    <row r="77" spans="1:9" x14ac:dyDescent="0.25">
      <c r="A77" s="5">
        <v>70</v>
      </c>
      <c r="B77" s="6">
        <v>57</v>
      </c>
      <c r="C77" s="6">
        <v>14</v>
      </c>
      <c r="D77" s="7">
        <v>10.4</v>
      </c>
      <c r="F77" s="4">
        <f t="shared" si="8"/>
        <v>0.7569686579592485</v>
      </c>
      <c r="G77" s="4">
        <f t="shared" si="9"/>
        <v>0.89932619221646803</v>
      </c>
      <c r="H77" s="4">
        <f t="shared" si="10"/>
        <v>0.46403420100089809</v>
      </c>
      <c r="I77" s="4">
        <f t="shared" si="11"/>
        <v>0.6352201257861636</v>
      </c>
    </row>
    <row r="78" spans="1:9" x14ac:dyDescent="0.25">
      <c r="A78" s="8">
        <v>71</v>
      </c>
      <c r="B78" s="9">
        <v>37</v>
      </c>
      <c r="C78" s="9">
        <v>6</v>
      </c>
      <c r="D78" s="10">
        <v>9.1999999999999993</v>
      </c>
      <c r="F78" s="4">
        <f t="shared" si="8"/>
        <v>-0.5572130398866687</v>
      </c>
      <c r="G78" s="4">
        <f t="shared" si="9"/>
        <v>-0.71381495974132181</v>
      </c>
      <c r="H78" s="4">
        <f t="shared" si="10"/>
        <v>0.16173178992539397</v>
      </c>
      <c r="I78" s="4">
        <f t="shared" si="11"/>
        <v>0.55974842767295596</v>
      </c>
    </row>
    <row r="79" spans="1:9" x14ac:dyDescent="0.25">
      <c r="A79" s="8">
        <v>72</v>
      </c>
      <c r="B79" s="9">
        <v>72</v>
      </c>
      <c r="C79" s="9">
        <v>2</v>
      </c>
      <c r="D79" s="10">
        <v>0.3</v>
      </c>
      <c r="F79" s="4">
        <f t="shared" si="8"/>
        <v>1.7426049313436864</v>
      </c>
      <c r="G79" s="4">
        <f t="shared" si="9"/>
        <v>-1.5203855357202167</v>
      </c>
      <c r="H79" s="4">
        <f t="shared" si="10"/>
        <v>-2.0803444255512593</v>
      </c>
      <c r="I79" s="4">
        <f t="shared" si="11"/>
        <v>0</v>
      </c>
    </row>
    <row r="80" spans="1:9" x14ac:dyDescent="0.25">
      <c r="A80" s="8">
        <v>73</v>
      </c>
      <c r="B80" s="9">
        <v>44</v>
      </c>
      <c r="C80" s="9">
        <v>8</v>
      </c>
      <c r="D80" s="10">
        <v>8.5</v>
      </c>
      <c r="F80" s="4">
        <f t="shared" si="8"/>
        <v>-9.7249445640597676E-2</v>
      </c>
      <c r="G80" s="4">
        <f t="shared" si="9"/>
        <v>-0.31052967175187435</v>
      </c>
      <c r="H80" s="4">
        <f t="shared" si="10"/>
        <v>-1.4611283201983091E-2</v>
      </c>
      <c r="I80" s="4">
        <f t="shared" si="11"/>
        <v>0.51572327044025157</v>
      </c>
    </row>
    <row r="81" spans="1:9" x14ac:dyDescent="0.25">
      <c r="A81" s="8">
        <v>74</v>
      </c>
      <c r="B81" s="9">
        <v>43</v>
      </c>
      <c r="C81" s="9">
        <v>8</v>
      </c>
      <c r="D81" s="10">
        <v>7.4</v>
      </c>
      <c r="F81" s="4">
        <f t="shared" si="8"/>
        <v>-0.16295853053289353</v>
      </c>
      <c r="G81" s="4">
        <f t="shared" si="9"/>
        <v>-0.31052967175187435</v>
      </c>
      <c r="H81" s="4">
        <f t="shared" si="10"/>
        <v>-0.29172182668786151</v>
      </c>
      <c r="I81" s="4">
        <f t="shared" si="11"/>
        <v>0.44654088050314472</v>
      </c>
    </row>
    <row r="82" spans="1:9" x14ac:dyDescent="0.25">
      <c r="A82" s="8">
        <v>75</v>
      </c>
      <c r="B82" s="9">
        <v>49</v>
      </c>
      <c r="C82" s="9">
        <v>17</v>
      </c>
      <c r="D82" s="10">
        <v>10.7</v>
      </c>
      <c r="F82" s="4">
        <f t="shared" si="8"/>
        <v>0.23129597882088165</v>
      </c>
      <c r="G82" s="4">
        <f t="shared" si="9"/>
        <v>1.5042541242006393</v>
      </c>
      <c r="H82" s="4">
        <f t="shared" si="10"/>
        <v>0.53960980376977374</v>
      </c>
      <c r="I82" s="4">
        <f t="shared" si="11"/>
        <v>0.65408805031446537</v>
      </c>
    </row>
    <row r="83" spans="1:9" x14ac:dyDescent="0.25">
      <c r="A83" s="8">
        <v>76</v>
      </c>
      <c r="B83" s="9">
        <v>62</v>
      </c>
      <c r="C83" s="9">
        <v>4</v>
      </c>
      <c r="D83" s="10">
        <v>2.6</v>
      </c>
      <c r="F83" s="4">
        <f t="shared" si="8"/>
        <v>1.0855140824207279</v>
      </c>
      <c r="G83" s="4">
        <f t="shared" si="9"/>
        <v>-1.1171002477307692</v>
      </c>
      <c r="H83" s="4">
        <f t="shared" si="10"/>
        <v>-1.5009314709898771</v>
      </c>
      <c r="I83" s="4">
        <f t="shared" si="11"/>
        <v>0.14465408805031449</v>
      </c>
    </row>
    <row r="84" spans="1:9" x14ac:dyDescent="0.25">
      <c r="A84" s="8">
        <v>77</v>
      </c>
      <c r="B84" s="9">
        <v>45</v>
      </c>
      <c r="C84" s="9">
        <v>16</v>
      </c>
      <c r="D84" s="10">
        <v>14.2</v>
      </c>
      <c r="F84" s="4">
        <f t="shared" si="8"/>
        <v>-3.1540360748301806E-2</v>
      </c>
      <c r="G84" s="4">
        <f t="shared" si="9"/>
        <v>1.3026114802059154</v>
      </c>
      <c r="H84" s="4">
        <f t="shared" si="10"/>
        <v>1.42132516940666</v>
      </c>
      <c r="I84" s="4">
        <f t="shared" si="11"/>
        <v>0.87421383647798745</v>
      </c>
    </row>
    <row r="85" spans="1:9" x14ac:dyDescent="0.25">
      <c r="A85" s="8">
        <v>78</v>
      </c>
      <c r="B85" s="9">
        <v>21</v>
      </c>
      <c r="C85" s="9">
        <v>12</v>
      </c>
      <c r="D85" s="10">
        <v>5.6</v>
      </c>
      <c r="F85" s="4">
        <f t="shared" si="8"/>
        <v>-1.6085583981634026</v>
      </c>
      <c r="G85" s="4">
        <f t="shared" si="9"/>
        <v>0.49604090422702057</v>
      </c>
      <c r="H85" s="4">
        <f t="shared" si="10"/>
        <v>-0.74517544330111751</v>
      </c>
      <c r="I85" s="4">
        <f t="shared" si="11"/>
        <v>0.33333333333333337</v>
      </c>
    </row>
    <row r="86" spans="1:9" x14ac:dyDescent="0.25">
      <c r="A86" s="8">
        <v>79</v>
      </c>
      <c r="B86" s="9">
        <v>23</v>
      </c>
      <c r="C86" s="9">
        <v>12</v>
      </c>
      <c r="D86" s="10">
        <v>3.7</v>
      </c>
      <c r="F86" s="4">
        <f t="shared" si="8"/>
        <v>-1.4771402283788109</v>
      </c>
      <c r="G86" s="4">
        <f t="shared" si="9"/>
        <v>0.49604090422702057</v>
      </c>
      <c r="H86" s="4">
        <f t="shared" si="10"/>
        <v>-1.2238209275039984</v>
      </c>
      <c r="I86" s="4">
        <f t="shared" si="11"/>
        <v>0.21383647798742142</v>
      </c>
    </row>
    <row r="87" spans="1:9" x14ac:dyDescent="0.25">
      <c r="A87" s="8">
        <v>80</v>
      </c>
      <c r="B87" s="9">
        <v>35</v>
      </c>
      <c r="C87" s="9">
        <v>8</v>
      </c>
      <c r="D87" s="10">
        <v>9.4</v>
      </c>
      <c r="F87" s="4">
        <f t="shared" si="8"/>
        <v>-0.68863120967126046</v>
      </c>
      <c r="G87" s="4">
        <f t="shared" si="9"/>
        <v>-0.31052967175187435</v>
      </c>
      <c r="H87" s="4">
        <f t="shared" si="10"/>
        <v>0.21211552510464488</v>
      </c>
      <c r="I87" s="4">
        <f t="shared" si="11"/>
        <v>0.57232704402515722</v>
      </c>
    </row>
    <row r="88" spans="1:9" x14ac:dyDescent="0.25">
      <c r="A88" s="8">
        <v>81</v>
      </c>
      <c r="B88" s="9">
        <v>48</v>
      </c>
      <c r="C88" s="9">
        <v>13</v>
      </c>
      <c r="D88" s="10">
        <v>12.4</v>
      </c>
      <c r="F88" s="4">
        <f t="shared" si="8"/>
        <v>0.16558689392858578</v>
      </c>
      <c r="G88" s="4">
        <f t="shared" si="9"/>
        <v>0.69768354822174428</v>
      </c>
      <c r="H88" s="4">
        <f t="shared" si="10"/>
        <v>0.96787155279340453</v>
      </c>
      <c r="I88" s="4">
        <f t="shared" si="11"/>
        <v>0.76100628930817615</v>
      </c>
    </row>
    <row r="89" spans="1:9" x14ac:dyDescent="0.25">
      <c r="A89" s="8">
        <v>82</v>
      </c>
      <c r="B89" s="9">
        <v>48</v>
      </c>
      <c r="C89" s="9">
        <v>9</v>
      </c>
      <c r="D89" s="10">
        <v>15.1</v>
      </c>
      <c r="F89" s="4">
        <f t="shared" si="8"/>
        <v>0.16558689392858578</v>
      </c>
      <c r="G89" s="4">
        <f t="shared" si="9"/>
        <v>-0.10888702775715065</v>
      </c>
      <c r="H89" s="4">
        <f t="shared" si="10"/>
        <v>1.648051977713288</v>
      </c>
      <c r="I89" s="4">
        <f t="shared" si="11"/>
        <v>0.9308176100628931</v>
      </c>
    </row>
    <row r="90" spans="1:9" x14ac:dyDescent="0.25">
      <c r="A90" s="8">
        <v>83</v>
      </c>
      <c r="B90" s="9">
        <v>28</v>
      </c>
      <c r="C90" s="9">
        <v>2</v>
      </c>
      <c r="D90" s="10">
        <v>2.5</v>
      </c>
      <c r="F90" s="4">
        <f t="shared" si="8"/>
        <v>-1.1485948039173315</v>
      </c>
      <c r="G90" s="4">
        <f t="shared" si="9"/>
        <v>-1.5203855357202167</v>
      </c>
      <c r="H90" s="4">
        <f t="shared" si="10"/>
        <v>-1.5261233385795023</v>
      </c>
      <c r="I90" s="4">
        <f t="shared" si="11"/>
        <v>0.13836477987421386</v>
      </c>
    </row>
    <row r="91" spans="1:9" x14ac:dyDescent="0.25">
      <c r="A91" s="8">
        <v>84</v>
      </c>
      <c r="B91" s="9">
        <v>63</v>
      </c>
      <c r="C91" s="9">
        <v>5</v>
      </c>
      <c r="D91" s="10">
        <v>8.1</v>
      </c>
      <c r="F91" s="4">
        <f t="shared" si="8"/>
        <v>1.1512231673130238</v>
      </c>
      <c r="G91" s="4">
        <f t="shared" si="9"/>
        <v>-0.91545760373604557</v>
      </c>
      <c r="H91" s="4">
        <f t="shared" si="10"/>
        <v>-0.11537875356048446</v>
      </c>
      <c r="I91" s="4">
        <f t="shared" si="11"/>
        <v>0.49056603773584911</v>
      </c>
    </row>
    <row r="92" spans="1:9" x14ac:dyDescent="0.25">
      <c r="A92" s="8">
        <v>85</v>
      </c>
      <c r="B92" s="9">
        <v>44</v>
      </c>
      <c r="C92" s="9">
        <v>10</v>
      </c>
      <c r="D92" s="10">
        <v>15.8</v>
      </c>
      <c r="F92" s="4">
        <f t="shared" si="8"/>
        <v>-9.7249445640597676E-2</v>
      </c>
      <c r="G92" s="4">
        <f t="shared" si="9"/>
        <v>9.2755616237573085E-2</v>
      </c>
      <c r="H92" s="4">
        <f t="shared" si="10"/>
        <v>1.8243950508406654</v>
      </c>
      <c r="I92" s="4">
        <f t="shared" si="11"/>
        <v>0.9748427672955976</v>
      </c>
    </row>
    <row r="93" spans="1:9" x14ac:dyDescent="0.25">
      <c r="A93" s="8">
        <v>86</v>
      </c>
      <c r="B93" s="9">
        <v>48</v>
      </c>
      <c r="C93" s="9">
        <v>17</v>
      </c>
      <c r="D93" s="10">
        <v>12.6</v>
      </c>
      <c r="F93" s="4">
        <f t="shared" si="8"/>
        <v>0.16558689392858578</v>
      </c>
      <c r="G93" s="4">
        <f t="shared" si="9"/>
        <v>1.5042541242006393</v>
      </c>
      <c r="H93" s="4">
        <f t="shared" si="10"/>
        <v>1.018255287972655</v>
      </c>
      <c r="I93" s="4">
        <f t="shared" si="11"/>
        <v>0.77358490566037741</v>
      </c>
    </row>
    <row r="94" spans="1:9" x14ac:dyDescent="0.25">
      <c r="A94" s="8">
        <v>87</v>
      </c>
      <c r="B94" s="9">
        <v>40</v>
      </c>
      <c r="C94" s="9">
        <v>20</v>
      </c>
      <c r="D94" s="10">
        <v>8.1</v>
      </c>
      <c r="F94" s="4">
        <f t="shared" si="8"/>
        <v>-0.36008578520978113</v>
      </c>
      <c r="G94" s="4">
        <f t="shared" si="9"/>
        <v>2.1091820561848102</v>
      </c>
      <c r="H94" s="4">
        <f t="shared" si="10"/>
        <v>-0.11537875356048446</v>
      </c>
      <c r="I94" s="4">
        <f t="shared" si="11"/>
        <v>0.49056603773584911</v>
      </c>
    </row>
    <row r="95" spans="1:9" x14ac:dyDescent="0.25">
      <c r="A95" s="8">
        <v>88</v>
      </c>
      <c r="B95" s="9">
        <v>72</v>
      </c>
      <c r="C95" s="9">
        <v>9</v>
      </c>
      <c r="D95" s="10">
        <v>6.7</v>
      </c>
      <c r="F95" s="4">
        <f t="shared" si="8"/>
        <v>1.7426049313436864</v>
      </c>
      <c r="G95" s="4">
        <f t="shared" si="9"/>
        <v>-0.10888702775715065</v>
      </c>
      <c r="H95" s="4">
        <f t="shared" si="10"/>
        <v>-0.4680648998152388</v>
      </c>
      <c r="I95" s="4">
        <f t="shared" si="11"/>
        <v>0.40251572327044033</v>
      </c>
    </row>
    <row r="96" spans="1:9" x14ac:dyDescent="0.25">
      <c r="A96" s="8">
        <v>89</v>
      </c>
      <c r="B96" s="9">
        <v>63</v>
      </c>
      <c r="C96" s="9">
        <v>5</v>
      </c>
      <c r="D96" s="10">
        <v>4.5</v>
      </c>
      <c r="F96" s="4">
        <f t="shared" si="8"/>
        <v>1.1512231673130238</v>
      </c>
      <c r="G96" s="4">
        <f t="shared" si="9"/>
        <v>-0.91545760373604557</v>
      </c>
      <c r="H96" s="4">
        <f t="shared" si="10"/>
        <v>-1.022285986786996</v>
      </c>
      <c r="I96" s="4">
        <f t="shared" si="11"/>
        <v>0.26415094339622647</v>
      </c>
    </row>
    <row r="97" spans="1:9" x14ac:dyDescent="0.25">
      <c r="A97" s="8">
        <v>90</v>
      </c>
      <c r="B97" s="9">
        <v>28</v>
      </c>
      <c r="C97" s="9">
        <v>10</v>
      </c>
      <c r="D97" s="10">
        <v>4.5999999999999996</v>
      </c>
      <c r="F97" s="4">
        <f t="shared" si="8"/>
        <v>-1.1485948039173315</v>
      </c>
      <c r="G97" s="4">
        <f t="shared" si="9"/>
        <v>9.2755616237573085E-2</v>
      </c>
      <c r="H97" s="4">
        <f t="shared" si="10"/>
        <v>-0.99709411919737068</v>
      </c>
      <c r="I97" s="4">
        <f t="shared" si="11"/>
        <v>0.27044025157232704</v>
      </c>
    </row>
    <row r="98" spans="1:9" x14ac:dyDescent="0.25">
      <c r="A98" s="8">
        <v>91</v>
      </c>
      <c r="B98" s="9">
        <v>16</v>
      </c>
      <c r="C98" s="9">
        <v>1</v>
      </c>
      <c r="D98" s="10">
        <v>3.1</v>
      </c>
      <c r="F98" s="4">
        <f t="shared" si="8"/>
        <v>-1.9371038226248818</v>
      </c>
      <c r="G98" s="4">
        <f t="shared" si="9"/>
        <v>-1.7220281797149404</v>
      </c>
      <c r="H98" s="4">
        <f t="shared" si="10"/>
        <v>-1.3749721330417506</v>
      </c>
      <c r="I98" s="4">
        <f t="shared" si="11"/>
        <v>0.17610062893081765</v>
      </c>
    </row>
    <row r="99" spans="1:9" x14ac:dyDescent="0.25">
      <c r="A99" s="8">
        <v>92</v>
      </c>
      <c r="B99" s="9">
        <v>23</v>
      </c>
      <c r="C99" s="9">
        <v>3</v>
      </c>
      <c r="D99" s="10">
        <v>5.7</v>
      </c>
      <c r="F99" s="4">
        <f t="shared" si="8"/>
        <v>-1.4771402283788109</v>
      </c>
      <c r="G99" s="4">
        <f t="shared" si="9"/>
        <v>-1.3187428917254931</v>
      </c>
      <c r="H99" s="4">
        <f t="shared" si="10"/>
        <v>-0.71998357571149207</v>
      </c>
      <c r="I99" s="4">
        <f t="shared" si="11"/>
        <v>0.339622641509434</v>
      </c>
    </row>
    <row r="100" spans="1:9" x14ac:dyDescent="0.25">
      <c r="A100" s="8">
        <v>93</v>
      </c>
      <c r="B100" s="9">
        <v>64</v>
      </c>
      <c r="C100" s="9">
        <v>1</v>
      </c>
      <c r="D100" s="10">
        <v>5.5</v>
      </c>
      <c r="F100" s="4">
        <f t="shared" si="8"/>
        <v>1.2169322522053196</v>
      </c>
      <c r="G100" s="4">
        <f t="shared" si="9"/>
        <v>-1.7220281797149404</v>
      </c>
      <c r="H100" s="4">
        <f t="shared" si="10"/>
        <v>-0.77036731089074273</v>
      </c>
      <c r="I100" s="4">
        <f t="shared" si="11"/>
        <v>0.32704402515723274</v>
      </c>
    </row>
    <row r="101" spans="1:9" x14ac:dyDescent="0.25">
      <c r="A101" s="8">
        <v>94</v>
      </c>
      <c r="B101" s="9">
        <v>32</v>
      </c>
      <c r="C101" s="9">
        <v>16</v>
      </c>
      <c r="D101" s="10">
        <v>9.3000000000000007</v>
      </c>
      <c r="F101" s="4">
        <f t="shared" si="8"/>
        <v>-0.88575846434814798</v>
      </c>
      <c r="G101" s="4">
        <f t="shared" si="9"/>
        <v>1.3026114802059154</v>
      </c>
      <c r="H101" s="4">
        <f t="shared" si="10"/>
        <v>0.18692365751501966</v>
      </c>
      <c r="I101" s="4">
        <f t="shared" si="11"/>
        <v>0.5660377358490567</v>
      </c>
    </row>
    <row r="102" spans="1:9" x14ac:dyDescent="0.25">
      <c r="A102" s="8">
        <v>95</v>
      </c>
      <c r="B102" s="9">
        <v>41</v>
      </c>
      <c r="C102" s="9">
        <v>8</v>
      </c>
      <c r="D102" s="10">
        <v>12.1</v>
      </c>
      <c r="F102" s="4">
        <f t="shared" si="8"/>
        <v>-0.29437670031748525</v>
      </c>
      <c r="G102" s="4">
        <f t="shared" si="9"/>
        <v>-0.31052967175187435</v>
      </c>
      <c r="H102" s="4">
        <f t="shared" si="10"/>
        <v>0.89229595002452833</v>
      </c>
      <c r="I102" s="4">
        <f t="shared" si="11"/>
        <v>0.74213836477987416</v>
      </c>
    </row>
    <row r="103" spans="1:9" x14ac:dyDescent="0.25">
      <c r="A103" s="8">
        <v>96</v>
      </c>
      <c r="B103" s="9">
        <v>55</v>
      </c>
      <c r="C103" s="9">
        <v>14</v>
      </c>
      <c r="D103" s="10">
        <v>14.1</v>
      </c>
      <c r="F103" s="4">
        <f t="shared" si="8"/>
        <v>0.62555048817465686</v>
      </c>
      <c r="G103" s="4">
        <f t="shared" si="9"/>
        <v>0.89932619221646803</v>
      </c>
      <c r="H103" s="4">
        <f t="shared" si="10"/>
        <v>1.3961333018170348</v>
      </c>
      <c r="I103" s="4">
        <f t="shared" si="11"/>
        <v>0.86792452830188682</v>
      </c>
    </row>
    <row r="104" spans="1:9" x14ac:dyDescent="0.25">
      <c r="A104" s="8">
        <v>97</v>
      </c>
      <c r="B104" s="9">
        <v>56</v>
      </c>
      <c r="C104" s="9">
        <v>3</v>
      </c>
      <c r="D104" s="10">
        <v>6.5</v>
      </c>
      <c r="F104" s="4">
        <f t="shared" si="8"/>
        <v>0.69125957306695263</v>
      </c>
      <c r="G104" s="4">
        <f t="shared" si="9"/>
        <v>-1.3187428917254931</v>
      </c>
      <c r="H104" s="4">
        <f t="shared" si="10"/>
        <v>-0.51844863499448945</v>
      </c>
      <c r="I104" s="4">
        <f t="shared" si="11"/>
        <v>0.38993710691823902</v>
      </c>
    </row>
    <row r="105" spans="1:9" x14ac:dyDescent="0.25">
      <c r="A105" s="8">
        <v>98</v>
      </c>
      <c r="B105" s="9">
        <v>38</v>
      </c>
      <c r="C105" s="9">
        <v>19</v>
      </c>
      <c r="D105" s="10">
        <v>9</v>
      </c>
      <c r="F105" s="4">
        <f t="shared" si="8"/>
        <v>-0.49150395499437283</v>
      </c>
      <c r="G105" s="4">
        <f t="shared" si="9"/>
        <v>1.9075394121900866</v>
      </c>
      <c r="H105" s="4">
        <f t="shared" si="10"/>
        <v>0.11134805474614351</v>
      </c>
      <c r="I105" s="4">
        <f t="shared" si="11"/>
        <v>0.54716981132075471</v>
      </c>
    </row>
    <row r="106" spans="1:9" x14ac:dyDescent="0.25">
      <c r="A106" s="8">
        <v>99</v>
      </c>
      <c r="B106" s="9">
        <v>45</v>
      </c>
      <c r="C106" s="9">
        <v>17</v>
      </c>
      <c r="D106" s="10">
        <v>8.5</v>
      </c>
      <c r="F106" s="4">
        <f t="shared" si="8"/>
        <v>-3.1540360748301806E-2</v>
      </c>
      <c r="G106" s="4">
        <f t="shared" si="9"/>
        <v>1.5042541242006393</v>
      </c>
      <c r="H106" s="4">
        <f t="shared" si="10"/>
        <v>-1.4611283201983091E-2</v>
      </c>
      <c r="I106" s="4">
        <f t="shared" si="11"/>
        <v>0.51572327044025157</v>
      </c>
    </row>
    <row r="107" spans="1:9" x14ac:dyDescent="0.25">
      <c r="A107" s="8">
        <v>100</v>
      </c>
      <c r="B107" s="9">
        <v>45</v>
      </c>
      <c r="C107" s="9">
        <v>10</v>
      </c>
      <c r="D107" s="10">
        <v>13.5</v>
      </c>
      <c r="F107" s="4">
        <f t="shared" si="8"/>
        <v>-3.1540360748301806E-2</v>
      </c>
      <c r="G107" s="4">
        <f t="shared" si="9"/>
        <v>9.2755616237573085E-2</v>
      </c>
      <c r="H107" s="4">
        <f t="shared" si="10"/>
        <v>1.244982096279283</v>
      </c>
      <c r="I107" s="4">
        <f t="shared" si="11"/>
        <v>0.83018867924528306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G1" workbookViewId="0">
      <selection activeCell="W1" sqref="W1"/>
    </sheetView>
  </sheetViews>
  <sheetFormatPr defaultRowHeight="15.75" x14ac:dyDescent="0.25"/>
  <cols>
    <col min="1" max="4" width="8.88671875" style="4"/>
  </cols>
  <sheetData>
    <row r="1" spans="1:23" x14ac:dyDescent="0.25">
      <c r="A1" s="11" t="s">
        <v>7</v>
      </c>
      <c r="B1" s="4">
        <f>MAX(B8:B107)</f>
        <v>74</v>
      </c>
      <c r="C1" s="4">
        <f t="shared" ref="C1:D1" si="0">MAX(C8:C107)</f>
        <v>20</v>
      </c>
      <c r="D1" s="4">
        <f t="shared" si="0"/>
        <v>16.2</v>
      </c>
      <c r="G1">
        <f ca="1">RAND()-0.5</f>
        <v>0.29917234249994418</v>
      </c>
      <c r="J1" t="s">
        <v>27</v>
      </c>
      <c r="K1" t="s">
        <v>28</v>
      </c>
      <c r="L1" t="s">
        <v>29</v>
      </c>
      <c r="N1" t="s">
        <v>52</v>
      </c>
      <c r="O1" t="s">
        <v>53</v>
      </c>
      <c r="P1" t="s">
        <v>54</v>
      </c>
      <c r="S1" t="s">
        <v>33</v>
      </c>
      <c r="U1" t="s">
        <v>64</v>
      </c>
      <c r="W1">
        <f>SUMXMY2(H8:H77,S8:S77)</f>
        <v>1.0794748826730427</v>
      </c>
    </row>
    <row r="2" spans="1:23" x14ac:dyDescent="0.25">
      <c r="A2" s="11" t="s">
        <v>8</v>
      </c>
      <c r="B2" s="4">
        <f>MIN(B8:B107)</f>
        <v>16</v>
      </c>
      <c r="C2" s="4">
        <f t="shared" ref="C2:D2" si="1">MIN(C8:C107)</f>
        <v>0</v>
      </c>
      <c r="D2" s="4">
        <f t="shared" si="1"/>
        <v>0.3</v>
      </c>
      <c r="I2" t="s">
        <v>30</v>
      </c>
      <c r="J2">
        <v>-6.7572848789265807</v>
      </c>
      <c r="K2">
        <v>3.4572779849346205</v>
      </c>
      <c r="L2">
        <v>1.7443060711054554</v>
      </c>
      <c r="M2" t="s">
        <v>49</v>
      </c>
      <c r="N2">
        <v>-0.27186464764812956</v>
      </c>
      <c r="O2">
        <v>10</v>
      </c>
      <c r="P2">
        <v>-0.26033344938253261</v>
      </c>
      <c r="R2" t="s">
        <v>34</v>
      </c>
      <c r="S2">
        <v>-0.25997887761202049</v>
      </c>
      <c r="U2" t="s">
        <v>65</v>
      </c>
      <c r="W2">
        <f>SUMXMY2(H79:H108,S79:S108)</f>
        <v>0.70253139101819329</v>
      </c>
    </row>
    <row r="3" spans="1:23" x14ac:dyDescent="0.25">
      <c r="A3" s="11" t="s">
        <v>9</v>
      </c>
      <c r="B3" s="4">
        <f>AVERAGE(B8:B107)</f>
        <v>45.48</v>
      </c>
      <c r="C3" s="4">
        <f t="shared" ref="C3:D3" si="2">AVERAGE(C8:C107)</f>
        <v>9.5399999999999991</v>
      </c>
      <c r="D3" s="4">
        <f t="shared" si="2"/>
        <v>8.5580000000000016</v>
      </c>
      <c r="I3" t="s">
        <v>31</v>
      </c>
      <c r="J3">
        <v>1.7803855222228551</v>
      </c>
      <c r="K3">
        <v>0.58097342889085823</v>
      </c>
      <c r="L3">
        <v>1.7817788935321062</v>
      </c>
      <c r="M3" t="s">
        <v>50</v>
      </c>
      <c r="N3">
        <v>-1.4103965365086557</v>
      </c>
      <c r="O3">
        <v>-0.29021038821848372</v>
      </c>
      <c r="P3">
        <v>-1.0469149371878745</v>
      </c>
      <c r="R3" t="s">
        <v>35</v>
      </c>
      <c r="S3">
        <v>1.7912537934133639</v>
      </c>
    </row>
    <row r="4" spans="1:23" x14ac:dyDescent="0.25">
      <c r="A4" s="11" t="s">
        <v>10</v>
      </c>
      <c r="B4" s="4">
        <f>STDEV(B8:B107)</f>
        <v>15.218595748808642</v>
      </c>
      <c r="C4" s="4">
        <f t="shared" ref="C4:D4" si="3">STDEV(C8:C107)</f>
        <v>4.9592684374152842</v>
      </c>
      <c r="D4" s="4">
        <f t="shared" si="3"/>
        <v>3.9695349955389037</v>
      </c>
      <c r="I4" t="s">
        <v>32</v>
      </c>
      <c r="J4">
        <v>8.0789725483953294</v>
      </c>
      <c r="K4">
        <v>3.3579214863625322</v>
      </c>
      <c r="L4">
        <v>-0.91903598174066958</v>
      </c>
      <c r="M4" t="s">
        <v>61</v>
      </c>
      <c r="N4">
        <v>-3.2185577594715391</v>
      </c>
      <c r="O4">
        <v>-0.18245208784948486</v>
      </c>
      <c r="P4">
        <v>-7.4234026913007511</v>
      </c>
      <c r="R4" t="s">
        <v>36</v>
      </c>
      <c r="S4">
        <v>-4.8839864837644207</v>
      </c>
    </row>
    <row r="5" spans="1:23" x14ac:dyDescent="0.25">
      <c r="M5" t="s">
        <v>51</v>
      </c>
      <c r="N5">
        <v>-0.22186595487335378</v>
      </c>
      <c r="O5">
        <v>-4.7716847962991702</v>
      </c>
      <c r="P5">
        <v>0.34769474482426554</v>
      </c>
      <c r="R5" t="s">
        <v>37</v>
      </c>
      <c r="S5">
        <v>-0.73110066945078167</v>
      </c>
    </row>
    <row r="7" spans="1:23" x14ac:dyDescent="0.25">
      <c r="A7" s="1" t="s">
        <v>0</v>
      </c>
      <c r="B7" s="2" t="s">
        <v>2</v>
      </c>
      <c r="C7" s="2" t="s">
        <v>3</v>
      </c>
      <c r="D7" s="3" t="s">
        <v>1</v>
      </c>
      <c r="E7" s="1" t="s">
        <v>0</v>
      </c>
      <c r="F7" s="13" t="s">
        <v>4</v>
      </c>
      <c r="G7" s="13" t="s">
        <v>12</v>
      </c>
      <c r="H7" s="3" t="s">
        <v>47</v>
      </c>
      <c r="J7" t="s">
        <v>55</v>
      </c>
      <c r="K7" t="s">
        <v>56</v>
      </c>
      <c r="L7" t="s">
        <v>57</v>
      </c>
      <c r="N7" t="s">
        <v>58</v>
      </c>
      <c r="O7" t="s">
        <v>59</v>
      </c>
      <c r="P7" t="s">
        <v>60</v>
      </c>
      <c r="S7" t="s">
        <v>62</v>
      </c>
      <c r="T7" t="s">
        <v>63</v>
      </c>
    </row>
    <row r="8" spans="1:23" x14ac:dyDescent="0.25">
      <c r="A8" s="5">
        <v>1</v>
      </c>
      <c r="B8" s="6">
        <v>58</v>
      </c>
      <c r="C8" s="6">
        <v>9</v>
      </c>
      <c r="D8" s="7">
        <v>10</v>
      </c>
      <c r="E8" s="5">
        <v>1</v>
      </c>
      <c r="F8" s="14">
        <v>0.82267774285154438</v>
      </c>
      <c r="G8" s="14">
        <v>-0.10888702775715065</v>
      </c>
      <c r="H8" s="7">
        <v>0.61006289308176098</v>
      </c>
      <c r="J8">
        <f>1/(1+EXP(-($J$2*F8+$J$3*G8+$J$4)))</f>
        <v>0.91101112836414921</v>
      </c>
      <c r="K8">
        <f>1/(1+EXP(-($K$2*F8+$K$3*G8+$K$4)))</f>
        <v>0.99784731992357678</v>
      </c>
      <c r="L8">
        <f>1/(1+EXP(-($L$2*F8+$L$3*G8+$L$4)))</f>
        <v>0.57980018607750905</v>
      </c>
      <c r="N8">
        <f>1/(1+EXP(-($N$2*J8+$N$3*K8+$N$4*L8+$N$5)))</f>
        <v>2.313462430263374E-2</v>
      </c>
      <c r="O8">
        <f>1/(1+EXP(-($O$2*J8+$O$3*K8+$O$4*L8+$O$5)))</f>
        <v>0.98097988916747703</v>
      </c>
      <c r="P8">
        <f>1/(1+EXP(-($P$2*J8+$P$3*K8+$P$4*L8+$P$5)))</f>
        <v>5.2816375602133189E-3</v>
      </c>
      <c r="S8">
        <f>1/(1+EXP(-($S$2*N8+$S$3*O8+$S$4*P8+$S$5)))</f>
        <v>0.72993115592019642</v>
      </c>
      <c r="T8">
        <f>S8*($D$1-$D$2)+$D$2</f>
        <v>11.905905379131124</v>
      </c>
    </row>
    <row r="9" spans="1:23" x14ac:dyDescent="0.25">
      <c r="A9" s="5">
        <v>2</v>
      </c>
      <c r="B9" s="6">
        <v>30</v>
      </c>
      <c r="C9" s="6">
        <v>6</v>
      </c>
      <c r="D9" s="7">
        <v>4.8</v>
      </c>
      <c r="E9" s="5">
        <v>2</v>
      </c>
      <c r="F9" s="14">
        <v>-1.0171766341327397</v>
      </c>
      <c r="G9" s="14">
        <v>-0.71381495974132181</v>
      </c>
      <c r="H9" s="7">
        <v>0.28301886792452835</v>
      </c>
      <c r="J9">
        <f t="shared" ref="J9:J72" si="4">1/(1+EXP(-($J$2*F9+$J$3*G9+$J$4)))</f>
        <v>0.99999885654955534</v>
      </c>
      <c r="K9">
        <f t="shared" ref="K9:K72" si="5">1/(1+EXP(-($K$2*F9+$K$3*G9+$K$4)))</f>
        <v>0.36044150074795012</v>
      </c>
      <c r="L9">
        <f t="shared" ref="L9:L72" si="6">1/(1+EXP(-($L$2*F9+$L$3*G9+$L$4)))</f>
        <v>1.8611955668887792E-2</v>
      </c>
      <c r="N9">
        <f t="shared" ref="N9:N72" si="7">1/(1+EXP(-($N$2*J9+$N$3*K9+$N$4*L9+$N$5)))</f>
        <v>0.25692755405833806</v>
      </c>
      <c r="O9">
        <f t="shared" ref="O9:O72" si="8">1/(1+EXP(-($O$2*J9+$O$3*K9+$O$4*L9+$O$5)))</f>
        <v>0.99406127337895644</v>
      </c>
      <c r="P9">
        <f t="shared" ref="P9:P72" si="9">1/(1+EXP(-($P$2*J9+$P$3*K9+$P$4*L9+$P$5)))</f>
        <v>0.39456721586007398</v>
      </c>
      <c r="S9">
        <f t="shared" ref="S9:S72" si="10">1/(1+EXP(-($S$2*N9+$S$3*O9+$S$4*P9+$S$5)))</f>
        <v>0.28002424906677703</v>
      </c>
      <c r="T9">
        <f t="shared" ref="T9:T72" si="11">S9*($D$1-$D$2)+$D$2</f>
        <v>4.7523855601617546</v>
      </c>
    </row>
    <row r="10" spans="1:23" x14ac:dyDescent="0.25">
      <c r="A10" s="5">
        <v>3</v>
      </c>
      <c r="B10" s="6">
        <v>37</v>
      </c>
      <c r="C10" s="6">
        <v>12</v>
      </c>
      <c r="D10" s="7">
        <v>12.8</v>
      </c>
      <c r="E10" s="5">
        <v>3</v>
      </c>
      <c r="F10" s="14">
        <v>-0.5572130398866687</v>
      </c>
      <c r="G10" s="14">
        <v>0.49604090422702057</v>
      </c>
      <c r="H10" s="7">
        <v>0.78616352201257866</v>
      </c>
      <c r="J10">
        <f t="shared" si="4"/>
        <v>0.9999970312418095</v>
      </c>
      <c r="K10">
        <f t="shared" si="5"/>
        <v>0.84808602849236703</v>
      </c>
      <c r="L10">
        <f t="shared" si="6"/>
        <v>0.2675378027564142</v>
      </c>
      <c r="N10">
        <f t="shared" si="7"/>
        <v>7.2362470356118591E-2</v>
      </c>
      <c r="O10">
        <f t="shared" si="8"/>
        <v>0.99284916279015079</v>
      </c>
      <c r="P10">
        <f t="shared" si="9"/>
        <v>5.8055182725313154E-2</v>
      </c>
      <c r="S10">
        <f t="shared" si="10"/>
        <v>0.67808622345639746</v>
      </c>
      <c r="T10">
        <f t="shared" si="11"/>
        <v>11.081570952956719</v>
      </c>
    </row>
    <row r="11" spans="1:23" x14ac:dyDescent="0.25">
      <c r="A11" s="5">
        <v>4</v>
      </c>
      <c r="B11" s="6">
        <v>70</v>
      </c>
      <c r="C11" s="6">
        <v>12</v>
      </c>
      <c r="D11" s="7">
        <v>5.0999999999999996</v>
      </c>
      <c r="E11" s="5">
        <v>4</v>
      </c>
      <c r="F11" s="14">
        <v>1.6111867615590947</v>
      </c>
      <c r="G11" s="14">
        <v>0.49604090422702057</v>
      </c>
      <c r="H11" s="7">
        <v>0.30188679245283018</v>
      </c>
      <c r="J11">
        <f t="shared" si="4"/>
        <v>0.12729044619531574</v>
      </c>
      <c r="K11">
        <f t="shared" si="5"/>
        <v>0.99990061685040066</v>
      </c>
      <c r="L11">
        <f t="shared" si="6"/>
        <v>0.94132098813998355</v>
      </c>
      <c r="N11">
        <f t="shared" si="7"/>
        <v>9.045295262999983E-3</v>
      </c>
      <c r="O11">
        <f t="shared" si="8"/>
        <v>1.8693520491034787E-2</v>
      </c>
      <c r="P11">
        <f t="shared" si="9"/>
        <v>4.4363757546456471E-4</v>
      </c>
      <c r="S11">
        <f t="shared" si="10"/>
        <v>0.33133923245223545</v>
      </c>
      <c r="T11">
        <f t="shared" si="11"/>
        <v>5.5682937959905434</v>
      </c>
    </row>
    <row r="12" spans="1:23" x14ac:dyDescent="0.25">
      <c r="A12" s="5">
        <v>5</v>
      </c>
      <c r="B12" s="6">
        <v>40</v>
      </c>
      <c r="C12" s="6">
        <v>5</v>
      </c>
      <c r="D12" s="7">
        <v>5.3</v>
      </c>
      <c r="E12" s="5">
        <v>5</v>
      </c>
      <c r="F12" s="14">
        <v>-0.36008578520978113</v>
      </c>
      <c r="G12" s="14">
        <v>-0.91545760373604557</v>
      </c>
      <c r="H12" s="7">
        <v>0.31446540880503149</v>
      </c>
      <c r="J12">
        <f t="shared" si="4"/>
        <v>0.99986119578318755</v>
      </c>
      <c r="K12">
        <f t="shared" si="5"/>
        <v>0.8293670817244001</v>
      </c>
      <c r="L12">
        <f t="shared" si="6"/>
        <v>3.9991360551984607E-2</v>
      </c>
      <c r="N12">
        <f t="shared" si="7"/>
        <v>0.14281008474088955</v>
      </c>
      <c r="O12">
        <f t="shared" si="8"/>
        <v>0.99316567450729176</v>
      </c>
      <c r="P12">
        <f t="shared" si="9"/>
        <v>0.25393179259466109</v>
      </c>
      <c r="S12">
        <f t="shared" si="10"/>
        <v>0.44289625208389061</v>
      </c>
      <c r="T12">
        <f t="shared" si="11"/>
        <v>7.3420504081338596</v>
      </c>
    </row>
    <row r="13" spans="1:23" x14ac:dyDescent="0.25">
      <c r="A13" s="5">
        <v>6</v>
      </c>
      <c r="B13" s="6">
        <v>27</v>
      </c>
      <c r="C13" s="6">
        <v>7</v>
      </c>
      <c r="D13" s="7">
        <v>6.2</v>
      </c>
      <c r="E13" s="5">
        <v>6</v>
      </c>
      <c r="F13" s="14">
        <v>-1.2143038888096274</v>
      </c>
      <c r="G13" s="14">
        <v>-0.51217231574659805</v>
      </c>
      <c r="H13" s="7">
        <v>0.37106918238993714</v>
      </c>
      <c r="J13">
        <f t="shared" si="4"/>
        <v>0.99999978923159016</v>
      </c>
      <c r="K13">
        <f t="shared" si="5"/>
        <v>0.24272026259706367</v>
      </c>
      <c r="L13">
        <f t="shared" si="6"/>
        <v>1.8895939925681362E-2</v>
      </c>
      <c r="N13">
        <f t="shared" si="7"/>
        <v>0.28969207246585482</v>
      </c>
      <c r="O13">
        <f t="shared" si="8"/>
        <v>0.99425934946867067</v>
      </c>
      <c r="P13">
        <f t="shared" si="9"/>
        <v>0.42384270693558035</v>
      </c>
      <c r="S13">
        <f t="shared" si="10"/>
        <v>0.25058669163551145</v>
      </c>
      <c r="T13">
        <f t="shared" si="11"/>
        <v>4.2843283970046313</v>
      </c>
    </row>
    <row r="14" spans="1:23" x14ac:dyDescent="0.25">
      <c r="A14" s="5">
        <v>7</v>
      </c>
      <c r="B14" s="6">
        <v>39</v>
      </c>
      <c r="C14" s="6">
        <v>13</v>
      </c>
      <c r="D14" s="7">
        <v>11.7</v>
      </c>
      <c r="E14" s="5">
        <v>7</v>
      </c>
      <c r="F14" s="14">
        <v>-0.42579487010207701</v>
      </c>
      <c r="G14" s="14">
        <v>0.69768354822174428</v>
      </c>
      <c r="H14" s="7">
        <v>0.71698113207547165</v>
      </c>
      <c r="J14">
        <f t="shared" si="4"/>
        <v>0.99999496118948583</v>
      </c>
      <c r="K14">
        <f t="shared" si="5"/>
        <v>0.90814275173844849</v>
      </c>
      <c r="L14">
        <f t="shared" si="6"/>
        <v>0.39684349142407788</v>
      </c>
      <c r="N14">
        <f t="shared" si="7"/>
        <v>4.5138346557454641E-2</v>
      </c>
      <c r="O14">
        <f t="shared" si="8"/>
        <v>0.9925518045932572</v>
      </c>
      <c r="P14">
        <f t="shared" si="9"/>
        <v>2.1682799710664259E-2</v>
      </c>
      <c r="S14">
        <f t="shared" si="10"/>
        <v>0.71690848941436303</v>
      </c>
      <c r="T14">
        <f t="shared" si="11"/>
        <v>11.698844981688373</v>
      </c>
    </row>
    <row r="15" spans="1:23" x14ac:dyDescent="0.25">
      <c r="A15" s="5">
        <v>8</v>
      </c>
      <c r="B15" s="6">
        <v>52</v>
      </c>
      <c r="C15" s="6">
        <v>6</v>
      </c>
      <c r="D15" s="7">
        <v>5.7</v>
      </c>
      <c r="E15" s="5">
        <v>8</v>
      </c>
      <c r="F15" s="14">
        <v>0.42842323349776923</v>
      </c>
      <c r="G15" s="14">
        <v>-0.71381495974132181</v>
      </c>
      <c r="H15" s="7">
        <v>0.339622641509434</v>
      </c>
      <c r="J15">
        <f t="shared" si="4"/>
        <v>0.98041340442695646</v>
      </c>
      <c r="K15">
        <f t="shared" si="5"/>
        <v>0.98816036475387525</v>
      </c>
      <c r="L15">
        <f t="shared" si="6"/>
        <v>0.19098923416827401</v>
      </c>
      <c r="N15">
        <f t="shared" si="7"/>
        <v>7.6081865030651091E-2</v>
      </c>
      <c r="O15">
        <f t="shared" si="8"/>
        <v>0.99108290935262622</v>
      </c>
      <c r="P15">
        <f t="shared" si="9"/>
        <v>8.6286059317225577E-2</v>
      </c>
      <c r="S15">
        <f t="shared" si="10"/>
        <v>0.64633795295467755</v>
      </c>
      <c r="T15">
        <f t="shared" si="11"/>
        <v>10.576773451979372</v>
      </c>
    </row>
    <row r="16" spans="1:23" x14ac:dyDescent="0.25">
      <c r="A16" s="5">
        <v>9</v>
      </c>
      <c r="B16" s="6">
        <v>61</v>
      </c>
      <c r="C16" s="6">
        <v>8</v>
      </c>
      <c r="D16" s="7">
        <v>10.8</v>
      </c>
      <c r="E16" s="5">
        <v>9</v>
      </c>
      <c r="F16" s="14">
        <v>1.019804997528432</v>
      </c>
      <c r="G16" s="14">
        <v>-0.31052967175187435</v>
      </c>
      <c r="H16" s="7">
        <v>0.66037735849056611</v>
      </c>
      <c r="J16">
        <f t="shared" si="4"/>
        <v>0.65362168052735548</v>
      </c>
      <c r="K16">
        <f t="shared" si="5"/>
        <v>0.99877459946003744</v>
      </c>
      <c r="L16">
        <f t="shared" si="6"/>
        <v>0.57603581416750826</v>
      </c>
      <c r="N16">
        <f t="shared" si="7"/>
        <v>2.5032348647673036E-2</v>
      </c>
      <c r="O16">
        <f t="shared" si="8"/>
        <v>0.79731201429820397</v>
      </c>
      <c r="P16">
        <f t="shared" si="9"/>
        <v>5.7990646215585048E-3</v>
      </c>
      <c r="S16">
        <f t="shared" si="10"/>
        <v>0.65976722451775605</v>
      </c>
      <c r="T16">
        <f t="shared" si="11"/>
        <v>10.790298869832322</v>
      </c>
    </row>
    <row r="17" spans="1:20" x14ac:dyDescent="0.25">
      <c r="A17" s="5">
        <v>10</v>
      </c>
      <c r="B17" s="6">
        <v>44</v>
      </c>
      <c r="C17" s="6">
        <v>14</v>
      </c>
      <c r="D17" s="7">
        <v>15.2</v>
      </c>
      <c r="E17" s="5">
        <v>10</v>
      </c>
      <c r="F17" s="14">
        <v>-9.7249445640597676E-2</v>
      </c>
      <c r="G17" s="14">
        <v>0.89932619221646803</v>
      </c>
      <c r="H17" s="7">
        <v>0.93710691823899372</v>
      </c>
      <c r="J17">
        <f t="shared" si="4"/>
        <v>0.99996759813229708</v>
      </c>
      <c r="K17">
        <f t="shared" si="5"/>
        <v>0.97191923099943422</v>
      </c>
      <c r="L17">
        <f t="shared" si="6"/>
        <v>0.62568085151421582</v>
      </c>
      <c r="N17">
        <f t="shared" si="7"/>
        <v>2.0266659818913998E-2</v>
      </c>
      <c r="O17">
        <f t="shared" si="8"/>
        <v>0.99209068507331311</v>
      </c>
      <c r="P17">
        <f t="shared" si="9"/>
        <v>3.7778020642558036E-3</v>
      </c>
      <c r="S17">
        <f t="shared" si="10"/>
        <v>0.73541373346147343</v>
      </c>
      <c r="T17">
        <f t="shared" si="11"/>
        <v>11.993078362037426</v>
      </c>
    </row>
    <row r="18" spans="1:20" x14ac:dyDescent="0.25">
      <c r="A18" s="5">
        <v>11</v>
      </c>
      <c r="B18" s="6">
        <v>62</v>
      </c>
      <c r="C18" s="6">
        <v>17</v>
      </c>
      <c r="D18" s="7">
        <v>6.2</v>
      </c>
      <c r="E18" s="5">
        <v>11</v>
      </c>
      <c r="F18" s="14">
        <v>1.0855140824207279</v>
      </c>
      <c r="G18" s="14">
        <v>1.5042541242006393</v>
      </c>
      <c r="H18" s="7">
        <v>0.37106918238993714</v>
      </c>
      <c r="J18">
        <f t="shared" si="4"/>
        <v>0.96838496552376996</v>
      </c>
      <c r="K18">
        <f t="shared" si="5"/>
        <v>0.99965950756594602</v>
      </c>
      <c r="L18">
        <f t="shared" si="6"/>
        <v>0.97478262045591635</v>
      </c>
      <c r="N18">
        <f t="shared" si="7"/>
        <v>6.4805640966349876E-3</v>
      </c>
      <c r="O18">
        <f t="shared" si="8"/>
        <v>0.98838990360634194</v>
      </c>
      <c r="P18">
        <f t="shared" si="9"/>
        <v>2.7812252235092261E-4</v>
      </c>
      <c r="S18">
        <f t="shared" si="10"/>
        <v>0.73813803610377449</v>
      </c>
      <c r="T18">
        <f t="shared" si="11"/>
        <v>12.036394774050015</v>
      </c>
    </row>
    <row r="19" spans="1:20" x14ac:dyDescent="0.25">
      <c r="A19" s="5">
        <v>12</v>
      </c>
      <c r="B19" s="6">
        <v>18</v>
      </c>
      <c r="C19" s="6">
        <v>5</v>
      </c>
      <c r="D19" s="7">
        <v>4.9000000000000004</v>
      </c>
      <c r="E19" s="5">
        <v>12</v>
      </c>
      <c r="F19" s="14">
        <v>-1.80568565284029</v>
      </c>
      <c r="G19" s="14">
        <v>-0.91545760373604557</v>
      </c>
      <c r="H19" s="7">
        <v>0.28930817610062898</v>
      </c>
      <c r="J19">
        <f t="shared" si="4"/>
        <v>0.99999999205432</v>
      </c>
      <c r="K19">
        <f t="shared" si="5"/>
        <v>3.177784189505866E-2</v>
      </c>
      <c r="L19">
        <f t="shared" si="6"/>
        <v>3.3353143251266793E-3</v>
      </c>
      <c r="N19">
        <f t="shared" si="7"/>
        <v>0.3660303427736647</v>
      </c>
      <c r="O19">
        <f t="shared" si="8"/>
        <v>0.99461363893505206</v>
      </c>
      <c r="P19">
        <f t="shared" si="9"/>
        <v>0.50733277892954942</v>
      </c>
      <c r="S19">
        <f t="shared" si="10"/>
        <v>0.1790992916155861</v>
      </c>
      <c r="T19">
        <f t="shared" si="11"/>
        <v>3.1476787366878187</v>
      </c>
    </row>
    <row r="20" spans="1:20" x14ac:dyDescent="0.25">
      <c r="A20" s="5">
        <v>13</v>
      </c>
      <c r="B20" s="6">
        <v>16</v>
      </c>
      <c r="C20" s="6">
        <v>0</v>
      </c>
      <c r="D20" s="7">
        <v>2.9</v>
      </c>
      <c r="E20" s="5">
        <v>13</v>
      </c>
      <c r="F20" s="14">
        <v>-1.9371038226248818</v>
      </c>
      <c r="G20" s="14">
        <v>-1.9236708237096642</v>
      </c>
      <c r="H20" s="7">
        <v>0.16352201257861637</v>
      </c>
      <c r="J20">
        <f t="shared" si="4"/>
        <v>0.99999998031992721</v>
      </c>
      <c r="K20">
        <f t="shared" si="5"/>
        <v>1.1466570758024406E-2</v>
      </c>
      <c r="L20">
        <f t="shared" si="6"/>
        <v>4.4123394175142448E-4</v>
      </c>
      <c r="N20">
        <f t="shared" si="7"/>
        <v>0.37488340053151514</v>
      </c>
      <c r="O20">
        <f t="shared" si="8"/>
        <v>0.99464793719466493</v>
      </c>
      <c r="P20">
        <f t="shared" si="9"/>
        <v>0.51801253145697856</v>
      </c>
      <c r="S20">
        <f t="shared" si="10"/>
        <v>0.17124039451695366</v>
      </c>
      <c r="T20">
        <f t="shared" si="11"/>
        <v>3.0227222728195628</v>
      </c>
    </row>
    <row r="21" spans="1:20" x14ac:dyDescent="0.25">
      <c r="A21" s="5">
        <v>14</v>
      </c>
      <c r="B21" s="6">
        <v>18</v>
      </c>
      <c r="C21" s="6">
        <v>12</v>
      </c>
      <c r="D21" s="7">
        <v>4.5999999999999996</v>
      </c>
      <c r="E21" s="5">
        <v>14</v>
      </c>
      <c r="F21" s="14">
        <v>-1.80568565284029</v>
      </c>
      <c r="G21" s="14">
        <v>0.49604090422702057</v>
      </c>
      <c r="H21" s="7">
        <v>0.27044025157232704</v>
      </c>
      <c r="J21">
        <f t="shared" si="4"/>
        <v>0.99999999935621031</v>
      </c>
      <c r="K21">
        <f t="shared" si="5"/>
        <v>6.9354384761336874E-2</v>
      </c>
      <c r="L21">
        <f t="shared" si="6"/>
        <v>3.9739108154547828E-2</v>
      </c>
      <c r="N21">
        <f t="shared" si="7"/>
        <v>0.32751401978963496</v>
      </c>
      <c r="O21">
        <f t="shared" si="8"/>
        <v>0.99451881310504064</v>
      </c>
      <c r="P21">
        <f t="shared" si="9"/>
        <v>0.43039340607264243</v>
      </c>
      <c r="S21">
        <f t="shared" si="10"/>
        <v>0.24289965629523083</v>
      </c>
      <c r="T21">
        <f t="shared" si="11"/>
        <v>4.1621045350941701</v>
      </c>
    </row>
    <row r="22" spans="1:20" x14ac:dyDescent="0.25">
      <c r="A22" s="5">
        <v>15</v>
      </c>
      <c r="B22" s="6">
        <v>71</v>
      </c>
      <c r="C22" s="6">
        <v>2</v>
      </c>
      <c r="D22" s="7">
        <v>5</v>
      </c>
      <c r="E22" s="5">
        <v>15</v>
      </c>
      <c r="F22" s="14">
        <v>1.6768958464513906</v>
      </c>
      <c r="G22" s="14">
        <v>-1.5203855357202167</v>
      </c>
      <c r="H22" s="7">
        <v>0.29559748427672961</v>
      </c>
      <c r="J22">
        <f t="shared" si="4"/>
        <v>2.5754228639754679E-3</v>
      </c>
      <c r="K22">
        <f t="shared" si="5"/>
        <v>0.99974452052737295</v>
      </c>
      <c r="L22">
        <f t="shared" si="6"/>
        <v>0.33114582295471906</v>
      </c>
      <c r="N22">
        <f t="shared" si="7"/>
        <v>6.306699013769905E-2</v>
      </c>
      <c r="O22">
        <f t="shared" si="8"/>
        <v>6.0810090563859906E-3</v>
      </c>
      <c r="P22">
        <f t="shared" si="9"/>
        <v>4.0783000375730787E-2</v>
      </c>
      <c r="S22">
        <f t="shared" si="10"/>
        <v>0.28175198281896191</v>
      </c>
      <c r="T22">
        <f t="shared" si="11"/>
        <v>4.7798565268214936</v>
      </c>
    </row>
    <row r="23" spans="1:20" x14ac:dyDescent="0.25">
      <c r="A23" s="5">
        <v>16</v>
      </c>
      <c r="B23" s="6">
        <v>60</v>
      </c>
      <c r="C23" s="6">
        <v>8</v>
      </c>
      <c r="D23" s="7">
        <v>11</v>
      </c>
      <c r="E23" s="5">
        <v>16</v>
      </c>
      <c r="F23" s="14">
        <v>0.95409591263613613</v>
      </c>
      <c r="G23" s="14">
        <v>-0.31052967175187435</v>
      </c>
      <c r="H23" s="7">
        <v>0.67295597484276726</v>
      </c>
      <c r="J23">
        <f t="shared" si="4"/>
        <v>0.74630699317783611</v>
      </c>
      <c r="K23">
        <f t="shared" si="5"/>
        <v>0.99846254285633207</v>
      </c>
      <c r="L23">
        <f t="shared" si="6"/>
        <v>0.54782932910069082</v>
      </c>
      <c r="N23">
        <f t="shared" si="7"/>
        <v>2.6695320148844581E-2</v>
      </c>
      <c r="O23">
        <f t="shared" si="8"/>
        <v>0.90901511500276144</v>
      </c>
      <c r="P23">
        <f t="shared" si="9"/>
        <v>6.9733830005381499E-3</v>
      </c>
      <c r="S23">
        <f t="shared" si="10"/>
        <v>0.70186150594277419</v>
      </c>
      <c r="T23">
        <f t="shared" si="11"/>
        <v>11.45959794449011</v>
      </c>
    </row>
    <row r="24" spans="1:20" x14ac:dyDescent="0.25">
      <c r="A24" s="5">
        <v>17</v>
      </c>
      <c r="B24" s="6">
        <v>46</v>
      </c>
      <c r="C24" s="6">
        <v>9</v>
      </c>
      <c r="D24" s="7">
        <v>10.4</v>
      </c>
      <c r="E24" s="5">
        <v>17</v>
      </c>
      <c r="F24" s="14">
        <v>3.4168724143994057E-2</v>
      </c>
      <c r="G24" s="14">
        <v>-0.10888702775715065</v>
      </c>
      <c r="H24" s="7">
        <v>0.6352201257861636</v>
      </c>
      <c r="J24">
        <f t="shared" si="4"/>
        <v>0.99952618697823126</v>
      </c>
      <c r="K24">
        <f t="shared" si="5"/>
        <v>0.96810192750838231</v>
      </c>
      <c r="L24">
        <f t="shared" si="6"/>
        <v>0.25856356370979988</v>
      </c>
      <c r="N24">
        <f t="shared" si="7"/>
        <v>6.3493961712156446E-2</v>
      </c>
      <c r="O24">
        <f t="shared" si="8"/>
        <v>0.992574988823268</v>
      </c>
      <c r="P24">
        <f t="shared" si="9"/>
        <v>5.4916617038512194E-2</v>
      </c>
      <c r="S24">
        <f t="shared" si="10"/>
        <v>0.68181685591575802</v>
      </c>
      <c r="T24">
        <f t="shared" si="11"/>
        <v>11.140888009060552</v>
      </c>
    </row>
    <row r="25" spans="1:20" x14ac:dyDescent="0.25">
      <c r="A25" s="5">
        <v>18</v>
      </c>
      <c r="B25" s="6">
        <v>58</v>
      </c>
      <c r="C25" s="6">
        <v>9</v>
      </c>
      <c r="D25" s="7">
        <v>13.9</v>
      </c>
      <c r="E25" s="5">
        <v>18</v>
      </c>
      <c r="F25" s="14">
        <v>0.82267774285154438</v>
      </c>
      <c r="G25" s="14">
        <v>-0.10888702775715065</v>
      </c>
      <c r="H25" s="7">
        <v>0.85534591194968557</v>
      </c>
      <c r="J25">
        <f t="shared" si="4"/>
        <v>0.91101112836414921</v>
      </c>
      <c r="K25">
        <f t="shared" si="5"/>
        <v>0.99784731992357678</v>
      </c>
      <c r="L25">
        <f t="shared" si="6"/>
        <v>0.57980018607750905</v>
      </c>
      <c r="N25">
        <f t="shared" si="7"/>
        <v>2.313462430263374E-2</v>
      </c>
      <c r="O25">
        <f t="shared" si="8"/>
        <v>0.98097988916747703</v>
      </c>
      <c r="P25">
        <f t="shared" si="9"/>
        <v>5.2816375602133189E-3</v>
      </c>
      <c r="S25">
        <f t="shared" si="10"/>
        <v>0.72993115592019642</v>
      </c>
      <c r="T25">
        <f t="shared" si="11"/>
        <v>11.905905379131124</v>
      </c>
    </row>
    <row r="26" spans="1:20" x14ac:dyDescent="0.25">
      <c r="A26" s="5">
        <v>19</v>
      </c>
      <c r="B26" s="6">
        <v>48</v>
      </c>
      <c r="C26" s="6">
        <v>5</v>
      </c>
      <c r="D26" s="7">
        <v>9.1</v>
      </c>
      <c r="E26" s="5">
        <v>19</v>
      </c>
      <c r="F26" s="14">
        <v>0.16558689392858578</v>
      </c>
      <c r="G26" s="14">
        <v>-0.91545760373604557</v>
      </c>
      <c r="H26" s="7">
        <v>0.55345911949685533</v>
      </c>
      <c r="J26">
        <f t="shared" si="4"/>
        <v>0.99518018022437449</v>
      </c>
      <c r="K26">
        <f t="shared" si="5"/>
        <v>0.96765902781918411</v>
      </c>
      <c r="L26">
        <f t="shared" si="6"/>
        <v>9.4375368529941245E-2</v>
      </c>
      <c r="N26">
        <f t="shared" si="7"/>
        <v>0.10331187582939567</v>
      </c>
      <c r="O26">
        <f t="shared" si="8"/>
        <v>0.99247576403666593</v>
      </c>
      <c r="P26">
        <f t="shared" si="9"/>
        <v>0.16451275185256309</v>
      </c>
      <c r="S26">
        <f t="shared" si="10"/>
        <v>0.553874628875478</v>
      </c>
      <c r="T26">
        <f t="shared" si="11"/>
        <v>9.1066065991201004</v>
      </c>
    </row>
    <row r="27" spans="1:20" x14ac:dyDescent="0.25">
      <c r="A27" s="5">
        <v>20</v>
      </c>
      <c r="B27" s="6">
        <v>46</v>
      </c>
      <c r="C27" s="6">
        <v>6</v>
      </c>
      <c r="D27" s="7">
        <v>10.3</v>
      </c>
      <c r="E27" s="5">
        <v>20</v>
      </c>
      <c r="F27" s="14">
        <v>3.4168724143994057E-2</v>
      </c>
      <c r="G27" s="14">
        <v>-0.71381495974132181</v>
      </c>
      <c r="H27" s="7">
        <v>0.62893081761006298</v>
      </c>
      <c r="J27">
        <f t="shared" si="4"/>
        <v>0.99861021979796805</v>
      </c>
      <c r="K27">
        <f t="shared" si="5"/>
        <v>0.95526979206945395</v>
      </c>
      <c r="L27">
        <f t="shared" si="6"/>
        <v>0.10609204945345359</v>
      </c>
      <c r="N27">
        <f t="shared" si="7"/>
        <v>0.10136716030181474</v>
      </c>
      <c r="O27">
        <f t="shared" si="8"/>
        <v>0.99273814388995074</v>
      </c>
      <c r="P27">
        <f t="shared" si="9"/>
        <v>0.15447478412024723</v>
      </c>
      <c r="S27">
        <f t="shared" si="10"/>
        <v>0.56619396862639548</v>
      </c>
      <c r="T27">
        <f t="shared" si="11"/>
        <v>9.3024841011596884</v>
      </c>
    </row>
    <row r="28" spans="1:20" x14ac:dyDescent="0.25">
      <c r="A28" s="5">
        <v>21</v>
      </c>
      <c r="B28" s="6">
        <v>47</v>
      </c>
      <c r="C28" s="6">
        <v>10</v>
      </c>
      <c r="D28" s="7">
        <v>10.8</v>
      </c>
      <c r="E28" s="5">
        <v>21</v>
      </c>
      <c r="F28" s="14">
        <v>9.9877809036289913E-2</v>
      </c>
      <c r="G28" s="14">
        <v>9.2755616237573085E-2</v>
      </c>
      <c r="H28" s="7">
        <v>0.66037735849056611</v>
      </c>
      <c r="J28">
        <f t="shared" si="4"/>
        <v>0.99948416647088301</v>
      </c>
      <c r="K28">
        <f t="shared" si="5"/>
        <v>0.97718182527912312</v>
      </c>
      <c r="L28">
        <f t="shared" si="6"/>
        <v>0.35903648724879517</v>
      </c>
      <c r="N28">
        <f t="shared" si="7"/>
        <v>4.6203979647787663E-2</v>
      </c>
      <c r="O28">
        <f t="shared" si="8"/>
        <v>0.99241569882603897</v>
      </c>
      <c r="P28">
        <f t="shared" si="9"/>
        <v>2.6576209785643234E-2</v>
      </c>
      <c r="S28">
        <f t="shared" si="10"/>
        <v>0.71192625137778154</v>
      </c>
      <c r="T28">
        <f t="shared" si="11"/>
        <v>11.619627396906726</v>
      </c>
    </row>
    <row r="29" spans="1:20" x14ac:dyDescent="0.25">
      <c r="A29" s="5">
        <v>22</v>
      </c>
      <c r="B29" s="6">
        <v>36</v>
      </c>
      <c r="C29" s="6">
        <v>18</v>
      </c>
      <c r="D29" s="7">
        <v>9.5</v>
      </c>
      <c r="E29" s="5">
        <v>22</v>
      </c>
      <c r="F29" s="14">
        <v>-0.62292212477896458</v>
      </c>
      <c r="G29" s="14">
        <v>1.705896768195363</v>
      </c>
      <c r="H29" s="7">
        <v>0.57861635220125784</v>
      </c>
      <c r="J29">
        <f t="shared" si="4"/>
        <v>0.99999977906315207</v>
      </c>
      <c r="K29">
        <f t="shared" si="5"/>
        <v>0.89983451741778897</v>
      </c>
      <c r="L29">
        <f t="shared" si="6"/>
        <v>0.73767671742987484</v>
      </c>
      <c r="N29">
        <f t="shared" si="7"/>
        <v>1.5717949515253737E-2</v>
      </c>
      <c r="O29">
        <f t="shared" si="8"/>
        <v>0.99209702008671874</v>
      </c>
      <c r="P29">
        <f t="shared" si="9"/>
        <v>1.7775144447116475E-3</v>
      </c>
      <c r="S29">
        <f t="shared" si="10"/>
        <v>0.73754146250385655</v>
      </c>
      <c r="T29">
        <f t="shared" si="11"/>
        <v>12.026909253811318</v>
      </c>
    </row>
    <row r="30" spans="1:20" x14ac:dyDescent="0.25">
      <c r="A30" s="5">
        <v>23</v>
      </c>
      <c r="B30" s="6">
        <v>34</v>
      </c>
      <c r="C30" s="6">
        <v>8</v>
      </c>
      <c r="D30" s="7">
        <v>6.7</v>
      </c>
      <c r="E30" s="5">
        <v>23</v>
      </c>
      <c r="F30" s="14">
        <v>-0.75434029456355634</v>
      </c>
      <c r="G30" s="14">
        <v>-0.31052967175187435</v>
      </c>
      <c r="H30" s="7">
        <v>0.40251572327044033</v>
      </c>
      <c r="J30">
        <f t="shared" si="4"/>
        <v>0.99999670599226043</v>
      </c>
      <c r="K30">
        <f t="shared" si="5"/>
        <v>0.63865884996296185</v>
      </c>
      <c r="L30">
        <f t="shared" si="6"/>
        <v>5.7968904198495423E-2</v>
      </c>
      <c r="N30">
        <f t="shared" si="7"/>
        <v>0.17064425156645543</v>
      </c>
      <c r="O30">
        <f t="shared" si="8"/>
        <v>0.99351888355977547</v>
      </c>
      <c r="P30">
        <f t="shared" si="9"/>
        <v>0.26666961084965257</v>
      </c>
      <c r="S30">
        <f t="shared" si="10"/>
        <v>0.42599001699309763</v>
      </c>
      <c r="T30">
        <f t="shared" si="11"/>
        <v>7.0732412701902518</v>
      </c>
    </row>
    <row r="31" spans="1:20" x14ac:dyDescent="0.25">
      <c r="A31" s="5">
        <v>24</v>
      </c>
      <c r="B31" s="6">
        <v>64</v>
      </c>
      <c r="C31" s="6">
        <v>12</v>
      </c>
      <c r="D31" s="7">
        <v>9.9</v>
      </c>
      <c r="E31" s="5">
        <v>24</v>
      </c>
      <c r="F31" s="14">
        <v>1.2169322522053196</v>
      </c>
      <c r="G31" s="14">
        <v>0.49604090422702057</v>
      </c>
      <c r="H31" s="7">
        <v>0.60377358490566035</v>
      </c>
      <c r="J31">
        <f t="shared" si="4"/>
        <v>0.67676810762711803</v>
      </c>
      <c r="K31">
        <f t="shared" si="5"/>
        <v>0.99961171444286079</v>
      </c>
      <c r="L31">
        <f t="shared" si="6"/>
        <v>0.88968244717296596</v>
      </c>
      <c r="N31">
        <f t="shared" si="7"/>
        <v>9.2010090508750485E-3</v>
      </c>
      <c r="O31">
        <f t="shared" si="8"/>
        <v>0.82398370180883884</v>
      </c>
      <c r="P31">
        <f t="shared" si="9"/>
        <v>5.6423792858972582E-4</v>
      </c>
      <c r="S31">
        <f t="shared" si="10"/>
        <v>0.67693363285112729</v>
      </c>
      <c r="T31">
        <f t="shared" si="11"/>
        <v>11.063244762332923</v>
      </c>
    </row>
    <row r="32" spans="1:20" x14ac:dyDescent="0.25">
      <c r="A32" s="5">
        <v>25</v>
      </c>
      <c r="B32" s="6">
        <v>63</v>
      </c>
      <c r="C32" s="6">
        <v>3</v>
      </c>
      <c r="D32" s="7">
        <v>3.2</v>
      </c>
      <c r="E32" s="5">
        <v>25</v>
      </c>
      <c r="F32" s="14">
        <v>1.1512231673130238</v>
      </c>
      <c r="G32" s="14">
        <v>-1.3187428917254931</v>
      </c>
      <c r="H32" s="7">
        <v>0.18238993710691828</v>
      </c>
      <c r="J32">
        <f t="shared" si="4"/>
        <v>0.11425046648328899</v>
      </c>
      <c r="K32">
        <f t="shared" si="5"/>
        <v>0.99860277007271858</v>
      </c>
      <c r="L32">
        <f t="shared" si="6"/>
        <v>0.22086052629596892</v>
      </c>
      <c r="N32">
        <f t="shared" si="7"/>
        <v>8.5316918786136814E-2</v>
      </c>
      <c r="O32">
        <f t="shared" si="8"/>
        <v>1.8719703841555073E-2</v>
      </c>
      <c r="P32">
        <f t="shared" si="9"/>
        <v>8.5721053706337813E-2</v>
      </c>
      <c r="S32">
        <f t="shared" si="10"/>
        <v>0.24261240771617518</v>
      </c>
      <c r="T32">
        <f t="shared" si="11"/>
        <v>4.1575372826871853</v>
      </c>
    </row>
    <row r="33" spans="1:20" x14ac:dyDescent="0.25">
      <c r="A33" s="5">
        <v>26</v>
      </c>
      <c r="B33" s="6">
        <v>41</v>
      </c>
      <c r="C33" s="6">
        <v>15</v>
      </c>
      <c r="D33" s="7">
        <v>13.3</v>
      </c>
      <c r="E33" s="5">
        <v>26</v>
      </c>
      <c r="F33" s="14">
        <v>-0.29437670031748525</v>
      </c>
      <c r="G33" s="14">
        <v>1.1009688362111918</v>
      </c>
      <c r="H33" s="7">
        <v>0.8176100628930818</v>
      </c>
      <c r="J33">
        <f t="shared" si="4"/>
        <v>0.99999402731942177</v>
      </c>
      <c r="K33">
        <f t="shared" si="5"/>
        <v>0.95165377023155717</v>
      </c>
      <c r="L33">
        <f t="shared" si="6"/>
        <v>0.629288104226703</v>
      </c>
      <c r="N33">
        <f t="shared" si="7"/>
        <v>2.0606271370324329E-2</v>
      </c>
      <c r="O33">
        <f t="shared" si="8"/>
        <v>0.9921336272155572</v>
      </c>
      <c r="P33">
        <f t="shared" si="9"/>
        <v>3.7569016901515487E-3</v>
      </c>
      <c r="S33">
        <f t="shared" si="10"/>
        <v>0.73543138261220142</v>
      </c>
      <c r="T33">
        <f t="shared" si="11"/>
        <v>11.993358983534002</v>
      </c>
    </row>
    <row r="34" spans="1:20" x14ac:dyDescent="0.25">
      <c r="A34" s="5">
        <v>27</v>
      </c>
      <c r="B34" s="6">
        <v>25</v>
      </c>
      <c r="C34" s="6">
        <v>2</v>
      </c>
      <c r="D34" s="7">
        <v>1.9</v>
      </c>
      <c r="E34" s="5">
        <v>27</v>
      </c>
      <c r="F34" s="14">
        <v>-1.3457220585942191</v>
      </c>
      <c r="G34" s="14">
        <v>-1.5203855357202167</v>
      </c>
      <c r="H34" s="7">
        <v>0.10062893081761007</v>
      </c>
      <c r="J34">
        <f t="shared" si="4"/>
        <v>0.99999947796332467</v>
      </c>
      <c r="K34">
        <f t="shared" si="5"/>
        <v>0.10175111898650871</v>
      </c>
      <c r="L34">
        <f t="shared" si="6"/>
        <v>2.5341035947446292E-3</v>
      </c>
      <c r="N34">
        <f t="shared" si="7"/>
        <v>0.34402777669815271</v>
      </c>
      <c r="O34">
        <f t="shared" si="8"/>
        <v>0.99450451831667941</v>
      </c>
      <c r="P34">
        <f t="shared" si="9"/>
        <v>0.49050738913735492</v>
      </c>
      <c r="S34">
        <f t="shared" si="10"/>
        <v>0.19235777930241904</v>
      </c>
      <c r="T34">
        <f t="shared" si="11"/>
        <v>3.3584886909084624</v>
      </c>
    </row>
    <row r="35" spans="1:20" x14ac:dyDescent="0.25">
      <c r="A35" s="5">
        <v>28</v>
      </c>
      <c r="B35" s="6">
        <v>37</v>
      </c>
      <c r="C35" s="6">
        <v>5</v>
      </c>
      <c r="D35" s="7">
        <v>5.6</v>
      </c>
      <c r="E35" s="5">
        <v>28</v>
      </c>
      <c r="F35" s="14">
        <v>-0.5572130398866687</v>
      </c>
      <c r="G35" s="14">
        <v>-0.91545760373604557</v>
      </c>
      <c r="H35" s="7">
        <v>0.33333333333333337</v>
      </c>
      <c r="J35">
        <f t="shared" si="4"/>
        <v>0.99996336069450753</v>
      </c>
      <c r="K35">
        <f t="shared" si="5"/>
        <v>0.71087234504106089</v>
      </c>
      <c r="L35">
        <f t="shared" si="6"/>
        <v>2.8689106586371943E-2</v>
      </c>
      <c r="N35">
        <f t="shared" si="7"/>
        <v>0.16957108941975607</v>
      </c>
      <c r="O35">
        <f t="shared" si="8"/>
        <v>0.99341537755296028</v>
      </c>
      <c r="P35">
        <f t="shared" si="9"/>
        <v>0.29529116797692684</v>
      </c>
      <c r="S35">
        <f t="shared" si="10"/>
        <v>0.39223561109916172</v>
      </c>
      <c r="T35">
        <f t="shared" si="11"/>
        <v>6.5365462164766708</v>
      </c>
    </row>
    <row r="36" spans="1:20" x14ac:dyDescent="0.25">
      <c r="A36" s="5">
        <v>29</v>
      </c>
      <c r="B36" s="6">
        <v>22</v>
      </c>
      <c r="C36" s="6">
        <v>7</v>
      </c>
      <c r="D36" s="7">
        <v>2.1</v>
      </c>
      <c r="E36" s="5">
        <v>29</v>
      </c>
      <c r="F36" s="14">
        <v>-1.5428493132711067</v>
      </c>
      <c r="G36" s="14">
        <v>-0.51217231574659805</v>
      </c>
      <c r="H36" s="7">
        <v>0.11320754716981134</v>
      </c>
      <c r="J36">
        <f t="shared" si="4"/>
        <v>0.99999997711034394</v>
      </c>
      <c r="K36">
        <f t="shared" si="5"/>
        <v>9.3325004401025535E-2</v>
      </c>
      <c r="L36">
        <f t="shared" si="6"/>
        <v>1.0741773102527663E-2</v>
      </c>
      <c r="N36">
        <f t="shared" si="7"/>
        <v>0.34075558864961769</v>
      </c>
      <c r="O36">
        <f t="shared" si="8"/>
        <v>0.99450972335338172</v>
      </c>
      <c r="P36">
        <f t="shared" si="9"/>
        <v>0.47749458020991264</v>
      </c>
      <c r="S36">
        <f t="shared" si="10"/>
        <v>0.20256367830279395</v>
      </c>
      <c r="T36">
        <f t="shared" si="11"/>
        <v>3.5207624850144232</v>
      </c>
    </row>
    <row r="37" spans="1:20" x14ac:dyDescent="0.25">
      <c r="A37" s="5">
        <v>30</v>
      </c>
      <c r="B37" s="6">
        <v>49</v>
      </c>
      <c r="C37" s="6">
        <v>11</v>
      </c>
      <c r="D37" s="7">
        <v>13.8</v>
      </c>
      <c r="E37" s="5">
        <v>30</v>
      </c>
      <c r="F37" s="14">
        <v>0.23129597882088165</v>
      </c>
      <c r="G37" s="14">
        <v>0.29439826023229682</v>
      </c>
      <c r="H37" s="7">
        <v>0.84905660377358494</v>
      </c>
      <c r="J37">
        <f t="shared" si="4"/>
        <v>0.99912479963741785</v>
      </c>
      <c r="K37">
        <f t="shared" si="5"/>
        <v>0.98698578671036963</v>
      </c>
      <c r="L37">
        <f t="shared" si="6"/>
        <v>0.50224188615437038</v>
      </c>
      <c r="N37">
        <f t="shared" si="7"/>
        <v>2.9254568257845677E-2</v>
      </c>
      <c r="O37">
        <f t="shared" si="8"/>
        <v>0.99216660153392888</v>
      </c>
      <c r="P37">
        <f t="shared" si="9"/>
        <v>9.2481112873520066E-3</v>
      </c>
      <c r="S37">
        <f t="shared" si="10"/>
        <v>0.72974876655320198</v>
      </c>
      <c r="T37">
        <f t="shared" si="11"/>
        <v>11.903005388195911</v>
      </c>
    </row>
    <row r="38" spans="1:20" x14ac:dyDescent="0.25">
      <c r="A38" s="5">
        <v>31</v>
      </c>
      <c r="B38" s="6">
        <v>48</v>
      </c>
      <c r="C38" s="6">
        <v>18</v>
      </c>
      <c r="D38" s="7">
        <v>8.1</v>
      </c>
      <c r="E38" s="5">
        <v>31</v>
      </c>
      <c r="F38" s="14">
        <v>0.16558689392858578</v>
      </c>
      <c r="G38" s="14">
        <v>1.705896768195363</v>
      </c>
      <c r="H38" s="7">
        <v>0.49056603773584911</v>
      </c>
      <c r="J38">
        <f t="shared" si="4"/>
        <v>0.99995447523836156</v>
      </c>
      <c r="K38">
        <f t="shared" si="5"/>
        <v>0.99276441448043706</v>
      </c>
      <c r="L38">
        <f t="shared" si="6"/>
        <v>0.91753593318919169</v>
      </c>
      <c r="N38">
        <f t="shared" si="7"/>
        <v>7.7903231189990364E-3</v>
      </c>
      <c r="O38">
        <f t="shared" si="8"/>
        <v>0.99161044674215426</v>
      </c>
      <c r="P38">
        <f t="shared" si="9"/>
        <v>4.2491115208072663E-4</v>
      </c>
      <c r="S38">
        <f t="shared" si="10"/>
        <v>0.73904767908086766</v>
      </c>
      <c r="T38">
        <f t="shared" si="11"/>
        <v>12.050858097385795</v>
      </c>
    </row>
    <row r="39" spans="1:20" x14ac:dyDescent="0.25">
      <c r="A39" s="5">
        <v>32</v>
      </c>
      <c r="B39" s="6">
        <v>45</v>
      </c>
      <c r="C39" s="6">
        <v>15</v>
      </c>
      <c r="D39" s="7">
        <v>14.5</v>
      </c>
      <c r="E39" s="5">
        <v>32</v>
      </c>
      <c r="F39" s="14">
        <v>-3.1540360748301806E-2</v>
      </c>
      <c r="G39" s="14">
        <v>1.1009688362111918</v>
      </c>
      <c r="H39" s="7">
        <v>0.89308176100628933</v>
      </c>
      <c r="J39">
        <f t="shared" si="4"/>
        <v>0.99996472316370488</v>
      </c>
      <c r="K39">
        <f t="shared" si="5"/>
        <v>0.97993504113704699</v>
      </c>
      <c r="L39">
        <f t="shared" si="6"/>
        <v>0.7286197486685797</v>
      </c>
      <c r="N39">
        <f t="shared" si="7"/>
        <v>1.4472556881824318E-2</v>
      </c>
      <c r="O39">
        <f t="shared" si="8"/>
        <v>0.99192309570300685</v>
      </c>
      <c r="P39">
        <f t="shared" si="9"/>
        <v>1.7482748785202157E-3</v>
      </c>
      <c r="S39">
        <f t="shared" si="10"/>
        <v>0.73757147287071079</v>
      </c>
      <c r="T39">
        <f t="shared" si="11"/>
        <v>12.027386418644301</v>
      </c>
    </row>
    <row r="40" spans="1:20" x14ac:dyDescent="0.25">
      <c r="A40" s="5">
        <v>33</v>
      </c>
      <c r="B40" s="6">
        <v>66</v>
      </c>
      <c r="C40" s="6">
        <v>6</v>
      </c>
      <c r="D40" s="7">
        <v>6.2</v>
      </c>
      <c r="E40" s="5">
        <v>33</v>
      </c>
      <c r="F40" s="14">
        <v>1.3483504219899114</v>
      </c>
      <c r="G40" s="14">
        <v>-0.71381495974132181</v>
      </c>
      <c r="H40" s="7">
        <v>0.37106918238993714</v>
      </c>
      <c r="J40">
        <f t="shared" si="4"/>
        <v>9.0868099519416753E-2</v>
      </c>
      <c r="K40">
        <f t="shared" si="5"/>
        <v>0.99950221091987923</v>
      </c>
      <c r="L40">
        <f t="shared" si="6"/>
        <v>0.54017307186468888</v>
      </c>
      <c r="N40">
        <f t="shared" si="7"/>
        <v>3.2457039720284478E-2</v>
      </c>
      <c r="O40">
        <f t="shared" si="8"/>
        <v>1.4041106873989448E-2</v>
      </c>
      <c r="P40">
        <f t="shared" si="9"/>
        <v>8.7295178991494051E-3</v>
      </c>
      <c r="S40">
        <f t="shared" si="10"/>
        <v>0.31929306775151839</v>
      </c>
      <c r="T40">
        <f t="shared" si="11"/>
        <v>5.3767597772491413</v>
      </c>
    </row>
    <row r="41" spans="1:20" x14ac:dyDescent="0.25">
      <c r="A41" s="5">
        <v>34</v>
      </c>
      <c r="B41" s="6">
        <v>42</v>
      </c>
      <c r="C41" s="6">
        <v>12</v>
      </c>
      <c r="D41" s="7">
        <v>12.6</v>
      </c>
      <c r="E41" s="5">
        <v>34</v>
      </c>
      <c r="F41" s="14">
        <v>-0.2286676154251894</v>
      </c>
      <c r="G41" s="14">
        <v>0.49604090422702057</v>
      </c>
      <c r="H41" s="7">
        <v>0.77358490566037741</v>
      </c>
      <c r="J41">
        <f t="shared" si="4"/>
        <v>0.9999726642762472</v>
      </c>
      <c r="K41">
        <f t="shared" si="5"/>
        <v>0.94560437567819011</v>
      </c>
      <c r="L41">
        <f t="shared" si="6"/>
        <v>0.39315557021374459</v>
      </c>
      <c r="N41">
        <f t="shared" si="7"/>
        <v>4.340546686808653E-2</v>
      </c>
      <c r="O41">
        <f t="shared" si="8"/>
        <v>0.9924743619213211</v>
      </c>
      <c r="P41">
        <f t="shared" si="9"/>
        <v>2.1433134536599351E-2</v>
      </c>
      <c r="S41">
        <f t="shared" si="10"/>
        <v>0.71721913496354228</v>
      </c>
      <c r="T41">
        <f t="shared" si="11"/>
        <v>11.703784245920321</v>
      </c>
    </row>
    <row r="42" spans="1:20" x14ac:dyDescent="0.25">
      <c r="A42" s="5">
        <v>35</v>
      </c>
      <c r="B42" s="6">
        <v>22</v>
      </c>
      <c r="C42" s="6">
        <v>13</v>
      </c>
      <c r="D42" s="7">
        <v>5.5</v>
      </c>
      <c r="E42" s="5">
        <v>35</v>
      </c>
      <c r="F42" s="14">
        <v>-1.5428493132711067</v>
      </c>
      <c r="G42" s="14">
        <v>0.69768354822174428</v>
      </c>
      <c r="H42" s="7">
        <v>0.32704402515723274</v>
      </c>
      <c r="J42">
        <f t="shared" si="4"/>
        <v>0.9999999973443876</v>
      </c>
      <c r="K42">
        <f t="shared" si="5"/>
        <v>0.17210210813039345</v>
      </c>
      <c r="L42">
        <f t="shared" si="6"/>
        <v>8.5714601459781867E-2</v>
      </c>
      <c r="N42">
        <f t="shared" si="7"/>
        <v>0.26652211680324261</v>
      </c>
      <c r="O42">
        <f t="shared" si="8"/>
        <v>0.99430655781962551</v>
      </c>
      <c r="P42">
        <f t="shared" si="9"/>
        <v>0.32539028722213892</v>
      </c>
      <c r="S42">
        <f t="shared" si="10"/>
        <v>0.35239296333677661</v>
      </c>
      <c r="T42">
        <f t="shared" si="11"/>
        <v>5.9030481170547473</v>
      </c>
    </row>
    <row r="43" spans="1:20" x14ac:dyDescent="0.25">
      <c r="A43" s="5">
        <v>36</v>
      </c>
      <c r="B43" s="6">
        <v>30</v>
      </c>
      <c r="C43" s="6">
        <v>12</v>
      </c>
      <c r="D43" s="7">
        <v>9.6</v>
      </c>
      <c r="E43" s="5">
        <v>36</v>
      </c>
      <c r="F43" s="14">
        <v>-1.0171766341327397</v>
      </c>
      <c r="G43" s="14">
        <v>0.49604090422702057</v>
      </c>
      <c r="H43" s="7">
        <v>0.58490566037735847</v>
      </c>
      <c r="J43">
        <f t="shared" si="4"/>
        <v>0.99999986733902391</v>
      </c>
      <c r="K43">
        <f t="shared" si="5"/>
        <v>0.53231630960191734</v>
      </c>
      <c r="L43">
        <f t="shared" si="6"/>
        <v>0.14070241731790559</v>
      </c>
      <c r="N43">
        <f t="shared" si="7"/>
        <v>0.15480952801015432</v>
      </c>
      <c r="O43">
        <f t="shared" si="8"/>
        <v>0.99361982225622381</v>
      </c>
      <c r="P43">
        <f t="shared" si="9"/>
        <v>0.18028478092066363</v>
      </c>
      <c r="S43">
        <f t="shared" si="10"/>
        <v>0.53194865393135515</v>
      </c>
      <c r="T43">
        <f t="shared" si="11"/>
        <v>8.7579835975085469</v>
      </c>
    </row>
    <row r="44" spans="1:20" x14ac:dyDescent="0.25">
      <c r="A44" s="5">
        <v>37</v>
      </c>
      <c r="B44" s="6">
        <v>66</v>
      </c>
      <c r="C44" s="6">
        <v>6</v>
      </c>
      <c r="D44" s="7">
        <v>5.0999999999999996</v>
      </c>
      <c r="E44" s="5">
        <v>37</v>
      </c>
      <c r="F44" s="14">
        <v>1.3483504219899114</v>
      </c>
      <c r="G44" s="14">
        <v>-0.71381495974132181</v>
      </c>
      <c r="H44" s="7">
        <v>0.30188679245283018</v>
      </c>
      <c r="J44">
        <f t="shared" si="4"/>
        <v>9.0868099519416753E-2</v>
      </c>
      <c r="K44">
        <f t="shared" si="5"/>
        <v>0.99950221091987923</v>
      </c>
      <c r="L44">
        <f t="shared" si="6"/>
        <v>0.54017307186468888</v>
      </c>
      <c r="N44">
        <f t="shared" si="7"/>
        <v>3.2457039720284478E-2</v>
      </c>
      <c r="O44">
        <f t="shared" si="8"/>
        <v>1.4041106873989448E-2</v>
      </c>
      <c r="P44">
        <f t="shared" si="9"/>
        <v>8.7295178991494051E-3</v>
      </c>
      <c r="S44">
        <f t="shared" si="10"/>
        <v>0.31929306775151839</v>
      </c>
      <c r="T44">
        <f t="shared" si="11"/>
        <v>5.3767597772491413</v>
      </c>
    </row>
    <row r="45" spans="1:20" x14ac:dyDescent="0.25">
      <c r="A45" s="5">
        <v>38</v>
      </c>
      <c r="B45" s="6">
        <v>32</v>
      </c>
      <c r="C45" s="6">
        <v>12</v>
      </c>
      <c r="D45" s="7">
        <v>11</v>
      </c>
      <c r="E45" s="5">
        <v>38</v>
      </c>
      <c r="F45" s="14">
        <v>-0.88575846434814798</v>
      </c>
      <c r="G45" s="14">
        <v>0.49604090422702057</v>
      </c>
      <c r="H45" s="7">
        <v>0.67295597484276726</v>
      </c>
      <c r="J45">
        <f t="shared" si="4"/>
        <v>0.9999996775891562</v>
      </c>
      <c r="K45">
        <f t="shared" si="5"/>
        <v>0.64194012902698816</v>
      </c>
      <c r="L45">
        <f t="shared" si="6"/>
        <v>0.17076225452938193</v>
      </c>
      <c r="N45">
        <f t="shared" si="7"/>
        <v>0.12469203262598585</v>
      </c>
      <c r="O45">
        <f t="shared" si="8"/>
        <v>0.99337895072821236</v>
      </c>
      <c r="P45">
        <f t="shared" si="9"/>
        <v>0.13559928955206157</v>
      </c>
      <c r="S45">
        <f t="shared" si="10"/>
        <v>0.58749290222410644</v>
      </c>
      <c r="T45">
        <f t="shared" si="11"/>
        <v>9.6411371453632917</v>
      </c>
    </row>
    <row r="46" spans="1:20" x14ac:dyDescent="0.25">
      <c r="A46" s="5">
        <v>39</v>
      </c>
      <c r="B46" s="6">
        <v>62</v>
      </c>
      <c r="C46" s="6">
        <v>5</v>
      </c>
      <c r="D46" s="7">
        <v>5.4</v>
      </c>
      <c r="E46" s="5">
        <v>39</v>
      </c>
      <c r="F46" s="14">
        <v>1.0855140824207279</v>
      </c>
      <c r="G46" s="14">
        <v>-0.91545760373604557</v>
      </c>
      <c r="H46" s="7">
        <v>0.32075471698113212</v>
      </c>
      <c r="J46">
        <f t="shared" si="4"/>
        <v>0.29193126108971279</v>
      </c>
      <c r="K46">
        <f t="shared" si="5"/>
        <v>0.99861267406431053</v>
      </c>
      <c r="L46">
        <f t="shared" si="6"/>
        <v>0.3414790031173236</v>
      </c>
      <c r="N46">
        <f t="shared" si="7"/>
        <v>5.6853625778833496E-2</v>
      </c>
      <c r="O46">
        <f t="shared" si="8"/>
        <v>9.9348589951609265E-2</v>
      </c>
      <c r="P46">
        <f t="shared" si="9"/>
        <v>3.527381526946146E-2</v>
      </c>
      <c r="S46">
        <f t="shared" si="10"/>
        <v>0.32296047430238861</v>
      </c>
      <c r="T46">
        <f t="shared" si="11"/>
        <v>5.4350715414079787</v>
      </c>
    </row>
    <row r="47" spans="1:20" x14ac:dyDescent="0.25">
      <c r="A47" s="5">
        <v>40</v>
      </c>
      <c r="B47" s="6">
        <v>59</v>
      </c>
      <c r="C47" s="6">
        <v>0</v>
      </c>
      <c r="D47" s="7">
        <v>1.9</v>
      </c>
      <c r="E47" s="5">
        <v>40</v>
      </c>
      <c r="F47" s="14">
        <v>0.88838682774384026</v>
      </c>
      <c r="G47" s="14">
        <v>-1.9236708237096642</v>
      </c>
      <c r="H47" s="7">
        <v>0.10062893081761007</v>
      </c>
      <c r="J47">
        <f t="shared" si="4"/>
        <v>0.20603619564058859</v>
      </c>
      <c r="K47">
        <f t="shared" si="5"/>
        <v>0.99509078573541043</v>
      </c>
      <c r="L47">
        <f t="shared" si="6"/>
        <v>5.7487940645610504E-2</v>
      </c>
      <c r="N47">
        <f t="shared" si="7"/>
        <v>0.13396105355501314</v>
      </c>
      <c r="O47">
        <f t="shared" si="8"/>
        <v>4.6949411355496684E-2</v>
      </c>
      <c r="P47">
        <f t="shared" si="9"/>
        <v>0.23604707605818487</v>
      </c>
      <c r="S47">
        <f t="shared" si="10"/>
        <v>0.13768167971422518</v>
      </c>
      <c r="T47">
        <f t="shared" si="11"/>
        <v>2.4891387074561799</v>
      </c>
    </row>
    <row r="48" spans="1:20" x14ac:dyDescent="0.25">
      <c r="A48" s="5">
        <v>41</v>
      </c>
      <c r="B48" s="6">
        <v>58</v>
      </c>
      <c r="C48" s="6">
        <v>13</v>
      </c>
      <c r="D48" s="7">
        <v>15.8</v>
      </c>
      <c r="E48" s="5">
        <v>41</v>
      </c>
      <c r="F48" s="14">
        <v>0.82267774285154438</v>
      </c>
      <c r="G48" s="14">
        <v>0.69768354822174428</v>
      </c>
      <c r="H48" s="7">
        <v>0.9748427672955976</v>
      </c>
      <c r="J48">
        <f t="shared" si="4"/>
        <v>0.97729160427507655</v>
      </c>
      <c r="K48">
        <f t="shared" si="5"/>
        <v>0.99865159390537706</v>
      </c>
      <c r="L48">
        <f t="shared" si="6"/>
        <v>0.85309485295802645</v>
      </c>
      <c r="N48">
        <f t="shared" si="7"/>
        <v>9.5484056672456782E-3</v>
      </c>
      <c r="O48">
        <f t="shared" si="8"/>
        <v>0.98960276019410065</v>
      </c>
      <c r="P48">
        <f t="shared" si="9"/>
        <v>6.8521198905033048E-4</v>
      </c>
      <c r="S48">
        <f t="shared" si="10"/>
        <v>0.73801948169635689</v>
      </c>
      <c r="T48">
        <f t="shared" si="11"/>
        <v>12.034509758972074</v>
      </c>
    </row>
    <row r="49" spans="1:20" x14ac:dyDescent="0.25">
      <c r="A49" s="5">
        <v>42</v>
      </c>
      <c r="B49" s="6">
        <v>72</v>
      </c>
      <c r="C49" s="6">
        <v>1</v>
      </c>
      <c r="D49" s="7">
        <v>4</v>
      </c>
      <c r="E49" s="5">
        <v>42</v>
      </c>
      <c r="F49" s="14">
        <v>1.7426049313436864</v>
      </c>
      <c r="G49" s="14">
        <v>-1.7220281797149404</v>
      </c>
      <c r="H49" s="7">
        <v>0.2327044025157233</v>
      </c>
      <c r="J49">
        <f t="shared" si="4"/>
        <v>1.1553690281793443E-3</v>
      </c>
      <c r="K49">
        <f t="shared" si="5"/>
        <v>0.99977113252400929</v>
      </c>
      <c r="L49">
        <f t="shared" si="6"/>
        <v>0.27935302403806</v>
      </c>
      <c r="N49">
        <f t="shared" si="7"/>
        <v>7.3688239082916912E-2</v>
      </c>
      <c r="O49">
        <f t="shared" si="8"/>
        <v>6.0523156858250044E-3</v>
      </c>
      <c r="P49">
        <f t="shared" si="9"/>
        <v>5.8799028341194902E-2</v>
      </c>
      <c r="S49">
        <f t="shared" si="10"/>
        <v>0.26374564419735519</v>
      </c>
      <c r="T49">
        <f t="shared" si="11"/>
        <v>4.4935557427379473</v>
      </c>
    </row>
    <row r="50" spans="1:20" x14ac:dyDescent="0.25">
      <c r="A50" s="5">
        <v>43</v>
      </c>
      <c r="B50" s="6">
        <v>45</v>
      </c>
      <c r="C50" s="6">
        <v>11</v>
      </c>
      <c r="D50" s="7">
        <v>15.1</v>
      </c>
      <c r="E50" s="5">
        <v>43</v>
      </c>
      <c r="F50" s="14">
        <v>-3.1540360748301806E-2</v>
      </c>
      <c r="G50" s="14">
        <v>0.29439826023229682</v>
      </c>
      <c r="H50" s="7">
        <v>0.9308176100628931</v>
      </c>
      <c r="J50">
        <f t="shared" si="4"/>
        <v>0.99985171737028777</v>
      </c>
      <c r="K50">
        <f t="shared" si="5"/>
        <v>0.96832117224622127</v>
      </c>
      <c r="L50">
        <f t="shared" si="6"/>
        <v>0.38947979047121045</v>
      </c>
      <c r="N50">
        <f t="shared" si="7"/>
        <v>4.2575401242003735E-2</v>
      </c>
      <c r="O50">
        <f t="shared" si="8"/>
        <v>0.99242090948166484</v>
      </c>
      <c r="P50">
        <f t="shared" si="9"/>
        <v>2.1507417606305989E-2</v>
      </c>
      <c r="S50">
        <f t="shared" si="10"/>
        <v>0.71716989986239787</v>
      </c>
      <c r="T50">
        <f t="shared" si="11"/>
        <v>11.703001407812126</v>
      </c>
    </row>
    <row r="51" spans="1:20" x14ac:dyDescent="0.25">
      <c r="A51" s="5">
        <v>44</v>
      </c>
      <c r="B51" s="6">
        <v>40</v>
      </c>
      <c r="C51" s="6">
        <v>9</v>
      </c>
      <c r="D51" s="7">
        <v>9.1999999999999993</v>
      </c>
      <c r="E51" s="5">
        <v>44</v>
      </c>
      <c r="F51" s="14">
        <v>-0.36008578520978113</v>
      </c>
      <c r="G51" s="14">
        <v>-0.10888702775715065</v>
      </c>
      <c r="H51" s="7">
        <v>0.55974842767295596</v>
      </c>
      <c r="J51">
        <f t="shared" si="4"/>
        <v>0.99996697834218473</v>
      </c>
      <c r="K51">
        <f t="shared" si="5"/>
        <v>0.8859217850296055</v>
      </c>
      <c r="L51">
        <f t="shared" si="6"/>
        <v>0.14916712375332983</v>
      </c>
      <c r="N51">
        <f t="shared" si="7"/>
        <v>9.7675306595017622E-2</v>
      </c>
      <c r="O51">
        <f t="shared" si="8"/>
        <v>0.99292203302827231</v>
      </c>
      <c r="P51">
        <f t="shared" si="9"/>
        <v>0.12483249695648678</v>
      </c>
      <c r="S51">
        <f t="shared" si="10"/>
        <v>0.60166344028886565</v>
      </c>
      <c r="T51">
        <f t="shared" si="11"/>
        <v>9.8664487005929633</v>
      </c>
    </row>
    <row r="52" spans="1:20" x14ac:dyDescent="0.25">
      <c r="A52" s="5">
        <v>45</v>
      </c>
      <c r="B52" s="6">
        <v>38</v>
      </c>
      <c r="C52" s="6">
        <v>10</v>
      </c>
      <c r="D52" s="7">
        <v>10.4</v>
      </c>
      <c r="E52" s="5">
        <v>45</v>
      </c>
      <c r="F52" s="14">
        <v>-0.49150395499437283</v>
      </c>
      <c r="G52" s="14">
        <v>9.2755616237573085E-2</v>
      </c>
      <c r="H52" s="7">
        <v>0.6352201257861636</v>
      </c>
      <c r="J52">
        <f t="shared" si="4"/>
        <v>0.99999051078850631</v>
      </c>
      <c r="K52">
        <f t="shared" si="5"/>
        <v>0.84716599164285533</v>
      </c>
      <c r="L52">
        <f t="shared" si="6"/>
        <v>0.16643604406275922</v>
      </c>
      <c r="N52">
        <f t="shared" si="7"/>
        <v>9.7593690811901002E-2</v>
      </c>
      <c r="O52">
        <f t="shared" si="8"/>
        <v>0.99298034874845709</v>
      </c>
      <c r="P52">
        <f t="shared" si="9"/>
        <v>0.11556981807740636</v>
      </c>
      <c r="S52">
        <f t="shared" si="10"/>
        <v>0.6124839378254866</v>
      </c>
      <c r="T52">
        <f t="shared" si="11"/>
        <v>10.038494611425238</v>
      </c>
    </row>
    <row r="53" spans="1:20" x14ac:dyDescent="0.25">
      <c r="A53" s="5">
        <v>46</v>
      </c>
      <c r="B53" s="6">
        <v>48</v>
      </c>
      <c r="C53" s="6">
        <v>9</v>
      </c>
      <c r="D53" s="7">
        <v>10.6</v>
      </c>
      <c r="E53" s="5">
        <v>46</v>
      </c>
      <c r="F53" s="14">
        <v>0.16558689392858578</v>
      </c>
      <c r="G53" s="14">
        <v>-0.10888702775715065</v>
      </c>
      <c r="H53" s="7">
        <v>0.64779874213836475</v>
      </c>
      <c r="J53">
        <f t="shared" si="4"/>
        <v>0.99884925446376416</v>
      </c>
      <c r="K53">
        <f t="shared" si="5"/>
        <v>0.97951051088140251</v>
      </c>
      <c r="L53">
        <f t="shared" si="6"/>
        <v>0.30486980015384635</v>
      </c>
      <c r="N53">
        <f t="shared" si="7"/>
        <v>5.4363922808750555E-2</v>
      </c>
      <c r="O53">
        <f t="shared" si="8"/>
        <v>0.99243717933811426</v>
      </c>
      <c r="P53">
        <f t="shared" si="9"/>
        <v>3.9129063081686503E-2</v>
      </c>
      <c r="S53">
        <f t="shared" si="10"/>
        <v>0.69875302406473316</v>
      </c>
      <c r="T53">
        <f t="shared" si="11"/>
        <v>11.410173082629257</v>
      </c>
    </row>
    <row r="54" spans="1:20" x14ac:dyDescent="0.25">
      <c r="A54" s="5">
        <v>47</v>
      </c>
      <c r="B54" s="6">
        <v>64</v>
      </c>
      <c r="C54" s="6">
        <v>12</v>
      </c>
      <c r="D54" s="7">
        <v>13.2</v>
      </c>
      <c r="E54" s="5">
        <v>47</v>
      </c>
      <c r="F54" s="14">
        <v>1.2169322522053196</v>
      </c>
      <c r="G54" s="14">
        <v>0.49604090422702057</v>
      </c>
      <c r="H54" s="7">
        <v>0.81132075471698106</v>
      </c>
      <c r="J54">
        <f t="shared" si="4"/>
        <v>0.67676810762711803</v>
      </c>
      <c r="K54">
        <f t="shared" si="5"/>
        <v>0.99961171444286079</v>
      </c>
      <c r="L54">
        <f t="shared" si="6"/>
        <v>0.88968244717296596</v>
      </c>
      <c r="N54">
        <f t="shared" si="7"/>
        <v>9.2010090508750485E-3</v>
      </c>
      <c r="O54">
        <f t="shared" si="8"/>
        <v>0.82398370180883884</v>
      </c>
      <c r="P54">
        <f t="shared" si="9"/>
        <v>5.6423792858972582E-4</v>
      </c>
      <c r="S54">
        <f t="shared" si="10"/>
        <v>0.67693363285112729</v>
      </c>
      <c r="T54">
        <f t="shared" si="11"/>
        <v>11.063244762332923</v>
      </c>
    </row>
    <row r="55" spans="1:20" x14ac:dyDescent="0.25">
      <c r="A55" s="5">
        <v>48</v>
      </c>
      <c r="B55" s="6">
        <v>34</v>
      </c>
      <c r="C55" s="6">
        <v>5</v>
      </c>
      <c r="D55" s="7">
        <v>7.2</v>
      </c>
      <c r="E55" s="5">
        <v>48</v>
      </c>
      <c r="F55" s="14">
        <v>-0.75434029456355634</v>
      </c>
      <c r="G55" s="14">
        <v>-0.91545760373604557</v>
      </c>
      <c r="H55" s="7">
        <v>0.43396226415094347</v>
      </c>
      <c r="J55">
        <f t="shared" si="4"/>
        <v>0.9999903292725254</v>
      </c>
      <c r="K55">
        <f t="shared" si="5"/>
        <v>0.5543100977877905</v>
      </c>
      <c r="L55">
        <f t="shared" si="6"/>
        <v>2.0512814353384423E-2</v>
      </c>
      <c r="N55">
        <f t="shared" si="7"/>
        <v>0.20725582048325708</v>
      </c>
      <c r="O55">
        <f t="shared" si="8"/>
        <v>0.99371702783043425</v>
      </c>
      <c r="P55">
        <f t="shared" si="9"/>
        <v>0.34406601924214802</v>
      </c>
      <c r="S55">
        <f t="shared" si="10"/>
        <v>0.33505777069596482</v>
      </c>
      <c r="T55">
        <f t="shared" si="11"/>
        <v>5.6274185540658399</v>
      </c>
    </row>
    <row r="56" spans="1:20" x14ac:dyDescent="0.25">
      <c r="A56" s="5">
        <v>49</v>
      </c>
      <c r="B56" s="6">
        <v>57</v>
      </c>
      <c r="C56" s="6">
        <v>15</v>
      </c>
      <c r="D56" s="7">
        <v>12.4</v>
      </c>
      <c r="E56" s="5">
        <v>49</v>
      </c>
      <c r="F56" s="14">
        <v>0.7569686579592485</v>
      </c>
      <c r="G56" s="14">
        <v>1.1009688362111918</v>
      </c>
      <c r="H56" s="7">
        <v>0.76100628930817615</v>
      </c>
      <c r="J56">
        <f t="shared" si="4"/>
        <v>0.99278297063947296</v>
      </c>
      <c r="K56">
        <f t="shared" si="5"/>
        <v>0.9986611522827562</v>
      </c>
      <c r="L56">
        <f t="shared" si="6"/>
        <v>0.91396452753042601</v>
      </c>
      <c r="N56">
        <f t="shared" si="7"/>
        <v>7.8300586841348434E-3</v>
      </c>
      <c r="O56">
        <f t="shared" si="8"/>
        <v>0.99098284485581378</v>
      </c>
      <c r="P56">
        <f t="shared" si="9"/>
        <v>4.3444794548486496E-4</v>
      </c>
      <c r="S56">
        <f t="shared" si="10"/>
        <v>0.738819831879306</v>
      </c>
      <c r="T56">
        <f t="shared" si="11"/>
        <v>12.047235326880966</v>
      </c>
    </row>
    <row r="57" spans="1:20" x14ac:dyDescent="0.25">
      <c r="A57" s="5">
        <v>50</v>
      </c>
      <c r="B57" s="6">
        <v>46</v>
      </c>
      <c r="C57" s="6">
        <v>10</v>
      </c>
      <c r="D57" s="7">
        <v>16.2</v>
      </c>
      <c r="E57" s="5">
        <v>50</v>
      </c>
      <c r="F57" s="14">
        <v>3.4168724143994057E-2</v>
      </c>
      <c r="G57" s="14">
        <v>9.2755616237573085E-2</v>
      </c>
      <c r="H57" s="7">
        <v>1</v>
      </c>
      <c r="J57">
        <f t="shared" si="4"/>
        <v>0.99966905438527331</v>
      </c>
      <c r="K57">
        <f t="shared" si="5"/>
        <v>0.97152777513809419</v>
      </c>
      <c r="L57">
        <f t="shared" si="6"/>
        <v>0.33310712974748763</v>
      </c>
      <c r="N57">
        <f t="shared" si="7"/>
        <v>5.0402158127634468E-2</v>
      </c>
      <c r="O57">
        <f t="shared" si="8"/>
        <v>0.99247732373305864</v>
      </c>
      <c r="P57">
        <f t="shared" si="9"/>
        <v>3.2219050821171803E-2</v>
      </c>
      <c r="S57">
        <f t="shared" si="10"/>
        <v>0.70603771840043583</v>
      </c>
      <c r="T57">
        <f t="shared" si="11"/>
        <v>11.52599972256693</v>
      </c>
    </row>
    <row r="58" spans="1:20" x14ac:dyDescent="0.25">
      <c r="A58" s="5">
        <v>51</v>
      </c>
      <c r="B58" s="6">
        <v>69</v>
      </c>
      <c r="C58" s="6">
        <v>14</v>
      </c>
      <c r="D58" s="7">
        <v>5.4</v>
      </c>
      <c r="E58" s="5">
        <v>51</v>
      </c>
      <c r="F58" s="14">
        <v>1.5454776766667988</v>
      </c>
      <c r="G58" s="14">
        <v>0.89932619221646803</v>
      </c>
      <c r="H58" s="7">
        <v>0.32075471698113212</v>
      </c>
      <c r="J58">
        <f t="shared" si="4"/>
        <v>0.31797077029500631</v>
      </c>
      <c r="K58">
        <f t="shared" si="5"/>
        <v>0.99990132221751615</v>
      </c>
      <c r="L58">
        <f t="shared" si="6"/>
        <v>0.96704654575575744</v>
      </c>
      <c r="N58">
        <f t="shared" si="7"/>
        <v>7.9148869594658014E-3</v>
      </c>
      <c r="O58">
        <f t="shared" si="8"/>
        <v>0.11318642919762238</v>
      </c>
      <c r="P58">
        <f t="shared" si="9"/>
        <v>3.4879712765382531E-4</v>
      </c>
      <c r="S58">
        <f t="shared" si="10"/>
        <v>0.37002343643076729</v>
      </c>
      <c r="T58">
        <f t="shared" si="11"/>
        <v>6.1833726392491997</v>
      </c>
    </row>
    <row r="59" spans="1:20" x14ac:dyDescent="0.25">
      <c r="A59" s="5">
        <v>52</v>
      </c>
      <c r="B59" s="6">
        <v>52</v>
      </c>
      <c r="C59" s="6">
        <v>7</v>
      </c>
      <c r="D59" s="7">
        <v>10.3</v>
      </c>
      <c r="E59" s="5">
        <v>52</v>
      </c>
      <c r="F59" s="14">
        <v>0.42842323349776923</v>
      </c>
      <c r="G59" s="14">
        <v>-0.51217231574659805</v>
      </c>
      <c r="H59" s="7">
        <v>0.62893081761006298</v>
      </c>
      <c r="J59">
        <f t="shared" si="4"/>
        <v>0.98623995433294898</v>
      </c>
      <c r="K59">
        <f t="shared" si="5"/>
        <v>0.9894554039969442</v>
      </c>
      <c r="L59">
        <f t="shared" si="6"/>
        <v>0.25269077324638045</v>
      </c>
      <c r="N59">
        <f t="shared" si="7"/>
        <v>6.3043372158656116E-2</v>
      </c>
      <c r="O59">
        <f t="shared" si="8"/>
        <v>0.99148572641062027</v>
      </c>
      <c r="P59">
        <f t="shared" si="9"/>
        <v>5.6212731843761701E-2</v>
      </c>
      <c r="S59">
        <f t="shared" si="10"/>
        <v>0.68004306782587653</v>
      </c>
      <c r="T59">
        <f t="shared" si="11"/>
        <v>11.112684778431436</v>
      </c>
    </row>
    <row r="60" spans="1:20" x14ac:dyDescent="0.25">
      <c r="A60" s="5">
        <v>53</v>
      </c>
      <c r="B60" s="6">
        <v>71</v>
      </c>
      <c r="C60" s="6">
        <v>7</v>
      </c>
      <c r="D60" s="7">
        <v>6.1</v>
      </c>
      <c r="E60" s="5">
        <v>53</v>
      </c>
      <c r="F60" s="14">
        <v>1.6768958464513906</v>
      </c>
      <c r="G60" s="14">
        <v>-0.51217231574659805</v>
      </c>
      <c r="H60" s="7">
        <v>0.36477987421383651</v>
      </c>
      <c r="J60">
        <f t="shared" si="4"/>
        <v>1.5304966873770219E-2</v>
      </c>
      <c r="K60">
        <f t="shared" si="5"/>
        <v>0.99985776078743793</v>
      </c>
      <c r="L60">
        <f t="shared" si="6"/>
        <v>0.74902251360041261</v>
      </c>
      <c r="N60">
        <f t="shared" si="7"/>
        <v>1.7174683662139756E-2</v>
      </c>
      <c r="O60">
        <f t="shared" si="8"/>
        <v>6.3972773985513905E-3</v>
      </c>
      <c r="P60">
        <f t="shared" si="9"/>
        <v>1.9012295750803633E-3</v>
      </c>
      <c r="S60">
        <f t="shared" si="10"/>
        <v>0.32445078385447129</v>
      </c>
      <c r="T60">
        <f t="shared" si="11"/>
        <v>5.458767463286093</v>
      </c>
    </row>
    <row r="61" spans="1:20" x14ac:dyDescent="0.25">
      <c r="A61" s="5">
        <v>54</v>
      </c>
      <c r="B61" s="6">
        <v>74</v>
      </c>
      <c r="C61" s="6">
        <v>10</v>
      </c>
      <c r="D61" s="7">
        <v>5.3</v>
      </c>
      <c r="E61" s="5">
        <v>54</v>
      </c>
      <c r="F61" s="14">
        <v>1.8740231011282782</v>
      </c>
      <c r="G61" s="14">
        <v>9.2755616237573085E-2</v>
      </c>
      <c r="H61" s="7">
        <v>0.31446540880503149</v>
      </c>
      <c r="J61">
        <f t="shared" si="4"/>
        <v>1.1900597902158904E-2</v>
      </c>
      <c r="K61">
        <f t="shared" si="5"/>
        <v>0.99994936560559422</v>
      </c>
      <c r="L61">
        <f t="shared" si="6"/>
        <v>0.9251938989970695</v>
      </c>
      <c r="N61">
        <f t="shared" si="7"/>
        <v>9.8224233227072241E-3</v>
      </c>
      <c r="O61">
        <f t="shared" si="8"/>
        <v>5.9898677332641606E-3</v>
      </c>
      <c r="P61">
        <f t="shared" si="9"/>
        <v>5.1524524643445032E-4</v>
      </c>
      <c r="S61">
        <f t="shared" si="10"/>
        <v>0.32619588354898943</v>
      </c>
      <c r="T61">
        <f t="shared" si="11"/>
        <v>5.4865145484289313</v>
      </c>
    </row>
    <row r="62" spans="1:20" x14ac:dyDescent="0.25">
      <c r="A62" s="5">
        <v>55</v>
      </c>
      <c r="B62" s="6">
        <v>55</v>
      </c>
      <c r="C62" s="6">
        <v>18</v>
      </c>
      <c r="D62" s="7">
        <v>8.5</v>
      </c>
      <c r="E62" s="5">
        <v>55</v>
      </c>
      <c r="F62" s="14">
        <v>0.62555048817465686</v>
      </c>
      <c r="G62" s="14">
        <v>1.705896768195363</v>
      </c>
      <c r="H62" s="7">
        <v>0.51572327044025157</v>
      </c>
      <c r="J62">
        <f t="shared" si="4"/>
        <v>0.99898221024552414</v>
      </c>
      <c r="K62">
        <f t="shared" si="5"/>
        <v>0.99851625941099265</v>
      </c>
      <c r="L62">
        <f t="shared" si="6"/>
        <v>0.96127020682552089</v>
      </c>
      <c r="N62">
        <f t="shared" si="7"/>
        <v>6.7217556113774047E-3</v>
      </c>
      <c r="O62">
        <f t="shared" si="8"/>
        <v>0.99144774928971968</v>
      </c>
      <c r="P62">
        <f t="shared" si="9"/>
        <v>3.0538520863680025E-4</v>
      </c>
      <c r="S62">
        <f t="shared" si="10"/>
        <v>0.73915761829229687</v>
      </c>
      <c r="T62">
        <f t="shared" si="11"/>
        <v>12.05260613084752</v>
      </c>
    </row>
    <row r="63" spans="1:20" x14ac:dyDescent="0.25">
      <c r="A63" s="5">
        <v>56</v>
      </c>
      <c r="B63" s="6">
        <v>50</v>
      </c>
      <c r="C63" s="6">
        <v>15</v>
      </c>
      <c r="D63" s="7">
        <v>10.7</v>
      </c>
      <c r="E63" s="5">
        <v>56</v>
      </c>
      <c r="F63" s="14">
        <v>0.29700506371317753</v>
      </c>
      <c r="G63" s="14">
        <v>1.1009688362111918</v>
      </c>
      <c r="H63" s="7">
        <v>0.65408805031446537</v>
      </c>
      <c r="J63">
        <f t="shared" si="4"/>
        <v>0.99967526415391417</v>
      </c>
      <c r="K63">
        <f t="shared" si="5"/>
        <v>0.99346732194281329</v>
      </c>
      <c r="L63">
        <f t="shared" si="6"/>
        <v>0.82645589660058727</v>
      </c>
      <c r="N63">
        <f t="shared" si="7"/>
        <v>1.0406936803692261E-2</v>
      </c>
      <c r="O63">
        <f t="shared" si="8"/>
        <v>0.99172301193258228</v>
      </c>
      <c r="P63">
        <f t="shared" si="9"/>
        <v>8.3458179638880715E-4</v>
      </c>
      <c r="S63">
        <f t="shared" si="10"/>
        <v>0.73856921699638389</v>
      </c>
      <c r="T63">
        <f t="shared" si="11"/>
        <v>12.043250550242503</v>
      </c>
    </row>
    <row r="64" spans="1:20" x14ac:dyDescent="0.25">
      <c r="A64" s="5">
        <v>57</v>
      </c>
      <c r="B64" s="6">
        <v>18</v>
      </c>
      <c r="C64" s="6">
        <v>9</v>
      </c>
      <c r="D64" s="7">
        <v>1.7</v>
      </c>
      <c r="E64" s="5">
        <v>57</v>
      </c>
      <c r="F64" s="14">
        <v>-1.80568565284029</v>
      </c>
      <c r="G64" s="14">
        <v>-0.10888702775715065</v>
      </c>
      <c r="H64" s="7">
        <v>8.8050314465408813E-2</v>
      </c>
      <c r="J64">
        <f t="shared" si="4"/>
        <v>0.99999999810991502</v>
      </c>
      <c r="K64">
        <f t="shared" si="5"/>
        <v>4.9826565793350916E-2</v>
      </c>
      <c r="L64">
        <f t="shared" si="6"/>
        <v>1.3888379964852447E-2</v>
      </c>
      <c r="N64">
        <f t="shared" si="7"/>
        <v>0.35235434864358767</v>
      </c>
      <c r="O64">
        <f t="shared" si="8"/>
        <v>0.99457512637933954</v>
      </c>
      <c r="P64">
        <f t="shared" si="9"/>
        <v>0.48303104003754599</v>
      </c>
      <c r="S64">
        <f t="shared" si="10"/>
        <v>0.19777073777322801</v>
      </c>
      <c r="T64">
        <f t="shared" si="11"/>
        <v>3.4445547305943247</v>
      </c>
    </row>
    <row r="65" spans="1:20" x14ac:dyDescent="0.25">
      <c r="A65" s="5">
        <v>58</v>
      </c>
      <c r="B65" s="6">
        <v>37</v>
      </c>
      <c r="C65" s="6">
        <v>16</v>
      </c>
      <c r="D65" s="7">
        <v>13.8</v>
      </c>
      <c r="E65" s="5">
        <v>58</v>
      </c>
      <c r="F65" s="14">
        <v>-0.5572130398866687</v>
      </c>
      <c r="G65" s="14">
        <v>1.3026114802059154</v>
      </c>
      <c r="H65" s="7">
        <v>0.84905660377358494</v>
      </c>
      <c r="J65">
        <f t="shared" si="4"/>
        <v>0.9999992938026625</v>
      </c>
      <c r="K65">
        <f t="shared" si="5"/>
        <v>0.89919063161047852</v>
      </c>
      <c r="L65">
        <f t="shared" si="6"/>
        <v>0.60586879035314711</v>
      </c>
      <c r="N65">
        <f t="shared" si="7"/>
        <v>2.3846801058102912E-2</v>
      </c>
      <c r="O65">
        <f t="shared" si="8"/>
        <v>0.99228475329895671</v>
      </c>
      <c r="P65">
        <f t="shared" si="9"/>
        <v>4.7180868715107913E-3</v>
      </c>
      <c r="S65">
        <f t="shared" si="10"/>
        <v>0.73440546159977582</v>
      </c>
      <c r="T65">
        <f t="shared" si="11"/>
        <v>11.977046839436435</v>
      </c>
    </row>
    <row r="66" spans="1:20" x14ac:dyDescent="0.25">
      <c r="A66" s="5">
        <v>59</v>
      </c>
      <c r="B66" s="6">
        <v>29</v>
      </c>
      <c r="C66" s="6">
        <v>3</v>
      </c>
      <c r="D66" s="7">
        <v>1</v>
      </c>
      <c r="E66" s="5">
        <v>59</v>
      </c>
      <c r="F66" s="14">
        <v>-1.0828857190250356</v>
      </c>
      <c r="G66" s="14">
        <v>-1.3187428917254931</v>
      </c>
      <c r="H66" s="7">
        <v>4.4025157232704407E-2</v>
      </c>
      <c r="J66">
        <f t="shared" si="4"/>
        <v>0.99999784661868063</v>
      </c>
      <c r="K66">
        <f t="shared" si="5"/>
        <v>0.24011118313398297</v>
      </c>
      <c r="L66">
        <f t="shared" si="6"/>
        <v>5.7223987442187032E-3</v>
      </c>
      <c r="N66">
        <f t="shared" si="7"/>
        <v>0.29926509366294968</v>
      </c>
      <c r="O66">
        <f t="shared" si="8"/>
        <v>0.99427725121993837</v>
      </c>
      <c r="P66">
        <f t="shared" si="9"/>
        <v>0.44855920558677154</v>
      </c>
      <c r="S66">
        <f t="shared" si="10"/>
        <v>0.22817279687015102</v>
      </c>
      <c r="T66">
        <f t="shared" si="11"/>
        <v>3.9279474702354005</v>
      </c>
    </row>
    <row r="67" spans="1:20" x14ac:dyDescent="0.25">
      <c r="A67" s="5">
        <v>60</v>
      </c>
      <c r="B67" s="6">
        <v>43</v>
      </c>
      <c r="C67" s="6">
        <v>8</v>
      </c>
      <c r="D67" s="7">
        <v>12.6</v>
      </c>
      <c r="E67" s="5">
        <v>60</v>
      </c>
      <c r="F67" s="14">
        <v>-0.16295853053289353</v>
      </c>
      <c r="G67" s="14">
        <v>-0.31052967175187435</v>
      </c>
      <c r="H67" s="7">
        <v>0.77358490566037741</v>
      </c>
      <c r="J67">
        <f t="shared" si="4"/>
        <v>0.99982087852810975</v>
      </c>
      <c r="K67">
        <f t="shared" si="5"/>
        <v>0.931764748916318</v>
      </c>
      <c r="L67">
        <f t="shared" si="6"/>
        <v>0.14721909399987895</v>
      </c>
      <c r="N67">
        <f t="shared" si="7"/>
        <v>9.265222547873872E-2</v>
      </c>
      <c r="O67">
        <f t="shared" si="8"/>
        <v>0.99282004100789933</v>
      </c>
      <c r="P67">
        <f t="shared" si="9"/>
        <v>0.12121897522412663</v>
      </c>
      <c r="S67">
        <f t="shared" si="10"/>
        <v>0.60615362465992551</v>
      </c>
      <c r="T67">
        <f t="shared" si="11"/>
        <v>9.9378426320928153</v>
      </c>
    </row>
    <row r="68" spans="1:20" x14ac:dyDescent="0.25">
      <c r="A68" s="5">
        <v>61</v>
      </c>
      <c r="B68" s="6">
        <v>52</v>
      </c>
      <c r="C68" s="6">
        <v>12</v>
      </c>
      <c r="D68" s="7">
        <v>14.4</v>
      </c>
      <c r="E68" s="5">
        <v>61</v>
      </c>
      <c r="F68" s="14">
        <v>0.42842323349776923</v>
      </c>
      <c r="G68" s="14">
        <v>0.49604090422702057</v>
      </c>
      <c r="H68" s="7">
        <v>0.8867924528301887</v>
      </c>
      <c r="J68">
        <f t="shared" si="4"/>
        <v>0.99768756424083427</v>
      </c>
      <c r="K68">
        <f t="shared" si="5"/>
        <v>0.99410235048126849</v>
      </c>
      <c r="L68">
        <f t="shared" si="6"/>
        <v>0.6708651226353316</v>
      </c>
      <c r="N68">
        <f t="shared" si="7"/>
        <v>1.7050158533033329E-2</v>
      </c>
      <c r="O68">
        <f t="shared" si="8"/>
        <v>0.99179108132225247</v>
      </c>
      <c r="P68">
        <f t="shared" si="9"/>
        <v>2.6438301783176976E-3</v>
      </c>
      <c r="S68">
        <f t="shared" si="10"/>
        <v>0.73654810412672689</v>
      </c>
      <c r="T68">
        <f t="shared" si="11"/>
        <v>12.011114855614958</v>
      </c>
    </row>
    <row r="69" spans="1:20" x14ac:dyDescent="0.25">
      <c r="A69" s="5">
        <v>62</v>
      </c>
      <c r="B69" s="6">
        <v>64</v>
      </c>
      <c r="C69" s="6">
        <v>1</v>
      </c>
      <c r="D69" s="7">
        <v>4.9000000000000004</v>
      </c>
      <c r="E69" s="5">
        <v>62</v>
      </c>
      <c r="F69" s="14">
        <v>1.2169322522053196</v>
      </c>
      <c r="G69" s="14">
        <v>-1.7220281797149404</v>
      </c>
      <c r="H69" s="7">
        <v>0.28930817610062898</v>
      </c>
      <c r="J69">
        <f t="shared" si="4"/>
        <v>3.8788919779372641E-2</v>
      </c>
      <c r="K69">
        <f t="shared" si="5"/>
        <v>0.99859279547707935</v>
      </c>
      <c r="L69">
        <f t="shared" si="6"/>
        <v>0.13416695654009575</v>
      </c>
      <c r="N69">
        <f t="shared" si="7"/>
        <v>0.11178393137553627</v>
      </c>
      <c r="O69">
        <f t="shared" si="8"/>
        <v>9.0304944273801539E-3</v>
      </c>
      <c r="P69">
        <f t="shared" si="9"/>
        <v>0.15396696140681751</v>
      </c>
      <c r="S69">
        <f t="shared" si="10"/>
        <v>0.18302903091664616</v>
      </c>
      <c r="T69">
        <f t="shared" si="11"/>
        <v>3.2101615915746735</v>
      </c>
    </row>
    <row r="70" spans="1:20" x14ac:dyDescent="0.25">
      <c r="A70" s="5">
        <v>63</v>
      </c>
      <c r="B70" s="6">
        <v>33</v>
      </c>
      <c r="C70" s="6">
        <v>6</v>
      </c>
      <c r="D70" s="7">
        <v>7.8</v>
      </c>
      <c r="E70" s="5">
        <v>63</v>
      </c>
      <c r="F70" s="14">
        <v>-0.82004937945585221</v>
      </c>
      <c r="G70" s="14">
        <v>-0.71381495974132181</v>
      </c>
      <c r="H70" s="7">
        <v>0.47169811320754723</v>
      </c>
      <c r="J70">
        <f t="shared" si="4"/>
        <v>0.99999566772752491</v>
      </c>
      <c r="K70">
        <f t="shared" si="5"/>
        <v>0.52699255561693203</v>
      </c>
      <c r="L70">
        <f t="shared" si="6"/>
        <v>2.6050727594002822E-2</v>
      </c>
      <c r="N70">
        <f t="shared" si="7"/>
        <v>0.21067796279186862</v>
      </c>
      <c r="O70">
        <f t="shared" si="8"/>
        <v>0.9937604006425298</v>
      </c>
      <c r="P70">
        <f t="shared" si="9"/>
        <v>0.34124769740228045</v>
      </c>
      <c r="S70">
        <f t="shared" si="10"/>
        <v>0.3379496827707914</v>
      </c>
      <c r="T70">
        <f t="shared" si="11"/>
        <v>5.673399956055583</v>
      </c>
    </row>
    <row r="71" spans="1:20" x14ac:dyDescent="0.25">
      <c r="A71" s="5">
        <v>64</v>
      </c>
      <c r="B71" s="6">
        <v>40</v>
      </c>
      <c r="C71" s="6">
        <v>15</v>
      </c>
      <c r="D71" s="7">
        <v>11</v>
      </c>
      <c r="E71" s="5">
        <v>64</v>
      </c>
      <c r="F71" s="14">
        <v>-0.36008578520978113</v>
      </c>
      <c r="G71" s="14">
        <v>1.1009688362111918</v>
      </c>
      <c r="H71" s="7">
        <v>0.67295597484276726</v>
      </c>
      <c r="J71">
        <f t="shared" si="4"/>
        <v>0.99999616878122555</v>
      </c>
      <c r="K71">
        <f t="shared" si="5"/>
        <v>0.9400621877675378</v>
      </c>
      <c r="L71">
        <f t="shared" si="6"/>
        <v>0.60217771688681454</v>
      </c>
      <c r="N71">
        <f t="shared" si="7"/>
        <v>2.2804390171918366E-2</v>
      </c>
      <c r="O71">
        <f t="shared" si="8"/>
        <v>0.99219838646087266</v>
      </c>
      <c r="P71">
        <f t="shared" si="9"/>
        <v>4.6463758913906378E-3</v>
      </c>
      <c r="S71">
        <f t="shared" si="10"/>
        <v>0.73449645126965246</v>
      </c>
      <c r="T71">
        <f t="shared" si="11"/>
        <v>11.978493575187473</v>
      </c>
    </row>
    <row r="72" spans="1:20" x14ac:dyDescent="0.25">
      <c r="A72" s="5">
        <v>65</v>
      </c>
      <c r="B72" s="6">
        <v>43</v>
      </c>
      <c r="C72" s="6">
        <v>11</v>
      </c>
      <c r="D72" s="7">
        <v>12.3</v>
      </c>
      <c r="E72" s="5">
        <v>65</v>
      </c>
      <c r="F72" s="14">
        <v>-0.16295853053289353</v>
      </c>
      <c r="G72" s="14">
        <v>0.29439826023229682</v>
      </c>
      <c r="H72" s="7">
        <v>0.75471698113207553</v>
      </c>
      <c r="J72">
        <f t="shared" si="4"/>
        <v>0.99993898148305149</v>
      </c>
      <c r="K72">
        <f t="shared" si="5"/>
        <v>0.95099405122834846</v>
      </c>
      <c r="L72">
        <f t="shared" si="6"/>
        <v>0.33654415824594835</v>
      </c>
      <c r="N72">
        <f t="shared" si="7"/>
        <v>5.1262165438871736E-2</v>
      </c>
      <c r="O72">
        <f t="shared" si="8"/>
        <v>0.99253704939241383</v>
      </c>
      <c r="P72">
        <f t="shared" si="9"/>
        <v>3.209183713174462E-2</v>
      </c>
      <c r="S72">
        <f t="shared" si="10"/>
        <v>0.70614245929257158</v>
      </c>
      <c r="T72">
        <f t="shared" si="11"/>
        <v>11.527665102751888</v>
      </c>
    </row>
    <row r="73" spans="1:20" x14ac:dyDescent="0.25">
      <c r="A73" s="5">
        <v>66</v>
      </c>
      <c r="B73" s="6">
        <v>50</v>
      </c>
      <c r="C73" s="6">
        <v>9</v>
      </c>
      <c r="D73" s="7">
        <v>9.6999999999999993</v>
      </c>
      <c r="E73" s="5">
        <v>66</v>
      </c>
      <c r="F73" s="14">
        <v>0.29700506371317753</v>
      </c>
      <c r="G73" s="14">
        <v>-0.10888702775715065</v>
      </c>
      <c r="H73" s="7">
        <v>0.5911949685534591</v>
      </c>
      <c r="J73">
        <f t="shared" ref="J73:J108" si="12">1/(1+EXP(-($J$2*F73+$J$3*G73+$J$4)))</f>
        <v>0.99720789599533932</v>
      </c>
      <c r="K73">
        <f t="shared" ref="K73:K108" si="13">1/(1+EXP(-($K$2*F73+$K$3*G73+$K$4)))</f>
        <v>0.98689396879969093</v>
      </c>
      <c r="L73">
        <f t="shared" ref="L73:L108" si="14">1/(1+EXP(-($L$2*F73+$L$3*G73+$L$4)))</f>
        <v>0.3554928330158777</v>
      </c>
      <c r="N73">
        <f t="shared" ref="N73:N108" si="15">1/(1+EXP(-($N$2*J73+$N$3*K73+$N$4*L73+$N$5)))</f>
        <v>4.61302779379551E-2</v>
      </c>
      <c r="O73">
        <f t="shared" ref="O73:O108" si="16">1/(1+EXP(-($O$2*J73+$O$3*K73+$O$4*L73+$O$5)))</f>
        <v>0.99222569762821555</v>
      </c>
      <c r="P73">
        <f t="shared" ref="P73:P108" si="17">1/(1+EXP(-($P$2*J73+$P$3*K73+$P$4*L73+$P$5)))</f>
        <v>2.7012478874088936E-2</v>
      </c>
      <c r="S73">
        <f>1/(1+EXP(-($S$2*N73+$S$3*O73+$S$4*P73+$S$5)))</f>
        <v>0.7114231343133095</v>
      </c>
      <c r="T73">
        <f t="shared" ref="T73:T108" si="18">S73*($D$1-$D$2)+$D$2</f>
        <v>11.61162783558162</v>
      </c>
    </row>
    <row r="74" spans="1:20" x14ac:dyDescent="0.25">
      <c r="A74" s="5">
        <v>67</v>
      </c>
      <c r="B74" s="6">
        <v>25</v>
      </c>
      <c r="C74" s="6">
        <v>15</v>
      </c>
      <c r="D74" s="7">
        <v>6.4</v>
      </c>
      <c r="E74" s="5">
        <v>67</v>
      </c>
      <c r="F74" s="14">
        <v>-1.3457220585942191</v>
      </c>
      <c r="G74" s="14">
        <v>1.1009688362111918</v>
      </c>
      <c r="H74" s="7">
        <v>0.38364779874213845</v>
      </c>
      <c r="J74">
        <f t="shared" si="12"/>
        <v>0.99999999509273385</v>
      </c>
      <c r="K74">
        <f t="shared" si="13"/>
        <v>0.34186815764938905</v>
      </c>
      <c r="L74">
        <f t="shared" si="14"/>
        <v>0.2133743885310691</v>
      </c>
      <c r="N74">
        <f t="shared" si="15"/>
        <v>0.15940550655156308</v>
      </c>
      <c r="O74">
        <f t="shared" si="16"/>
        <v>0.99388070847056187</v>
      </c>
      <c r="P74">
        <f t="shared" si="17"/>
        <v>0.13534428791478761</v>
      </c>
      <c r="S74">
        <f>1/(1+EXP(-($S$2*N74+$S$3*O74+$S$4*P74+$S$5)))</f>
        <v>0.58582443270896301</v>
      </c>
      <c r="T74">
        <f t="shared" si="18"/>
        <v>9.614608480072512</v>
      </c>
    </row>
    <row r="75" spans="1:20" x14ac:dyDescent="0.25">
      <c r="A75" s="5">
        <v>68</v>
      </c>
      <c r="B75" s="6">
        <v>48</v>
      </c>
      <c r="C75" s="6">
        <v>19</v>
      </c>
      <c r="D75" s="7">
        <v>11.1</v>
      </c>
      <c r="E75" s="5">
        <v>68</v>
      </c>
      <c r="F75" s="14">
        <v>0.16558689392858578</v>
      </c>
      <c r="G75" s="14">
        <v>1.9075394121900866</v>
      </c>
      <c r="H75" s="7">
        <v>0.67924528301886788</v>
      </c>
      <c r="J75">
        <f t="shared" si="12"/>
        <v>0.99996820628981464</v>
      </c>
      <c r="K75">
        <f t="shared" si="13"/>
        <v>0.99355913748381663</v>
      </c>
      <c r="L75">
        <f t="shared" si="14"/>
        <v>0.9409559030407344</v>
      </c>
      <c r="N75">
        <f t="shared" si="15"/>
        <v>7.2207088469191981E-3</v>
      </c>
      <c r="O75">
        <f t="shared" si="16"/>
        <v>0.99157404426884332</v>
      </c>
      <c r="P75">
        <f t="shared" si="17"/>
        <v>3.5682902754611889E-4</v>
      </c>
      <c r="S75">
        <f>1/(1+EXP(-($S$2*N75+$S$3*O75+$S$4*P75+$S$5)))</f>
        <v>0.73912778239571608</v>
      </c>
      <c r="T75">
        <f t="shared" si="18"/>
        <v>12.052131740091886</v>
      </c>
    </row>
    <row r="76" spans="1:20" x14ac:dyDescent="0.25">
      <c r="A76" s="5">
        <v>69</v>
      </c>
      <c r="B76" s="6">
        <v>17</v>
      </c>
      <c r="C76" s="6">
        <v>10</v>
      </c>
      <c r="D76" s="7">
        <v>6.4</v>
      </c>
      <c r="E76" s="5">
        <v>69</v>
      </c>
      <c r="F76" s="14">
        <v>-1.8713947377325859</v>
      </c>
      <c r="G76" s="14">
        <v>9.2755616237573085E-2</v>
      </c>
      <c r="H76" s="7">
        <v>0.38364779874213845</v>
      </c>
      <c r="J76">
        <f t="shared" si="12"/>
        <v>0.99999999915328819</v>
      </c>
      <c r="K76">
        <f t="shared" si="13"/>
        <v>4.4868124790660102E-2</v>
      </c>
      <c r="L76">
        <f t="shared" si="14"/>
        <v>1.76701359034801E-2</v>
      </c>
      <c r="N76">
        <f t="shared" si="15"/>
        <v>0.3511735319335948</v>
      </c>
      <c r="O76">
        <f t="shared" si="16"/>
        <v>0.99457916613660535</v>
      </c>
      <c r="P76">
        <f t="shared" si="17"/>
        <v>0.47731948800892143</v>
      </c>
      <c r="S76">
        <f>1/(1+EXP(-($S$2*N76+$S$3*O76+$S$4*P76+$S$5)))</f>
        <v>0.20228454863972456</v>
      </c>
      <c r="T76">
        <f t="shared" si="18"/>
        <v>3.5163243233716202</v>
      </c>
    </row>
    <row r="77" spans="1:20" x14ac:dyDescent="0.25">
      <c r="A77" s="5">
        <v>70</v>
      </c>
      <c r="B77" s="6">
        <v>57</v>
      </c>
      <c r="C77" s="6">
        <v>14</v>
      </c>
      <c r="D77" s="7">
        <v>10.4</v>
      </c>
      <c r="E77" s="5">
        <v>70</v>
      </c>
      <c r="F77" s="14">
        <v>0.7569686579592485</v>
      </c>
      <c r="G77" s="14">
        <v>0.89932619221646803</v>
      </c>
      <c r="H77" s="7">
        <v>0.6352201257861636</v>
      </c>
      <c r="J77">
        <f t="shared" si="12"/>
        <v>0.9896980532180284</v>
      </c>
      <c r="K77">
        <f t="shared" si="13"/>
        <v>0.99849500140845671</v>
      </c>
      <c r="L77">
        <f t="shared" si="14"/>
        <v>0.88119018671505001</v>
      </c>
      <c r="N77">
        <f t="shared" si="15"/>
        <v>8.7028371256019157E-3</v>
      </c>
      <c r="O77">
        <f t="shared" si="16"/>
        <v>0.99075832166757827</v>
      </c>
      <c r="P77">
        <f t="shared" si="17"/>
        <v>5.545905618260375E-4</v>
      </c>
      <c r="S77">
        <f>1/(1+EXP(-($S$2*N77+$S$3*O77+$S$4*P77+$S$5)))</f>
        <v>0.73858514583126134</v>
      </c>
      <c r="T77">
        <f t="shared" si="18"/>
        <v>12.043503818717054</v>
      </c>
    </row>
    <row r="78" spans="1:20" x14ac:dyDescent="0.25">
      <c r="A78" s="8">
        <v>71</v>
      </c>
      <c r="B78" s="9">
        <v>37</v>
      </c>
      <c r="C78" s="9">
        <v>6</v>
      </c>
      <c r="D78" s="10">
        <v>9.1999999999999993</v>
      </c>
      <c r="E78" s="16"/>
      <c r="F78" s="17"/>
      <c r="G78" s="17"/>
      <c r="H78" s="18"/>
    </row>
    <row r="79" spans="1:20" x14ac:dyDescent="0.25">
      <c r="A79" s="8">
        <v>72</v>
      </c>
      <c r="B79" s="9">
        <v>72</v>
      </c>
      <c r="C79" s="9">
        <v>2</v>
      </c>
      <c r="D79" s="10">
        <v>0.3</v>
      </c>
      <c r="E79" s="8">
        <v>71</v>
      </c>
      <c r="F79" s="15">
        <v>-0.5572130398866687</v>
      </c>
      <c r="G79" s="15">
        <v>-0.71381495974132181</v>
      </c>
      <c r="H79" s="10">
        <v>0.55974842767295596</v>
      </c>
      <c r="J79">
        <f t="shared" si="12"/>
        <v>0.99997441180807478</v>
      </c>
      <c r="K79">
        <f t="shared" si="13"/>
        <v>0.73434365684226666</v>
      </c>
      <c r="L79">
        <f t="shared" si="14"/>
        <v>4.0588063906332184E-2</v>
      </c>
      <c r="N79">
        <f t="shared" si="15"/>
        <v>0.15975200662774153</v>
      </c>
      <c r="O79">
        <f t="shared" si="16"/>
        <v>0.99335708802620504</v>
      </c>
      <c r="P79">
        <f t="shared" si="17"/>
        <v>0.27235064015073551</v>
      </c>
      <c r="S79">
        <f>1/(1+EXP(-($S$2*N79+$S$3*O79+$S$4*P79+$S$5)))</f>
        <v>0.41983883844805792</v>
      </c>
      <c r="T79">
        <f t="shared" si="18"/>
        <v>6.9754375313241201</v>
      </c>
    </row>
    <row r="80" spans="1:20" x14ac:dyDescent="0.25">
      <c r="A80" s="8">
        <v>73</v>
      </c>
      <c r="B80" s="9">
        <v>44</v>
      </c>
      <c r="C80" s="9">
        <v>8</v>
      </c>
      <c r="D80" s="10">
        <v>8.5</v>
      </c>
      <c r="E80" s="8">
        <v>72</v>
      </c>
      <c r="F80" s="15">
        <v>1.7426049313436864</v>
      </c>
      <c r="G80" s="15">
        <v>-1.5203855357202167</v>
      </c>
      <c r="H80" s="10">
        <v>0</v>
      </c>
      <c r="J80">
        <f t="shared" si="12"/>
        <v>1.6535468112544741E-3</v>
      </c>
      <c r="K80">
        <f t="shared" si="13"/>
        <v>0.99979642806908486</v>
      </c>
      <c r="L80">
        <f t="shared" si="14"/>
        <v>0.35700423853740965</v>
      </c>
      <c r="N80">
        <f t="shared" si="15"/>
        <v>5.833410194791052E-2</v>
      </c>
      <c r="O80">
        <f t="shared" si="16"/>
        <v>5.9972627334103417E-3</v>
      </c>
      <c r="P80">
        <f t="shared" si="17"/>
        <v>3.3907486500169379E-2</v>
      </c>
      <c r="S80">
        <f>1/(1+EXP(-($S$2*N80+$S$3*O80+$S$4*P80+$S$5)))</f>
        <v>0.2888188735045385</v>
      </c>
      <c r="T80">
        <f t="shared" si="18"/>
        <v>4.8922200887221612</v>
      </c>
    </row>
    <row r="81" spans="1:20" x14ac:dyDescent="0.25">
      <c r="A81" s="8">
        <v>74</v>
      </c>
      <c r="B81" s="9">
        <v>43</v>
      </c>
      <c r="C81" s="9">
        <v>8</v>
      </c>
      <c r="D81" s="10">
        <v>7.4</v>
      </c>
      <c r="E81" s="8">
        <v>73</v>
      </c>
      <c r="F81" s="15">
        <v>-9.7249445640597676E-2</v>
      </c>
      <c r="G81" s="15">
        <v>-0.31052967175187435</v>
      </c>
      <c r="H81" s="10">
        <v>0.51572327044025157</v>
      </c>
      <c r="J81">
        <f t="shared" si="12"/>
        <v>0.9997207858417354</v>
      </c>
      <c r="K81">
        <f t="shared" si="13"/>
        <v>0.94486689069960861</v>
      </c>
      <c r="L81">
        <f t="shared" si="14"/>
        <v>0.16219799856492981</v>
      </c>
      <c r="N81">
        <f t="shared" si="15"/>
        <v>8.7198181771327737E-2</v>
      </c>
      <c r="O81">
        <f t="shared" si="16"/>
        <v>0.99276611963321437</v>
      </c>
      <c r="P81">
        <f t="shared" si="17"/>
        <v>0.10853220756930781</v>
      </c>
      <c r="S81">
        <f>1/(1+EXP(-($S$2*N81+$S$3*O81+$S$4*P81+$S$5)))</f>
        <v>0.6211555624906544</v>
      </c>
      <c r="T81">
        <f t="shared" si="18"/>
        <v>10.176373443601404</v>
      </c>
    </row>
    <row r="82" spans="1:20" x14ac:dyDescent="0.25">
      <c r="A82" s="8">
        <v>75</v>
      </c>
      <c r="B82" s="9">
        <v>49</v>
      </c>
      <c r="C82" s="9">
        <v>17</v>
      </c>
      <c r="D82" s="10">
        <v>10.7</v>
      </c>
      <c r="E82" s="8">
        <v>74</v>
      </c>
      <c r="F82" s="15">
        <v>-0.16295853053289353</v>
      </c>
      <c r="G82" s="15">
        <v>-0.31052967175187435</v>
      </c>
      <c r="H82" s="10">
        <v>0.44654088050314472</v>
      </c>
      <c r="J82">
        <f t="shared" si="12"/>
        <v>0.99982087852810975</v>
      </c>
      <c r="K82">
        <f t="shared" si="13"/>
        <v>0.931764748916318</v>
      </c>
      <c r="L82">
        <f t="shared" si="14"/>
        <v>0.14721909399987895</v>
      </c>
      <c r="N82">
        <f t="shared" si="15"/>
        <v>9.265222547873872E-2</v>
      </c>
      <c r="O82">
        <f t="shared" si="16"/>
        <v>0.99282004100789933</v>
      </c>
      <c r="P82">
        <f t="shared" si="17"/>
        <v>0.12121897522412663</v>
      </c>
      <c r="S82">
        <f>1/(1+EXP(-($S$2*N82+$S$3*O82+$S$4*P82+$S$5)))</f>
        <v>0.60615362465992551</v>
      </c>
      <c r="T82">
        <f t="shared" si="18"/>
        <v>9.9378426320928153</v>
      </c>
    </row>
    <row r="83" spans="1:20" x14ac:dyDescent="0.25">
      <c r="A83" s="8">
        <v>76</v>
      </c>
      <c r="B83" s="9">
        <v>62</v>
      </c>
      <c r="C83" s="9">
        <v>4</v>
      </c>
      <c r="D83" s="10">
        <v>2.6</v>
      </c>
      <c r="E83" s="8">
        <v>75</v>
      </c>
      <c r="F83" s="15">
        <v>0.23129597882088165</v>
      </c>
      <c r="G83" s="15">
        <v>1.5042541242006393</v>
      </c>
      <c r="H83" s="10">
        <v>0.65408805031446537</v>
      </c>
      <c r="J83">
        <f t="shared" si="12"/>
        <v>0.99989838238027928</v>
      </c>
      <c r="K83">
        <f t="shared" si="13"/>
        <v>0.99351339110254111</v>
      </c>
      <c r="L83">
        <f t="shared" si="14"/>
        <v>0.89703107373590851</v>
      </c>
      <c r="N83">
        <f t="shared" si="15"/>
        <v>8.3087952989243079E-3</v>
      </c>
      <c r="O83">
        <f t="shared" si="16"/>
        <v>0.9916350594478639</v>
      </c>
      <c r="P83">
        <f t="shared" si="17"/>
        <v>4.9435650786052723E-4</v>
      </c>
      <c r="S83">
        <f>1/(1+EXP(-($S$2*N83+$S$3*O83+$S$4*P83+$S$5)))</f>
        <v>0.73896476661725186</v>
      </c>
      <c r="T83">
        <f t="shared" si="18"/>
        <v>12.049539789214304</v>
      </c>
    </row>
    <row r="84" spans="1:20" x14ac:dyDescent="0.25">
      <c r="A84" s="8">
        <v>77</v>
      </c>
      <c r="B84" s="9">
        <v>45</v>
      </c>
      <c r="C84" s="9">
        <v>16</v>
      </c>
      <c r="D84" s="10">
        <v>14.2</v>
      </c>
      <c r="E84" s="8">
        <v>76</v>
      </c>
      <c r="F84" s="15">
        <v>1.0855140824207279</v>
      </c>
      <c r="G84" s="15">
        <v>-1.1171002477307692</v>
      </c>
      <c r="H84" s="10">
        <v>0.14465408805031449</v>
      </c>
      <c r="J84">
        <f t="shared" si="12"/>
        <v>0.22356261776088415</v>
      </c>
      <c r="K84">
        <f t="shared" si="13"/>
        <v>0.99844051644236853</v>
      </c>
      <c r="L84">
        <f t="shared" si="14"/>
        <v>0.26580868504529948</v>
      </c>
      <c r="N84">
        <f t="shared" si="15"/>
        <v>7.2671244374493613E-2</v>
      </c>
      <c r="O84">
        <f t="shared" si="16"/>
        <v>5.3438029918512306E-2</v>
      </c>
      <c r="P84">
        <f t="shared" si="17"/>
        <v>6.1284052091268741E-2</v>
      </c>
      <c r="S84">
        <f>1/(1+EXP(-($S$2*N84+$S$3*O84+$S$4*P84+$S$5)))</f>
        <v>0.27816480961921303</v>
      </c>
      <c r="T84">
        <f t="shared" si="18"/>
        <v>4.7228204729454868</v>
      </c>
    </row>
    <row r="85" spans="1:20" x14ac:dyDescent="0.25">
      <c r="A85" s="8">
        <v>78</v>
      </c>
      <c r="B85" s="9">
        <v>21</v>
      </c>
      <c r="C85" s="9">
        <v>12</v>
      </c>
      <c r="D85" s="10">
        <v>5.6</v>
      </c>
      <c r="E85" s="8">
        <v>77</v>
      </c>
      <c r="F85" s="15">
        <v>-3.1540360748301806E-2</v>
      </c>
      <c r="G85" s="15">
        <v>1.3026114802059154</v>
      </c>
      <c r="H85" s="10">
        <v>0.87421383647798745</v>
      </c>
      <c r="J85">
        <f t="shared" si="12"/>
        <v>0.99997536334069281</v>
      </c>
      <c r="K85">
        <f t="shared" si="13"/>
        <v>0.98211349483389843</v>
      </c>
      <c r="L85">
        <f t="shared" si="14"/>
        <v>0.79362458434355088</v>
      </c>
      <c r="N85">
        <f t="shared" si="15"/>
        <v>1.1736799001149838E-2</v>
      </c>
      <c r="O85">
        <f t="shared" si="16"/>
        <v>0.99182325552495199</v>
      </c>
      <c r="P85">
        <f t="shared" si="17"/>
        <v>1.0773032644672827E-3</v>
      </c>
      <c r="S85">
        <f>1/(1+EXP(-($S$2*N85+$S$3*O85+$S$4*P85+$S$5)))</f>
        <v>0.73830815514603088</v>
      </c>
      <c r="T85">
        <f t="shared" si="18"/>
        <v>12.03909966682189</v>
      </c>
    </row>
    <row r="86" spans="1:20" x14ac:dyDescent="0.25">
      <c r="A86" s="8">
        <v>79</v>
      </c>
      <c r="B86" s="9">
        <v>23</v>
      </c>
      <c r="C86" s="9">
        <v>12</v>
      </c>
      <c r="D86" s="10">
        <v>3.7</v>
      </c>
      <c r="E86" s="8">
        <v>78</v>
      </c>
      <c r="F86" s="15">
        <v>-1.6085583981634026</v>
      </c>
      <c r="G86" s="15">
        <v>0.49604090422702057</v>
      </c>
      <c r="H86" s="10">
        <v>0.33333333333333337</v>
      </c>
      <c r="J86">
        <f t="shared" si="12"/>
        <v>0.99999999756082003</v>
      </c>
      <c r="K86">
        <f t="shared" si="13"/>
        <v>0.12840612690693953</v>
      </c>
      <c r="L86">
        <f t="shared" si="14"/>
        <v>5.5147420225086598E-2</v>
      </c>
      <c r="N86">
        <f t="shared" si="15"/>
        <v>0.29894445877295084</v>
      </c>
      <c r="O86">
        <f t="shared" si="16"/>
        <v>0.99440898997363958</v>
      </c>
      <c r="P86">
        <f t="shared" si="17"/>
        <v>0.38782820002042734</v>
      </c>
      <c r="S86">
        <f>1/(1+EXP(-($S$2*N86+$S$3*O86+$S$4*P86+$S$5)))</f>
        <v>0.28460578549774845</v>
      </c>
      <c r="T86">
        <f t="shared" si="18"/>
        <v>4.8252319894142</v>
      </c>
    </row>
    <row r="87" spans="1:20" x14ac:dyDescent="0.25">
      <c r="A87" s="8">
        <v>80</v>
      </c>
      <c r="B87" s="9">
        <v>35</v>
      </c>
      <c r="C87" s="9">
        <v>8</v>
      </c>
      <c r="D87" s="10">
        <v>9.4</v>
      </c>
      <c r="E87" s="8">
        <v>79</v>
      </c>
      <c r="F87" s="15">
        <v>-1.4771402283788109</v>
      </c>
      <c r="G87" s="15">
        <v>0.49604090422702057</v>
      </c>
      <c r="H87" s="10">
        <v>0.21383647798742142</v>
      </c>
      <c r="J87">
        <f t="shared" si="12"/>
        <v>0.99999999407197016</v>
      </c>
      <c r="K87">
        <f t="shared" si="13"/>
        <v>0.1883486176756754</v>
      </c>
      <c r="L87">
        <f t="shared" si="14"/>
        <v>6.8383770460716017E-2</v>
      </c>
      <c r="N87">
        <f t="shared" si="15"/>
        <v>0.27299617515794278</v>
      </c>
      <c r="O87">
        <f t="shared" si="16"/>
        <v>0.99429776010333548</v>
      </c>
      <c r="P87">
        <f t="shared" si="17"/>
        <v>0.35035845592656906</v>
      </c>
      <c r="S87">
        <f>1/(1+EXP(-($S$2*N87+$S$3*O87+$S$4*P87+$S$5)))</f>
        <v>0.32471647180781166</v>
      </c>
      <c r="T87">
        <f t="shared" si="18"/>
        <v>5.4629919017442043</v>
      </c>
    </row>
    <row r="88" spans="1:20" x14ac:dyDescent="0.25">
      <c r="A88" s="8">
        <v>81</v>
      </c>
      <c r="B88" s="9">
        <v>48</v>
      </c>
      <c r="C88" s="9">
        <v>13</v>
      </c>
      <c r="D88" s="10">
        <v>12.4</v>
      </c>
      <c r="E88" s="8">
        <v>80</v>
      </c>
      <c r="F88" s="15">
        <v>-0.68863120967126046</v>
      </c>
      <c r="G88" s="15">
        <v>-0.31052967175187435</v>
      </c>
      <c r="H88" s="10">
        <v>0.57232704402515722</v>
      </c>
      <c r="J88">
        <f t="shared" si="12"/>
        <v>0.99999486480331268</v>
      </c>
      <c r="K88">
        <f t="shared" si="13"/>
        <v>0.68927295105567532</v>
      </c>
      <c r="L88">
        <f t="shared" si="14"/>
        <v>6.455439502727317E-2</v>
      </c>
      <c r="N88">
        <f t="shared" si="15"/>
        <v>0.15793822029588894</v>
      </c>
      <c r="O88">
        <f t="shared" si="16"/>
        <v>0.99341563732011751</v>
      </c>
      <c r="P88">
        <f t="shared" si="17"/>
        <v>0.24722625425107989</v>
      </c>
      <c r="S88">
        <f>1/(1+EXP(-($S$2*N88+$S$3*O88+$S$4*P88+$S$5)))</f>
        <v>0.45012852250026503</v>
      </c>
      <c r="T88">
        <f t="shared" si="18"/>
        <v>7.4570435077542134</v>
      </c>
    </row>
    <row r="89" spans="1:20" x14ac:dyDescent="0.25">
      <c r="A89" s="8">
        <v>82</v>
      </c>
      <c r="B89" s="9">
        <v>48</v>
      </c>
      <c r="C89" s="9">
        <v>9</v>
      </c>
      <c r="D89" s="10">
        <v>15.1</v>
      </c>
      <c r="E89" s="8">
        <v>81</v>
      </c>
      <c r="F89" s="15">
        <v>0.16558689392858578</v>
      </c>
      <c r="G89" s="15">
        <v>0.69768354822174428</v>
      </c>
      <c r="H89" s="10">
        <v>0.76100628930817615</v>
      </c>
      <c r="J89">
        <f t="shared" si="12"/>
        <v>0.99972602520218556</v>
      </c>
      <c r="K89">
        <f t="shared" si="13"/>
        <v>0.9870769697885976</v>
      </c>
      <c r="L89">
        <f t="shared" si="14"/>
        <v>0.64860570820893426</v>
      </c>
      <c r="N89">
        <f t="shared" si="15"/>
        <v>1.8462093700001708E-2</v>
      </c>
      <c r="O89">
        <f t="shared" si="16"/>
        <v>0.99200392287274908</v>
      </c>
      <c r="P89">
        <f t="shared" si="17"/>
        <v>3.1386642624523791E-3</v>
      </c>
      <c r="S89">
        <f>1/(1+EXP(-($S$2*N89+$S$3*O89+$S$4*P89+$S$5)))</f>
        <v>0.73608163002428206</v>
      </c>
      <c r="T89">
        <f t="shared" si="18"/>
        <v>12.003697917386084</v>
      </c>
    </row>
    <row r="90" spans="1:20" x14ac:dyDescent="0.25">
      <c r="A90" s="8">
        <v>83</v>
      </c>
      <c r="B90" s="9">
        <v>28</v>
      </c>
      <c r="C90" s="9">
        <v>2</v>
      </c>
      <c r="D90" s="10">
        <v>2.5</v>
      </c>
      <c r="E90" s="8">
        <v>82</v>
      </c>
      <c r="F90" s="15">
        <v>0.16558689392858578</v>
      </c>
      <c r="G90" s="15">
        <v>-0.10888702775715065</v>
      </c>
      <c r="H90" s="10">
        <v>0.9308176100628931</v>
      </c>
      <c r="J90">
        <f t="shared" si="12"/>
        <v>0.99884925446376416</v>
      </c>
      <c r="K90">
        <f t="shared" si="13"/>
        <v>0.97951051088140251</v>
      </c>
      <c r="L90">
        <f t="shared" si="14"/>
        <v>0.30486980015384635</v>
      </c>
      <c r="N90">
        <f t="shared" si="15"/>
        <v>5.4363922808750555E-2</v>
      </c>
      <c r="O90">
        <f t="shared" si="16"/>
        <v>0.99243717933811426</v>
      </c>
      <c r="P90">
        <f t="shared" si="17"/>
        <v>3.9129063081686503E-2</v>
      </c>
      <c r="S90">
        <f>1/(1+EXP(-($S$2*N90+$S$3*O90+$S$4*P90+$S$5)))</f>
        <v>0.69875302406473316</v>
      </c>
      <c r="T90">
        <f t="shared" si="18"/>
        <v>11.410173082629257</v>
      </c>
    </row>
    <row r="91" spans="1:20" x14ac:dyDescent="0.25">
      <c r="A91" s="8">
        <v>84</v>
      </c>
      <c r="B91" s="9">
        <v>63</v>
      </c>
      <c r="C91" s="9">
        <v>5</v>
      </c>
      <c r="D91" s="10">
        <v>8.1</v>
      </c>
      <c r="E91" s="8">
        <v>83</v>
      </c>
      <c r="F91" s="15">
        <v>-1.1485948039173315</v>
      </c>
      <c r="G91" s="15">
        <v>-1.5203855357202167</v>
      </c>
      <c r="H91" s="10">
        <v>0.13836477987421386</v>
      </c>
      <c r="J91">
        <f t="shared" si="12"/>
        <v>0.99999802211888622</v>
      </c>
      <c r="K91">
        <f t="shared" si="13"/>
        <v>0.18296401563711467</v>
      </c>
      <c r="L91">
        <f t="shared" si="14"/>
        <v>3.5703043948047361E-3</v>
      </c>
      <c r="N91">
        <f t="shared" si="15"/>
        <v>0.31793606087922388</v>
      </c>
      <c r="O91">
        <f t="shared" si="16"/>
        <v>0.99437305600941017</v>
      </c>
      <c r="P91">
        <f t="shared" si="17"/>
        <v>0.46737398451252748</v>
      </c>
      <c r="S91">
        <f>1/(1+EXP(-($S$2*N91+$S$3*O91+$S$4*P91+$S$5)))</f>
        <v>0.21161281765046652</v>
      </c>
      <c r="T91">
        <f t="shared" si="18"/>
        <v>3.6646438006424171</v>
      </c>
    </row>
    <row r="92" spans="1:20" x14ac:dyDescent="0.25">
      <c r="A92" s="8">
        <v>85</v>
      </c>
      <c r="B92" s="9">
        <v>44</v>
      </c>
      <c r="C92" s="9">
        <v>10</v>
      </c>
      <c r="D92" s="10">
        <v>15.8</v>
      </c>
      <c r="E92" s="8">
        <v>84</v>
      </c>
      <c r="F92" s="15">
        <v>1.1512231673130238</v>
      </c>
      <c r="G92" s="15">
        <v>-0.91545760373604557</v>
      </c>
      <c r="H92" s="10">
        <v>0.49056603773584911</v>
      </c>
      <c r="J92">
        <f t="shared" si="12"/>
        <v>0.20915311002915296</v>
      </c>
      <c r="K92">
        <f t="shared" si="13"/>
        <v>0.99889429238651828</v>
      </c>
      <c r="L92">
        <f t="shared" si="14"/>
        <v>0.36770072508724605</v>
      </c>
      <c r="N92">
        <f t="shared" si="15"/>
        <v>5.3604356652817063E-2</v>
      </c>
      <c r="O92">
        <f t="shared" si="16"/>
        <v>4.5776329659671849E-2</v>
      </c>
      <c r="P92">
        <f t="shared" si="17"/>
        <v>2.9825775083243761E-2</v>
      </c>
      <c r="S92">
        <f>1/(1+EXP(-($S$2*N92+$S$3*O92+$S$4*P92+$S$5)))</f>
        <v>0.30816581141872468</v>
      </c>
      <c r="T92">
        <f t="shared" si="18"/>
        <v>5.1998364015577216</v>
      </c>
    </row>
    <row r="93" spans="1:20" x14ac:dyDescent="0.25">
      <c r="A93" s="8">
        <v>86</v>
      </c>
      <c r="B93" s="9">
        <v>48</v>
      </c>
      <c r="C93" s="9">
        <v>17</v>
      </c>
      <c r="D93" s="10">
        <v>12.6</v>
      </c>
      <c r="E93" s="8">
        <v>85</v>
      </c>
      <c r="F93" s="15">
        <v>-9.7249445640597676E-2</v>
      </c>
      <c r="G93" s="15">
        <v>9.2755616237573085E-2</v>
      </c>
      <c r="H93" s="10">
        <v>0.9748427672955976</v>
      </c>
      <c r="J93">
        <f t="shared" si="12"/>
        <v>0.99986380075692005</v>
      </c>
      <c r="K93">
        <f t="shared" si="13"/>
        <v>0.95587462171278725</v>
      </c>
      <c r="L93">
        <f t="shared" si="14"/>
        <v>0.28426587571004786</v>
      </c>
      <c r="N93">
        <f t="shared" si="15"/>
        <v>5.9704770737388446E-2</v>
      </c>
      <c r="O93">
        <f t="shared" si="16"/>
        <v>0.99259144377115593</v>
      </c>
      <c r="P93">
        <f t="shared" si="17"/>
        <v>4.6373552018794083E-2</v>
      </c>
      <c r="S93">
        <f>1/(1+EXP(-($S$2*N93+$S$3*O93+$S$4*P93+$S$5)))</f>
        <v>0.69101584119759352</v>
      </c>
      <c r="T93">
        <f t="shared" si="18"/>
        <v>11.287151875041737</v>
      </c>
    </row>
    <row r="94" spans="1:20" x14ac:dyDescent="0.25">
      <c r="A94" s="8">
        <v>87</v>
      </c>
      <c r="B94" s="9">
        <v>40</v>
      </c>
      <c r="C94" s="9">
        <v>20</v>
      </c>
      <c r="D94" s="10">
        <v>8.1</v>
      </c>
      <c r="E94" s="8">
        <v>86</v>
      </c>
      <c r="F94" s="15">
        <v>0.16558689392858578</v>
      </c>
      <c r="G94" s="15">
        <v>1.5042541242006393</v>
      </c>
      <c r="H94" s="10">
        <v>0.77358490566037741</v>
      </c>
      <c r="J94">
        <f t="shared" si="12"/>
        <v>0.99993481441393428</v>
      </c>
      <c r="K94">
        <f t="shared" si="13"/>
        <v>0.9918724346068627</v>
      </c>
      <c r="L94">
        <f t="shared" si="14"/>
        <v>0.88595231635782323</v>
      </c>
      <c r="N94">
        <f t="shared" si="15"/>
        <v>8.6275046274829851E-3</v>
      </c>
      <c r="O94">
        <f t="shared" si="16"/>
        <v>0.99165876532594399</v>
      </c>
      <c r="P94">
        <f t="shared" si="17"/>
        <v>5.3762655050062613E-4</v>
      </c>
      <c r="S94">
        <f>1/(1+EXP(-($S$2*N94+$S$3*O94+$S$4*P94+$S$5)))</f>
        <v>0.73891620703874994</v>
      </c>
      <c r="T94">
        <f t="shared" si="18"/>
        <v>12.048767691916124</v>
      </c>
    </row>
    <row r="95" spans="1:20" x14ac:dyDescent="0.25">
      <c r="A95" s="8">
        <v>88</v>
      </c>
      <c r="B95" s="9">
        <v>72</v>
      </c>
      <c r="C95" s="9">
        <v>9</v>
      </c>
      <c r="D95" s="10">
        <v>6.7</v>
      </c>
      <c r="E95" s="8">
        <v>87</v>
      </c>
      <c r="F95" s="15">
        <v>-0.36008578520978113</v>
      </c>
      <c r="G95" s="15">
        <v>2.1091820561848102</v>
      </c>
      <c r="H95" s="10">
        <v>0.49056603773584911</v>
      </c>
      <c r="J95">
        <f t="shared" si="12"/>
        <v>0.99999936353258423</v>
      </c>
      <c r="K95">
        <f t="shared" si="13"/>
        <v>0.96572237408400818</v>
      </c>
      <c r="L95">
        <f t="shared" si="14"/>
        <v>0.90122943789824395</v>
      </c>
      <c r="N95">
        <f t="shared" si="15"/>
        <v>8.5228853922496503E-3</v>
      </c>
      <c r="O95">
        <f t="shared" si="16"/>
        <v>0.99170370197857138</v>
      </c>
      <c r="P95">
        <f t="shared" si="17"/>
        <v>4.9332114063612006E-4</v>
      </c>
      <c r="S95">
        <f>1/(1+EXP(-($S$2*N95+$S$3*O95+$S$4*P95+$S$5)))</f>
        <v>0.73897872316366509</v>
      </c>
      <c r="T95">
        <f t="shared" si="18"/>
        <v>12.049761698302275</v>
      </c>
    </row>
    <row r="96" spans="1:20" x14ac:dyDescent="0.25">
      <c r="A96" s="8">
        <v>89</v>
      </c>
      <c r="B96" s="9">
        <v>63</v>
      </c>
      <c r="C96" s="9">
        <v>5</v>
      </c>
      <c r="D96" s="10">
        <v>4.5</v>
      </c>
      <c r="E96" s="8">
        <v>88</v>
      </c>
      <c r="F96" s="15">
        <v>1.7426049313436864</v>
      </c>
      <c r="G96" s="15">
        <v>-0.10888702775715065</v>
      </c>
      <c r="H96" s="10">
        <v>0.40251572327044033</v>
      </c>
      <c r="J96">
        <f t="shared" si="12"/>
        <v>2.0032444272723406E-2</v>
      </c>
      <c r="K96">
        <f t="shared" si="13"/>
        <v>0.99991033413001063</v>
      </c>
      <c r="L96">
        <f t="shared" si="14"/>
        <v>0.87287125656401421</v>
      </c>
      <c r="N96">
        <f t="shared" si="15"/>
        <v>1.1578392422109072E-2</v>
      </c>
      <c r="O96">
        <f t="shared" si="16"/>
        <v>6.5559682825391281E-3</v>
      </c>
      <c r="P96">
        <f t="shared" si="17"/>
        <v>7.5803985269545825E-4</v>
      </c>
      <c r="S96">
        <f>1/(1+EXP(-($S$2*N96+$S$3*O96+$S$4*P96+$S$5)))</f>
        <v>0.3260578052821585</v>
      </c>
      <c r="T96">
        <f t="shared" si="18"/>
        <v>5.4843191039863193</v>
      </c>
    </row>
    <row r="97" spans="1:20" x14ac:dyDescent="0.25">
      <c r="A97" s="8">
        <v>90</v>
      </c>
      <c r="B97" s="9">
        <v>28</v>
      </c>
      <c r="C97" s="9">
        <v>10</v>
      </c>
      <c r="D97" s="10">
        <v>4.5999999999999996</v>
      </c>
      <c r="E97" s="8">
        <v>89</v>
      </c>
      <c r="F97" s="15">
        <v>1.1512231673130238</v>
      </c>
      <c r="G97" s="15">
        <v>-0.91545760373604557</v>
      </c>
      <c r="H97" s="10">
        <v>0.26415094339622647</v>
      </c>
      <c r="J97">
        <f t="shared" si="12"/>
        <v>0.20915311002915296</v>
      </c>
      <c r="K97">
        <f t="shared" si="13"/>
        <v>0.99889429238651828</v>
      </c>
      <c r="L97">
        <f t="shared" si="14"/>
        <v>0.36770072508724605</v>
      </c>
      <c r="N97">
        <f t="shared" si="15"/>
        <v>5.3604356652817063E-2</v>
      </c>
      <c r="O97">
        <f t="shared" si="16"/>
        <v>4.5776329659671849E-2</v>
      </c>
      <c r="P97">
        <f t="shared" si="17"/>
        <v>2.9825775083243761E-2</v>
      </c>
      <c r="S97">
        <f>1/(1+EXP(-($S$2*N97+$S$3*O97+$S$4*P97+$S$5)))</f>
        <v>0.30816581141872468</v>
      </c>
      <c r="T97">
        <f t="shared" si="18"/>
        <v>5.1998364015577216</v>
      </c>
    </row>
    <row r="98" spans="1:20" x14ac:dyDescent="0.25">
      <c r="A98" s="8">
        <v>91</v>
      </c>
      <c r="B98" s="9">
        <v>16</v>
      </c>
      <c r="C98" s="9">
        <v>1</v>
      </c>
      <c r="D98" s="10">
        <v>3.1</v>
      </c>
      <c r="E98" s="8">
        <v>90</v>
      </c>
      <c r="F98" s="15">
        <v>-1.1485948039173315</v>
      </c>
      <c r="G98" s="15">
        <v>9.2755616237573085E-2</v>
      </c>
      <c r="H98" s="10">
        <v>0.27044025157232704</v>
      </c>
      <c r="J98">
        <f t="shared" si="12"/>
        <v>0.99999988808159046</v>
      </c>
      <c r="K98">
        <f t="shared" si="13"/>
        <v>0.36373223862598275</v>
      </c>
      <c r="L98">
        <f t="shared" si="14"/>
        <v>5.9677554118798576E-2</v>
      </c>
      <c r="N98">
        <f t="shared" si="15"/>
        <v>0.23168645935949533</v>
      </c>
      <c r="O98">
        <f t="shared" si="16"/>
        <v>0.99401125655237244</v>
      </c>
      <c r="P98">
        <f t="shared" si="17"/>
        <v>0.32378181485882918</v>
      </c>
      <c r="S98">
        <f>1/(1+EXP(-($S$2*N98+$S$3*O98+$S$4*P98+$S$5)))</f>
        <v>0.3561408187581947</v>
      </c>
      <c r="T98">
        <f t="shared" si="18"/>
        <v>5.9626390182552953</v>
      </c>
    </row>
    <row r="99" spans="1:20" x14ac:dyDescent="0.25">
      <c r="A99" s="8">
        <v>92</v>
      </c>
      <c r="B99" s="9">
        <v>23</v>
      </c>
      <c r="C99" s="9">
        <v>3</v>
      </c>
      <c r="D99" s="10">
        <v>5.7</v>
      </c>
      <c r="E99" s="8">
        <v>91</v>
      </c>
      <c r="F99" s="15">
        <v>-1.9371038226248818</v>
      </c>
      <c r="G99" s="15">
        <v>-1.7220281797149404</v>
      </c>
      <c r="H99" s="10">
        <v>0.17610062893081765</v>
      </c>
      <c r="J99">
        <f t="shared" si="12"/>
        <v>0.99999998625596453</v>
      </c>
      <c r="K99">
        <f t="shared" si="13"/>
        <v>1.2873369518839748E-2</v>
      </c>
      <c r="L99">
        <f t="shared" si="14"/>
        <v>6.3185952201320092E-4</v>
      </c>
      <c r="N99">
        <f t="shared" si="15"/>
        <v>0.37427484196299288</v>
      </c>
      <c r="O99">
        <f t="shared" si="16"/>
        <v>0.99464557846591684</v>
      </c>
      <c r="P99">
        <f t="shared" si="17"/>
        <v>0.51729145877223592</v>
      </c>
      <c r="S99">
        <f>1/(1+EXP(-($S$2*N99+$S$3*O99+$S$4*P99+$S$5)))</f>
        <v>0.17176266932981651</v>
      </c>
      <c r="T99">
        <f t="shared" si="18"/>
        <v>3.031026442344082</v>
      </c>
    </row>
    <row r="100" spans="1:20" x14ac:dyDescent="0.25">
      <c r="A100" s="8">
        <v>93</v>
      </c>
      <c r="B100" s="9">
        <v>64</v>
      </c>
      <c r="C100" s="9">
        <v>1</v>
      </c>
      <c r="D100" s="10">
        <v>5.5</v>
      </c>
      <c r="E100" s="8">
        <v>92</v>
      </c>
      <c r="F100" s="15">
        <v>-1.4771402283788109</v>
      </c>
      <c r="G100" s="15">
        <v>-1.3187428917254931</v>
      </c>
      <c r="H100" s="10">
        <v>0.339622641509434</v>
      </c>
      <c r="J100">
        <f t="shared" si="12"/>
        <v>0.99999984998930957</v>
      </c>
      <c r="K100">
        <f t="shared" si="13"/>
        <v>7.4805160076602803E-2</v>
      </c>
      <c r="L100">
        <f t="shared" si="14"/>
        <v>2.8850354090588898E-3</v>
      </c>
      <c r="N100">
        <f t="shared" si="15"/>
        <v>0.35239661655223525</v>
      </c>
      <c r="O100">
        <f t="shared" si="16"/>
        <v>0.99454676488097637</v>
      </c>
      <c r="P100">
        <f t="shared" si="17"/>
        <v>0.4969075182868114</v>
      </c>
      <c r="S100">
        <f>1/(1+EXP(-($S$2*N100+$S$3*O100+$S$4*P100+$S$5)))</f>
        <v>0.18722848968530517</v>
      </c>
      <c r="T100">
        <f t="shared" si="18"/>
        <v>3.2769329859963516</v>
      </c>
    </row>
    <row r="101" spans="1:20" x14ac:dyDescent="0.25">
      <c r="A101" s="8">
        <v>94</v>
      </c>
      <c r="B101" s="9">
        <v>32</v>
      </c>
      <c r="C101" s="9">
        <v>16</v>
      </c>
      <c r="D101" s="10">
        <v>9.3000000000000007</v>
      </c>
      <c r="E101" s="8">
        <v>93</v>
      </c>
      <c r="F101" s="15">
        <v>1.2169322522053196</v>
      </c>
      <c r="G101" s="15">
        <v>-1.7220281797149404</v>
      </c>
      <c r="H101" s="10">
        <v>0.32704402515723274</v>
      </c>
      <c r="J101">
        <f t="shared" si="12"/>
        <v>3.8788919779372641E-2</v>
      </c>
      <c r="K101">
        <f t="shared" si="13"/>
        <v>0.99859279547707935</v>
      </c>
      <c r="L101">
        <f t="shared" si="14"/>
        <v>0.13416695654009575</v>
      </c>
      <c r="N101">
        <f t="shared" si="15"/>
        <v>0.11178393137553627</v>
      </c>
      <c r="O101">
        <f t="shared" si="16"/>
        <v>9.0304944273801539E-3</v>
      </c>
      <c r="P101">
        <f t="shared" si="17"/>
        <v>0.15396696140681751</v>
      </c>
      <c r="S101">
        <f>1/(1+EXP(-($S$2*N101+$S$3*O101+$S$4*P101+$S$5)))</f>
        <v>0.18302903091664616</v>
      </c>
      <c r="T101">
        <f t="shared" si="18"/>
        <v>3.2101615915746735</v>
      </c>
    </row>
    <row r="102" spans="1:20" x14ac:dyDescent="0.25">
      <c r="A102" s="8">
        <v>95</v>
      </c>
      <c r="B102" s="9">
        <v>41</v>
      </c>
      <c r="C102" s="9">
        <v>8</v>
      </c>
      <c r="D102" s="10">
        <v>12.1</v>
      </c>
      <c r="E102" s="8">
        <v>94</v>
      </c>
      <c r="F102" s="15">
        <v>-0.88575846434814798</v>
      </c>
      <c r="G102" s="15">
        <v>1.3026114802059154</v>
      </c>
      <c r="H102" s="10">
        <v>0.5660377358490567</v>
      </c>
      <c r="J102">
        <f t="shared" si="12"/>
        <v>0.99999992330624277</v>
      </c>
      <c r="K102">
        <f t="shared" si="13"/>
        <v>0.74123375434761396</v>
      </c>
      <c r="L102">
        <f t="shared" si="14"/>
        <v>0.46428487780247274</v>
      </c>
      <c r="N102">
        <f t="shared" si="15"/>
        <v>4.5935554475593325E-2</v>
      </c>
      <c r="O102">
        <f t="shared" si="16"/>
        <v>0.99281458719983717</v>
      </c>
      <c r="P102">
        <f t="shared" si="17"/>
        <v>1.5747187872793091E-2</v>
      </c>
      <c r="S102">
        <f>1/(1+EXP(-($S$2*N102+$S$3*O102+$S$4*P102+$S$5)))</f>
        <v>0.72280753508209072</v>
      </c>
      <c r="T102">
        <f t="shared" si="18"/>
        <v>11.792639807805243</v>
      </c>
    </row>
    <row r="103" spans="1:20" x14ac:dyDescent="0.25">
      <c r="A103" s="8">
        <v>96</v>
      </c>
      <c r="B103" s="9">
        <v>55</v>
      </c>
      <c r="C103" s="9">
        <v>14</v>
      </c>
      <c r="D103" s="10">
        <v>14.1</v>
      </c>
      <c r="E103" s="8">
        <v>95</v>
      </c>
      <c r="F103" s="15">
        <v>-0.29437670031748525</v>
      </c>
      <c r="G103" s="15">
        <v>-0.31052967175187435</v>
      </c>
      <c r="H103" s="10">
        <v>0.74213836477987416</v>
      </c>
      <c r="J103">
        <f t="shared" si="12"/>
        <v>0.99992628991688359</v>
      </c>
      <c r="K103">
        <f t="shared" si="13"/>
        <v>0.89657821549731709</v>
      </c>
      <c r="L103">
        <f t="shared" si="14"/>
        <v>0.12070039757366709</v>
      </c>
      <c r="N103">
        <f t="shared" si="15"/>
        <v>0.10463788354592124</v>
      </c>
      <c r="O103">
        <f t="shared" si="16"/>
        <v>0.99293393056649648</v>
      </c>
      <c r="P103">
        <f t="shared" si="17"/>
        <v>0.14839207688761766</v>
      </c>
      <c r="S103">
        <f>1/(1+EXP(-($S$2*N103+$S$3*O103+$S$4*P103+$S$5)))</f>
        <v>0.57335369802236114</v>
      </c>
      <c r="T103">
        <f t="shared" si="18"/>
        <v>9.4163237985555419</v>
      </c>
    </row>
    <row r="104" spans="1:20" x14ac:dyDescent="0.25">
      <c r="A104" s="8">
        <v>97</v>
      </c>
      <c r="B104" s="9">
        <v>56</v>
      </c>
      <c r="C104" s="9">
        <v>3</v>
      </c>
      <c r="D104" s="10">
        <v>6.5</v>
      </c>
      <c r="E104" s="8">
        <v>96</v>
      </c>
      <c r="F104" s="15">
        <v>0.62555048817465686</v>
      </c>
      <c r="G104" s="15">
        <v>0.89932619221646803</v>
      </c>
      <c r="H104" s="10">
        <v>0.86792452830188682</v>
      </c>
      <c r="J104">
        <f t="shared" si="12"/>
        <v>0.99573524651614942</v>
      </c>
      <c r="K104">
        <f t="shared" si="13"/>
        <v>0.99763145489887295</v>
      </c>
      <c r="L104">
        <f t="shared" si="14"/>
        <v>0.85501837631100064</v>
      </c>
      <c r="N104">
        <f t="shared" si="15"/>
        <v>9.4564840905536265E-3</v>
      </c>
      <c r="O104">
        <f t="shared" si="16"/>
        <v>0.99133829938915785</v>
      </c>
      <c r="P104">
        <f t="shared" si="17"/>
        <v>6.7298827587113595E-4</v>
      </c>
      <c r="S104">
        <f>1/(1+EXP(-($S$2*N104+$S$3*O104+$S$4*P104+$S$5)))</f>
        <v>0.7386362505376689</v>
      </c>
      <c r="T104">
        <f t="shared" si="18"/>
        <v>12.044316383548935</v>
      </c>
    </row>
    <row r="105" spans="1:20" x14ac:dyDescent="0.25">
      <c r="A105" s="8">
        <v>98</v>
      </c>
      <c r="B105" s="9">
        <v>38</v>
      </c>
      <c r="C105" s="9">
        <v>19</v>
      </c>
      <c r="D105" s="10">
        <v>9</v>
      </c>
      <c r="E105" s="8">
        <v>97</v>
      </c>
      <c r="F105" s="15">
        <v>0.69125957306695263</v>
      </c>
      <c r="G105" s="15">
        <v>-1.3187428917254931</v>
      </c>
      <c r="H105" s="10">
        <v>0.38993710691823902</v>
      </c>
      <c r="J105">
        <f t="shared" si="12"/>
        <v>0.74270276335322849</v>
      </c>
      <c r="K105">
        <f t="shared" si="13"/>
        <v>0.99318400173394128</v>
      </c>
      <c r="L105">
        <f t="shared" si="14"/>
        <v>0.1127477842839614</v>
      </c>
      <c r="N105">
        <f t="shared" si="15"/>
        <v>0.10088323846712587</v>
      </c>
      <c r="O105">
        <f t="shared" si="16"/>
        <v>0.91265877158511099</v>
      </c>
      <c r="P105">
        <f t="shared" si="17"/>
        <v>0.15156138664979002</v>
      </c>
      <c r="S105">
        <f>1/(1+EXP(-($S$2*N105+$S$3*O105+$S$4*P105+$S$5)))</f>
        <v>0.53425912137712528</v>
      </c>
      <c r="T105">
        <f t="shared" si="18"/>
        <v>8.7947200298962915</v>
      </c>
    </row>
    <row r="106" spans="1:20" x14ac:dyDescent="0.25">
      <c r="A106" s="8">
        <v>99</v>
      </c>
      <c r="B106" s="9">
        <v>45</v>
      </c>
      <c r="C106" s="9">
        <v>17</v>
      </c>
      <c r="D106" s="10">
        <v>8.5</v>
      </c>
      <c r="E106" s="8">
        <v>98</v>
      </c>
      <c r="F106" s="15">
        <v>-0.49150395499437283</v>
      </c>
      <c r="G106" s="15">
        <v>1.9075394121900866</v>
      </c>
      <c r="H106" s="10">
        <v>0.54716981132075471</v>
      </c>
      <c r="J106">
        <f t="shared" si="12"/>
        <v>0.99999962500784034</v>
      </c>
      <c r="K106">
        <f t="shared" si="13"/>
        <v>0.94085991988037343</v>
      </c>
      <c r="L106">
        <f t="shared" si="14"/>
        <v>0.83513193203127389</v>
      </c>
      <c r="N106">
        <f t="shared" si="15"/>
        <v>1.089349241813661E-2</v>
      </c>
      <c r="O106">
        <f t="shared" si="16"/>
        <v>0.9918608136172119</v>
      </c>
      <c r="P106">
        <f t="shared" si="17"/>
        <v>8.2676781965575533E-4</v>
      </c>
      <c r="S106">
        <f>1/(1+EXP(-($S$2*N106+$S$3*O106+$S$4*P106+$S$5)))</f>
        <v>0.73859982111327449</v>
      </c>
      <c r="T106">
        <f t="shared" si="18"/>
        <v>12.043737155701065</v>
      </c>
    </row>
    <row r="107" spans="1:20" x14ac:dyDescent="0.25">
      <c r="A107" s="8">
        <v>100</v>
      </c>
      <c r="B107" s="9">
        <v>45</v>
      </c>
      <c r="C107" s="9">
        <v>10</v>
      </c>
      <c r="D107" s="10">
        <v>13.5</v>
      </c>
      <c r="E107" s="8">
        <v>99</v>
      </c>
      <c r="F107" s="15">
        <v>-3.1540360748301806E-2</v>
      </c>
      <c r="G107" s="15">
        <v>1.5042541242006393</v>
      </c>
      <c r="H107" s="10">
        <v>0.51572327044025157</v>
      </c>
      <c r="J107">
        <f t="shared" si="12"/>
        <v>0.99998279428946646</v>
      </c>
      <c r="K107">
        <f t="shared" si="13"/>
        <v>0.98405928110681051</v>
      </c>
      <c r="L107">
        <f t="shared" si="14"/>
        <v>0.84634226593337702</v>
      </c>
      <c r="N107">
        <f t="shared" si="15"/>
        <v>9.8963738929664646E-3</v>
      </c>
      <c r="O107">
        <f t="shared" si="16"/>
        <v>0.99174086515791204</v>
      </c>
      <c r="P107">
        <f t="shared" si="17"/>
        <v>7.2718656402190774E-4</v>
      </c>
      <c r="S107">
        <f>1/(1+EXP(-($S$2*N107+$S$3*O107+$S$4*P107+$S$5)))</f>
        <v>0.73870227530415977</v>
      </c>
      <c r="T107">
        <f t="shared" si="18"/>
        <v>12.04536617733614</v>
      </c>
    </row>
    <row r="108" spans="1:20" x14ac:dyDescent="0.25">
      <c r="E108" s="8">
        <v>100</v>
      </c>
      <c r="F108" s="15">
        <v>-3.1540360748301806E-2</v>
      </c>
      <c r="G108" s="15">
        <v>9.2755616237573085E-2</v>
      </c>
      <c r="H108" s="10">
        <v>0.83018867924528306</v>
      </c>
      <c r="J108">
        <f t="shared" si="12"/>
        <v>0.9997876878248555</v>
      </c>
      <c r="K108">
        <f t="shared" si="13"/>
        <v>0.96452358719982434</v>
      </c>
      <c r="L108">
        <f t="shared" si="14"/>
        <v>0.30815009945417843</v>
      </c>
      <c r="N108">
        <f t="shared" si="15"/>
        <v>5.4897140669083057E-2</v>
      </c>
      <c r="O108">
        <f t="shared" si="16"/>
        <v>0.9925351322011301</v>
      </c>
      <c r="P108">
        <f t="shared" si="17"/>
        <v>3.8795614260138174E-2</v>
      </c>
      <c r="S108">
        <f>1/(1+EXP(-($S$2*N108+$S$3*O108+$S$4*P108+$S$5)))</f>
        <v>0.69910346852293337</v>
      </c>
      <c r="T108">
        <f t="shared" si="18"/>
        <v>11.41574514951464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workbookViewId="0">
      <selection activeCell="J6" sqref="J6"/>
    </sheetView>
  </sheetViews>
  <sheetFormatPr defaultRowHeight="15.75" x14ac:dyDescent="0.25"/>
  <sheetData>
    <row r="2" spans="1:10" x14ac:dyDescent="0.25">
      <c r="F2" s="11" t="s">
        <v>9</v>
      </c>
      <c r="G2" s="4">
        <v>8.5580000000000016</v>
      </c>
    </row>
    <row r="3" spans="1:10" x14ac:dyDescent="0.25">
      <c r="F3" s="11" t="s">
        <v>10</v>
      </c>
      <c r="G3" s="4">
        <v>3.9695349955389037</v>
      </c>
    </row>
    <row r="4" spans="1:10" x14ac:dyDescent="0.25">
      <c r="F4">
        <f>AVERAGE(F7:F36)</f>
        <v>8.3099999999999987</v>
      </c>
      <c r="I4" t="s">
        <v>45</v>
      </c>
      <c r="J4" t="s">
        <v>46</v>
      </c>
    </row>
    <row r="5" spans="1:10" x14ac:dyDescent="0.25">
      <c r="I5">
        <f>SUM(H7:H36)</f>
        <v>741.00660179566114</v>
      </c>
      <c r="J5">
        <f>RSQ(F7:F36,G7:G36)</f>
        <v>0.61412294143091328</v>
      </c>
    </row>
    <row r="6" spans="1:10" x14ac:dyDescent="0.25">
      <c r="A6" t="s">
        <v>24</v>
      </c>
      <c r="B6" t="s">
        <v>25</v>
      </c>
      <c r="C6" t="s">
        <v>40</v>
      </c>
      <c r="D6" t="s">
        <v>43</v>
      </c>
      <c r="F6" t="s">
        <v>41</v>
      </c>
      <c r="G6" t="s">
        <v>42</v>
      </c>
      <c r="H6" t="s">
        <v>44</v>
      </c>
    </row>
    <row r="7" spans="1:10" x14ac:dyDescent="0.25">
      <c r="A7">
        <v>-0.5572130398866687</v>
      </c>
      <c r="B7">
        <v>-0.71381495974132181</v>
      </c>
      <c r="C7">
        <v>0.16173178992539397</v>
      </c>
      <c r="D7">
        <v>-0.31811672048918616</v>
      </c>
      <c r="F7">
        <f>C7*$G$3+$G$2</f>
        <v>9.1999999999999993</v>
      </c>
      <c r="G7">
        <f>D7*$G$3+$G$2</f>
        <v>7.2952245453521094</v>
      </c>
      <c r="H7">
        <f>(F7-G7)^2</f>
        <v>3.6281695326290757</v>
      </c>
    </row>
    <row r="8" spans="1:10" x14ac:dyDescent="0.25">
      <c r="A8">
        <v>1.7426049313436864</v>
      </c>
      <c r="B8">
        <v>-1.5203855357202167</v>
      </c>
      <c r="C8">
        <v>-2.0803444255512593</v>
      </c>
      <c r="D8">
        <v>-0.22897158307120971</v>
      </c>
      <c r="F8">
        <f t="shared" ref="F8:F36" si="0">C8*$G$3+$G$2</f>
        <v>0.30000000000000071</v>
      </c>
      <c r="G8">
        <f t="shared" ref="G8:G36" si="1">D8*$G$3+$G$2</f>
        <v>7.6490892880148911</v>
      </c>
      <c r="H8">
        <f t="shared" ref="H8:H36" si="2">(F8-G8)^2</f>
        <v>54.009113363215207</v>
      </c>
    </row>
    <row r="9" spans="1:10" x14ac:dyDescent="0.25">
      <c r="A9">
        <v>-9.7249445640597676E-2</v>
      </c>
      <c r="B9">
        <v>-0.31052967175187435</v>
      </c>
      <c r="C9">
        <v>-1.4611283201983091E-2</v>
      </c>
      <c r="D9">
        <v>-0.58474106264629588</v>
      </c>
      <c r="F9">
        <f t="shared" si="0"/>
        <v>8.5</v>
      </c>
      <c r="G9">
        <f t="shared" si="1"/>
        <v>6.2368498884969235</v>
      </c>
      <c r="H9">
        <f t="shared" si="2"/>
        <v>5.1218484271963876</v>
      </c>
    </row>
    <row r="10" spans="1:10" x14ac:dyDescent="0.25">
      <c r="A10">
        <v>-0.16295853053289353</v>
      </c>
      <c r="B10">
        <v>-0.31052967175187435</v>
      </c>
      <c r="C10">
        <v>-0.29172182668786151</v>
      </c>
      <c r="D10">
        <v>-0.55708790851019918</v>
      </c>
      <c r="F10">
        <f t="shared" si="0"/>
        <v>7.4</v>
      </c>
      <c r="G10">
        <f t="shared" si="1"/>
        <v>6.3466200515771911</v>
      </c>
      <c r="H10">
        <f t="shared" si="2"/>
        <v>1.1096093157392402</v>
      </c>
    </row>
    <row r="11" spans="1:10" x14ac:dyDescent="0.25">
      <c r="A11">
        <v>0.23129597882088165</v>
      </c>
      <c r="B11">
        <v>1.5042541242006393</v>
      </c>
      <c r="C11">
        <v>0.53960980376977374</v>
      </c>
      <c r="D11">
        <v>-0.68450463214977708</v>
      </c>
      <c r="F11">
        <f t="shared" si="0"/>
        <v>10.7</v>
      </c>
      <c r="G11">
        <f t="shared" si="1"/>
        <v>5.8408349080729778</v>
      </c>
      <c r="H11">
        <f t="shared" si="2"/>
        <v>23.611485390602141</v>
      </c>
    </row>
    <row r="12" spans="1:10" x14ac:dyDescent="0.25">
      <c r="A12">
        <v>1.0855140824207279</v>
      </c>
      <c r="B12">
        <v>-1.1171002477307692</v>
      </c>
      <c r="C12">
        <v>-1.5009314709898771</v>
      </c>
      <c r="D12">
        <v>-0.37736534226047719</v>
      </c>
      <c r="F12">
        <f t="shared" si="0"/>
        <v>2.5999999999999996</v>
      </c>
      <c r="G12">
        <f t="shared" si="1"/>
        <v>7.0600350677935211</v>
      </c>
      <c r="H12">
        <f t="shared" si="2"/>
        <v>19.89191280594796</v>
      </c>
    </row>
    <row r="13" spans="1:10" x14ac:dyDescent="0.25">
      <c r="A13">
        <v>-3.1540360748301806E-2</v>
      </c>
      <c r="B13">
        <v>1.3026114802059154</v>
      </c>
      <c r="C13">
        <v>1.42132516940666</v>
      </c>
      <c r="D13">
        <v>-0.66039649347072282</v>
      </c>
      <c r="F13">
        <f t="shared" si="0"/>
        <v>14.2</v>
      </c>
      <c r="G13">
        <f t="shared" si="1"/>
        <v>5.936533008236788</v>
      </c>
      <c r="H13">
        <f t="shared" si="2"/>
        <v>68.284886723960142</v>
      </c>
    </row>
    <row r="14" spans="1:10" x14ac:dyDescent="0.25">
      <c r="A14">
        <v>-1.6085583981634026</v>
      </c>
      <c r="B14">
        <v>0.49604090422702057</v>
      </c>
      <c r="C14">
        <v>-0.74517544330111751</v>
      </c>
      <c r="D14">
        <v>-6.3606355430228009E-2</v>
      </c>
      <c r="F14">
        <f t="shared" si="0"/>
        <v>5.6</v>
      </c>
      <c r="G14">
        <f t="shared" si="1"/>
        <v>8.3055123461810254</v>
      </c>
      <c r="H14">
        <f t="shared" si="2"/>
        <v>7.3197970553379585</v>
      </c>
    </row>
    <row r="15" spans="1:10" x14ac:dyDescent="0.25">
      <c r="A15">
        <v>-1.4771402283788109</v>
      </c>
      <c r="B15">
        <v>0.49604090422702057</v>
      </c>
      <c r="C15">
        <v>-1.2238209275039984</v>
      </c>
      <c r="D15">
        <v>-8.5521626355602953E-2</v>
      </c>
      <c r="F15">
        <f t="shared" si="0"/>
        <v>3.7</v>
      </c>
      <c r="G15">
        <f t="shared" si="1"/>
        <v>8.2185189113060328</v>
      </c>
      <c r="H15">
        <f t="shared" si="2"/>
        <v>20.417013151830254</v>
      </c>
    </row>
    <row r="16" spans="1:10" x14ac:dyDescent="0.25">
      <c r="A16">
        <v>-0.68863120967126046</v>
      </c>
      <c r="B16">
        <v>-0.31052967175187435</v>
      </c>
      <c r="C16">
        <v>0.21211552510464488</v>
      </c>
      <c r="D16">
        <v>-0.29321147718976198</v>
      </c>
      <c r="F16">
        <f t="shared" si="0"/>
        <v>9.4</v>
      </c>
      <c r="G16">
        <f t="shared" si="1"/>
        <v>7.3940867802015848</v>
      </c>
      <c r="H16">
        <f t="shared" si="2"/>
        <v>4.0236878453620468</v>
      </c>
    </row>
    <row r="17" spans="1:8" x14ac:dyDescent="0.25">
      <c r="A17">
        <v>0.16558689392858578</v>
      </c>
      <c r="B17">
        <v>0.69768354822174428</v>
      </c>
      <c r="C17">
        <v>0.96787155279340453</v>
      </c>
      <c r="D17">
        <v>-0.71792385585455465</v>
      </c>
      <c r="F17">
        <f t="shared" si="0"/>
        <v>12.4</v>
      </c>
      <c r="G17">
        <f t="shared" si="1"/>
        <v>5.7081761300531193</v>
      </c>
      <c r="H17">
        <f t="shared" si="2"/>
        <v>44.780506706390852</v>
      </c>
    </row>
    <row r="18" spans="1:8" x14ac:dyDescent="0.25">
      <c r="A18">
        <v>0.16558689392858578</v>
      </c>
      <c r="B18">
        <v>-0.10888702775715065</v>
      </c>
      <c r="C18">
        <v>1.648051977713288</v>
      </c>
      <c r="D18">
        <v>-0.67456645791323133</v>
      </c>
      <c r="F18">
        <f t="shared" si="0"/>
        <v>15.1</v>
      </c>
      <c r="G18">
        <f t="shared" si="1"/>
        <v>5.880284838496709</v>
      </c>
      <c r="H18">
        <f t="shared" si="2"/>
        <v>85.003147659253671</v>
      </c>
    </row>
    <row r="19" spans="1:8" x14ac:dyDescent="0.25">
      <c r="A19">
        <v>-1.1485948039173315</v>
      </c>
      <c r="B19">
        <v>-1.5203855357202167</v>
      </c>
      <c r="C19">
        <v>-1.5261233385795023</v>
      </c>
      <c r="D19">
        <v>-7.1016084715379957E-2</v>
      </c>
      <c r="F19">
        <f t="shared" si="0"/>
        <v>2.5</v>
      </c>
      <c r="G19">
        <f t="shared" si="1"/>
        <v>8.2760991664761452</v>
      </c>
      <c r="H19">
        <f t="shared" si="2"/>
        <v>33.363321580966421</v>
      </c>
    </row>
    <row r="20" spans="1:8" x14ac:dyDescent="0.25">
      <c r="A20">
        <v>1.1512231673130238</v>
      </c>
      <c r="B20">
        <v>-0.91545760373604557</v>
      </c>
      <c r="C20">
        <v>-0.11537875356048446</v>
      </c>
      <c r="D20">
        <v>-0.37678289702233164</v>
      </c>
      <c r="F20">
        <f t="shared" si="0"/>
        <v>8.1</v>
      </c>
      <c r="G20">
        <f t="shared" si="1"/>
        <v>7.0623471045493247</v>
      </c>
      <c r="H20">
        <f t="shared" si="2"/>
        <v>1.0767235314371695</v>
      </c>
    </row>
    <row r="21" spans="1:8" x14ac:dyDescent="0.25">
      <c r="A21">
        <v>-9.7249445640597676E-2</v>
      </c>
      <c r="B21">
        <v>9.2755616237573085E-2</v>
      </c>
      <c r="C21">
        <v>1.8243950508406654</v>
      </c>
      <c r="D21">
        <v>-0.62695804810481481</v>
      </c>
      <c r="F21">
        <f t="shared" si="0"/>
        <v>15.8</v>
      </c>
      <c r="G21">
        <f t="shared" si="1"/>
        <v>6.0692680873131764</v>
      </c>
      <c r="H21">
        <f t="shared" si="2"/>
        <v>94.687143556581788</v>
      </c>
    </row>
    <row r="22" spans="1:8" x14ac:dyDescent="0.25">
      <c r="A22">
        <v>0.16558689392858578</v>
      </c>
      <c r="B22">
        <v>1.5042541242006393</v>
      </c>
      <c r="C22">
        <v>1.018255287972655</v>
      </c>
      <c r="D22">
        <v>-0.68205660234050347</v>
      </c>
      <c r="F22">
        <f t="shared" si="0"/>
        <v>12.6</v>
      </c>
      <c r="G22">
        <f t="shared" si="1"/>
        <v>5.8505524480710118</v>
      </c>
      <c r="H22">
        <f t="shared" si="2"/>
        <v>45.555042256240206</v>
      </c>
    </row>
    <row r="23" spans="1:8" x14ac:dyDescent="0.25">
      <c r="A23">
        <v>-0.36008578520978113</v>
      </c>
      <c r="B23">
        <v>2.1091820561848102</v>
      </c>
      <c r="C23">
        <v>-0.11537875356048446</v>
      </c>
      <c r="D23">
        <v>-0.48281822749335118</v>
      </c>
      <c r="F23">
        <f t="shared" si="0"/>
        <v>8.1</v>
      </c>
      <c r="G23">
        <f t="shared" si="1"/>
        <v>6.6414361494810805</v>
      </c>
      <c r="H23">
        <f t="shared" si="2"/>
        <v>2.1274085060405761</v>
      </c>
    </row>
    <row r="24" spans="1:8" x14ac:dyDescent="0.25">
      <c r="A24">
        <v>1.7426049313436864</v>
      </c>
      <c r="B24">
        <v>-0.10888702775715065</v>
      </c>
      <c r="C24">
        <v>-0.4680648998152388</v>
      </c>
      <c r="D24">
        <v>-0.28000973648473371</v>
      </c>
      <c r="F24">
        <f t="shared" si="0"/>
        <v>6.7</v>
      </c>
      <c r="G24">
        <f t="shared" si="1"/>
        <v>7.4464915519322243</v>
      </c>
      <c r="H24">
        <f t="shared" si="2"/>
        <v>0.55724963710618047</v>
      </c>
    </row>
    <row r="25" spans="1:8" x14ac:dyDescent="0.25">
      <c r="A25">
        <v>1.1512231673130238</v>
      </c>
      <c r="B25">
        <v>-0.91545760373604557</v>
      </c>
      <c r="C25">
        <v>-1.022285986786996</v>
      </c>
      <c r="D25">
        <v>-0.37678289702233164</v>
      </c>
      <c r="F25">
        <f t="shared" si="0"/>
        <v>4.5</v>
      </c>
      <c r="G25">
        <f t="shared" si="1"/>
        <v>7.0623471045493247</v>
      </c>
      <c r="H25">
        <f t="shared" si="2"/>
        <v>6.5656226841923075</v>
      </c>
    </row>
    <row r="26" spans="1:8" x14ac:dyDescent="0.25">
      <c r="A26">
        <v>-1.1485948039173315</v>
      </c>
      <c r="B26">
        <v>9.2755616237573085E-2</v>
      </c>
      <c r="C26">
        <v>-0.99709411919737068</v>
      </c>
      <c r="D26">
        <v>-0.14684797019613172</v>
      </c>
      <c r="F26">
        <f t="shared" si="0"/>
        <v>4.5999999999999996</v>
      </c>
      <c r="G26">
        <f t="shared" si="1"/>
        <v>7.9750818432826032</v>
      </c>
      <c r="H26">
        <f t="shared" si="2"/>
        <v>11.391177448855897</v>
      </c>
    </row>
    <row r="27" spans="1:8" x14ac:dyDescent="0.25">
      <c r="A27">
        <v>-1.9371038226248818</v>
      </c>
      <c r="B27">
        <v>-1.7220281797149404</v>
      </c>
      <c r="C27">
        <v>-1.3749721330417506</v>
      </c>
      <c r="D27">
        <v>2.2482515262115952E-2</v>
      </c>
      <c r="F27">
        <f t="shared" si="0"/>
        <v>3.0999999999999996</v>
      </c>
      <c r="G27">
        <f t="shared" si="1"/>
        <v>8.6472451311207088</v>
      </c>
      <c r="H27">
        <f t="shared" si="2"/>
        <v>30.771928544742412</v>
      </c>
    </row>
    <row r="28" spans="1:8" x14ac:dyDescent="0.25">
      <c r="A28">
        <v>-1.4771402283788109</v>
      </c>
      <c r="B28">
        <v>-1.3187428917254931</v>
      </c>
      <c r="C28">
        <v>-0.71998357571149207</v>
      </c>
      <c r="D28">
        <v>-2.7978748353915943E-2</v>
      </c>
      <c r="F28">
        <f t="shared" si="0"/>
        <v>5.7</v>
      </c>
      <c r="G28">
        <f t="shared" si="1"/>
        <v>8.446937379277756</v>
      </c>
      <c r="H28">
        <f t="shared" si="2"/>
        <v>7.5456649656733452</v>
      </c>
    </row>
    <row r="29" spans="1:8" x14ac:dyDescent="0.25">
      <c r="A29">
        <v>1.2169322522053196</v>
      </c>
      <c r="B29">
        <v>-1.7220281797149404</v>
      </c>
      <c r="C29">
        <v>-0.77036731089074273</v>
      </c>
      <c r="D29">
        <v>-0.3010646583689674</v>
      </c>
      <c r="F29">
        <f t="shared" si="0"/>
        <v>5.5</v>
      </c>
      <c r="G29">
        <f t="shared" si="1"/>
        <v>7.3629133026844213</v>
      </c>
      <c r="H29">
        <f t="shared" si="2"/>
        <v>3.4704459733185784</v>
      </c>
    </row>
    <row r="30" spans="1:8" x14ac:dyDescent="0.25">
      <c r="A30">
        <v>-0.88575846434814798</v>
      </c>
      <c r="B30">
        <v>1.3026114802059154</v>
      </c>
      <c r="C30">
        <v>0.18692365751501966</v>
      </c>
      <c r="D30">
        <v>-0.2727887711987842</v>
      </c>
      <c r="F30">
        <f t="shared" si="0"/>
        <v>9.3000000000000007</v>
      </c>
      <c r="G30">
        <f t="shared" si="1"/>
        <v>7.4751554263363733</v>
      </c>
      <c r="H30">
        <f t="shared" si="2"/>
        <v>3.3300577180295861</v>
      </c>
    </row>
    <row r="31" spans="1:8" x14ac:dyDescent="0.25">
      <c r="A31">
        <v>-0.29437670031748525</v>
      </c>
      <c r="B31">
        <v>-0.31052967175187435</v>
      </c>
      <c r="C31">
        <v>0.89229595002452833</v>
      </c>
      <c r="D31">
        <v>-0.49350001340294958</v>
      </c>
      <c r="F31">
        <f t="shared" si="0"/>
        <v>12.1</v>
      </c>
      <c r="G31">
        <f t="shared" si="1"/>
        <v>6.5990344264980756</v>
      </c>
      <c r="H31">
        <f t="shared" si="2"/>
        <v>30.260622240853351</v>
      </c>
    </row>
    <row r="32" spans="1:8" x14ac:dyDescent="0.25">
      <c r="A32">
        <v>0.62555048817465686</v>
      </c>
      <c r="B32">
        <v>0.89932619221646803</v>
      </c>
      <c r="C32">
        <v>1.3961333018170348</v>
      </c>
      <c r="D32">
        <v>-0.63963741204637259</v>
      </c>
      <c r="F32">
        <f t="shared" si="0"/>
        <v>14.1</v>
      </c>
      <c r="G32">
        <f t="shared" si="1"/>
        <v>6.0189369084259887</v>
      </c>
      <c r="H32">
        <f t="shared" si="2"/>
        <v>65.303580689999706</v>
      </c>
    </row>
    <row r="33" spans="1:8" x14ac:dyDescent="0.25">
      <c r="A33">
        <v>0.69125957306695263</v>
      </c>
      <c r="B33">
        <v>-1.3187428917254931</v>
      </c>
      <c r="C33">
        <v>-0.51844863499448945</v>
      </c>
      <c r="D33">
        <v>-0.44726941779807944</v>
      </c>
      <c r="F33">
        <f t="shared" si="0"/>
        <v>6.5</v>
      </c>
      <c r="G33">
        <f t="shared" si="1"/>
        <v>6.7825483936162145</v>
      </c>
      <c r="H33">
        <f t="shared" si="2"/>
        <v>7.9833594735103305E-2</v>
      </c>
    </row>
    <row r="34" spans="1:8" x14ac:dyDescent="0.25">
      <c r="A34">
        <v>-0.49150395499437283</v>
      </c>
      <c r="B34">
        <v>1.9075394121900866</v>
      </c>
      <c r="C34">
        <v>0.11134805474614351</v>
      </c>
      <c r="D34">
        <v>-0.43769782183107042</v>
      </c>
      <c r="F34">
        <f t="shared" si="0"/>
        <v>9</v>
      </c>
      <c r="G34">
        <f t="shared" si="1"/>
        <v>6.820543178770416</v>
      </c>
      <c r="H34">
        <f t="shared" si="2"/>
        <v>4.7500320356041623</v>
      </c>
    </row>
    <row r="35" spans="1:8" x14ac:dyDescent="0.25">
      <c r="A35">
        <v>-3.1540360748301806E-2</v>
      </c>
      <c r="B35">
        <v>1.5042541242006393</v>
      </c>
      <c r="C35">
        <v>-1.4611283201983091E-2</v>
      </c>
      <c r="D35">
        <v>-0.64696338647000884</v>
      </c>
      <c r="F35">
        <f t="shared" si="0"/>
        <v>8.5</v>
      </c>
      <c r="G35">
        <f t="shared" si="1"/>
        <v>5.9898561965749408</v>
      </c>
      <c r="H35">
        <f t="shared" si="2"/>
        <v>6.3008219138732224</v>
      </c>
    </row>
    <row r="36" spans="1:8" x14ac:dyDescent="0.25">
      <c r="A36">
        <v>-3.1540360748301806E-2</v>
      </c>
      <c r="B36">
        <v>9.2755616237573085E-2</v>
      </c>
      <c r="C36">
        <v>1.244982096279283</v>
      </c>
      <c r="D36">
        <v>-0.65142761124476267</v>
      </c>
      <c r="F36">
        <f t="shared" si="0"/>
        <v>13.5</v>
      </c>
      <c r="G36">
        <f t="shared" si="1"/>
        <v>5.9721353001036039</v>
      </c>
      <c r="H36">
        <f t="shared" si="2"/>
        <v>56.66874693994626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tabSelected="1" workbookViewId="0">
      <selection activeCell="F2" sqref="F2"/>
    </sheetView>
  </sheetViews>
  <sheetFormatPr defaultRowHeight="15.75" x14ac:dyDescent="0.25"/>
  <cols>
    <col min="5" max="5" width="12.44140625" bestFit="1" customWidth="1"/>
    <col min="6" max="6" width="14.109375" customWidth="1"/>
  </cols>
  <sheetData>
    <row r="1" spans="1:38" x14ac:dyDescent="0.25">
      <c r="B1" t="s">
        <v>19</v>
      </c>
      <c r="C1" t="s">
        <v>20</v>
      </c>
      <c r="D1" t="s">
        <v>21</v>
      </c>
      <c r="E1" t="s">
        <v>22</v>
      </c>
      <c r="F1" t="s">
        <v>26</v>
      </c>
    </row>
    <row r="2" spans="1:38" x14ac:dyDescent="0.25">
      <c r="B2">
        <v>10</v>
      </c>
      <c r="C2">
        <v>1</v>
      </c>
      <c r="D2">
        <v>5.4999999999999991</v>
      </c>
      <c r="E2">
        <f>D2/D2^2</f>
        <v>0.18181818181818185</v>
      </c>
      <c r="F2">
        <f>SUMXMY2(I5:AL5,I8:AL8)</f>
        <v>47.02651624548843</v>
      </c>
      <c r="G2" t="s">
        <v>13</v>
      </c>
      <c r="H2" t="s">
        <v>14</v>
      </c>
      <c r="I2">
        <v>71</v>
      </c>
      <c r="J2">
        <v>72</v>
      </c>
      <c r="K2">
        <v>73</v>
      </c>
      <c r="L2">
        <v>74</v>
      </c>
      <c r="M2">
        <v>75</v>
      </c>
      <c r="N2">
        <v>76</v>
      </c>
      <c r="O2">
        <v>77</v>
      </c>
      <c r="P2">
        <v>78</v>
      </c>
      <c r="Q2">
        <v>79</v>
      </c>
      <c r="R2">
        <v>80</v>
      </c>
      <c r="S2">
        <v>81</v>
      </c>
      <c r="T2">
        <v>82</v>
      </c>
      <c r="U2">
        <v>83</v>
      </c>
      <c r="V2">
        <v>84</v>
      </c>
      <c r="W2">
        <v>85</v>
      </c>
      <c r="X2">
        <v>86</v>
      </c>
      <c r="Y2">
        <v>87</v>
      </c>
      <c r="Z2">
        <v>88</v>
      </c>
      <c r="AA2">
        <v>89</v>
      </c>
      <c r="AB2">
        <v>90</v>
      </c>
      <c r="AC2">
        <v>91</v>
      </c>
      <c r="AD2">
        <v>92</v>
      </c>
      <c r="AE2">
        <v>93</v>
      </c>
      <c r="AF2">
        <v>94</v>
      </c>
      <c r="AG2">
        <v>95</v>
      </c>
      <c r="AH2">
        <v>96</v>
      </c>
      <c r="AI2">
        <v>97</v>
      </c>
      <c r="AJ2">
        <v>98</v>
      </c>
      <c r="AK2">
        <v>99</v>
      </c>
      <c r="AL2">
        <v>100</v>
      </c>
    </row>
    <row r="3" spans="1:38" x14ac:dyDescent="0.25">
      <c r="H3" t="s">
        <v>24</v>
      </c>
      <c r="I3">
        <v>-0.5572130398866687</v>
      </c>
      <c r="J3">
        <v>1.7426049313436864</v>
      </c>
      <c r="K3">
        <v>-9.7249445640597676E-2</v>
      </c>
      <c r="L3">
        <v>-0.16295853053289353</v>
      </c>
      <c r="M3">
        <v>0.23129597882088165</v>
      </c>
      <c r="N3">
        <v>1.0855140824207279</v>
      </c>
      <c r="O3">
        <v>-3.1540360748301806E-2</v>
      </c>
      <c r="P3">
        <v>-1.6085583981634026</v>
      </c>
      <c r="Q3">
        <v>-1.4771402283788109</v>
      </c>
      <c r="R3">
        <v>-0.68863120967126046</v>
      </c>
      <c r="S3">
        <v>0.16558689392858578</v>
      </c>
      <c r="T3">
        <v>0.16558689392858578</v>
      </c>
      <c r="U3">
        <v>-1.1485948039173315</v>
      </c>
      <c r="V3">
        <v>1.1512231673130238</v>
      </c>
      <c r="W3">
        <v>-9.7249445640597676E-2</v>
      </c>
      <c r="X3">
        <v>0.16558689392858578</v>
      </c>
      <c r="Y3">
        <v>-0.36008578520978113</v>
      </c>
      <c r="Z3">
        <v>1.7426049313436864</v>
      </c>
      <c r="AA3">
        <v>1.1512231673130238</v>
      </c>
      <c r="AB3">
        <v>-1.1485948039173315</v>
      </c>
      <c r="AC3">
        <v>-1.9371038226248818</v>
      </c>
      <c r="AD3">
        <v>-1.4771402283788109</v>
      </c>
      <c r="AE3">
        <v>1.2169322522053196</v>
      </c>
      <c r="AF3">
        <v>-0.88575846434814798</v>
      </c>
      <c r="AG3">
        <v>-0.29437670031748525</v>
      </c>
      <c r="AH3">
        <v>0.62555048817465686</v>
      </c>
      <c r="AI3">
        <v>0.69125957306695263</v>
      </c>
      <c r="AJ3">
        <v>-0.49150395499437283</v>
      </c>
      <c r="AK3">
        <v>-3.1540360748301806E-2</v>
      </c>
      <c r="AL3">
        <v>-3.1540360748301806E-2</v>
      </c>
    </row>
    <row r="4" spans="1:38" x14ac:dyDescent="0.25">
      <c r="H4" t="s">
        <v>25</v>
      </c>
      <c r="I4">
        <v>-0.71381495974132181</v>
      </c>
      <c r="J4">
        <v>-1.5203855357202167</v>
      </c>
      <c r="K4">
        <v>-0.31052967175187435</v>
      </c>
      <c r="L4">
        <v>-0.31052967175187435</v>
      </c>
      <c r="M4">
        <v>1.5042541242006393</v>
      </c>
      <c r="N4">
        <v>-1.1171002477307692</v>
      </c>
      <c r="O4">
        <v>1.3026114802059154</v>
      </c>
      <c r="P4">
        <v>0.49604090422702057</v>
      </c>
      <c r="Q4">
        <v>0.49604090422702057</v>
      </c>
      <c r="R4">
        <v>-0.31052967175187435</v>
      </c>
      <c r="S4">
        <v>0.69768354822174428</v>
      </c>
      <c r="T4">
        <v>-0.10888702775715065</v>
      </c>
      <c r="U4">
        <v>-1.5203855357202167</v>
      </c>
      <c r="V4">
        <v>-0.91545760373604557</v>
      </c>
      <c r="W4">
        <v>9.2755616237573085E-2</v>
      </c>
      <c r="X4">
        <v>1.5042541242006393</v>
      </c>
      <c r="Y4">
        <v>2.1091820561848102</v>
      </c>
      <c r="Z4">
        <v>-0.10888702775715065</v>
      </c>
      <c r="AA4">
        <v>-0.91545760373604557</v>
      </c>
      <c r="AB4">
        <v>9.2755616237573085E-2</v>
      </c>
      <c r="AC4">
        <v>-1.7220281797149404</v>
      </c>
      <c r="AD4">
        <v>-1.3187428917254931</v>
      </c>
      <c r="AE4">
        <v>-1.7220281797149404</v>
      </c>
      <c r="AF4">
        <v>1.3026114802059154</v>
      </c>
      <c r="AG4">
        <v>-0.31052967175187435</v>
      </c>
      <c r="AH4">
        <v>0.89932619221646803</v>
      </c>
      <c r="AI4">
        <v>-1.3187428917254931</v>
      </c>
      <c r="AJ4">
        <v>1.9075394121900866</v>
      </c>
      <c r="AK4">
        <v>1.5042541242006393</v>
      </c>
      <c r="AL4">
        <v>9.2755616237573085E-2</v>
      </c>
    </row>
    <row r="5" spans="1:38" x14ac:dyDescent="0.25">
      <c r="H5" t="s">
        <v>40</v>
      </c>
      <c r="I5">
        <v>0.16173178992539397</v>
      </c>
      <c r="J5">
        <v>-2.0803444255512593</v>
      </c>
      <c r="K5">
        <v>-1.4611283201983091E-2</v>
      </c>
      <c r="L5">
        <v>-0.29172182668786151</v>
      </c>
      <c r="M5">
        <v>0.53960980376977374</v>
      </c>
      <c r="N5">
        <v>-1.5009314709898771</v>
      </c>
      <c r="O5">
        <v>1.42132516940666</v>
      </c>
      <c r="P5">
        <v>-0.74517544330111751</v>
      </c>
      <c r="Q5">
        <v>-1.2238209275039984</v>
      </c>
      <c r="R5">
        <v>0.21211552510464488</v>
      </c>
      <c r="S5">
        <v>0.96787155279340453</v>
      </c>
      <c r="T5">
        <v>1.648051977713288</v>
      </c>
      <c r="U5">
        <v>-1.5261233385795023</v>
      </c>
      <c r="V5">
        <v>-0.11537875356048446</v>
      </c>
      <c r="W5">
        <v>1.8243950508406654</v>
      </c>
      <c r="X5">
        <v>1.018255287972655</v>
      </c>
      <c r="Y5">
        <v>-0.11537875356048446</v>
      </c>
      <c r="Z5">
        <v>-0.4680648998152388</v>
      </c>
      <c r="AA5">
        <v>-1.022285986786996</v>
      </c>
      <c r="AB5">
        <v>-0.99709411919737068</v>
      </c>
      <c r="AC5">
        <v>-1.3749721330417506</v>
      </c>
      <c r="AD5">
        <v>-0.71998357571149207</v>
      </c>
      <c r="AE5">
        <v>-0.77036731089074273</v>
      </c>
      <c r="AF5">
        <v>0.18692365751501966</v>
      </c>
      <c r="AG5">
        <v>0.89229595002452833</v>
      </c>
      <c r="AH5">
        <v>1.3961333018170348</v>
      </c>
      <c r="AI5">
        <v>-0.51844863499448945</v>
      </c>
      <c r="AJ5">
        <v>0.11134805474614351</v>
      </c>
      <c r="AK5">
        <v>-1.4611283201983091E-2</v>
      </c>
      <c r="AL5">
        <v>1.244982096279283</v>
      </c>
    </row>
    <row r="6" spans="1:38" x14ac:dyDescent="0.25">
      <c r="H6" t="s">
        <v>16</v>
      </c>
      <c r="I6">
        <f>SUMPRODUCT($D$12:$D$81,I12:I81)</f>
        <v>401.76619549129305</v>
      </c>
      <c r="J6">
        <f t="shared" ref="J6:AL6" si="0">SUMPRODUCT($D$12:$D$81,J12:J81)</f>
        <v>817.79671733164685</v>
      </c>
      <c r="K6">
        <f t="shared" si="0"/>
        <v>554.8652484404081</v>
      </c>
      <c r="L6">
        <f t="shared" si="0"/>
        <v>538.72225955933413</v>
      </c>
      <c r="M6">
        <f t="shared" si="0"/>
        <v>785.71642177060323</v>
      </c>
      <c r="N6">
        <f t="shared" si="0"/>
        <v>739.46970841449354</v>
      </c>
      <c r="O6">
        <f t="shared" si="0"/>
        <v>707.58806986785851</v>
      </c>
      <c r="P6">
        <f t="shared" si="0"/>
        <v>204.31283743081696</v>
      </c>
      <c r="Q6">
        <f t="shared" si="0"/>
        <v>244.94609982660367</v>
      </c>
      <c r="R6">
        <f t="shared" si="0"/>
        <v>402.58992416630298</v>
      </c>
      <c r="S6">
        <f t="shared" si="0"/>
        <v>704.35074292275567</v>
      </c>
      <c r="T6">
        <f t="shared" si="0"/>
        <v>635.23254077921877</v>
      </c>
      <c r="U6">
        <f t="shared" si="0"/>
        <v>163.02435552303743</v>
      </c>
      <c r="V6">
        <f t="shared" si="0"/>
        <v>770.39215244509262</v>
      </c>
      <c r="W6">
        <f t="shared" si="0"/>
        <v>590.15557393329607</v>
      </c>
      <c r="X6">
        <f t="shared" si="0"/>
        <v>770.54404738181279</v>
      </c>
      <c r="Y6">
        <f t="shared" si="0"/>
        <v>689.90214216590527</v>
      </c>
      <c r="Z6">
        <f t="shared" si="0"/>
        <v>945.79160613611498</v>
      </c>
      <c r="AA6">
        <f t="shared" si="0"/>
        <v>770.39215244509262</v>
      </c>
      <c r="AB6">
        <f t="shared" si="0"/>
        <v>308.57300402130994</v>
      </c>
      <c r="AC6">
        <f t="shared" si="0"/>
        <v>-99.791427387728362</v>
      </c>
      <c r="AD6">
        <f t="shared" si="0"/>
        <v>83.671752687326887</v>
      </c>
      <c r="AE6">
        <f t="shared" si="0"/>
        <v>707.68468584453581</v>
      </c>
      <c r="AF6">
        <f t="shared" si="0"/>
        <v>485.11122601421431</v>
      </c>
      <c r="AG6">
        <f t="shared" si="0"/>
        <v>505.8539131018166</v>
      </c>
      <c r="AH6">
        <f t="shared" si="0"/>
        <v>823.30331804937794</v>
      </c>
      <c r="AI6">
        <f t="shared" si="0"/>
        <v>642.01460835904447</v>
      </c>
      <c r="AJ6">
        <f t="shared" si="0"/>
        <v>640.14335967664306</v>
      </c>
      <c r="AK6">
        <f t="shared" si="0"/>
        <v>723.86218682470337</v>
      </c>
      <c r="AL6">
        <f t="shared" si="0"/>
        <v>606.10443991591308</v>
      </c>
    </row>
    <row r="7" spans="1:38" x14ac:dyDescent="0.25">
      <c r="H7" t="s">
        <v>15</v>
      </c>
      <c r="I7">
        <f>SUM(I12:I81)</f>
        <v>-1262.9521481092675</v>
      </c>
      <c r="J7">
        <f t="shared" ref="J7:AL7" si="1">SUM(J12:J81)</f>
        <v>-3571.6079103026232</v>
      </c>
      <c r="K7">
        <f t="shared" si="1"/>
        <v>-948.90761720977457</v>
      </c>
      <c r="L7">
        <f t="shared" si="1"/>
        <v>-967.03276328509855</v>
      </c>
      <c r="M7">
        <f t="shared" si="1"/>
        <v>-1147.8613655293423</v>
      </c>
      <c r="N7">
        <f t="shared" si="1"/>
        <v>-1959.559147602042</v>
      </c>
      <c r="O7">
        <f t="shared" si="1"/>
        <v>-1071.4594593758663</v>
      </c>
      <c r="P7">
        <f t="shared" si="1"/>
        <v>-3212.1450136368007</v>
      </c>
      <c r="Q7">
        <f t="shared" si="1"/>
        <v>-2864.1422089905805</v>
      </c>
      <c r="R7">
        <f t="shared" si="1"/>
        <v>-1373.0360353723568</v>
      </c>
      <c r="S7">
        <f t="shared" si="1"/>
        <v>-981.09393799758504</v>
      </c>
      <c r="T7">
        <f t="shared" si="1"/>
        <v>-941.69007860887143</v>
      </c>
      <c r="U7">
        <f t="shared" si="1"/>
        <v>-2295.597626599812</v>
      </c>
      <c r="V7">
        <f t="shared" si="1"/>
        <v>-2044.6579675813471</v>
      </c>
      <c r="W7">
        <f t="shared" si="1"/>
        <v>-941.29994138720087</v>
      </c>
      <c r="X7">
        <f t="shared" si="1"/>
        <v>-1129.7362194540178</v>
      </c>
      <c r="Y7">
        <f t="shared" si="1"/>
        <v>-1428.9065799103573</v>
      </c>
      <c r="Z7">
        <f t="shared" si="1"/>
        <v>-3377.7097111324201</v>
      </c>
      <c r="AA7">
        <f t="shared" si="1"/>
        <v>-2044.6579675813471</v>
      </c>
      <c r="AB7">
        <f t="shared" si="1"/>
        <v>-2101.3092902079379</v>
      </c>
      <c r="AC7">
        <f t="shared" si="1"/>
        <v>-4438.6238027326681</v>
      </c>
      <c r="AD7">
        <f t="shared" si="1"/>
        <v>-2990.5466688117976</v>
      </c>
      <c r="AE7">
        <f t="shared" si="1"/>
        <v>-2350.6069748553432</v>
      </c>
      <c r="AF7">
        <f t="shared" si="1"/>
        <v>-1778.340156313503</v>
      </c>
      <c r="AG7">
        <f t="shared" si="1"/>
        <v>-1025.0332307261356</v>
      </c>
      <c r="AH7">
        <f t="shared" si="1"/>
        <v>-1287.1406558528347</v>
      </c>
      <c r="AI7">
        <f t="shared" si="1"/>
        <v>-1435.4091355489973</v>
      </c>
      <c r="AJ7">
        <f t="shared" si="1"/>
        <v>-1462.5235213615172</v>
      </c>
      <c r="AK7">
        <f t="shared" si="1"/>
        <v>-1118.8611318088235</v>
      </c>
      <c r="AL7">
        <f t="shared" si="1"/>
        <v>-930.42485374200669</v>
      </c>
    </row>
    <row r="8" spans="1:38" x14ac:dyDescent="0.25">
      <c r="H8" t="s">
        <v>17</v>
      </c>
      <c r="I8">
        <f>I6/I7</f>
        <v>-0.31811672048918616</v>
      </c>
      <c r="J8">
        <f t="shared" ref="J8:AL8" si="2">J6/J7</f>
        <v>-0.22897158307120971</v>
      </c>
      <c r="K8">
        <f t="shared" si="2"/>
        <v>-0.58474106264629588</v>
      </c>
      <c r="L8">
        <f t="shared" si="2"/>
        <v>-0.55708790851019918</v>
      </c>
      <c r="M8">
        <f t="shared" si="2"/>
        <v>-0.68450463214977708</v>
      </c>
      <c r="N8">
        <f t="shared" si="2"/>
        <v>-0.37736534226047719</v>
      </c>
      <c r="O8">
        <f t="shared" si="2"/>
        <v>-0.66039649347072282</v>
      </c>
      <c r="P8">
        <f t="shared" si="2"/>
        <v>-6.3606355430228009E-2</v>
      </c>
      <c r="Q8">
        <f t="shared" si="2"/>
        <v>-8.5521626355602953E-2</v>
      </c>
      <c r="R8">
        <f t="shared" si="2"/>
        <v>-0.29321147718976198</v>
      </c>
      <c r="S8">
        <f t="shared" si="2"/>
        <v>-0.71792385585455465</v>
      </c>
      <c r="T8">
        <f t="shared" si="2"/>
        <v>-0.67456645791323133</v>
      </c>
      <c r="U8">
        <f t="shared" si="2"/>
        <v>-7.1016084715379957E-2</v>
      </c>
      <c r="V8">
        <f t="shared" si="2"/>
        <v>-0.37678289702233164</v>
      </c>
      <c r="W8">
        <f t="shared" si="2"/>
        <v>-0.62695804810481481</v>
      </c>
      <c r="X8">
        <f t="shared" si="2"/>
        <v>-0.68205660234050347</v>
      </c>
      <c r="Y8">
        <f t="shared" si="2"/>
        <v>-0.48281822749335118</v>
      </c>
      <c r="Z8">
        <f t="shared" si="2"/>
        <v>-0.28000973648473371</v>
      </c>
      <c r="AA8">
        <f t="shared" si="2"/>
        <v>-0.37678289702233164</v>
      </c>
      <c r="AB8">
        <f t="shared" si="2"/>
        <v>-0.14684797019613172</v>
      </c>
      <c r="AC8">
        <f t="shared" si="2"/>
        <v>2.2482515262115952E-2</v>
      </c>
      <c r="AD8">
        <f t="shared" si="2"/>
        <v>-2.7978748353915943E-2</v>
      </c>
      <c r="AE8">
        <f t="shared" si="2"/>
        <v>-0.3010646583689674</v>
      </c>
      <c r="AF8">
        <f t="shared" si="2"/>
        <v>-0.2727887711987842</v>
      </c>
      <c r="AG8">
        <f t="shared" si="2"/>
        <v>-0.49350001340294958</v>
      </c>
      <c r="AH8">
        <f t="shared" si="2"/>
        <v>-0.63963741204637259</v>
      </c>
      <c r="AI8">
        <f t="shared" si="2"/>
        <v>-0.44726941779807944</v>
      </c>
      <c r="AJ8">
        <f t="shared" si="2"/>
        <v>-0.43769782183107042</v>
      </c>
      <c r="AK8">
        <f t="shared" si="2"/>
        <v>-0.64696338647000884</v>
      </c>
      <c r="AL8">
        <f t="shared" si="2"/>
        <v>-0.65142761124476267</v>
      </c>
    </row>
    <row r="9" spans="1:38" x14ac:dyDescent="0.25">
      <c r="H9" t="s">
        <v>18</v>
      </c>
      <c r="I9">
        <f>IF(I8&gt;0.5,1,0)</f>
        <v>0</v>
      </c>
      <c r="J9">
        <f t="shared" ref="J9:AL9" si="3">IF(J8&gt;0.5,1,0)</f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</row>
    <row r="10" spans="1:38" x14ac:dyDescent="0.25">
      <c r="A10" t="s">
        <v>11</v>
      </c>
    </row>
    <row r="11" spans="1:38" x14ac:dyDescent="0.25">
      <c r="A11" t="s">
        <v>0</v>
      </c>
      <c r="B11" t="s">
        <v>4</v>
      </c>
      <c r="C11" t="s">
        <v>12</v>
      </c>
      <c r="D11" t="s">
        <v>39</v>
      </c>
      <c r="H11" t="s">
        <v>23</v>
      </c>
    </row>
    <row r="12" spans="1:38" x14ac:dyDescent="0.25">
      <c r="A12">
        <v>1</v>
      </c>
      <c r="B12">
        <v>0.82267774285154438</v>
      </c>
      <c r="C12">
        <v>-0.10888702775715065</v>
      </c>
      <c r="D12">
        <v>0.36326673064239673</v>
      </c>
      <c r="I12">
        <f>-EXP(1/$D$2)*($B$2*(B12-$I$3)^2+$C$2*(C12-$I$4)^2)</f>
        <v>-23.276588429287493</v>
      </c>
      <c r="J12">
        <f>-EXP(1/$D$2)*($B$2*(B12-$J$3)^2+$C$2*(C12-$J$4)^2)</f>
        <v>-12.539672284912823</v>
      </c>
      <c r="K12">
        <f t="shared" ref="K12:AL12" si="4">-EXP(1/$D$2)*($B$2*($B$12-K3)^2+$C$2*($C$12-K4)^2)</f>
        <v>-10.198848954890254</v>
      </c>
      <c r="L12">
        <f>-EXP(1/$D$2)*($B$2*($B$12-L3)^2+$C$2*($C$12-L4)^2)</f>
        <v>-11.70064677255996</v>
      </c>
      <c r="M12">
        <f t="shared" si="4"/>
        <v>-7.3157744365098418</v>
      </c>
      <c r="N12">
        <f t="shared" si="4"/>
        <v>-2.0477569240206153</v>
      </c>
      <c r="O12">
        <f t="shared" si="4"/>
        <v>-11.141446730530685</v>
      </c>
      <c r="P12">
        <f t="shared" si="4"/>
        <v>-71.334118594718049</v>
      </c>
      <c r="Q12">
        <f t="shared" si="4"/>
        <v>-63.876915638013308</v>
      </c>
      <c r="R12">
        <f t="shared" si="4"/>
        <v>-27.443630792269964</v>
      </c>
      <c r="S12">
        <f t="shared" si="4"/>
        <v>-5.9588876077191468</v>
      </c>
      <c r="T12">
        <f t="shared" si="4"/>
        <v>-5.17861316437829</v>
      </c>
      <c r="U12">
        <f t="shared" si="4"/>
        <v>-48.997108962135997</v>
      </c>
      <c r="V12">
        <f t="shared" si="4"/>
        <v>-2.07492773443543</v>
      </c>
      <c r="W12">
        <f t="shared" si="4"/>
        <v>-10.198848954890254</v>
      </c>
      <c r="X12">
        <f t="shared" si="4"/>
        <v>-8.2997109377417182</v>
      </c>
      <c r="Y12">
        <f t="shared" si="4"/>
        <v>-22.679532130350889</v>
      </c>
      <c r="Z12">
        <f t="shared" si="4"/>
        <v>-10.15008180218145</v>
      </c>
      <c r="AA12">
        <f t="shared" si="4"/>
        <v>-2.07492773443543</v>
      </c>
      <c r="AB12">
        <f t="shared" si="4"/>
        <v>-46.65628563211343</v>
      </c>
      <c r="AC12">
        <f t="shared" si="4"/>
        <v>-94.471833992996466</v>
      </c>
      <c r="AD12">
        <f t="shared" si="4"/>
        <v>-65.193628761151004</v>
      </c>
      <c r="AE12">
        <f t="shared" si="4"/>
        <v>-4.9853985125396116</v>
      </c>
      <c r="AF12">
        <f t="shared" si="4"/>
        <v>-37.397015473928626</v>
      </c>
      <c r="AG12">
        <f t="shared" si="4"/>
        <v>-15.014959197762066</v>
      </c>
      <c r="AH12">
        <f t="shared" si="4"/>
        <v>-1.6852540025141345</v>
      </c>
      <c r="AI12">
        <f t="shared" si="4"/>
        <v>-1.9627620240920591</v>
      </c>
      <c r="AJ12">
        <f t="shared" si="4"/>
        <v>-25.59116792839351</v>
      </c>
      <c r="AK12">
        <f t="shared" si="4"/>
        <v>-11.872954021162741</v>
      </c>
      <c r="AL12">
        <f t="shared" si="4"/>
        <v>-8.8006234005081154</v>
      </c>
    </row>
    <row r="13" spans="1:38" x14ac:dyDescent="0.25">
      <c r="A13">
        <v>2</v>
      </c>
      <c r="B13">
        <v>-1.0171766341327397</v>
      </c>
      <c r="C13">
        <v>-0.71381495974132181</v>
      </c>
      <c r="D13">
        <v>-0.94671038401812002</v>
      </c>
      <c r="I13">
        <f>-EXP(1/$D$2)*($B$2*($B$13-I3)^2+$C$2*($C$13-I4)^2)</f>
        <v>-2.5375204505453626</v>
      </c>
      <c r="J13">
        <f t="shared" ref="J13:J76" si="5">-EXP(1/$D$2)*($B$2*(B13-$J$3)^2+$C$2*(C13-$J$4)^2)</f>
        <v>-92.131010662973893</v>
      </c>
      <c r="K13">
        <f>-EXP(1/$D$2)*($B$2*(B13-$K$3)^2+$C$2*(C13-$K$4)^2)</f>
        <v>-10.345150413016665</v>
      </c>
      <c r="L13">
        <f>-EXP(1/$D$2)*($B$2*(B13-$L$3)^2+$C$2*(C13-$L$4)^2)</f>
        <v>-8.9469248586345262</v>
      </c>
      <c r="M13">
        <f>-EXP(1/$D$2)*($B$2*(B13-$M$3)^2+$C$2*(C13-$M$4)^2)</f>
        <v>-24.595619001170864</v>
      </c>
      <c r="N13">
        <f>-EXP(1/$D$2)*($B$2*(B13-$N$3)^2+$C$2*(C13-$N$4)^2)</f>
        <v>-53.224067414068912</v>
      </c>
      <c r="O13">
        <f>-EXP(1/$D$2)*($B$2*(B13-$O$3)^2+$C$2*(C13-$O$4)^2)</f>
        <v>-16.528594890731512</v>
      </c>
      <c r="P13">
        <f>-EXP(1/$D$2)*($B$2*(B13-$P$3)^2+$C$2*(C13-$P$4)^2)</f>
        <v>-5.9502941606633453</v>
      </c>
      <c r="Q13">
        <f>-EXP(1/$D$2)*($B$2*(B13-$Q$3)^2+$C$2*(C13-$Q$4)^2)</f>
        <v>-4.2931379480622907</v>
      </c>
      <c r="R13">
        <f>-EXP(1/$D$2)*($B$2*(B13-$R$3)^2+$C$2*(C13-$R$4)^2)</f>
        <v>-1.4897219019297867</v>
      </c>
      <c r="S13">
        <f>-EXP(1/$D$2)*($B$2*(B13-$S$3)^2+$C$2*(C13-$S$4)^2)</f>
        <v>-19.16829713531704</v>
      </c>
      <c r="T13">
        <f>-EXP(1/$D$2)*($B$2*(B13-$T$3)^2+$C$2*(C13-$T$4)^2)</f>
        <v>-17.217611026964896</v>
      </c>
      <c r="U13">
        <f>-EXP(1/$D$2)*($B$2*(B13-$U$3)^2+$C$2*(C13-$U$4)^2)</f>
        <v>-0.98741896991598843</v>
      </c>
      <c r="V13">
        <f>-EXP(1/$D$2)*($B$2*(B13-$V$3)^2+$C$2*(C13-$V$4)^2)</f>
        <v>-56.443864512788409</v>
      </c>
      <c r="W13">
        <f>-EXP(1/$D$2)*($B$2*(B13-$W$3)^2+$C$2*(C13-$W$4)^2)</f>
        <v>-10.930356245522306</v>
      </c>
      <c r="X13">
        <f>-EXP(1/$D$2)*($B$2*(B13-$X$3)^2+$C$2*(C13-$X$4)^2)</f>
        <v>-22.679532130350893</v>
      </c>
      <c r="Y13">
        <f>-EXP(1/$D$2)*($B$2*(B13-$Y$3)^2+$C$2*(C13-$Y$4)^2)</f>
        <v>-14.736975095303782</v>
      </c>
      <c r="Z13">
        <f>-EXP(1/$D$2)*($B$2*(B13-$Z$3)^2+$C$2*(C13-$Z$4)^2)</f>
        <v>-91.789640594012283</v>
      </c>
      <c r="AA13">
        <f>-EXP(1/$D$2)*($B$2*(B13-$AA$3)^2+$C$2*(C13-$AA$4)^2)</f>
        <v>-56.443864512788409</v>
      </c>
      <c r="AB13">
        <f>-EXP(1/$D$2)*($B$2*(B13-$AB$3)^2+$C$2*(C13-$AB$4)^2)</f>
        <v>-0.98741896991598843</v>
      </c>
      <c r="AC13">
        <f>-EXP(1/$D$2)*($B$2*(B13-$AC$3)^2+$C$2*(C13-$AC$4)^2)</f>
        <v>-11.369260619901539</v>
      </c>
      <c r="AD13">
        <f>-EXP(1/$D$2)*($B$2*(B13-$AD$3)^2+$C$2*(C13-$AD$4)^2)</f>
        <v>-2.9764248249245955</v>
      </c>
      <c r="AE13">
        <f>-EXP(1/$D$2)*($B$2*(B13-$AE$3)^2+$C$2*(C13-$AE$4)^2)</f>
        <v>-61.08394699793314</v>
      </c>
      <c r="AF13">
        <f>-EXP(1/$D$2)*($B$2*(B13-$AF$3)^2+$C$2*(C13-$AF$4)^2)</f>
        <v>-5.083859797455486</v>
      </c>
      <c r="AG13">
        <f>-EXP(1/$D$2)*($B$2*(B13-$AG$3)^2+$C$2*(C13-$AG$4)^2)</f>
        <v>-6.4611905397329448</v>
      </c>
      <c r="AH13">
        <f>-EXP(1/$D$2)*($B$2*(B13-$AH$3)^2+$C$2*(C13-$AH$4)^2)</f>
        <v>-35.487430050727745</v>
      </c>
      <c r="AI13">
        <f>-EXP(1/$D$2)*($B$2*(B13-$AI$3)^2+$C$2*(C13-$AI$4)^2)</f>
        <v>-35.446329365576482</v>
      </c>
      <c r="AJ13">
        <f>-EXP(1/$D$2)*($B$2*(B13-$AJ$3)^2+$C$2*(C13-$AJ$4)^2)</f>
        <v>-11.555961232989905</v>
      </c>
      <c r="AK13">
        <f>-EXP(1/$D$2)*($B$2*(B13-$AK$3)^2+$C$2*(C13-$AK$4)^2)</f>
        <v>-17.552705097616386</v>
      </c>
      <c r="AL13">
        <f>-EXP(1/$D$2)*($B$2*(B13-$AL$3)^2+$C$2*(C13-$AL$4)^2)</f>
        <v>-12.432154063192012</v>
      </c>
    </row>
    <row r="14" spans="1:38" x14ac:dyDescent="0.25">
      <c r="A14">
        <v>3</v>
      </c>
      <c r="B14">
        <v>-0.5572130398866687</v>
      </c>
      <c r="C14">
        <v>0.49604090422702057</v>
      </c>
      <c r="D14">
        <v>1.0686390231519058</v>
      </c>
      <c r="I14">
        <f t="shared" ref="I14:I76" si="6">-EXP(1/$D$2)*($B$2*(B14-$I$3)^2+$C$2*(C14-$I$4)^2)</f>
        <v>-1.7556174975169272</v>
      </c>
      <c r="J14">
        <f t="shared" si="5"/>
        <v>-68.314726534514435</v>
      </c>
      <c r="K14">
        <f t="shared" ref="K14:K77" si="7">-EXP(1/$D$2)*($B$2*(B14-$K$3)^2+$C$2*(C14-$K$4)^2)</f>
        <v>-3.3177948938862194</v>
      </c>
      <c r="L14">
        <f t="shared" ref="L14:L77" si="8">-EXP(1/$D$2)*($B$2*(B14-$L$3)^2+$C$2*(C14-$L$4)^2)</f>
        <v>-2.6445751825170412</v>
      </c>
      <c r="M14">
        <f t="shared" ref="M14:M77" si="9">-EXP(1/$D$2)*($B$2*(B14-$M$3)^2+$C$2*(C14-$M$4)^2)</f>
        <v>-8.6763817744248275</v>
      </c>
      <c r="N14">
        <f t="shared" ref="N14:N77" si="10">-EXP(1/$D$2)*($B$2*(B14-$N$3)^2+$C$2*(C14-$N$4)^2)</f>
        <v>-35.487430050727745</v>
      </c>
      <c r="O14">
        <f t="shared" ref="O14:O77" si="11">-EXP(1/$D$2)*($B$2*(B14-$O$3)^2+$C$2*(C14-$O$4)^2)</f>
        <v>-4.0945868685429625</v>
      </c>
      <c r="P14">
        <f t="shared" ref="P14:P77" si="12">-EXP(1/$D$2)*($B$2*(B14-$P$3)^2+$C$2*(C14-$P$4)^2)</f>
        <v>-13.257249700808432</v>
      </c>
      <c r="Q14">
        <f t="shared" ref="Q14:Q77" si="13">-EXP(1/$D$2)*($B$2*(B14-$Q$3)^2+$C$2*(C14-$Q$4)^2)</f>
        <v>-10.150081802181452</v>
      </c>
      <c r="R14">
        <f>-EXP(1/$D$2)*($B$2*(B14-$R$3)^2+$C$2*(C14-$R$4)^2)</f>
        <v>-0.98741896991598843</v>
      </c>
      <c r="S14">
        <f t="shared" ref="S14:S77" si="14">-EXP(1/$D$2)*($B$2*(B14-$S$3)^2+$C$2*(C14-$S$4)^2)</f>
        <v>-6.3148890816065348</v>
      </c>
      <c r="T14">
        <f t="shared" ref="T14:T77" si="15">-EXP(1/$D$2)*($B$2*(B14-$T$3)^2+$C$2*(C14-$T$4)^2)</f>
        <v>-6.7050263032769628</v>
      </c>
      <c r="U14">
        <f t="shared" ref="U14:U77" si="16">-EXP(1/$D$2)*($B$2*(B14-$U$3)^2+$C$2*(C14-$U$4)^2)</f>
        <v>-9.0713919340267708</v>
      </c>
      <c r="V14">
        <f t="shared" ref="V14:V77" si="17">-EXP(1/$D$2)*($B$2*(B14-$V$3)^2+$C$2*(C14-$V$4)^2)</f>
        <v>-37.397015473928626</v>
      </c>
      <c r="W14">
        <f t="shared" ref="W14:W77" si="18">-EXP(1/$D$2)*($B$2*(B14-$W$3)^2+$C$2*(C14-$W$4)^2)</f>
        <v>-2.732589061380577</v>
      </c>
      <c r="X14">
        <f t="shared" ref="X14:X77" si="19">-EXP(1/$D$2)*($B$2*(B14-$X$3)^2+$C$2*(C14-$X$4)^2)</f>
        <v>-7.4853007466178196</v>
      </c>
      <c r="Y14">
        <f t="shared" ref="Y14:Y77" si="20">-EXP(1/$D$2)*($B$2*(B14-$Y$3)^2+$C$2*(C14-$Y$4)^2)</f>
        <v>-3.5871729581574718</v>
      </c>
      <c r="Z14">
        <f t="shared" ref="Z14:Z77" si="21">-EXP(1/$D$2)*($B$2*(B14-$Z$3)^2+$C$2*(C14-$Z$4)^2)</f>
        <v>-63.876915638013308</v>
      </c>
      <c r="AA14">
        <f t="shared" ref="AA14:AA77" si="22">-EXP(1/$D$2)*($B$2*(B14-$AA$3)^2+$C$2*(C14-$AA$4)^2)</f>
        <v>-37.397015473928626</v>
      </c>
      <c r="AB14">
        <f t="shared" ref="AB14:AB77" si="23">-EXP(1/$D$2)*($B$2*(B14-$AB$3)^2+$C$2*(C14-$AB$4)^2)</f>
        <v>-4.3897452739816307</v>
      </c>
      <c r="AC14">
        <f t="shared" ref="AC14:AC77" si="24">-EXP(1/$D$2)*($B$2*(B14-$AC$3)^2+$C$2*(C14-$AC$4)^2)</f>
        <v>-28.738509532673486</v>
      </c>
      <c r="AD14">
        <f t="shared" ref="AD14:AD77" si="25">-EXP(1/$D$2)*($B$2*(B14-$AD$3)^2+$C$2*(C14-$AD$4)^2)</f>
        <v>-14.100221171594539</v>
      </c>
      <c r="AE14">
        <f t="shared" ref="AE14:AE77" si="26">-EXP(1/$D$2)*($B$2*(B14-$AE$3)^2+$C$2*(C14-$AE$4)^2)</f>
        <v>-43.652915446082972</v>
      </c>
      <c r="AF14">
        <f t="shared" ref="AF14:AF77" si="27">-EXP(1/$D$2)*($B$2*(B14-$AF$3)^2+$C$2*(C14-$AF$4)^2)</f>
        <v>-2.0749277344354291</v>
      </c>
      <c r="AG14">
        <f>-EXP(1/$D$2)*($B$2*(B14-$AG$3)^2+$C$2*(C14-$AG$4)^2)</f>
        <v>-1.6088525496413832</v>
      </c>
      <c r="AH14">
        <f t="shared" ref="AH14:AH77" si="28">-EXP(1/$D$2)*($B$2*(B14-$AH$3)^2+$C$2*(C14-$AH$4)^2)</f>
        <v>-16.973775263420876</v>
      </c>
      <c r="AI14">
        <f t="shared" ref="AI14:AI77" si="29">-EXP(1/$D$2)*($B$2*(B14-$AI$3)^2+$C$2*(C14-$AI$4)^2)</f>
        <v>-22.644932892818709</v>
      </c>
      <c r="AJ14">
        <f t="shared" ref="AJ14:AJ77" si="30">-EXP(1/$D$2)*($B$2*(B14-$AJ$3)^2+$C$2*(C14-$AJ$4)^2)</f>
        <v>-2.4413766143751561</v>
      </c>
      <c r="AK14">
        <f t="shared" ref="AK14:AK77" si="31">-EXP(1/$D$2)*($B$2*(B14-$AK$3)^2+$C$2*(C14-$AK$4)^2)</f>
        <v>-4.533491242922195</v>
      </c>
      <c r="AL14">
        <f t="shared" ref="AL14:AL77" si="32">-EXP(1/$D$2)*($B$2*(B14-$AL$3)^2+$C$2*(C14-$AL$4)^2)</f>
        <v>-3.5093810360373205</v>
      </c>
    </row>
    <row r="15" spans="1:38" x14ac:dyDescent="0.25">
      <c r="A15">
        <v>4</v>
      </c>
      <c r="B15">
        <v>1.6111867615590947</v>
      </c>
      <c r="C15">
        <v>0.49604090422702057</v>
      </c>
      <c r="D15">
        <v>-0.87113478124924404</v>
      </c>
      <c r="I15">
        <f t="shared" si="6"/>
        <v>-58.150714857596526</v>
      </c>
      <c r="J15">
        <f t="shared" si="5"/>
        <v>-5.083859797455486</v>
      </c>
      <c r="K15">
        <f t="shared" si="7"/>
        <v>-35.787699434538105</v>
      </c>
      <c r="L15">
        <f t="shared" si="8"/>
        <v>-38.532364411658598</v>
      </c>
      <c r="M15">
        <f t="shared" si="9"/>
        <v>-24.056862872628347</v>
      </c>
      <c r="N15">
        <f t="shared" si="10"/>
        <v>-6.4354101985655321</v>
      </c>
      <c r="O15">
        <f t="shared" si="11"/>
        <v>-33.146606720705172</v>
      </c>
      <c r="P15">
        <f t="shared" si="12"/>
        <v>-124.33850207672275</v>
      </c>
      <c r="Q15">
        <f t="shared" si="13"/>
        <v>-114.39556480111644</v>
      </c>
      <c r="R15">
        <f t="shared" ref="R15:R77" si="33">-EXP(1/$D$2)*($B$2*(B15-$R$3)^2+$C$2*(C15-$R$4)^2)</f>
        <v>-64.218285706974925</v>
      </c>
      <c r="S15">
        <f t="shared" si="14"/>
        <v>-25.113254868299727</v>
      </c>
      <c r="T15">
        <f t="shared" si="15"/>
        <v>-25.503392089970156</v>
      </c>
      <c r="U15">
        <f t="shared" si="16"/>
        <v>-96.227451490513388</v>
      </c>
      <c r="V15">
        <f t="shared" si="17"/>
        <v>-4.9271109332767349</v>
      </c>
      <c r="W15">
        <f t="shared" si="18"/>
        <v>-35.202493602032462</v>
      </c>
      <c r="X15">
        <f t="shared" si="19"/>
        <v>-26.283666533311013</v>
      </c>
      <c r="Y15">
        <f t="shared" si="20"/>
        <v>-49.728616252768049</v>
      </c>
      <c r="Z15">
        <f t="shared" si="21"/>
        <v>-0.64604890095436363</v>
      </c>
      <c r="AA15">
        <f t="shared" si="22"/>
        <v>-4.9271109332767349</v>
      </c>
      <c r="AB15">
        <f t="shared" si="23"/>
        <v>-91.545804830468256</v>
      </c>
      <c r="AC15">
        <f t="shared" si="24"/>
        <v>-156.9091853510362</v>
      </c>
      <c r="AD15">
        <f t="shared" si="25"/>
        <v>-118.34570417052953</v>
      </c>
      <c r="AE15">
        <f t="shared" si="26"/>
        <v>-7.765126216941411</v>
      </c>
      <c r="AF15">
        <f t="shared" si="27"/>
        <v>-75.559448536963345</v>
      </c>
      <c r="AG15">
        <f t="shared" ref="AG15:AG77" si="34">-EXP(1/$D$2)*($B$2*(B15-$AG$3)^2+$C$2*(C15-$AG$4)^2)</f>
        <v>-44.33241115576228</v>
      </c>
      <c r="AH15">
        <f t="shared" si="28"/>
        <v>-11.846948230686365</v>
      </c>
      <c r="AI15">
        <f t="shared" si="29"/>
        <v>-14.100221171594539</v>
      </c>
      <c r="AJ15">
        <f t="shared" si="30"/>
        <v>-55.418589285965076</v>
      </c>
      <c r="AK15">
        <f t="shared" si="31"/>
        <v>-33.585511095084406</v>
      </c>
      <c r="AL15">
        <f t="shared" si="32"/>
        <v>-32.561400888199529</v>
      </c>
    </row>
    <row r="16" spans="1:38" x14ac:dyDescent="0.25">
      <c r="A16">
        <v>5</v>
      </c>
      <c r="B16">
        <v>-0.36008578520978113</v>
      </c>
      <c r="C16">
        <v>-0.91545760373604557</v>
      </c>
      <c r="D16">
        <v>-0.82075104606999338</v>
      </c>
      <c r="I16">
        <f t="shared" si="6"/>
        <v>-0.51484233750284969</v>
      </c>
      <c r="J16">
        <f t="shared" si="5"/>
        <v>-53.467903177612932</v>
      </c>
      <c r="K16">
        <f t="shared" si="7"/>
        <v>-1.2674824806797582</v>
      </c>
      <c r="L16">
        <f t="shared" si="8"/>
        <v>-0.90497955917327821</v>
      </c>
      <c r="M16">
        <f t="shared" si="9"/>
        <v>-11.217146653214124</v>
      </c>
      <c r="N16">
        <f t="shared" si="10"/>
        <v>-25.113254868299734</v>
      </c>
      <c r="O16">
        <f t="shared" si="11"/>
        <v>-7.1954787688597994</v>
      </c>
      <c r="P16">
        <f t="shared" si="12"/>
        <v>-21.084384006137007</v>
      </c>
      <c r="Q16">
        <f t="shared" si="13"/>
        <v>-17.355782527784637</v>
      </c>
      <c r="R16">
        <f t="shared" si="33"/>
        <v>-1.7335576654738047</v>
      </c>
      <c r="S16">
        <f t="shared" si="14"/>
        <v>-6.435410198565533</v>
      </c>
      <c r="T16">
        <f t="shared" si="15"/>
        <v>-4.0945868685429634</v>
      </c>
      <c r="U16">
        <f t="shared" si="16"/>
        <v>-7.8961073310839698</v>
      </c>
      <c r="V16">
        <f t="shared" si="17"/>
        <v>-27.394863639561162</v>
      </c>
      <c r="W16">
        <f t="shared" si="18"/>
        <v>-2.0477569240206153</v>
      </c>
      <c r="X16">
        <f t="shared" si="19"/>
        <v>-10.336782415269816</v>
      </c>
      <c r="Y16">
        <f t="shared" si="20"/>
        <v>-10.972609359480797</v>
      </c>
      <c r="Z16">
        <f t="shared" si="21"/>
        <v>-53.809273246574556</v>
      </c>
      <c r="AA16">
        <f t="shared" si="22"/>
        <v>-27.394863639561162</v>
      </c>
      <c r="AB16">
        <f t="shared" si="23"/>
        <v>-8.6763817744248275</v>
      </c>
      <c r="AC16">
        <f t="shared" si="24"/>
        <v>-30.609086270159807</v>
      </c>
      <c r="AD16">
        <f t="shared" si="25"/>
        <v>-15.161260655888476</v>
      </c>
      <c r="AE16">
        <f t="shared" si="26"/>
        <v>-30.609086270159818</v>
      </c>
      <c r="AF16">
        <f t="shared" si="27"/>
        <v>-9.2151379029673315</v>
      </c>
      <c r="AG16">
        <f t="shared" si="34"/>
        <v>-0.49069050602301478</v>
      </c>
      <c r="AH16">
        <f t="shared" si="28"/>
        <v>-15.602018989264243</v>
      </c>
      <c r="AI16">
        <f t="shared" si="29"/>
        <v>-13.452318311643639</v>
      </c>
      <c r="AJ16">
        <f t="shared" si="30"/>
        <v>-9.7655064575006261</v>
      </c>
      <c r="AK16">
        <f t="shared" si="31"/>
        <v>-8.3171232811622815</v>
      </c>
      <c r="AL16">
        <f t="shared" si="32"/>
        <v>-2.513832108814662</v>
      </c>
    </row>
    <row r="17" spans="1:38" x14ac:dyDescent="0.25">
      <c r="A17">
        <v>6</v>
      </c>
      <c r="B17">
        <v>-1.2143038888096274</v>
      </c>
      <c r="C17">
        <v>-0.51217231574659805</v>
      </c>
      <c r="D17">
        <v>-0.59402423776336544</v>
      </c>
      <c r="I17">
        <f t="shared" si="6"/>
        <v>-5.2273803170870954</v>
      </c>
      <c r="J17">
        <f t="shared" si="5"/>
        <v>-106.08609539638049</v>
      </c>
      <c r="K17">
        <f t="shared" si="7"/>
        <v>-15.014959197762066</v>
      </c>
      <c r="L17">
        <f t="shared" si="8"/>
        <v>-13.306016853517228</v>
      </c>
      <c r="M17">
        <f t="shared" si="9"/>
        <v>-29.941202986471286</v>
      </c>
      <c r="N17">
        <f t="shared" si="10"/>
        <v>-63.876915638013308</v>
      </c>
      <c r="O17">
        <f t="shared" si="11"/>
        <v>-20.728846021998748</v>
      </c>
      <c r="P17">
        <f t="shared" si="12"/>
        <v>-3.0834795568962745</v>
      </c>
      <c r="Q17">
        <f t="shared" si="13"/>
        <v>-2.0477569240206157</v>
      </c>
      <c r="R17">
        <f t="shared" si="33"/>
        <v>-3.3630795779109097</v>
      </c>
      <c r="S17">
        <f t="shared" si="14"/>
        <v>-24.593301552425196</v>
      </c>
      <c r="T17">
        <f t="shared" si="15"/>
        <v>-23.032752665743484</v>
      </c>
      <c r="U17">
        <f t="shared" si="16"/>
        <v>-1.2709649493638715</v>
      </c>
      <c r="V17">
        <f t="shared" si="17"/>
        <v>-67.309895221177868</v>
      </c>
      <c r="W17">
        <f t="shared" si="18"/>
        <v>-15.405096419432493</v>
      </c>
      <c r="X17">
        <f t="shared" si="19"/>
        <v>-27.714399325788623</v>
      </c>
      <c r="Y17">
        <f t="shared" si="20"/>
        <v>-16.993505055587111</v>
      </c>
      <c r="Z17">
        <f t="shared" si="21"/>
        <v>-105.0619851894956</v>
      </c>
      <c r="AA17">
        <f t="shared" si="22"/>
        <v>-67.309895221177868</v>
      </c>
      <c r="AB17">
        <f t="shared" si="23"/>
        <v>-0.49069050602301478</v>
      </c>
      <c r="AC17">
        <f t="shared" si="24"/>
        <v>-8.0217394264146584</v>
      </c>
      <c r="AD17">
        <f t="shared" si="25"/>
        <v>-1.6088525496413837</v>
      </c>
      <c r="AE17">
        <f t="shared" si="26"/>
        <v>-72.650831717855738</v>
      </c>
      <c r="AF17">
        <f t="shared" si="27"/>
        <v>-5.2447926605076596</v>
      </c>
      <c r="AG17">
        <f t="shared" si="34"/>
        <v>-10.198848954890254</v>
      </c>
      <c r="AH17">
        <f t="shared" si="28"/>
        <v>-42.989917691457173</v>
      </c>
      <c r="AI17">
        <f t="shared" si="29"/>
        <v>-44.33241115576228</v>
      </c>
      <c r="AJ17">
        <f t="shared" si="30"/>
        <v>-13.288591918965441</v>
      </c>
      <c r="AK17">
        <f t="shared" si="31"/>
        <v>-21.655421923466022</v>
      </c>
      <c r="AL17">
        <f t="shared" si="32"/>
        <v>-17.217611026964896</v>
      </c>
    </row>
    <row r="18" spans="1:38" x14ac:dyDescent="0.25">
      <c r="A18">
        <v>7</v>
      </c>
      <c r="B18">
        <v>-0.42579487010207701</v>
      </c>
      <c r="C18">
        <v>0.69768354822174428</v>
      </c>
      <c r="D18">
        <v>0.79152847966602702</v>
      </c>
      <c r="I18">
        <f t="shared" si="6"/>
        <v>-2.5967350093065056</v>
      </c>
      <c r="J18">
        <f t="shared" si="5"/>
        <v>-62.295922837844827</v>
      </c>
      <c r="K18">
        <f t="shared" si="7"/>
        <v>-2.513832108814662</v>
      </c>
      <c r="L18">
        <f t="shared" si="8"/>
        <v>-2.0477569240206157</v>
      </c>
      <c r="M18">
        <f t="shared" si="9"/>
        <v>-5.9588876077191486</v>
      </c>
      <c r="N18">
        <f t="shared" si="10"/>
        <v>-31.345003008974249</v>
      </c>
      <c r="O18">
        <f t="shared" si="11"/>
        <v>-2.3032051135554168</v>
      </c>
      <c r="P18">
        <f t="shared" si="12"/>
        <v>-16.827473805294467</v>
      </c>
      <c r="Q18">
        <f t="shared" si="13"/>
        <v>-13.306016853517228</v>
      </c>
      <c r="R18">
        <f t="shared" si="33"/>
        <v>-2.0477569240206153</v>
      </c>
      <c r="S18">
        <f t="shared" si="14"/>
        <v>-4.1946766631464163</v>
      </c>
      <c r="T18">
        <f t="shared" si="15"/>
        <v>-4.9749511064872731</v>
      </c>
      <c r="U18">
        <f t="shared" si="16"/>
        <v>-12.166947406662958</v>
      </c>
      <c r="V18">
        <f t="shared" si="17"/>
        <v>-32.949909600182387</v>
      </c>
      <c r="W18">
        <f t="shared" si="18"/>
        <v>-1.7335576654738047</v>
      </c>
      <c r="X18">
        <f t="shared" si="19"/>
        <v>-4.9749511064872731</v>
      </c>
      <c r="Y18">
        <f t="shared" si="20"/>
        <v>-2.4413766143751561</v>
      </c>
      <c r="Z18">
        <f t="shared" si="21"/>
        <v>-57.175371803420454</v>
      </c>
      <c r="AA18">
        <f t="shared" si="22"/>
        <v>-32.949909600182387</v>
      </c>
      <c r="AB18">
        <f t="shared" si="23"/>
        <v>-6.7050263032769628</v>
      </c>
      <c r="AC18">
        <f t="shared" si="24"/>
        <v>-34.417333629628871</v>
      </c>
      <c r="AD18">
        <f t="shared" si="25"/>
        <v>-18.13396497168878</v>
      </c>
      <c r="AE18">
        <f t="shared" si="26"/>
        <v>-39.388802267432034</v>
      </c>
      <c r="AF18">
        <f t="shared" si="27"/>
        <v>-2.9764248249245937</v>
      </c>
      <c r="AG18">
        <f t="shared" si="34"/>
        <v>-1.4263233442952203</v>
      </c>
      <c r="AH18">
        <f t="shared" si="28"/>
        <v>-13.306016853517228</v>
      </c>
      <c r="AI18">
        <f t="shared" si="29"/>
        <v>-19.842907315933616</v>
      </c>
      <c r="AJ18">
        <f t="shared" si="30"/>
        <v>-1.8074036291607101</v>
      </c>
      <c r="AK18">
        <f t="shared" si="31"/>
        <v>-2.644575182517042</v>
      </c>
      <c r="AL18">
        <f t="shared" si="32"/>
        <v>-2.3032051135554168</v>
      </c>
    </row>
    <row r="19" spans="1:38" x14ac:dyDescent="0.25">
      <c r="A19">
        <v>8</v>
      </c>
      <c r="B19">
        <v>0.42842323349776923</v>
      </c>
      <c r="C19">
        <v>-0.71381495974132181</v>
      </c>
      <c r="D19">
        <v>-0.71998357571149207</v>
      </c>
      <c r="I19">
        <f t="shared" si="6"/>
        <v>-11.651879619851156</v>
      </c>
      <c r="J19">
        <f t="shared" si="5"/>
        <v>-21.494727100854014</v>
      </c>
      <c r="K19">
        <f t="shared" si="7"/>
        <v>-3.5093810360373201</v>
      </c>
      <c r="L19">
        <f t="shared" si="8"/>
        <v>-4.3897452739816298</v>
      </c>
      <c r="M19">
        <f t="shared" si="9"/>
        <v>-6.3669006625592761</v>
      </c>
      <c r="N19">
        <f t="shared" si="10"/>
        <v>-5.3736817752135053</v>
      </c>
      <c r="O19">
        <f t="shared" si="11"/>
        <v>-7.4142357214257171</v>
      </c>
      <c r="P19">
        <f t="shared" si="12"/>
        <v>-51.522090007192304</v>
      </c>
      <c r="Q19">
        <f t="shared" si="13"/>
        <v>-45.307754209938352</v>
      </c>
      <c r="R19">
        <f t="shared" si="33"/>
        <v>-15.161260655888476</v>
      </c>
      <c r="S19">
        <f t="shared" si="14"/>
        <v>-3.2181685890319005</v>
      </c>
      <c r="T19">
        <f t="shared" si="15"/>
        <v>-1.2674824806797582</v>
      </c>
      <c r="U19">
        <f t="shared" si="16"/>
        <v>-30.609086270159807</v>
      </c>
      <c r="V19">
        <f t="shared" si="17"/>
        <v>-6.3148890816065357</v>
      </c>
      <c r="W19">
        <f t="shared" si="18"/>
        <v>-4.0945868685429634</v>
      </c>
      <c r="X19">
        <f t="shared" si="19"/>
        <v>-6.7294035840657571</v>
      </c>
      <c r="Y19">
        <f t="shared" si="20"/>
        <v>-17.01556488763023</v>
      </c>
      <c r="Z19">
        <f t="shared" si="21"/>
        <v>-21.153357031892391</v>
      </c>
      <c r="AA19">
        <f t="shared" si="22"/>
        <v>-6.3148890816065357</v>
      </c>
      <c r="AB19">
        <f t="shared" si="23"/>
        <v>-30.609086270159807</v>
      </c>
      <c r="AC19">
        <f t="shared" si="24"/>
        <v>-68.334005428062753</v>
      </c>
      <c r="AD19">
        <f t="shared" si="25"/>
        <v>-43.991041086800664</v>
      </c>
      <c r="AE19">
        <f t="shared" si="26"/>
        <v>-8.6763817744248293</v>
      </c>
      <c r="AF19">
        <f t="shared" si="27"/>
        <v>-25.59116792839351</v>
      </c>
      <c r="AG19">
        <f t="shared" si="34"/>
        <v>-6.4611905397329448</v>
      </c>
      <c r="AH19">
        <f t="shared" si="28"/>
        <v>-3.5871729581574732</v>
      </c>
      <c r="AI19">
        <f t="shared" si="29"/>
        <v>-1.2674824806797582</v>
      </c>
      <c r="AJ19">
        <f t="shared" si="30"/>
        <v>-18.391730609969251</v>
      </c>
      <c r="AK19">
        <f t="shared" si="31"/>
        <v>-8.4383459283105928</v>
      </c>
      <c r="AL19">
        <f t="shared" si="32"/>
        <v>-3.3177948938862194</v>
      </c>
    </row>
    <row r="20" spans="1:38" x14ac:dyDescent="0.25">
      <c r="A20">
        <v>9</v>
      </c>
      <c r="B20">
        <v>1.019804997528432</v>
      </c>
      <c r="C20">
        <v>-0.31052967175187435</v>
      </c>
      <c r="D20">
        <v>0.56480167135939952</v>
      </c>
      <c r="I20">
        <f t="shared" si="6"/>
        <v>-30.023880437654167</v>
      </c>
      <c r="J20">
        <f t="shared" si="5"/>
        <v>-8.0217394264146584</v>
      </c>
      <c r="K20">
        <f t="shared" si="7"/>
        <v>-14.966192045053262</v>
      </c>
      <c r="L20">
        <f t="shared" si="8"/>
        <v>-16.778706652585665</v>
      </c>
      <c r="M20">
        <f t="shared" si="9"/>
        <v>-11.407342326117826</v>
      </c>
      <c r="N20">
        <f t="shared" si="10"/>
        <v>-0.83206057498463937</v>
      </c>
      <c r="O20">
        <f t="shared" si="11"/>
        <v>-16.378347474171854</v>
      </c>
      <c r="P20">
        <f t="shared" si="12"/>
        <v>-83.638085073393526</v>
      </c>
      <c r="Q20">
        <f t="shared" si="13"/>
        <v>-75.559448536963387</v>
      </c>
      <c r="R20">
        <f t="shared" si="33"/>
        <v>-35.007424991197247</v>
      </c>
      <c r="S20">
        <f t="shared" si="14"/>
        <v>-9.9710350655194002</v>
      </c>
      <c r="T20">
        <f t="shared" si="15"/>
        <v>-8.8006234005081154</v>
      </c>
      <c r="U20">
        <f t="shared" si="16"/>
        <v>-58.150714857596526</v>
      </c>
      <c r="V20">
        <f t="shared" si="17"/>
        <v>-0.64604890095436363</v>
      </c>
      <c r="W20">
        <f t="shared" si="18"/>
        <v>-15.161260655888476</v>
      </c>
      <c r="X20">
        <f t="shared" si="19"/>
        <v>-12.701995617212399</v>
      </c>
      <c r="Y20">
        <f t="shared" si="20"/>
        <v>-29.860154044975978</v>
      </c>
      <c r="Z20">
        <f t="shared" si="21"/>
        <v>-6.3148890816065348</v>
      </c>
      <c r="AA20">
        <f t="shared" si="22"/>
        <v>-0.64604890095436363</v>
      </c>
      <c r="AB20">
        <f t="shared" si="23"/>
        <v>-56.590165970914818</v>
      </c>
      <c r="AC20">
        <f t="shared" si="24"/>
        <v>-107.25650706139177</v>
      </c>
      <c r="AD20">
        <f t="shared" si="25"/>
        <v>-75.998352911342621</v>
      </c>
      <c r="AE20">
        <f t="shared" si="26"/>
        <v>-2.8556656675254195</v>
      </c>
      <c r="AF20">
        <f t="shared" si="27"/>
        <v>-46.673234485784853</v>
      </c>
      <c r="AG20">
        <f t="shared" si="34"/>
        <v>-20.714452657513167</v>
      </c>
      <c r="AH20">
        <f t="shared" si="28"/>
        <v>-3.6199182366931115</v>
      </c>
      <c r="AI20">
        <f t="shared" si="29"/>
        <v>-2.513832108814662</v>
      </c>
      <c r="AJ20">
        <f t="shared" si="30"/>
        <v>-33.295689117326383</v>
      </c>
      <c r="AK20">
        <f t="shared" si="31"/>
        <v>-17.207389070221513</v>
      </c>
      <c r="AL20">
        <f t="shared" si="32"/>
        <v>-13.452318311643639</v>
      </c>
    </row>
    <row r="21" spans="1:38" x14ac:dyDescent="0.25">
      <c r="A21">
        <v>10</v>
      </c>
      <c r="B21">
        <v>-9.7249445640597676E-2</v>
      </c>
      <c r="C21">
        <v>0.89932619221646803</v>
      </c>
      <c r="D21">
        <v>1.6732438453029133</v>
      </c>
      <c r="I21">
        <f t="shared" si="6"/>
        <v>-5.658618223908789</v>
      </c>
      <c r="J21">
        <f t="shared" si="5"/>
        <v>-47.622797198793513</v>
      </c>
      <c r="K21">
        <f t="shared" si="7"/>
        <v>-1.7556174975169272</v>
      </c>
      <c r="L21">
        <f t="shared" si="8"/>
        <v>-1.8074036291607101</v>
      </c>
      <c r="M21">
        <f t="shared" si="9"/>
        <v>-1.7335576654738052</v>
      </c>
      <c r="N21">
        <f t="shared" si="10"/>
        <v>-21.655421923466022</v>
      </c>
      <c r="O21">
        <f t="shared" si="11"/>
        <v>-0.24685474247899702</v>
      </c>
      <c r="P21">
        <f t="shared" si="12"/>
        <v>-27.589932250396377</v>
      </c>
      <c r="Q21">
        <f t="shared" si="13"/>
        <v>-23.032752665743484</v>
      </c>
      <c r="R21">
        <f t="shared" si="33"/>
        <v>-5.9502941606633435</v>
      </c>
      <c r="S21">
        <f t="shared" si="14"/>
        <v>-0.87734525900933014</v>
      </c>
      <c r="T21">
        <f t="shared" si="15"/>
        <v>-2.0477569240206153</v>
      </c>
      <c r="U21">
        <f t="shared" si="16"/>
        <v>-20.279719690876131</v>
      </c>
      <c r="V21">
        <f t="shared" si="17"/>
        <v>-22.644932892818719</v>
      </c>
      <c r="W21">
        <f t="shared" si="18"/>
        <v>-0.78027444334085672</v>
      </c>
      <c r="X21">
        <f t="shared" si="19"/>
        <v>-1.2674824806797587</v>
      </c>
      <c r="Y21">
        <f t="shared" si="20"/>
        <v>-2.5841956038174541</v>
      </c>
      <c r="Z21">
        <f t="shared" si="21"/>
        <v>-41.819506026445893</v>
      </c>
      <c r="AA21">
        <f t="shared" si="22"/>
        <v>-22.644932892818719</v>
      </c>
      <c r="AB21">
        <f t="shared" si="23"/>
        <v>-14.03752414414928</v>
      </c>
      <c r="AC21">
        <f t="shared" si="24"/>
        <v>-48.841976016513605</v>
      </c>
      <c r="AD21">
        <f t="shared" si="25"/>
        <v>-28.738509532673501</v>
      </c>
      <c r="AE21">
        <f t="shared" si="26"/>
        <v>-28.956101465300964</v>
      </c>
      <c r="AF21">
        <f t="shared" si="27"/>
        <v>-7.6522715675399517</v>
      </c>
      <c r="AG21">
        <f t="shared" si="34"/>
        <v>-2.2216926823109735</v>
      </c>
      <c r="AH21">
        <f t="shared" si="28"/>
        <v>-6.2661219288977321</v>
      </c>
      <c r="AI21">
        <f t="shared" si="29"/>
        <v>-13.358028434469968</v>
      </c>
      <c r="AJ21">
        <f t="shared" si="30"/>
        <v>-3.0834795568962727</v>
      </c>
      <c r="AK21">
        <f t="shared" si="31"/>
        <v>-0.49069050602301495</v>
      </c>
      <c r="AL21">
        <f t="shared" si="32"/>
        <v>-0.83206057498463959</v>
      </c>
    </row>
    <row r="22" spans="1:38" x14ac:dyDescent="0.25">
      <c r="A22">
        <v>11</v>
      </c>
      <c r="B22">
        <v>1.0855140824207279</v>
      </c>
      <c r="C22">
        <v>1.5042541242006393</v>
      </c>
      <c r="D22">
        <v>-0.59402423776336544</v>
      </c>
      <c r="I22">
        <f t="shared" si="6"/>
        <v>-38.267157755129546</v>
      </c>
      <c r="J22">
        <f t="shared" si="5"/>
        <v>-16.151222523859087</v>
      </c>
      <c r="K22">
        <f t="shared" si="7"/>
        <v>-20.728846021998748</v>
      </c>
      <c r="L22">
        <f t="shared" si="8"/>
        <v>-22.644932892818719</v>
      </c>
      <c r="M22">
        <f t="shared" si="9"/>
        <v>-8.7518562477993118</v>
      </c>
      <c r="N22">
        <f t="shared" si="10"/>
        <v>-8.241648807787799</v>
      </c>
      <c r="O22">
        <f t="shared" si="11"/>
        <v>-15.014959197762066</v>
      </c>
      <c r="P22">
        <f t="shared" si="12"/>
        <v>-88.271666110919185</v>
      </c>
      <c r="Q22">
        <f t="shared" si="13"/>
        <v>-79.985885047913911</v>
      </c>
      <c r="R22">
        <f t="shared" si="33"/>
        <v>-41.702229337730834</v>
      </c>
      <c r="S22">
        <f t="shared" si="14"/>
        <v>-10.930356245522308</v>
      </c>
      <c r="T22">
        <f t="shared" si="15"/>
        <v>-13.271179575544878</v>
      </c>
      <c r="U22">
        <f t="shared" si="16"/>
        <v>-70.837377539693847</v>
      </c>
      <c r="V22">
        <f t="shared" si="17"/>
        <v>-7.0742561217114925</v>
      </c>
      <c r="W22">
        <f t="shared" si="18"/>
        <v>-19.16829713531704</v>
      </c>
      <c r="X22">
        <f t="shared" si="19"/>
        <v>-10.15008180218145</v>
      </c>
      <c r="Y22">
        <f t="shared" si="20"/>
        <v>-25.503392089970159</v>
      </c>
      <c r="Z22">
        <f t="shared" si="21"/>
        <v>-8.2997109377417182</v>
      </c>
      <c r="AA22">
        <f t="shared" si="22"/>
        <v>-7.0742561217114925</v>
      </c>
      <c r="AB22">
        <f t="shared" si="23"/>
        <v>-62.254358662944419</v>
      </c>
      <c r="AC22">
        <f t="shared" si="24"/>
        <v>-122.06384565169834</v>
      </c>
      <c r="AD22">
        <f t="shared" si="25"/>
        <v>-88.325068161119319</v>
      </c>
      <c r="AE22">
        <f t="shared" si="26"/>
        <v>-12.691535620028839</v>
      </c>
      <c r="AF22">
        <f t="shared" si="27"/>
        <v>-46.65628563211343</v>
      </c>
      <c r="AG22">
        <f t="shared" si="34"/>
        <v>-26.787823424321356</v>
      </c>
      <c r="AH22">
        <f t="shared" si="28"/>
        <v>-2.9764248249245946</v>
      </c>
      <c r="AI22">
        <f t="shared" si="29"/>
        <v>-11.422662670101682</v>
      </c>
      <c r="AJ22">
        <f t="shared" si="30"/>
        <v>-30.023880437654167</v>
      </c>
      <c r="AK22">
        <f t="shared" si="31"/>
        <v>-14.966192045053262</v>
      </c>
      <c r="AL22">
        <f t="shared" si="32"/>
        <v>-17.355782527784637</v>
      </c>
    </row>
    <row r="23" spans="1:38" x14ac:dyDescent="0.25">
      <c r="A23">
        <v>12</v>
      </c>
      <c r="B23">
        <v>-1.80568565284029</v>
      </c>
      <c r="C23">
        <v>-0.91545760373604557</v>
      </c>
      <c r="D23">
        <v>-0.92151851642849458</v>
      </c>
      <c r="I23">
        <f t="shared" si="6"/>
        <v>-18.743560676114427</v>
      </c>
      <c r="J23">
        <f t="shared" si="5"/>
        <v>-151.4472642476502</v>
      </c>
      <c r="K23">
        <f t="shared" si="7"/>
        <v>-35.446329365576482</v>
      </c>
      <c r="L23">
        <f t="shared" si="8"/>
        <v>-32.805236651743549</v>
      </c>
      <c r="M23">
        <f t="shared" si="9"/>
        <v>-56.788942499743087</v>
      </c>
      <c r="N23">
        <f t="shared" si="10"/>
        <v>-100.30671801507251</v>
      </c>
      <c r="O23">
        <f t="shared" si="11"/>
        <v>-43.652915446082972</v>
      </c>
      <c r="P23">
        <f t="shared" si="12"/>
        <v>-2.8556656675254191</v>
      </c>
      <c r="Q23">
        <f t="shared" si="13"/>
        <v>-3.6842437738259455</v>
      </c>
      <c r="R23">
        <f t="shared" si="33"/>
        <v>-15.405096419432489</v>
      </c>
      <c r="S23">
        <f t="shared" si="14"/>
        <v>-49.728616252768049</v>
      </c>
      <c r="T23">
        <f t="shared" si="15"/>
        <v>-47.387792922745483</v>
      </c>
      <c r="U23">
        <f t="shared" si="16"/>
        <v>-5.6175175387575207</v>
      </c>
      <c r="V23">
        <f t="shared" si="17"/>
        <v>-104.86691657866039</v>
      </c>
      <c r="W23">
        <f t="shared" si="18"/>
        <v>-36.226603808917332</v>
      </c>
      <c r="X23">
        <f t="shared" si="19"/>
        <v>-53.629988469472337</v>
      </c>
      <c r="Y23">
        <f t="shared" si="20"/>
        <v>-36.037097075071721</v>
      </c>
      <c r="Z23">
        <f t="shared" si="21"/>
        <v>-151.78863431661182</v>
      </c>
      <c r="AA23">
        <f t="shared" si="22"/>
        <v>-104.86691657866039</v>
      </c>
      <c r="AB23">
        <f t="shared" si="23"/>
        <v>-6.3977919820983775</v>
      </c>
      <c r="AC23">
        <f t="shared" si="24"/>
        <v>-0.9874189699159881</v>
      </c>
      <c r="AD23">
        <f t="shared" si="25"/>
        <v>-1.4897219019297858</v>
      </c>
      <c r="AE23">
        <f t="shared" si="26"/>
        <v>-110.35972900158549</v>
      </c>
      <c r="AF23">
        <f t="shared" si="27"/>
        <v>-16.050907279946678</v>
      </c>
      <c r="AG23">
        <f t="shared" si="34"/>
        <v>-27.833768013940389</v>
      </c>
      <c r="AH23">
        <f t="shared" si="28"/>
        <v>-74.845353589751895</v>
      </c>
      <c r="AI23">
        <f t="shared" si="29"/>
        <v>-74.974242704457708</v>
      </c>
      <c r="AJ23">
        <f t="shared" si="30"/>
        <v>-30.272814588438653</v>
      </c>
      <c r="AK23">
        <f t="shared" si="31"/>
        <v>-44.774559958385446</v>
      </c>
      <c r="AL23">
        <f t="shared" si="32"/>
        <v>-38.971268786037825</v>
      </c>
    </row>
    <row r="24" spans="1:38" x14ac:dyDescent="0.25">
      <c r="A24">
        <v>13</v>
      </c>
      <c r="B24">
        <v>-1.9371038226248818</v>
      </c>
      <c r="C24">
        <v>-1.9236708237096642</v>
      </c>
      <c r="D24">
        <v>-1.425355868221001</v>
      </c>
      <c r="I24">
        <f t="shared" si="6"/>
        <v>-24.593301552425185</v>
      </c>
      <c r="J24">
        <f t="shared" si="5"/>
        <v>-162.59637744573843</v>
      </c>
      <c r="K24">
        <f t="shared" si="7"/>
        <v>-43.721424982089225</v>
      </c>
      <c r="L24">
        <f t="shared" si="8"/>
        <v>-40.873187741681171</v>
      </c>
      <c r="M24">
        <f t="shared" si="9"/>
        <v>-70.488804492923833</v>
      </c>
      <c r="N24">
        <f t="shared" si="10"/>
        <v>-110.35972900158549</v>
      </c>
      <c r="O24">
        <f t="shared" si="11"/>
        <v>-56.036527805875139</v>
      </c>
      <c r="P24">
        <f t="shared" si="12"/>
        <v>-8.3171232811622815</v>
      </c>
      <c r="Q24">
        <f t="shared" si="13"/>
        <v>-9.5599904406130705</v>
      </c>
      <c r="R24">
        <f t="shared" si="33"/>
        <v>-21.815891296769049</v>
      </c>
      <c r="S24">
        <f t="shared" si="14"/>
        <v>-61.270647611021502</v>
      </c>
      <c r="T24">
        <f t="shared" si="15"/>
        <v>-56.979138172646785</v>
      </c>
      <c r="U24">
        <f t="shared" si="16"/>
        <v>-7.6522715675399517</v>
      </c>
      <c r="V24">
        <f t="shared" si="17"/>
        <v>-115.61474361883653</v>
      </c>
      <c r="W24">
        <f t="shared" si="18"/>
        <v>-45.477042479606155</v>
      </c>
      <c r="X24">
        <f t="shared" si="19"/>
        <v>-67.122705936077921</v>
      </c>
      <c r="Y24">
        <f t="shared" si="20"/>
        <v>-49.335672910340371</v>
      </c>
      <c r="Z24">
        <f t="shared" si="21"/>
        <v>-166.35144820431628</v>
      </c>
      <c r="AA24">
        <f t="shared" si="22"/>
        <v>-115.61474361883653</v>
      </c>
      <c r="AB24">
        <f t="shared" si="23"/>
        <v>-12.333918227585093</v>
      </c>
      <c r="AC24">
        <f t="shared" si="24"/>
        <v>-4.8767152708803607E-2</v>
      </c>
      <c r="AD24">
        <f t="shared" si="25"/>
        <v>-2.9764248249245933</v>
      </c>
      <c r="AE24">
        <f t="shared" si="26"/>
        <v>-119.36401445998462</v>
      </c>
      <c r="AF24">
        <f t="shared" si="27"/>
        <v>-25.741640794262132</v>
      </c>
      <c r="AG24">
        <f t="shared" si="34"/>
        <v>-35.487430050727745</v>
      </c>
      <c r="AH24">
        <f t="shared" si="28"/>
        <v>-88.325068161119319</v>
      </c>
      <c r="AI24">
        <f t="shared" si="29"/>
        <v>-83.296715004431874</v>
      </c>
      <c r="AJ24">
        <f t="shared" si="30"/>
        <v>-42.669429843468997</v>
      </c>
      <c r="AK24">
        <f t="shared" si="31"/>
        <v>-57.645843845265645</v>
      </c>
      <c r="AL24">
        <f t="shared" si="32"/>
        <v>-48.428851983301783</v>
      </c>
    </row>
    <row r="25" spans="1:38" x14ac:dyDescent="0.25">
      <c r="A25">
        <v>14</v>
      </c>
      <c r="B25">
        <v>-1.80568565284029</v>
      </c>
      <c r="C25">
        <v>0.49604090422702057</v>
      </c>
      <c r="D25">
        <v>-0.99709411919737068</v>
      </c>
      <c r="I25">
        <f t="shared" si="6"/>
        <v>-20.450411020922548</v>
      </c>
      <c r="J25">
        <f t="shared" si="5"/>
        <v>-155.8850751441513</v>
      </c>
      <c r="K25">
        <f t="shared" si="7"/>
        <v>-35.787699434538105</v>
      </c>
      <c r="L25">
        <f t="shared" si="8"/>
        <v>-33.146606720705172</v>
      </c>
      <c r="M25">
        <f t="shared" si="9"/>
        <v>-50.985651327395466</v>
      </c>
      <c r="N25">
        <f t="shared" si="10"/>
        <v>-103.37904863572712</v>
      </c>
      <c r="O25">
        <f t="shared" si="11"/>
        <v>-38.532364411658598</v>
      </c>
      <c r="P25">
        <f t="shared" si="12"/>
        <v>-0.46607518479404536</v>
      </c>
      <c r="Q25">
        <f t="shared" si="13"/>
        <v>-1.2946532910945716</v>
      </c>
      <c r="R25">
        <f t="shared" si="33"/>
        <v>-15.746466488394113</v>
      </c>
      <c r="S25">
        <f t="shared" si="14"/>
        <v>-46.65628563211343</v>
      </c>
      <c r="T25">
        <f t="shared" si="15"/>
        <v>-47.046422853783859</v>
      </c>
      <c r="U25">
        <f t="shared" si="16"/>
        <v>-10.055328435258643</v>
      </c>
      <c r="V25">
        <f t="shared" si="17"/>
        <v>-107.25650706139177</v>
      </c>
      <c r="W25">
        <f t="shared" si="18"/>
        <v>-35.202493602032462</v>
      </c>
      <c r="X25">
        <f t="shared" si="19"/>
        <v>-47.826697297124717</v>
      </c>
      <c r="Y25">
        <f t="shared" si="20"/>
        <v>-28.185585488954352</v>
      </c>
      <c r="Z25">
        <f t="shared" si="21"/>
        <v>-151.4472642476502</v>
      </c>
      <c r="AA25">
        <f t="shared" si="22"/>
        <v>-107.25650706139177</v>
      </c>
      <c r="AB25">
        <f t="shared" si="23"/>
        <v>-5.3736817752135035</v>
      </c>
      <c r="AC25">
        <f t="shared" si="24"/>
        <v>-6.1079700043403591</v>
      </c>
      <c r="AD25">
        <f t="shared" si="25"/>
        <v>-5.2447926605076596</v>
      </c>
      <c r="AE25">
        <f t="shared" si="26"/>
        <v>-115.48028003600986</v>
      </c>
      <c r="AF25">
        <f t="shared" si="27"/>
        <v>-10.930356245522306</v>
      </c>
      <c r="AG25">
        <f t="shared" si="34"/>
        <v>-28.175138082902016</v>
      </c>
      <c r="AH25">
        <f t="shared" si="28"/>
        <v>-71.090282831174022</v>
      </c>
      <c r="AI25">
        <f t="shared" si="29"/>
        <v>-78.729313463035581</v>
      </c>
      <c r="AJ25">
        <f t="shared" si="30"/>
        <v>-23.104043140244535</v>
      </c>
      <c r="AK25">
        <f t="shared" si="31"/>
        <v>-38.971268786037825</v>
      </c>
      <c r="AL25">
        <f t="shared" si="32"/>
        <v>-37.947158579152955</v>
      </c>
    </row>
    <row r="26" spans="1:38" x14ac:dyDescent="0.25">
      <c r="A26">
        <v>15</v>
      </c>
      <c r="B26">
        <v>1.6768958464513906</v>
      </c>
      <c r="C26">
        <v>-1.5203855357202167</v>
      </c>
      <c r="D26">
        <v>-0.89632664883886937</v>
      </c>
      <c r="I26">
        <f t="shared" si="6"/>
        <v>-60.645042623553906</v>
      </c>
      <c r="J26">
        <f t="shared" si="5"/>
        <v>-5.1786131643782936E-2</v>
      </c>
      <c r="K26">
        <f t="shared" si="7"/>
        <v>-39.50770746583467</v>
      </c>
      <c r="L26">
        <f t="shared" si="8"/>
        <v>-42.355944706242724</v>
      </c>
      <c r="M26">
        <f t="shared" si="9"/>
        <v>-36.037097075071728</v>
      </c>
      <c r="N26">
        <f t="shared" si="10"/>
        <v>-4.3897452739816289</v>
      </c>
      <c r="O26">
        <f t="shared" si="11"/>
        <v>-44.56578692212274</v>
      </c>
      <c r="P26">
        <f t="shared" si="12"/>
        <v>-134.34204438033763</v>
      </c>
      <c r="Q26">
        <f t="shared" si="13"/>
        <v>-124.19196257815616</v>
      </c>
      <c r="R26">
        <f t="shared" si="33"/>
        <v>-68.870444107859583</v>
      </c>
      <c r="S26">
        <f t="shared" si="14"/>
        <v>-33.295689117326383</v>
      </c>
      <c r="T26">
        <f t="shared" si="15"/>
        <v>-29.784454122292534</v>
      </c>
      <c r="U26">
        <f t="shared" si="16"/>
        <v>-95.752557409354594</v>
      </c>
      <c r="V26">
        <f t="shared" si="17"/>
        <v>-3.7532167995813368</v>
      </c>
      <c r="W26">
        <f t="shared" si="18"/>
        <v>-40.873187741681171</v>
      </c>
      <c r="X26">
        <f t="shared" si="19"/>
        <v>-38.367472999041958</v>
      </c>
      <c r="Y26">
        <f t="shared" si="20"/>
        <v>-65.567029987327729</v>
      </c>
      <c r="Z26">
        <f t="shared" si="21"/>
        <v>-2.4413766143751565</v>
      </c>
      <c r="AA26">
        <f t="shared" si="22"/>
        <v>-3.7532167995813368</v>
      </c>
      <c r="AB26">
        <f t="shared" si="23"/>
        <v>-98.873655182718011</v>
      </c>
      <c r="AC26">
        <f t="shared" si="24"/>
        <v>-156.70181537515208</v>
      </c>
      <c r="AD26">
        <f t="shared" si="25"/>
        <v>-119.36401445998462</v>
      </c>
      <c r="AE26">
        <f t="shared" si="26"/>
        <v>-2.5862876032541648</v>
      </c>
      <c r="AF26">
        <f t="shared" si="27"/>
        <v>-88.325068161119276</v>
      </c>
      <c r="AG26">
        <f t="shared" si="34"/>
        <v>-48.363135976921548</v>
      </c>
      <c r="AH26">
        <f t="shared" si="28"/>
        <v>-20.279719690876128</v>
      </c>
      <c r="AI26">
        <f t="shared" si="29"/>
        <v>-11.70064677255996</v>
      </c>
      <c r="AJ26">
        <f t="shared" si="30"/>
        <v>-70.488804492923819</v>
      </c>
      <c r="AK26">
        <f t="shared" si="31"/>
        <v>-45.980034350678046</v>
      </c>
      <c r="AL26">
        <f t="shared" si="32"/>
        <v>-38.128522764560678</v>
      </c>
    </row>
    <row r="27" spans="1:38" x14ac:dyDescent="0.25">
      <c r="A27">
        <v>16</v>
      </c>
      <c r="B27">
        <v>0.95409591263613613</v>
      </c>
      <c r="C27">
        <v>-0.31052967175187435</v>
      </c>
      <c r="D27">
        <v>0.61518540653864995</v>
      </c>
      <c r="I27">
        <f t="shared" si="6"/>
        <v>-27.589932250396373</v>
      </c>
      <c r="J27">
        <f t="shared" si="5"/>
        <v>-9.2128204542216654</v>
      </c>
      <c r="K27">
        <f t="shared" si="7"/>
        <v>-13.257249700808424</v>
      </c>
      <c r="L27">
        <f t="shared" si="8"/>
        <v>-14.966192045053262</v>
      </c>
      <c r="M27">
        <f t="shared" si="9"/>
        <v>-10.216261298310819</v>
      </c>
      <c r="N27">
        <f t="shared" si="10"/>
        <v>-0.9874189699159881</v>
      </c>
      <c r="O27">
        <f t="shared" si="11"/>
        <v>-14.772977393214584</v>
      </c>
      <c r="P27">
        <f t="shared" si="12"/>
        <v>-79.546980673534662</v>
      </c>
      <c r="Q27">
        <f t="shared" si="13"/>
        <v>-71.675488663679673</v>
      </c>
      <c r="R27">
        <f t="shared" si="33"/>
        <v>-32.366332277364315</v>
      </c>
      <c r="S27">
        <f t="shared" si="14"/>
        <v>-8.6763817744248275</v>
      </c>
      <c r="T27">
        <f t="shared" si="15"/>
        <v>-7.5059701094135418</v>
      </c>
      <c r="U27">
        <f t="shared" si="16"/>
        <v>-54.784616300750621</v>
      </c>
      <c r="V27">
        <f t="shared" si="17"/>
        <v>-0.90497955917327821</v>
      </c>
      <c r="W27">
        <f t="shared" si="18"/>
        <v>-13.452318311643639</v>
      </c>
      <c r="X27">
        <f t="shared" si="19"/>
        <v>-11.407342326117826</v>
      </c>
      <c r="Y27">
        <f t="shared" si="20"/>
        <v>-27.736922647580876</v>
      </c>
      <c r="Z27">
        <f t="shared" si="21"/>
        <v>-7.5059701094135418</v>
      </c>
      <c r="AA27">
        <f t="shared" si="22"/>
        <v>-0.90497955917327821</v>
      </c>
      <c r="AB27">
        <f t="shared" si="23"/>
        <v>-53.224067414068912</v>
      </c>
      <c r="AC27">
        <f t="shared" si="24"/>
        <v>-102.64754134509508</v>
      </c>
      <c r="AD27">
        <f t="shared" si="25"/>
        <v>-72.114393038058907</v>
      </c>
      <c r="AE27">
        <f t="shared" si="26"/>
        <v>-3.2181685890318996</v>
      </c>
      <c r="AF27">
        <f t="shared" si="27"/>
        <v>-43.721424982089225</v>
      </c>
      <c r="AG27">
        <f t="shared" si="34"/>
        <v>-18.694793523405632</v>
      </c>
      <c r="AH27">
        <f t="shared" si="28"/>
        <v>-3.0502707886114999</v>
      </c>
      <c r="AI27">
        <f t="shared" si="29"/>
        <v>-2.0477569240206157</v>
      </c>
      <c r="AJ27">
        <f t="shared" si="30"/>
        <v>-30.965313193356149</v>
      </c>
      <c r="AK27">
        <f t="shared" si="31"/>
        <v>-15.602018989264245</v>
      </c>
      <c r="AL27">
        <f t="shared" si="32"/>
        <v>-11.846948230686371</v>
      </c>
    </row>
    <row r="28" spans="1:38" x14ac:dyDescent="0.25">
      <c r="A28">
        <v>17</v>
      </c>
      <c r="B28">
        <v>3.4168724143994057E-2</v>
      </c>
      <c r="C28">
        <v>-0.10888702775715065</v>
      </c>
      <c r="D28">
        <v>0.46403420100089809</v>
      </c>
      <c r="I28">
        <f t="shared" si="6"/>
        <v>-4.6335810375256479</v>
      </c>
      <c r="J28">
        <f t="shared" si="5"/>
        <v>-37.397015473928626</v>
      </c>
      <c r="K28">
        <f t="shared" si="7"/>
        <v>-0.25591167928393516</v>
      </c>
      <c r="L28">
        <f t="shared" si="8"/>
        <v>-0.51484233750284969</v>
      </c>
      <c r="M28">
        <f t="shared" si="9"/>
        <v>-3.5871729581574741</v>
      </c>
      <c r="N28">
        <f t="shared" si="10"/>
        <v>-14.476428518528515</v>
      </c>
      <c r="O28">
        <f t="shared" si="11"/>
        <v>-2.4413766143751565</v>
      </c>
      <c r="P28">
        <f t="shared" si="12"/>
        <v>-32.805236651743556</v>
      </c>
      <c r="Q28">
        <f t="shared" si="13"/>
        <v>-27.833768013940396</v>
      </c>
      <c r="R28">
        <f t="shared" si="33"/>
        <v>-6.3148890816065357</v>
      </c>
      <c r="S28">
        <f t="shared" si="14"/>
        <v>-0.98741896991598832</v>
      </c>
      <c r="T28">
        <f t="shared" si="15"/>
        <v>-0.20714452657513163</v>
      </c>
      <c r="U28">
        <f t="shared" si="16"/>
        <v>-19.16829713531704</v>
      </c>
      <c r="V28">
        <f t="shared" si="17"/>
        <v>-15.746466488394118</v>
      </c>
      <c r="W28">
        <f t="shared" si="18"/>
        <v>-0.25591167928393521</v>
      </c>
      <c r="X28">
        <f t="shared" si="19"/>
        <v>-3.3282422999385597</v>
      </c>
      <c r="Y28">
        <f t="shared" si="20"/>
        <v>-7.7651262169414119</v>
      </c>
      <c r="Z28">
        <f t="shared" si="21"/>
        <v>-35.007424991197247</v>
      </c>
      <c r="AA28">
        <f t="shared" si="22"/>
        <v>-15.746466488394118</v>
      </c>
      <c r="AB28">
        <f t="shared" si="23"/>
        <v>-16.827473805294467</v>
      </c>
      <c r="AC28">
        <f t="shared" si="24"/>
        <v>-49.728616252768049</v>
      </c>
      <c r="AD28">
        <f t="shared" si="25"/>
        <v>-29.150481137078089</v>
      </c>
      <c r="AE28">
        <f t="shared" si="26"/>
        <v>-19.899804425949092</v>
      </c>
      <c r="AF28">
        <f t="shared" si="27"/>
        <v>-12.539672284912823</v>
      </c>
      <c r="AG28">
        <f t="shared" si="34"/>
        <v>-1.3434204438033763</v>
      </c>
      <c r="AH28">
        <f t="shared" si="28"/>
        <v>-5.4138554808665056</v>
      </c>
      <c r="AI28">
        <f t="shared" si="29"/>
        <v>-6.9342306618952172</v>
      </c>
      <c r="AJ28">
        <f t="shared" si="30"/>
        <v>-8.1910276960824611</v>
      </c>
      <c r="AK28">
        <f t="shared" si="31"/>
        <v>-3.1728839050072106</v>
      </c>
      <c r="AL28">
        <f t="shared" si="32"/>
        <v>-0.10055328435258645</v>
      </c>
    </row>
    <row r="29" spans="1:38" x14ac:dyDescent="0.25">
      <c r="A29">
        <v>18</v>
      </c>
      <c r="B29">
        <v>0.82267774285154438</v>
      </c>
      <c r="C29">
        <v>-0.10888702775715065</v>
      </c>
      <c r="D29">
        <v>1.3457495666377843</v>
      </c>
      <c r="I29">
        <f t="shared" si="6"/>
        <v>-23.276588429287493</v>
      </c>
      <c r="J29">
        <f t="shared" si="5"/>
        <v>-12.539672284912823</v>
      </c>
      <c r="K29">
        <f t="shared" si="7"/>
        <v>-10.198848954890254</v>
      </c>
      <c r="L29">
        <f t="shared" si="8"/>
        <v>-11.70064677255996</v>
      </c>
      <c r="M29">
        <f t="shared" si="9"/>
        <v>-7.3157744365098418</v>
      </c>
      <c r="N29">
        <f t="shared" si="10"/>
        <v>-2.0477569240206153</v>
      </c>
      <c r="O29">
        <f t="shared" si="11"/>
        <v>-11.141446730530685</v>
      </c>
      <c r="P29">
        <f t="shared" si="12"/>
        <v>-71.334118594718049</v>
      </c>
      <c r="Q29">
        <f t="shared" si="13"/>
        <v>-63.876915638013308</v>
      </c>
      <c r="R29">
        <f t="shared" si="33"/>
        <v>-27.443630792269964</v>
      </c>
      <c r="S29">
        <f t="shared" si="14"/>
        <v>-5.9588876077191468</v>
      </c>
      <c r="T29">
        <f t="shared" si="15"/>
        <v>-5.17861316437829</v>
      </c>
      <c r="U29">
        <f t="shared" si="16"/>
        <v>-48.997108962135997</v>
      </c>
      <c r="V29">
        <f t="shared" si="17"/>
        <v>-2.07492773443543</v>
      </c>
      <c r="W29">
        <f t="shared" si="18"/>
        <v>-10.198848954890254</v>
      </c>
      <c r="X29">
        <f t="shared" si="19"/>
        <v>-8.2997109377417182</v>
      </c>
      <c r="Y29">
        <f t="shared" si="20"/>
        <v>-22.679532130350889</v>
      </c>
      <c r="Z29">
        <f t="shared" si="21"/>
        <v>-10.15008180218145</v>
      </c>
      <c r="AA29">
        <f t="shared" si="22"/>
        <v>-2.07492773443543</v>
      </c>
      <c r="AB29">
        <f t="shared" si="23"/>
        <v>-46.65628563211343</v>
      </c>
      <c r="AC29">
        <f t="shared" si="24"/>
        <v>-94.471833992996466</v>
      </c>
      <c r="AD29">
        <f t="shared" si="25"/>
        <v>-65.193628761151004</v>
      </c>
      <c r="AE29">
        <f t="shared" si="26"/>
        <v>-4.9853985125396116</v>
      </c>
      <c r="AF29">
        <f t="shared" si="27"/>
        <v>-37.397015473928626</v>
      </c>
      <c r="AG29">
        <f t="shared" si="34"/>
        <v>-15.014959197762066</v>
      </c>
      <c r="AH29">
        <f t="shared" si="28"/>
        <v>-1.6852540025141345</v>
      </c>
      <c r="AI29">
        <f t="shared" si="29"/>
        <v>-1.9627620240920591</v>
      </c>
      <c r="AJ29">
        <f t="shared" si="30"/>
        <v>-25.59116792839351</v>
      </c>
      <c r="AK29">
        <f t="shared" si="31"/>
        <v>-11.872954021162741</v>
      </c>
      <c r="AL29">
        <f t="shared" si="32"/>
        <v>-8.8006234005081154</v>
      </c>
    </row>
    <row r="30" spans="1:38" x14ac:dyDescent="0.25">
      <c r="A30">
        <v>19</v>
      </c>
      <c r="B30">
        <v>0.16558689392858578</v>
      </c>
      <c r="C30">
        <v>-0.91545760373604557</v>
      </c>
      <c r="D30">
        <v>0.13653992233576875</v>
      </c>
      <c r="I30">
        <f t="shared" si="6"/>
        <v>-6.3148890816065348</v>
      </c>
      <c r="J30">
        <f t="shared" si="5"/>
        <v>-30.267716201198184</v>
      </c>
      <c r="K30">
        <f t="shared" si="7"/>
        <v>-1.2674824806797582</v>
      </c>
      <c r="L30">
        <f t="shared" si="8"/>
        <v>-1.7335576654738043</v>
      </c>
      <c r="M30">
        <f t="shared" si="9"/>
        <v>-7.0742561217114925</v>
      </c>
      <c r="N30">
        <f t="shared" si="10"/>
        <v>-10.198848954890254</v>
      </c>
      <c r="O30">
        <f t="shared" si="11"/>
        <v>-6.3669006625592726</v>
      </c>
      <c r="P30">
        <f t="shared" si="12"/>
        <v>-40.141680451049119</v>
      </c>
      <c r="Q30">
        <f t="shared" si="13"/>
        <v>-34.755922760095693</v>
      </c>
      <c r="R30">
        <f t="shared" si="33"/>
        <v>-9.1907606221785425</v>
      </c>
      <c r="S30">
        <f t="shared" si="14"/>
        <v>-3.1210977733634269</v>
      </c>
      <c r="T30">
        <f t="shared" si="15"/>
        <v>-0.78027444334085672</v>
      </c>
      <c r="U30">
        <f t="shared" si="16"/>
        <v>-21.153357031892398</v>
      </c>
      <c r="V30">
        <f t="shared" si="17"/>
        <v>-11.651879619851156</v>
      </c>
      <c r="W30">
        <f t="shared" si="18"/>
        <v>-2.0477569240206153</v>
      </c>
      <c r="X30">
        <f t="shared" si="19"/>
        <v>-7.0224699900677088</v>
      </c>
      <c r="Y30">
        <f t="shared" si="20"/>
        <v>-14.286921784682903</v>
      </c>
      <c r="Z30">
        <f t="shared" si="21"/>
        <v>-30.609086270159807</v>
      </c>
      <c r="AA30">
        <f t="shared" si="22"/>
        <v>-11.651879619851156</v>
      </c>
      <c r="AB30">
        <f t="shared" si="23"/>
        <v>-21.933631475233256</v>
      </c>
      <c r="AC30">
        <f t="shared" si="24"/>
        <v>-53.809273246574556</v>
      </c>
      <c r="AD30">
        <f t="shared" si="25"/>
        <v>-32.561400888199536</v>
      </c>
      <c r="AE30">
        <f t="shared" si="26"/>
        <v>-14.03752414414928</v>
      </c>
      <c r="AF30">
        <f t="shared" si="27"/>
        <v>-19.158075178573654</v>
      </c>
      <c r="AG30">
        <f t="shared" si="34"/>
        <v>-2.9764248249245946</v>
      </c>
      <c r="AH30">
        <f t="shared" si="28"/>
        <v>-6.4876598199584494</v>
      </c>
      <c r="AI30">
        <f t="shared" si="29"/>
        <v>-3.5093810360373197</v>
      </c>
      <c r="AJ30">
        <f t="shared" si="30"/>
        <v>-14.736975095303787</v>
      </c>
      <c r="AK30">
        <f t="shared" si="31"/>
        <v>-7.4885451748617546</v>
      </c>
      <c r="AL30">
        <f t="shared" si="32"/>
        <v>-1.6852540025141349</v>
      </c>
    </row>
    <row r="31" spans="1:38" x14ac:dyDescent="0.25">
      <c r="A31">
        <v>20</v>
      </c>
      <c r="B31">
        <v>3.4168724143994057E-2</v>
      </c>
      <c r="C31">
        <v>-0.71381495974132181</v>
      </c>
      <c r="D31">
        <v>0.43884233341127288</v>
      </c>
      <c r="I31">
        <f t="shared" si="6"/>
        <v>-4.1946766631464163</v>
      </c>
      <c r="J31">
        <f t="shared" si="5"/>
        <v>-35.787699434538105</v>
      </c>
      <c r="K31">
        <f t="shared" si="7"/>
        <v>-0.40221313741034581</v>
      </c>
      <c r="L31">
        <f t="shared" si="8"/>
        <v>-0.66114379562926029</v>
      </c>
      <c r="M31">
        <f t="shared" si="9"/>
        <v>-6.3669006625592761</v>
      </c>
      <c r="N31">
        <f t="shared" si="10"/>
        <v>-13.452318311643639</v>
      </c>
      <c r="O31">
        <f t="shared" si="11"/>
        <v>-4.9285014025241383</v>
      </c>
      <c r="P31">
        <f t="shared" si="12"/>
        <v>-34.121949774881244</v>
      </c>
      <c r="Q31">
        <f t="shared" si="13"/>
        <v>-29.150481137078089</v>
      </c>
      <c r="R31">
        <f t="shared" si="33"/>
        <v>-6.4611905397329465</v>
      </c>
      <c r="S31">
        <f t="shared" si="14"/>
        <v>-2.5967350093065056</v>
      </c>
      <c r="T31">
        <f t="shared" si="15"/>
        <v>-0.64604890095436351</v>
      </c>
      <c r="U31">
        <f t="shared" si="16"/>
        <v>-17.558981095926519</v>
      </c>
      <c r="V31">
        <f t="shared" si="17"/>
        <v>-15.014959197762066</v>
      </c>
      <c r="W31">
        <f t="shared" si="18"/>
        <v>-0.98741896991598832</v>
      </c>
      <c r="X31">
        <f t="shared" si="19"/>
        <v>-6.1079700043403617</v>
      </c>
      <c r="Y31">
        <f t="shared" si="20"/>
        <v>-11.422662670101678</v>
      </c>
      <c r="Z31">
        <f t="shared" si="21"/>
        <v>-35.446329365576482</v>
      </c>
      <c r="AA31">
        <f t="shared" si="22"/>
        <v>-15.014959197762066</v>
      </c>
      <c r="AB31">
        <f t="shared" si="23"/>
        <v>-17.558981095926519</v>
      </c>
      <c r="AC31">
        <f t="shared" si="24"/>
        <v>-47.826697297124717</v>
      </c>
      <c r="AD31">
        <f t="shared" si="25"/>
        <v>-27.833768013940396</v>
      </c>
      <c r="AE31">
        <f t="shared" si="26"/>
        <v>-17.99788547030575</v>
      </c>
      <c r="AF31">
        <f t="shared" si="27"/>
        <v>-15.026797073061806</v>
      </c>
      <c r="AG31">
        <f t="shared" si="34"/>
        <v>-1.4897219019297872</v>
      </c>
      <c r="AH31">
        <f t="shared" si="28"/>
        <v>-7.3157744365098436</v>
      </c>
      <c r="AI31">
        <f t="shared" si="29"/>
        <v>-5.6175175387575225</v>
      </c>
      <c r="AJ31">
        <f t="shared" si="30"/>
        <v>-11.555961232989905</v>
      </c>
      <c r="AK31">
        <f t="shared" si="31"/>
        <v>-5.9526116094090131</v>
      </c>
      <c r="AL31">
        <f t="shared" si="32"/>
        <v>-0.83206057498463959</v>
      </c>
    </row>
    <row r="32" spans="1:38" x14ac:dyDescent="0.25">
      <c r="A32">
        <v>21</v>
      </c>
      <c r="B32">
        <v>9.9877809036289913E-2</v>
      </c>
      <c r="C32">
        <v>9.2755616237573085E-2</v>
      </c>
      <c r="D32">
        <v>0.56480167135939952</v>
      </c>
      <c r="I32">
        <f t="shared" si="6"/>
        <v>-5.9588876077191486</v>
      </c>
      <c r="J32">
        <f t="shared" si="5"/>
        <v>-35.487430050727745</v>
      </c>
      <c r="K32">
        <f t="shared" si="7"/>
        <v>-0.66114379562926018</v>
      </c>
      <c r="L32">
        <f t="shared" si="8"/>
        <v>-1.0236467171357406</v>
      </c>
      <c r="M32">
        <f t="shared" si="9"/>
        <v>-2.5967350093065056</v>
      </c>
      <c r="N32">
        <f t="shared" si="10"/>
        <v>-13.407497117368084</v>
      </c>
      <c r="O32">
        <f t="shared" si="11"/>
        <v>-1.9627620240920591</v>
      </c>
      <c r="P32">
        <f t="shared" si="12"/>
        <v>-35.202493602032469</v>
      </c>
      <c r="Q32">
        <f t="shared" si="13"/>
        <v>-30.023880437654174</v>
      </c>
      <c r="R32">
        <f t="shared" si="33"/>
        <v>-7.6522715675399544</v>
      </c>
      <c r="S32">
        <f t="shared" si="14"/>
        <v>-0.49069050602301478</v>
      </c>
      <c r="T32">
        <f t="shared" si="15"/>
        <v>-0.10055328435258645</v>
      </c>
      <c r="U32">
        <f t="shared" si="16"/>
        <v>-21.81589129676906</v>
      </c>
      <c r="V32">
        <f t="shared" si="17"/>
        <v>-14.476428518528515</v>
      </c>
      <c r="W32">
        <f t="shared" si="18"/>
        <v>-0.46607518479404614</v>
      </c>
      <c r="X32">
        <f t="shared" si="19"/>
        <v>-2.4413766143751565</v>
      </c>
      <c r="Y32">
        <f t="shared" si="20"/>
        <v>-7.4142357214257171</v>
      </c>
      <c r="Z32">
        <f t="shared" si="21"/>
        <v>-32.41509943007312</v>
      </c>
      <c r="AA32">
        <f t="shared" si="22"/>
        <v>-14.476428518528515</v>
      </c>
      <c r="AB32">
        <f t="shared" si="23"/>
        <v>-18.694793523405632</v>
      </c>
      <c r="AC32">
        <f t="shared" si="24"/>
        <v>-53.716611879088461</v>
      </c>
      <c r="AD32">
        <f t="shared" si="25"/>
        <v>-32.218402309550335</v>
      </c>
      <c r="AE32">
        <f t="shared" si="26"/>
        <v>-18.916331414466349</v>
      </c>
      <c r="AF32">
        <f t="shared" si="27"/>
        <v>-13.407497117368084</v>
      </c>
      <c r="AG32">
        <f t="shared" si="34"/>
        <v>-2.0593693500113988</v>
      </c>
      <c r="AH32">
        <f t="shared" si="28"/>
        <v>-4.0945868685429634</v>
      </c>
      <c r="AI32">
        <f t="shared" si="29"/>
        <v>-6.5842671458777886</v>
      </c>
      <c r="AJ32">
        <f t="shared" si="30"/>
        <v>-8.1448160325595023</v>
      </c>
      <c r="AK32">
        <f t="shared" si="31"/>
        <v>-2.5967350093065056</v>
      </c>
      <c r="AL32">
        <f t="shared" si="32"/>
        <v>-0.20714452657513163</v>
      </c>
    </row>
    <row r="33" spans="1:38" x14ac:dyDescent="0.25">
      <c r="A33">
        <v>22</v>
      </c>
      <c r="B33">
        <v>-0.62292212477896458</v>
      </c>
      <c r="C33">
        <v>1.705896768195363</v>
      </c>
      <c r="D33">
        <v>0.23730739269427012</v>
      </c>
      <c r="I33">
        <f t="shared" si="6"/>
        <v>-7.0742561217114925</v>
      </c>
      <c r="J33">
        <f t="shared" si="5"/>
        <v>-79.59921770379637</v>
      </c>
      <c r="K33">
        <f t="shared" si="7"/>
        <v>-8.1910276960824611</v>
      </c>
      <c r="L33">
        <f t="shared" si="8"/>
        <v>-7.4142357214257171</v>
      </c>
      <c r="M33">
        <f t="shared" si="9"/>
        <v>-8.8006234005081154</v>
      </c>
      <c r="N33">
        <f t="shared" si="10"/>
        <v>-44.56578692212274</v>
      </c>
      <c r="O33">
        <f t="shared" si="11"/>
        <v>-4.3897452739816307</v>
      </c>
      <c r="P33">
        <f t="shared" si="12"/>
        <v>-13.407497117368086</v>
      </c>
      <c r="Q33">
        <f t="shared" si="13"/>
        <v>-10.50747374531624</v>
      </c>
      <c r="R33">
        <f t="shared" si="33"/>
        <v>-4.9285014025241383</v>
      </c>
      <c r="S33">
        <f t="shared" si="14"/>
        <v>-8.6763817744248275</v>
      </c>
      <c r="T33">
        <f t="shared" si="15"/>
        <v>-11.407342326117824</v>
      </c>
      <c r="U33">
        <f t="shared" si="16"/>
        <v>-15.798703518655813</v>
      </c>
      <c r="V33">
        <f t="shared" si="17"/>
        <v>-45.993738776105538</v>
      </c>
      <c r="W33">
        <f t="shared" si="18"/>
        <v>-6.435410198565533</v>
      </c>
      <c r="X33">
        <f t="shared" si="19"/>
        <v>-7.5059701094135418</v>
      </c>
      <c r="Y33">
        <f t="shared" si="20"/>
        <v>-1.0236467171357406</v>
      </c>
      <c r="Z33">
        <f t="shared" si="21"/>
        <v>-71.06496597975574</v>
      </c>
      <c r="AA33">
        <f t="shared" si="22"/>
        <v>-45.993738776105538</v>
      </c>
      <c r="AB33">
        <f t="shared" si="23"/>
        <v>-6.435410198565533</v>
      </c>
      <c r="AC33">
        <f t="shared" si="24"/>
        <v>-34.808159790357379</v>
      </c>
      <c r="AD33">
        <f t="shared" si="25"/>
        <v>-19.724465607280113</v>
      </c>
      <c r="AE33">
        <f t="shared" si="26"/>
        <v>-54.694034341570024</v>
      </c>
      <c r="AF33">
        <f t="shared" si="27"/>
        <v>-1.0236467171357404</v>
      </c>
      <c r="AG33">
        <f t="shared" si="34"/>
        <v>-6.1713685619749272</v>
      </c>
      <c r="AH33">
        <f t="shared" si="28"/>
        <v>-19.475067966746487</v>
      </c>
      <c r="AI33">
        <f t="shared" si="29"/>
        <v>-31.687062016993959</v>
      </c>
      <c r="AJ33">
        <f t="shared" si="30"/>
        <v>-0.25591167928393521</v>
      </c>
      <c r="AK33">
        <f t="shared" si="31"/>
        <v>-4.243443815855219</v>
      </c>
      <c r="AL33">
        <f t="shared" si="32"/>
        <v>-7.3157744365098436</v>
      </c>
    </row>
    <row r="34" spans="1:38" x14ac:dyDescent="0.25">
      <c r="A34">
        <v>23</v>
      </c>
      <c r="B34">
        <v>-0.75434029456355634</v>
      </c>
      <c r="C34">
        <v>-0.31052967175187435</v>
      </c>
      <c r="D34">
        <v>-0.4680648998152388</v>
      </c>
      <c r="I34">
        <f t="shared" si="6"/>
        <v>-0.66114379562926062</v>
      </c>
      <c r="J34">
        <f t="shared" si="5"/>
        <v>-76.534791591139452</v>
      </c>
      <c r="K34">
        <f t="shared" si="7"/>
        <v>-5.1786131643782918</v>
      </c>
      <c r="L34">
        <f t="shared" si="8"/>
        <v>-4.1946766631464163</v>
      </c>
      <c r="M34">
        <f t="shared" si="9"/>
        <v>-15.602018989264245</v>
      </c>
      <c r="N34">
        <f t="shared" si="10"/>
        <v>-41.380601652066659</v>
      </c>
      <c r="O34">
        <f t="shared" si="11"/>
        <v>-9.3872197022611594</v>
      </c>
      <c r="P34">
        <f t="shared" si="12"/>
        <v>-9.5321306911401695</v>
      </c>
      <c r="Q34">
        <f t="shared" si="13"/>
        <v>-7.0463963722385889</v>
      </c>
      <c r="R34">
        <f t="shared" si="33"/>
        <v>-5.1786131643782936E-2</v>
      </c>
      <c r="S34">
        <f t="shared" si="14"/>
        <v>-11.369260619901539</v>
      </c>
      <c r="T34">
        <f t="shared" si="15"/>
        <v>-10.198848954890254</v>
      </c>
      <c r="U34">
        <f t="shared" si="16"/>
        <v>-3.6199182366931115</v>
      </c>
      <c r="V34">
        <f t="shared" si="17"/>
        <v>-43.991041086800664</v>
      </c>
      <c r="W34">
        <f t="shared" si="18"/>
        <v>-5.3736817752135053</v>
      </c>
      <c r="X34">
        <f t="shared" si="19"/>
        <v>-14.100221171594539</v>
      </c>
      <c r="Y34">
        <f t="shared" si="20"/>
        <v>-8.886770729243894</v>
      </c>
      <c r="Z34">
        <f t="shared" si="21"/>
        <v>-74.827941246331335</v>
      </c>
      <c r="AA34">
        <f t="shared" si="22"/>
        <v>-43.991041086800664</v>
      </c>
      <c r="AB34">
        <f t="shared" si="23"/>
        <v>-2.0593693500113988</v>
      </c>
      <c r="AC34">
        <f t="shared" si="24"/>
        <v>-19.16829713531703</v>
      </c>
      <c r="AD34">
        <f t="shared" si="25"/>
        <v>-7.4853007466178214</v>
      </c>
      <c r="AE34">
        <f t="shared" si="26"/>
        <v>-48.997108962135997</v>
      </c>
      <c r="AF34">
        <f t="shared" si="27"/>
        <v>-3.3282422999385579</v>
      </c>
      <c r="AG34">
        <f t="shared" si="34"/>
        <v>-2.537520450545363</v>
      </c>
      <c r="AH34">
        <f t="shared" si="28"/>
        <v>-24.593301552425196</v>
      </c>
      <c r="AI34">
        <f t="shared" si="29"/>
        <v>-26.283666533311013</v>
      </c>
      <c r="AJ34">
        <f t="shared" si="30"/>
        <v>-6.7294035840657536</v>
      </c>
      <c r="AK34">
        <f t="shared" si="31"/>
        <v>-10.216261298310821</v>
      </c>
      <c r="AL34">
        <f t="shared" si="32"/>
        <v>-6.4611905397329465</v>
      </c>
    </row>
    <row r="35" spans="1:38" x14ac:dyDescent="0.25">
      <c r="A35">
        <v>24</v>
      </c>
      <c r="B35">
        <v>1.2169322522053196</v>
      </c>
      <c r="C35">
        <v>0.49604090422702057</v>
      </c>
      <c r="D35">
        <v>0.33807486305277151</v>
      </c>
      <c r="I35">
        <f t="shared" si="6"/>
        <v>-39.50770746583467</v>
      </c>
      <c r="J35">
        <f t="shared" si="5"/>
        <v>-8.1910276960824611</v>
      </c>
      <c r="K35">
        <f t="shared" si="7"/>
        <v>-21.494727100854021</v>
      </c>
      <c r="L35">
        <f t="shared" si="8"/>
        <v>-23.617958498249124</v>
      </c>
      <c r="M35">
        <f t="shared" si="9"/>
        <v>-12.871058437571245</v>
      </c>
      <c r="N35">
        <f t="shared" si="10"/>
        <v>-3.3282422999385584</v>
      </c>
      <c r="O35">
        <f t="shared" si="11"/>
        <v>-19.475067966746487</v>
      </c>
      <c r="P35">
        <f t="shared" si="12"/>
        <v>-95.752557409354608</v>
      </c>
      <c r="Q35">
        <f t="shared" si="13"/>
        <v>-87.052487293199093</v>
      </c>
      <c r="R35">
        <f t="shared" si="33"/>
        <v>-44.33241115576228</v>
      </c>
      <c r="S35">
        <f t="shared" si="14"/>
        <v>-13.306016853517228</v>
      </c>
      <c r="T35">
        <f t="shared" si="15"/>
        <v>-13.696154075187655</v>
      </c>
      <c r="U35">
        <f t="shared" si="16"/>
        <v>-71.991541881223014</v>
      </c>
      <c r="V35">
        <f t="shared" si="17"/>
        <v>-2.4413766143751565</v>
      </c>
      <c r="W35">
        <f t="shared" si="18"/>
        <v>-20.909521268348382</v>
      </c>
      <c r="X35">
        <f t="shared" si="19"/>
        <v>-14.476428518528515</v>
      </c>
      <c r="Y35">
        <f t="shared" si="20"/>
        <v>-32.949909600182387</v>
      </c>
      <c r="Z35">
        <f t="shared" si="21"/>
        <v>-3.7532167995813368</v>
      </c>
      <c r="AA35">
        <f t="shared" si="22"/>
        <v>-2.4413766143751565</v>
      </c>
      <c r="AB35">
        <f t="shared" si="23"/>
        <v>-67.309895221177868</v>
      </c>
      <c r="AC35">
        <f t="shared" si="24"/>
        <v>-125.21607278504104</v>
      </c>
      <c r="AD35">
        <f t="shared" si="25"/>
        <v>-91.002626662612187</v>
      </c>
      <c r="AE35">
        <f t="shared" si="26"/>
        <v>-5.9008254777652267</v>
      </c>
      <c r="AF35">
        <f t="shared" si="27"/>
        <v>-53.809273246574556</v>
      </c>
      <c r="AG35">
        <f t="shared" si="34"/>
        <v>-28.17513808290202</v>
      </c>
      <c r="AH35">
        <f t="shared" si="28"/>
        <v>-4.3897452739816298</v>
      </c>
      <c r="AI35">
        <f t="shared" si="29"/>
        <v>-7.2644517946151952</v>
      </c>
      <c r="AJ35">
        <f t="shared" si="30"/>
        <v>-37.397015473928626</v>
      </c>
      <c r="AK35">
        <f t="shared" si="31"/>
        <v>-19.913972341125721</v>
      </c>
      <c r="AL35">
        <f t="shared" si="32"/>
        <v>-18.889862134240847</v>
      </c>
    </row>
    <row r="36" spans="1:38" x14ac:dyDescent="0.25">
      <c r="A36">
        <v>25</v>
      </c>
      <c r="B36">
        <v>1.1512231673130238</v>
      </c>
      <c r="C36">
        <v>-1.3187428917254931</v>
      </c>
      <c r="D36">
        <v>-1.3497802654521251</v>
      </c>
      <c r="I36">
        <f t="shared" si="6"/>
        <v>-35.446329365576482</v>
      </c>
      <c r="J36">
        <f t="shared" si="5"/>
        <v>-4.2434438158552181</v>
      </c>
      <c r="K36">
        <f t="shared" si="7"/>
        <v>-19.913972341125721</v>
      </c>
      <c r="L36">
        <f t="shared" si="8"/>
        <v>-21.933631475233256</v>
      </c>
      <c r="M36">
        <f t="shared" si="9"/>
        <v>-19.708443733106947</v>
      </c>
      <c r="N36">
        <f t="shared" si="10"/>
        <v>-0.10055328435258655</v>
      </c>
      <c r="O36">
        <f t="shared" si="11"/>
        <v>-25.020355460373462</v>
      </c>
      <c r="P36">
        <f t="shared" si="12"/>
        <v>-95.300875589046157</v>
      </c>
      <c r="Q36">
        <f t="shared" si="13"/>
        <v>-86.807949999465748</v>
      </c>
      <c r="R36">
        <f t="shared" si="33"/>
        <v>-41.819506026445893</v>
      </c>
      <c r="S36">
        <f t="shared" si="14"/>
        <v>-16.528594890731512</v>
      </c>
      <c r="T36">
        <f t="shared" si="15"/>
        <v>-13.407497117368084</v>
      </c>
      <c r="U36">
        <f t="shared" si="16"/>
        <v>-63.486778416342879</v>
      </c>
      <c r="V36">
        <f t="shared" si="17"/>
        <v>-0.19506861083521423</v>
      </c>
      <c r="W36">
        <f t="shared" si="18"/>
        <v>-21.084384006137007</v>
      </c>
      <c r="X36">
        <f t="shared" si="19"/>
        <v>-21.210241550776651</v>
      </c>
      <c r="Y36">
        <f t="shared" si="20"/>
        <v>-41.488570772405382</v>
      </c>
      <c r="Z36">
        <f t="shared" si="21"/>
        <v>-5.9502941606633417</v>
      </c>
      <c r="AA36">
        <f t="shared" si="22"/>
        <v>-0.19506861083521423</v>
      </c>
      <c r="AB36">
        <f t="shared" si="23"/>
        <v>-65.827601746365445</v>
      </c>
      <c r="AC36">
        <f t="shared" si="24"/>
        <v>-114.59063341195166</v>
      </c>
      <c r="AD36">
        <f t="shared" si="25"/>
        <v>-82.857810630052668</v>
      </c>
      <c r="AE36">
        <f t="shared" si="26"/>
        <v>-0.24685474247899694</v>
      </c>
      <c r="AF36">
        <f t="shared" si="27"/>
        <v>-58.008121317463178</v>
      </c>
      <c r="AG36">
        <f t="shared" si="34"/>
        <v>-26.283666533311017</v>
      </c>
      <c r="AH36">
        <f t="shared" si="28"/>
        <v>-9.215137902967335</v>
      </c>
      <c r="AI36">
        <f t="shared" si="29"/>
        <v>-2.5375204505453635</v>
      </c>
      <c r="AJ36">
        <f t="shared" si="30"/>
        <v>-44.850723370818024</v>
      </c>
      <c r="AK36">
        <f t="shared" si="31"/>
        <v>-26.337068583511158</v>
      </c>
      <c r="AL36">
        <f t="shared" si="32"/>
        <v>-19.16829713531704</v>
      </c>
    </row>
    <row r="37" spans="1:38" x14ac:dyDescent="0.25">
      <c r="A37">
        <v>26</v>
      </c>
      <c r="B37">
        <v>-0.29437670031748525</v>
      </c>
      <c r="C37">
        <v>1.1009688362111918</v>
      </c>
      <c r="D37">
        <v>1.1945983611000326</v>
      </c>
      <c r="I37">
        <f t="shared" si="6"/>
        <v>-4.7787174757136128</v>
      </c>
      <c r="J37">
        <f t="shared" si="5"/>
        <v>-58.008121317463178</v>
      </c>
      <c r="K37">
        <f t="shared" si="7"/>
        <v>-2.8556656675254204</v>
      </c>
      <c r="L37">
        <f t="shared" si="8"/>
        <v>-2.5967350093065056</v>
      </c>
      <c r="M37">
        <f t="shared" si="9"/>
        <v>-3.5093810360373205</v>
      </c>
      <c r="N37">
        <f t="shared" si="10"/>
        <v>-28.738509532673493</v>
      </c>
      <c r="O37">
        <f t="shared" si="11"/>
        <v>-0.87734525900933003</v>
      </c>
      <c r="P37">
        <f t="shared" si="12"/>
        <v>-21.153357031892398</v>
      </c>
      <c r="Q37">
        <f t="shared" si="13"/>
        <v>-17.217611026964896</v>
      </c>
      <c r="R37">
        <f t="shared" si="33"/>
        <v>-4.2538912219075593</v>
      </c>
      <c r="S37">
        <f t="shared" si="14"/>
        <v>-2.732589061380577</v>
      </c>
      <c r="T37">
        <f t="shared" si="15"/>
        <v>-4.2931379480622898</v>
      </c>
      <c r="U37">
        <f t="shared" si="16"/>
        <v>-16.993505055587111</v>
      </c>
      <c r="V37">
        <f t="shared" si="17"/>
        <v>-29.941202986471286</v>
      </c>
      <c r="W37">
        <f t="shared" si="18"/>
        <v>-1.6852540025141349</v>
      </c>
      <c r="X37">
        <f t="shared" si="19"/>
        <v>-2.732589061380577</v>
      </c>
      <c r="Y37">
        <f t="shared" si="20"/>
        <v>-1.2709649493638711</v>
      </c>
      <c r="Z37">
        <f t="shared" si="21"/>
        <v>-51.522090007192304</v>
      </c>
      <c r="AA37">
        <f t="shared" si="22"/>
        <v>-29.941202986471286</v>
      </c>
      <c r="AB37">
        <f t="shared" si="23"/>
        <v>-9.9710350655194002</v>
      </c>
      <c r="AC37">
        <f t="shared" si="24"/>
        <v>-41.924694208289814</v>
      </c>
      <c r="AD37">
        <f t="shared" si="25"/>
        <v>-23.801176642653374</v>
      </c>
      <c r="AE37">
        <f t="shared" si="26"/>
        <v>-36.953225570486659</v>
      </c>
      <c r="AF37">
        <f t="shared" si="27"/>
        <v>-4.2434438158552181</v>
      </c>
      <c r="AG37">
        <f t="shared" si="34"/>
        <v>-2.3895904827313741</v>
      </c>
      <c r="AH37">
        <f t="shared" si="28"/>
        <v>-10.198848954890254</v>
      </c>
      <c r="AI37">
        <f t="shared" si="29"/>
        <v>-18.674349609918863</v>
      </c>
      <c r="AJ37">
        <f t="shared" si="30"/>
        <v>-1.2463496281349025</v>
      </c>
      <c r="AK37">
        <f t="shared" si="31"/>
        <v>-1.0236467171357408</v>
      </c>
      <c r="AL37">
        <f t="shared" si="32"/>
        <v>-2.0477569240206153</v>
      </c>
    </row>
    <row r="38" spans="1:38" x14ac:dyDescent="0.25">
      <c r="A38">
        <v>27</v>
      </c>
      <c r="B38">
        <v>-1.3457220585942191</v>
      </c>
      <c r="C38">
        <v>-1.5203855357202167</v>
      </c>
      <c r="D38">
        <v>-1.6772745441172541</v>
      </c>
      <c r="I38">
        <f t="shared" si="6"/>
        <v>-8.2374774000455968</v>
      </c>
      <c r="J38">
        <f t="shared" si="5"/>
        <v>-114.39556480111644</v>
      </c>
      <c r="K38">
        <f t="shared" si="7"/>
        <v>-20.450411020922559</v>
      </c>
      <c r="L38">
        <f t="shared" si="8"/>
        <v>-18.534324150102591</v>
      </c>
      <c r="M38">
        <f t="shared" si="9"/>
        <v>-40.801421186299756</v>
      </c>
      <c r="N38">
        <f t="shared" si="10"/>
        <v>-71.090282831174022</v>
      </c>
      <c r="O38">
        <f t="shared" si="11"/>
        <v>-30.272814588438663</v>
      </c>
      <c r="P38">
        <f t="shared" si="12"/>
        <v>-5.7052933771808814</v>
      </c>
      <c r="Q38">
        <f t="shared" si="13"/>
        <v>-5.083859797455486</v>
      </c>
      <c r="R38">
        <f t="shared" si="33"/>
        <v>-6.934230661895219</v>
      </c>
      <c r="S38">
        <f t="shared" si="14"/>
        <v>-33.29568911732639</v>
      </c>
      <c r="T38">
        <f t="shared" si="15"/>
        <v>-29.784454122292537</v>
      </c>
      <c r="U38">
        <f t="shared" si="16"/>
        <v>-0.46607518479404642</v>
      </c>
      <c r="V38">
        <f t="shared" si="17"/>
        <v>-75.218078468001764</v>
      </c>
      <c r="W38">
        <f t="shared" si="18"/>
        <v>-21.81589129676906</v>
      </c>
      <c r="X38">
        <f t="shared" si="19"/>
        <v>-38.367472999041958</v>
      </c>
      <c r="Y38">
        <f t="shared" si="20"/>
        <v>-27.452437097503505</v>
      </c>
      <c r="Z38">
        <f t="shared" si="21"/>
        <v>-116.78515528384781</v>
      </c>
      <c r="AA38">
        <f t="shared" si="22"/>
        <v>-75.218078468001764</v>
      </c>
      <c r="AB38">
        <f t="shared" si="23"/>
        <v>-3.5871729581574732</v>
      </c>
      <c r="AC38">
        <f t="shared" si="24"/>
        <v>-4.2434438158552181</v>
      </c>
      <c r="AD38">
        <f t="shared" si="25"/>
        <v>-0.25591167928393521</v>
      </c>
      <c r="AE38">
        <f t="shared" si="26"/>
        <v>-78.815473382902624</v>
      </c>
      <c r="AF38">
        <f t="shared" si="27"/>
        <v>-12.09588238147086</v>
      </c>
      <c r="AG38">
        <f t="shared" si="34"/>
        <v>-15.012867198325353</v>
      </c>
      <c r="AH38">
        <f t="shared" si="28"/>
        <v>-53.629988469472337</v>
      </c>
      <c r="AI38">
        <f t="shared" si="29"/>
        <v>-49.815239662384187</v>
      </c>
      <c r="AJ38">
        <f t="shared" si="30"/>
        <v>-22.845563380643537</v>
      </c>
      <c r="AK38">
        <f t="shared" si="31"/>
        <v>-31.68706201699397</v>
      </c>
      <c r="AL38">
        <f t="shared" si="32"/>
        <v>-23.835550430876594</v>
      </c>
    </row>
    <row r="39" spans="1:38" x14ac:dyDescent="0.25">
      <c r="A39">
        <v>28</v>
      </c>
      <c r="B39">
        <v>-0.5572130398866687</v>
      </c>
      <c r="C39">
        <v>-0.91545760373604557</v>
      </c>
      <c r="D39">
        <v>-0.74517544330111751</v>
      </c>
      <c r="I39">
        <f t="shared" si="6"/>
        <v>-4.8767152708803559E-2</v>
      </c>
      <c r="J39">
        <f t="shared" si="5"/>
        <v>-63.876915638013308</v>
      </c>
      <c r="K39">
        <f t="shared" si="7"/>
        <v>-2.9764248249245946</v>
      </c>
      <c r="L39">
        <f t="shared" si="8"/>
        <v>-2.3032051135554164</v>
      </c>
      <c r="M39">
        <f t="shared" si="9"/>
        <v>-14.479672946772446</v>
      </c>
      <c r="N39">
        <f t="shared" si="10"/>
        <v>-32.41509943007312</v>
      </c>
      <c r="O39">
        <f t="shared" si="11"/>
        <v>-9.2151379029673333</v>
      </c>
      <c r="P39">
        <f t="shared" si="12"/>
        <v>-15.646840183539807</v>
      </c>
      <c r="Q39">
        <f t="shared" si="13"/>
        <v>-12.539672284912827</v>
      </c>
      <c r="R39">
        <f t="shared" si="33"/>
        <v>-0.64604890095436363</v>
      </c>
      <c r="S39">
        <f t="shared" si="14"/>
        <v>-9.3872197022611577</v>
      </c>
      <c r="T39">
        <f t="shared" si="15"/>
        <v>-7.0463963722385881</v>
      </c>
      <c r="U39">
        <f t="shared" si="16"/>
        <v>-4.6335810375256479</v>
      </c>
      <c r="V39">
        <f t="shared" si="17"/>
        <v>-35.007424991197247</v>
      </c>
      <c r="W39">
        <f t="shared" si="18"/>
        <v>-3.7566992682654514</v>
      </c>
      <c r="X39">
        <f t="shared" si="19"/>
        <v>-13.288591918965441</v>
      </c>
      <c r="Y39">
        <f t="shared" si="20"/>
        <v>-11.438684544274842</v>
      </c>
      <c r="Z39">
        <f t="shared" si="21"/>
        <v>-64.218285706974925</v>
      </c>
      <c r="AA39">
        <f t="shared" si="22"/>
        <v>-35.007424991197247</v>
      </c>
      <c r="AB39">
        <f t="shared" si="23"/>
        <v>-5.4138554808665056</v>
      </c>
      <c r="AC39">
        <f t="shared" si="24"/>
        <v>-23.617958498249116</v>
      </c>
      <c r="AD39">
        <f t="shared" si="25"/>
        <v>-10.345150413016666</v>
      </c>
      <c r="AE39">
        <f t="shared" si="26"/>
        <v>-38.532364411658598</v>
      </c>
      <c r="AF39">
        <f t="shared" si="27"/>
        <v>-7.1954787688597994</v>
      </c>
      <c r="AG39">
        <f t="shared" si="34"/>
        <v>-1.2674824806797582</v>
      </c>
      <c r="AH39">
        <f t="shared" si="28"/>
        <v>-20.728846021998748</v>
      </c>
      <c r="AI39">
        <f t="shared" si="29"/>
        <v>-18.889862134240836</v>
      </c>
      <c r="AJ39">
        <f t="shared" si="30"/>
        <v>-9.6101480625692783</v>
      </c>
      <c r="AK39">
        <f t="shared" si="31"/>
        <v>-10.336782415269816</v>
      </c>
      <c r="AL39">
        <f t="shared" si="32"/>
        <v>-4.533491242922195</v>
      </c>
    </row>
    <row r="40" spans="1:38" x14ac:dyDescent="0.25">
      <c r="A40">
        <v>29</v>
      </c>
      <c r="B40">
        <v>-1.5428493132711067</v>
      </c>
      <c r="C40">
        <v>-0.51217231574659805</v>
      </c>
      <c r="D40">
        <v>-1.6268908089380036</v>
      </c>
      <c r="I40">
        <f t="shared" si="6"/>
        <v>-11.700646772559962</v>
      </c>
      <c r="J40">
        <f t="shared" si="5"/>
        <v>-130.68450792717735</v>
      </c>
      <c r="K40">
        <f t="shared" si="7"/>
        <v>-25.113254868299734</v>
      </c>
      <c r="L40">
        <f t="shared" si="8"/>
        <v>-22.886451207617071</v>
      </c>
      <c r="M40">
        <f t="shared" si="9"/>
        <v>-42.628805239198101</v>
      </c>
      <c r="N40">
        <f t="shared" si="10"/>
        <v>-83.296715004431903</v>
      </c>
      <c r="O40">
        <f t="shared" si="11"/>
        <v>-31.345003008974249</v>
      </c>
      <c r="P40">
        <f t="shared" si="12"/>
        <v>-1.2709649493638715</v>
      </c>
      <c r="Q40">
        <f t="shared" si="13"/>
        <v>-1.2709649493638715</v>
      </c>
      <c r="R40">
        <f t="shared" si="33"/>
        <v>-8.8006234005081172</v>
      </c>
      <c r="S40">
        <f t="shared" si="14"/>
        <v>-36.763042488714177</v>
      </c>
      <c r="T40">
        <f t="shared" si="15"/>
        <v>-35.202493602032469</v>
      </c>
      <c r="U40">
        <f t="shared" si="16"/>
        <v>-3.0834795568962745</v>
      </c>
      <c r="V40">
        <f t="shared" si="17"/>
        <v>-87.247555904034314</v>
      </c>
      <c r="W40">
        <f t="shared" si="18"/>
        <v>-25.503392089970159</v>
      </c>
      <c r="X40">
        <f t="shared" si="19"/>
        <v>-39.884140262077608</v>
      </c>
      <c r="Y40">
        <f t="shared" si="20"/>
        <v>-25.020355460373462</v>
      </c>
      <c r="Z40">
        <f t="shared" si="21"/>
        <v>-129.66039772029248</v>
      </c>
      <c r="AA40">
        <f t="shared" si="22"/>
        <v>-87.247555904034314</v>
      </c>
      <c r="AB40">
        <f t="shared" si="23"/>
        <v>-2.3032051135554177</v>
      </c>
      <c r="AC40">
        <f t="shared" si="24"/>
        <v>-3.6199182366931106</v>
      </c>
      <c r="AD40">
        <f t="shared" si="25"/>
        <v>-0.83206057498463992</v>
      </c>
      <c r="AE40">
        <f t="shared" si="26"/>
        <v>-93.10635371715</v>
      </c>
      <c r="AF40">
        <f t="shared" si="27"/>
        <v>-9.1287525337913795</v>
      </c>
      <c r="AG40">
        <f t="shared" si="34"/>
        <v>-18.743560676114434</v>
      </c>
      <c r="AH40">
        <f t="shared" si="28"/>
        <v>-58.784687842810975</v>
      </c>
      <c r="AI40">
        <f t="shared" si="29"/>
        <v>-60.645042623553906</v>
      </c>
      <c r="AJ40">
        <f t="shared" si="30"/>
        <v>-20.279719690876142</v>
      </c>
      <c r="AK40">
        <f t="shared" si="31"/>
        <v>-32.271578910441519</v>
      </c>
      <c r="AL40">
        <f t="shared" si="32"/>
        <v>-27.833768013940396</v>
      </c>
    </row>
    <row r="41" spans="1:38" x14ac:dyDescent="0.25">
      <c r="A41">
        <v>30</v>
      </c>
      <c r="B41">
        <v>0.23129597882088165</v>
      </c>
      <c r="C41">
        <v>0.29439826023229682</v>
      </c>
      <c r="D41">
        <v>1.3205576990481591</v>
      </c>
      <c r="I41">
        <f t="shared" si="6"/>
        <v>-8.6763817744248275</v>
      </c>
      <c r="J41">
        <f t="shared" si="5"/>
        <v>-31.345003008974246</v>
      </c>
      <c r="K41">
        <f t="shared" si="7"/>
        <v>-1.7335576654738047</v>
      </c>
      <c r="L41">
        <f t="shared" si="8"/>
        <v>-2.3032051135554164</v>
      </c>
      <c r="M41">
        <f t="shared" si="9"/>
        <v>-1.7556174975169281</v>
      </c>
      <c r="N41">
        <f t="shared" si="10"/>
        <v>-11.141446730530685</v>
      </c>
      <c r="O41">
        <f t="shared" si="11"/>
        <v>-2.0477569240206153</v>
      </c>
      <c r="P41">
        <f t="shared" si="12"/>
        <v>-40.649094361434621</v>
      </c>
      <c r="Q41">
        <f t="shared" si="13"/>
        <v>-35.056192143906053</v>
      </c>
      <c r="R41">
        <f t="shared" si="33"/>
        <v>-10.588986176560681</v>
      </c>
      <c r="S41">
        <f t="shared" si="14"/>
        <v>-0.24685474247899711</v>
      </c>
      <c r="T41">
        <f t="shared" si="15"/>
        <v>-0.24685474247899711</v>
      </c>
      <c r="U41">
        <f t="shared" si="16"/>
        <v>-26.787823424321356</v>
      </c>
      <c r="V41">
        <f t="shared" si="17"/>
        <v>-11.905699299698378</v>
      </c>
      <c r="W41">
        <f t="shared" si="18"/>
        <v>-1.3434204438033763</v>
      </c>
      <c r="X41">
        <f t="shared" si="19"/>
        <v>-1.807403629160711</v>
      </c>
      <c r="Y41">
        <f t="shared" si="20"/>
        <v>-8.1448160325595023</v>
      </c>
      <c r="Z41">
        <f t="shared" si="21"/>
        <v>-27.589932250396373</v>
      </c>
      <c r="AA41">
        <f t="shared" si="22"/>
        <v>-11.905699299698378</v>
      </c>
      <c r="AB41">
        <f t="shared" si="23"/>
        <v>-22.886451207617071</v>
      </c>
      <c r="AC41">
        <f t="shared" si="24"/>
        <v>-61.271812630959957</v>
      </c>
      <c r="AD41">
        <f t="shared" si="25"/>
        <v>-38.128522764560678</v>
      </c>
      <c r="AE41">
        <f t="shared" si="26"/>
        <v>-16.528594890731512</v>
      </c>
      <c r="AF41">
        <f t="shared" si="27"/>
        <v>-16.18537086277335</v>
      </c>
      <c r="AG41">
        <f t="shared" si="34"/>
        <v>-3.7532167995813381</v>
      </c>
      <c r="AH41">
        <f t="shared" si="28"/>
        <v>-2.3032051135554168</v>
      </c>
      <c r="AI41">
        <f t="shared" si="29"/>
        <v>-5.658618223908789</v>
      </c>
      <c r="AJ41">
        <f t="shared" si="30"/>
        <v>-9.3872197022611577</v>
      </c>
      <c r="AK41">
        <f t="shared" si="31"/>
        <v>-2.5841956038174545</v>
      </c>
      <c r="AL41">
        <f t="shared" si="32"/>
        <v>-0.87734525900933003</v>
      </c>
    </row>
    <row r="42" spans="1:38" x14ac:dyDescent="0.25">
      <c r="A42">
        <v>31</v>
      </c>
      <c r="B42">
        <v>0.16558689392858578</v>
      </c>
      <c r="C42">
        <v>1.705896768195363</v>
      </c>
      <c r="D42">
        <v>-0.11537875356048446</v>
      </c>
      <c r="I42">
        <f t="shared" si="6"/>
        <v>-13.288591918965441</v>
      </c>
      <c r="J42">
        <f t="shared" si="5"/>
        <v>-42.313202920272659</v>
      </c>
      <c r="K42">
        <f t="shared" si="7"/>
        <v>-5.7052933771808814</v>
      </c>
      <c r="L42">
        <f t="shared" si="8"/>
        <v>-6.1713685619749272</v>
      </c>
      <c r="M42">
        <f t="shared" si="9"/>
        <v>-0.10055328435258644</v>
      </c>
      <c r="N42">
        <f t="shared" si="10"/>
        <v>-19.708443733106947</v>
      </c>
      <c r="O42">
        <f t="shared" si="11"/>
        <v>-0.66114379562926029</v>
      </c>
      <c r="P42">
        <f t="shared" si="12"/>
        <v>-39.507707465834677</v>
      </c>
      <c r="Q42">
        <f t="shared" si="13"/>
        <v>-34.121949774881244</v>
      </c>
      <c r="R42">
        <f t="shared" si="33"/>
        <v>-13.628571518679665</v>
      </c>
      <c r="S42">
        <f t="shared" si="14"/>
        <v>-1.2191788177200886</v>
      </c>
      <c r="T42">
        <f t="shared" si="15"/>
        <v>-3.9501393694130864</v>
      </c>
      <c r="U42">
        <f t="shared" si="16"/>
        <v>-33.198843750966873</v>
      </c>
      <c r="V42">
        <f t="shared" si="17"/>
        <v>-19.893528427638955</v>
      </c>
      <c r="W42">
        <f t="shared" si="18"/>
        <v>-3.9496758796639533</v>
      </c>
      <c r="X42">
        <f t="shared" si="19"/>
        <v>-4.8767152708803503E-2</v>
      </c>
      <c r="Y42">
        <f t="shared" si="20"/>
        <v>-3.5093810360373201</v>
      </c>
      <c r="Z42">
        <f t="shared" si="21"/>
        <v>-33.778951196232036</v>
      </c>
      <c r="AA42">
        <f t="shared" si="22"/>
        <v>-19.893528427638955</v>
      </c>
      <c r="AB42">
        <f t="shared" si="23"/>
        <v>-23.835550430876594</v>
      </c>
      <c r="AC42">
        <f t="shared" si="24"/>
        <v>-67.122705936077921</v>
      </c>
      <c r="AD42">
        <f t="shared" si="25"/>
        <v>-43.338941636845121</v>
      </c>
      <c r="AE42">
        <f t="shared" si="26"/>
        <v>-27.350956833652646</v>
      </c>
      <c r="AF42">
        <f t="shared" si="27"/>
        <v>-13.452318311643639</v>
      </c>
      <c r="AG42">
        <f t="shared" si="34"/>
        <v>-7.4142357214257171</v>
      </c>
      <c r="AH42">
        <f t="shared" si="28"/>
        <v>-3.3177948938862198</v>
      </c>
      <c r="AI42">
        <f t="shared" si="29"/>
        <v>-14.286921784682905</v>
      </c>
      <c r="AJ42">
        <f t="shared" si="30"/>
        <v>-5.2273803170870927</v>
      </c>
      <c r="AK42">
        <f t="shared" si="31"/>
        <v>-0.51484233750284958</v>
      </c>
      <c r="AL42">
        <f t="shared" si="32"/>
        <v>-3.5871729581574732</v>
      </c>
    </row>
    <row r="43" spans="1:38" x14ac:dyDescent="0.25">
      <c r="A43">
        <v>32</v>
      </c>
      <c r="B43">
        <v>-3.1540360748301806E-2</v>
      </c>
      <c r="C43">
        <v>1.1009688362111918</v>
      </c>
      <c r="D43">
        <v>1.4969007721755361</v>
      </c>
      <c r="I43">
        <f t="shared" si="6"/>
        <v>-7.2644517946151925</v>
      </c>
      <c r="J43">
        <f t="shared" si="5"/>
        <v>-45.993738776105538</v>
      </c>
      <c r="K43">
        <f t="shared" si="7"/>
        <v>-2.4413766143751565</v>
      </c>
      <c r="L43">
        <f t="shared" si="8"/>
        <v>-2.5967350093065056</v>
      </c>
      <c r="M43">
        <f t="shared" si="9"/>
        <v>-1.0236467171357408</v>
      </c>
      <c r="N43">
        <f t="shared" si="10"/>
        <v>-20.867017522818486</v>
      </c>
      <c r="O43">
        <f t="shared" si="11"/>
        <v>-4.8767152708803503E-2</v>
      </c>
      <c r="P43">
        <f t="shared" si="12"/>
        <v>-30.267716201198194</v>
      </c>
      <c r="Q43">
        <f t="shared" si="13"/>
        <v>-25.503392089970159</v>
      </c>
      <c r="R43">
        <f t="shared" si="33"/>
        <v>-7.5682036471096659</v>
      </c>
      <c r="S43">
        <f t="shared" si="14"/>
        <v>-0.66114379562926029</v>
      </c>
      <c r="T43">
        <f t="shared" si="15"/>
        <v>-2.2216926823109735</v>
      </c>
      <c r="U43">
        <f t="shared" si="16"/>
        <v>-23.207840852841059</v>
      </c>
      <c r="V43">
        <f t="shared" si="17"/>
        <v>-21.655421923466022</v>
      </c>
      <c r="W43">
        <f t="shared" si="18"/>
        <v>-1.2709649493638715</v>
      </c>
      <c r="X43">
        <f t="shared" si="19"/>
        <v>-0.66114379562926029</v>
      </c>
      <c r="Y43">
        <f t="shared" si="20"/>
        <v>-2.5138321088146607</v>
      </c>
      <c r="Z43">
        <f t="shared" si="21"/>
        <v>-39.50770746583467</v>
      </c>
      <c r="AA43">
        <f t="shared" si="22"/>
        <v>-21.655421923466022</v>
      </c>
      <c r="AB43">
        <f t="shared" si="23"/>
        <v>-16.18537086277335</v>
      </c>
      <c r="AC43">
        <f t="shared" si="24"/>
        <v>-53.110498643346922</v>
      </c>
      <c r="AD43">
        <f t="shared" si="25"/>
        <v>-32.086957705658641</v>
      </c>
      <c r="AE43">
        <f t="shared" si="26"/>
        <v>-28.253155454331129</v>
      </c>
      <c r="AF43">
        <f t="shared" si="27"/>
        <v>-8.8006234005081154</v>
      </c>
      <c r="AG43">
        <f t="shared" si="34"/>
        <v>-3.2181685890319005</v>
      </c>
      <c r="AH43">
        <f t="shared" si="28"/>
        <v>-5.2273803170870954</v>
      </c>
      <c r="AI43">
        <f t="shared" si="29"/>
        <v>-13.288591918965441</v>
      </c>
      <c r="AJ43">
        <f t="shared" si="30"/>
        <v>-3.317794893886219</v>
      </c>
      <c r="AK43">
        <f t="shared" si="31"/>
        <v>-0.19506861083521423</v>
      </c>
      <c r="AL43">
        <f t="shared" si="32"/>
        <v>-1.2191788177200886</v>
      </c>
    </row>
    <row r="44" spans="1:38" x14ac:dyDescent="0.25">
      <c r="A44">
        <v>33</v>
      </c>
      <c r="B44">
        <v>1.3483504219899114</v>
      </c>
      <c r="C44">
        <v>-0.71381495974132181</v>
      </c>
      <c r="D44">
        <v>-0.59402423776336544</v>
      </c>
      <c r="I44">
        <f t="shared" si="6"/>
        <v>-43.552136712421429</v>
      </c>
      <c r="J44">
        <f t="shared" si="5"/>
        <v>-2.6445751825170403</v>
      </c>
      <c r="K44">
        <f t="shared" si="7"/>
        <v>-25.259556326426143</v>
      </c>
      <c r="L44">
        <f t="shared" si="8"/>
        <v>-27.589932250396377</v>
      </c>
      <c r="M44">
        <f t="shared" si="9"/>
        <v>-20.867017522818493</v>
      </c>
      <c r="N44">
        <f t="shared" si="10"/>
        <v>-1.0236467171357411</v>
      </c>
      <c r="O44">
        <f t="shared" si="11"/>
        <v>-27.714399325788623</v>
      </c>
      <c r="P44">
        <f t="shared" si="12"/>
        <v>-106.62253407617733</v>
      </c>
      <c r="Q44">
        <f t="shared" si="13"/>
        <v>-97.508174906871531</v>
      </c>
      <c r="R44">
        <f t="shared" si="33"/>
        <v>-49.961541120510589</v>
      </c>
      <c r="S44">
        <f t="shared" si="14"/>
        <v>-19.16829713531704</v>
      </c>
      <c r="T44">
        <f t="shared" si="15"/>
        <v>-17.217611026964896</v>
      </c>
      <c r="U44">
        <f t="shared" si="16"/>
        <v>-75.559448536963387</v>
      </c>
      <c r="V44">
        <f t="shared" si="17"/>
        <v>-0.51484233750284991</v>
      </c>
      <c r="W44">
        <f t="shared" si="18"/>
        <v>-25.844762158931786</v>
      </c>
      <c r="X44">
        <f t="shared" si="19"/>
        <v>-22.679532130350893</v>
      </c>
      <c r="Y44">
        <f t="shared" si="20"/>
        <v>-44.56578692212274</v>
      </c>
      <c r="Z44">
        <f t="shared" si="21"/>
        <v>-2.3032051135554155</v>
      </c>
      <c r="AA44">
        <f t="shared" si="22"/>
        <v>-0.51484233750284991</v>
      </c>
      <c r="AB44">
        <f t="shared" si="23"/>
        <v>-75.559448536963387</v>
      </c>
      <c r="AC44">
        <f t="shared" si="24"/>
        <v>-130.68450792717735</v>
      </c>
      <c r="AD44">
        <f t="shared" si="25"/>
        <v>-96.191461783733843</v>
      </c>
      <c r="AE44">
        <f t="shared" si="26"/>
        <v>-1.4263233442952199</v>
      </c>
      <c r="AF44">
        <f t="shared" si="27"/>
        <v>-64.741483451093401</v>
      </c>
      <c r="AG44">
        <f t="shared" si="34"/>
        <v>-32.561400888199536</v>
      </c>
      <c r="AH44">
        <f t="shared" si="28"/>
        <v>-9.3872197022611594</v>
      </c>
      <c r="AI44">
        <f t="shared" si="29"/>
        <v>-5.6175175387575251</v>
      </c>
      <c r="AJ44">
        <f t="shared" si="30"/>
        <v>-48.841976016513605</v>
      </c>
      <c r="AK44">
        <f t="shared" si="31"/>
        <v>-28.738509532673501</v>
      </c>
      <c r="AL44">
        <f t="shared" si="32"/>
        <v>-23.617958498249124</v>
      </c>
    </row>
    <row r="45" spans="1:38" x14ac:dyDescent="0.25">
      <c r="A45">
        <v>34</v>
      </c>
      <c r="B45">
        <v>-0.2286676154251894</v>
      </c>
      <c r="C45">
        <v>0.49604090422702057</v>
      </c>
      <c r="D45">
        <v>1.018255287972655</v>
      </c>
      <c r="I45">
        <f t="shared" si="6"/>
        <v>-3.0502707886114999</v>
      </c>
      <c r="J45">
        <f t="shared" si="5"/>
        <v>-51.484233750284979</v>
      </c>
      <c r="K45">
        <f t="shared" si="7"/>
        <v>-0.98741896991598832</v>
      </c>
      <c r="L45">
        <f t="shared" si="8"/>
        <v>-0.83206057498463959</v>
      </c>
      <c r="M45">
        <f t="shared" si="9"/>
        <v>-3.7566992682654514</v>
      </c>
      <c r="N45">
        <f t="shared" si="10"/>
        <v>-23.835550430876594</v>
      </c>
      <c r="O45">
        <f t="shared" si="11"/>
        <v>-1.2463496281349025</v>
      </c>
      <c r="P45">
        <f t="shared" si="12"/>
        <v>-22.837684054908269</v>
      </c>
      <c r="Q45">
        <f t="shared" si="13"/>
        <v>-18.694793523405632</v>
      </c>
      <c r="R45">
        <f t="shared" si="33"/>
        <v>-3.3177948938862194</v>
      </c>
      <c r="S45">
        <f t="shared" si="14"/>
        <v>-1.9130678918849879</v>
      </c>
      <c r="T45">
        <f t="shared" si="15"/>
        <v>-2.3032051135554164</v>
      </c>
      <c r="U45">
        <f t="shared" si="16"/>
        <v>-15.026797073061806</v>
      </c>
      <c r="V45">
        <f t="shared" si="17"/>
        <v>-25.227274537639644</v>
      </c>
      <c r="W45">
        <f t="shared" si="18"/>
        <v>-0.40221313741034587</v>
      </c>
      <c r="X45">
        <f t="shared" si="19"/>
        <v>-3.0834795568962732</v>
      </c>
      <c r="Y45">
        <f t="shared" si="20"/>
        <v>-3.3282422999385575</v>
      </c>
      <c r="Z45">
        <f t="shared" si="21"/>
        <v>-47.046422853783859</v>
      </c>
      <c r="AA45">
        <f t="shared" si="22"/>
        <v>-25.227274537639644</v>
      </c>
      <c r="AB45">
        <f t="shared" si="23"/>
        <v>-10.345150413016665</v>
      </c>
      <c r="AC45">
        <f t="shared" si="24"/>
        <v>-40.908250468962478</v>
      </c>
      <c r="AD45">
        <f t="shared" si="25"/>
        <v>-22.644932892818719</v>
      </c>
      <c r="AE45">
        <f t="shared" si="26"/>
        <v>-30.965313193356156</v>
      </c>
      <c r="AF45">
        <f t="shared" si="27"/>
        <v>-5.9588876077191468</v>
      </c>
      <c r="AG45">
        <f t="shared" si="34"/>
        <v>-0.83206057498463959</v>
      </c>
      <c r="AH45">
        <f t="shared" si="28"/>
        <v>-8.9469248586345262</v>
      </c>
      <c r="AI45">
        <f t="shared" si="29"/>
        <v>-14.100221171594539</v>
      </c>
      <c r="AJ45">
        <f t="shared" si="30"/>
        <v>-3.2181685890318992</v>
      </c>
      <c r="AK45">
        <f t="shared" si="31"/>
        <v>-1.6852540025141349</v>
      </c>
      <c r="AL45">
        <f t="shared" si="32"/>
        <v>-0.66114379562926051</v>
      </c>
    </row>
    <row r="46" spans="1:38" x14ac:dyDescent="0.25">
      <c r="A46">
        <v>35</v>
      </c>
      <c r="B46">
        <v>-1.5428493132711067</v>
      </c>
      <c r="C46">
        <v>0.69768354822174428</v>
      </c>
      <c r="D46">
        <v>-0.77036731089074273</v>
      </c>
      <c r="I46">
        <f t="shared" si="6"/>
        <v>-14.041470102582533</v>
      </c>
      <c r="J46">
        <f t="shared" si="5"/>
        <v>-135.3661545872225</v>
      </c>
      <c r="K46">
        <f t="shared" si="7"/>
        <v>-26.283666533311017</v>
      </c>
      <c r="L46">
        <f t="shared" si="8"/>
        <v>-24.056862872628358</v>
      </c>
      <c r="M46">
        <f t="shared" si="9"/>
        <v>-38.532364411658612</v>
      </c>
      <c r="N46">
        <f t="shared" si="10"/>
        <v>-86.807949999465748</v>
      </c>
      <c r="O46">
        <f t="shared" si="11"/>
        <v>-27.833768013940396</v>
      </c>
      <c r="P46">
        <f t="shared" si="12"/>
        <v>-0.10055328435258645</v>
      </c>
      <c r="Q46">
        <f t="shared" si="13"/>
        <v>-0.10055328435258645</v>
      </c>
      <c r="R46">
        <f t="shared" si="33"/>
        <v>-9.971035065519402</v>
      </c>
      <c r="S46">
        <f t="shared" si="14"/>
        <v>-35.007424991197254</v>
      </c>
      <c r="T46">
        <f t="shared" si="15"/>
        <v>-35.787699434538105</v>
      </c>
      <c r="U46">
        <f t="shared" si="16"/>
        <v>-7.7651262169414128</v>
      </c>
      <c r="V46">
        <f t="shared" si="17"/>
        <v>-90.173585066562524</v>
      </c>
      <c r="W46">
        <f t="shared" si="18"/>
        <v>-25.503392089970159</v>
      </c>
      <c r="X46">
        <f t="shared" si="19"/>
        <v>-35.787699434538105</v>
      </c>
      <c r="Y46">
        <f t="shared" si="20"/>
        <v>-19.168297135317037</v>
      </c>
      <c r="Z46">
        <f t="shared" si="21"/>
        <v>-130.24560355279812</v>
      </c>
      <c r="AA46">
        <f t="shared" si="22"/>
        <v>-90.173585066562524</v>
      </c>
      <c r="AB46">
        <f t="shared" si="23"/>
        <v>-2.3032051135554177</v>
      </c>
      <c r="AC46">
        <f t="shared" si="24"/>
        <v>-8.886770729243894</v>
      </c>
      <c r="AD46">
        <f t="shared" si="25"/>
        <v>-4.9285014025241383</v>
      </c>
      <c r="AE46">
        <f t="shared" si="26"/>
        <v>-98.373206209700783</v>
      </c>
      <c r="AF46">
        <f t="shared" si="27"/>
        <v>-5.6175175387575242</v>
      </c>
      <c r="AG46">
        <f t="shared" si="34"/>
        <v>-19.913972341125721</v>
      </c>
      <c r="AH46">
        <f t="shared" si="28"/>
        <v>-56.443864512788409</v>
      </c>
      <c r="AI46">
        <f t="shared" si="29"/>
        <v>-64.741483451093401</v>
      </c>
      <c r="AJ46">
        <f t="shared" si="30"/>
        <v>-15.012867198325358</v>
      </c>
      <c r="AK46">
        <f t="shared" si="31"/>
        <v>-28.17513808290202</v>
      </c>
      <c r="AL46">
        <f t="shared" si="32"/>
        <v>-27.833768013940396</v>
      </c>
    </row>
    <row r="47" spans="1:38" x14ac:dyDescent="0.25">
      <c r="A47">
        <v>36</v>
      </c>
      <c r="B47">
        <v>-1.0171766341327397</v>
      </c>
      <c r="C47">
        <v>0.49604090422702057</v>
      </c>
      <c r="D47">
        <v>0.26249926028389536</v>
      </c>
      <c r="I47">
        <f t="shared" si="6"/>
        <v>-4.2931379480622898</v>
      </c>
      <c r="J47">
        <f t="shared" si="5"/>
        <v>-96.227451490513388</v>
      </c>
      <c r="K47">
        <f t="shared" si="7"/>
        <v>-10.930356245522306</v>
      </c>
      <c r="L47">
        <f t="shared" si="8"/>
        <v>-9.5321306911401695</v>
      </c>
      <c r="M47">
        <f t="shared" si="9"/>
        <v>-19.913972341125721</v>
      </c>
      <c r="N47">
        <f t="shared" si="10"/>
        <v>-56.150096576597122</v>
      </c>
      <c r="O47">
        <f t="shared" si="11"/>
        <v>-12.432154063192012</v>
      </c>
      <c r="P47">
        <f t="shared" si="12"/>
        <v>-4.1946766631464181</v>
      </c>
      <c r="Q47">
        <f t="shared" si="13"/>
        <v>-2.5375204505453635</v>
      </c>
      <c r="R47">
        <f t="shared" si="33"/>
        <v>-2.0749277344354291</v>
      </c>
      <c r="S47">
        <f t="shared" si="14"/>
        <v>-16.827473805294467</v>
      </c>
      <c r="T47">
        <f t="shared" si="15"/>
        <v>-17.217611026964896</v>
      </c>
      <c r="U47">
        <f t="shared" si="16"/>
        <v>-5.083859797455486</v>
      </c>
      <c r="V47">
        <f t="shared" si="17"/>
        <v>-58.784687842810975</v>
      </c>
      <c r="W47">
        <f t="shared" si="18"/>
        <v>-10.345150413016665</v>
      </c>
      <c r="X47">
        <f t="shared" si="19"/>
        <v>-17.997885470305754</v>
      </c>
      <c r="Y47">
        <f t="shared" si="20"/>
        <v>-8.2997109377417164</v>
      </c>
      <c r="Z47">
        <f t="shared" si="21"/>
        <v>-91.789640594012283</v>
      </c>
      <c r="AA47">
        <f t="shared" si="22"/>
        <v>-58.784687842810975</v>
      </c>
      <c r="AB47">
        <f t="shared" si="23"/>
        <v>-0.40221313741034592</v>
      </c>
      <c r="AC47">
        <f t="shared" si="24"/>
        <v>-16.050907279946678</v>
      </c>
      <c r="AD47">
        <f t="shared" si="25"/>
        <v>-6.4876598199584503</v>
      </c>
      <c r="AE47">
        <f t="shared" si="26"/>
        <v>-65.765593657978272</v>
      </c>
      <c r="AF47">
        <f t="shared" si="27"/>
        <v>-0.9874189699159881</v>
      </c>
      <c r="AG47">
        <f t="shared" si="34"/>
        <v>-7.0463963722385881</v>
      </c>
      <c r="AH47">
        <f t="shared" si="28"/>
        <v>-32.561400888199529</v>
      </c>
      <c r="AI47">
        <f t="shared" si="29"/>
        <v>-38.957564360610341</v>
      </c>
      <c r="AJ47">
        <f t="shared" si="30"/>
        <v>-5.7039029079334798</v>
      </c>
      <c r="AK47">
        <f t="shared" si="31"/>
        <v>-12.871058437571245</v>
      </c>
      <c r="AL47">
        <f t="shared" si="32"/>
        <v>-11.846948230686371</v>
      </c>
    </row>
    <row r="48" spans="1:38" x14ac:dyDescent="0.25">
      <c r="A48">
        <v>37</v>
      </c>
      <c r="B48">
        <v>1.3483504219899114</v>
      </c>
      <c r="C48">
        <v>-0.71381495974132181</v>
      </c>
      <c r="D48">
        <v>-0.87113478124924404</v>
      </c>
      <c r="I48">
        <f t="shared" si="6"/>
        <v>-43.552136712421429</v>
      </c>
      <c r="J48">
        <f t="shared" si="5"/>
        <v>-2.6445751825170403</v>
      </c>
      <c r="K48">
        <f t="shared" si="7"/>
        <v>-25.259556326426143</v>
      </c>
      <c r="L48">
        <f t="shared" si="8"/>
        <v>-27.589932250396377</v>
      </c>
      <c r="M48">
        <f t="shared" si="9"/>
        <v>-20.867017522818493</v>
      </c>
      <c r="N48">
        <f t="shared" si="10"/>
        <v>-1.0236467171357411</v>
      </c>
      <c r="O48">
        <f t="shared" si="11"/>
        <v>-27.714399325788623</v>
      </c>
      <c r="P48">
        <f t="shared" si="12"/>
        <v>-106.62253407617733</v>
      </c>
      <c r="Q48">
        <f t="shared" si="13"/>
        <v>-97.508174906871531</v>
      </c>
      <c r="R48">
        <f t="shared" si="33"/>
        <v>-49.961541120510589</v>
      </c>
      <c r="S48">
        <f t="shared" si="14"/>
        <v>-19.16829713531704</v>
      </c>
      <c r="T48">
        <f t="shared" si="15"/>
        <v>-17.217611026964896</v>
      </c>
      <c r="U48">
        <f t="shared" si="16"/>
        <v>-75.559448536963387</v>
      </c>
      <c r="V48">
        <f t="shared" si="17"/>
        <v>-0.51484233750284991</v>
      </c>
      <c r="W48">
        <f t="shared" si="18"/>
        <v>-25.844762158931786</v>
      </c>
      <c r="X48">
        <f t="shared" si="19"/>
        <v>-22.679532130350893</v>
      </c>
      <c r="Y48">
        <f t="shared" si="20"/>
        <v>-44.56578692212274</v>
      </c>
      <c r="Z48">
        <f t="shared" si="21"/>
        <v>-2.3032051135554155</v>
      </c>
      <c r="AA48">
        <f t="shared" si="22"/>
        <v>-0.51484233750284991</v>
      </c>
      <c r="AB48">
        <f t="shared" si="23"/>
        <v>-75.559448536963387</v>
      </c>
      <c r="AC48">
        <f t="shared" si="24"/>
        <v>-130.68450792717735</v>
      </c>
      <c r="AD48">
        <f t="shared" si="25"/>
        <v>-96.191461783733843</v>
      </c>
      <c r="AE48">
        <f t="shared" si="26"/>
        <v>-1.4263233442952199</v>
      </c>
      <c r="AF48">
        <f t="shared" si="27"/>
        <v>-64.741483451093401</v>
      </c>
      <c r="AG48">
        <f t="shared" si="34"/>
        <v>-32.561400888199536</v>
      </c>
      <c r="AH48">
        <f t="shared" si="28"/>
        <v>-9.3872197022611594</v>
      </c>
      <c r="AI48">
        <f t="shared" si="29"/>
        <v>-5.6175175387575251</v>
      </c>
      <c r="AJ48">
        <f t="shared" si="30"/>
        <v>-48.841976016513605</v>
      </c>
      <c r="AK48">
        <f t="shared" si="31"/>
        <v>-28.738509532673501</v>
      </c>
      <c r="AL48">
        <f t="shared" si="32"/>
        <v>-23.617958498249124</v>
      </c>
    </row>
    <row r="49" spans="1:38" x14ac:dyDescent="0.25">
      <c r="A49">
        <v>38</v>
      </c>
      <c r="B49">
        <v>-0.88575846434814798</v>
      </c>
      <c r="C49">
        <v>0.49604090422702057</v>
      </c>
      <c r="D49">
        <v>0.61518540653864995</v>
      </c>
      <c r="I49">
        <f t="shared" si="6"/>
        <v>-3.0502707886114999</v>
      </c>
      <c r="J49">
        <f t="shared" si="5"/>
        <v>-87.734525900932979</v>
      </c>
      <c r="K49">
        <f t="shared" si="7"/>
        <v>-8.237477400045595</v>
      </c>
      <c r="L49">
        <f t="shared" si="8"/>
        <v>-7.0463963722385881</v>
      </c>
      <c r="M49">
        <f t="shared" si="9"/>
        <v>-16.18537086277335</v>
      </c>
      <c r="N49">
        <f t="shared" si="10"/>
        <v>-49.728616252768049</v>
      </c>
      <c r="O49">
        <f t="shared" si="11"/>
        <v>-9.5321306911401695</v>
      </c>
      <c r="P49">
        <f t="shared" si="12"/>
        <v>-6.2661219288977357</v>
      </c>
      <c r="Q49">
        <f t="shared" si="13"/>
        <v>-4.1946766631464181</v>
      </c>
      <c r="R49">
        <f t="shared" si="33"/>
        <v>-1.2463496281349025</v>
      </c>
      <c r="S49">
        <f t="shared" si="14"/>
        <v>-13.306016853517228</v>
      </c>
      <c r="T49">
        <f t="shared" si="15"/>
        <v>-13.696154075187655</v>
      </c>
      <c r="U49">
        <f t="shared" si="16"/>
        <v>-5.7052933771808814</v>
      </c>
      <c r="V49">
        <f t="shared" si="17"/>
        <v>-52.156062992406753</v>
      </c>
      <c r="W49">
        <f t="shared" si="18"/>
        <v>-7.6522715675399517</v>
      </c>
      <c r="X49">
        <f t="shared" si="19"/>
        <v>-14.476428518528515</v>
      </c>
      <c r="Y49">
        <f t="shared" si="20"/>
        <v>-6.4354101985655303</v>
      </c>
      <c r="Z49">
        <f t="shared" si="21"/>
        <v>-83.296715004431874</v>
      </c>
      <c r="AA49">
        <f t="shared" si="22"/>
        <v>-52.156062992406753</v>
      </c>
      <c r="AB49">
        <f t="shared" si="23"/>
        <v>-1.0236467171357411</v>
      </c>
      <c r="AC49">
        <f t="shared" si="24"/>
        <v>-19.158075178573654</v>
      </c>
      <c r="AD49">
        <f t="shared" si="25"/>
        <v>-8.1448160325595058</v>
      </c>
      <c r="AE49">
        <f t="shared" si="26"/>
        <v>-58.929824280998922</v>
      </c>
      <c r="AF49">
        <f t="shared" si="27"/>
        <v>-0.78027444334085638</v>
      </c>
      <c r="AG49">
        <f t="shared" si="34"/>
        <v>-4.9749511064872705</v>
      </c>
      <c r="AH49">
        <f t="shared" si="28"/>
        <v>-27.589932250396373</v>
      </c>
      <c r="AI49">
        <f t="shared" si="29"/>
        <v>-33.778951196232036</v>
      </c>
      <c r="AJ49">
        <f t="shared" si="30"/>
        <v>-4.2538912219075575</v>
      </c>
      <c r="AK49">
        <f t="shared" si="31"/>
        <v>-9.9710350655194002</v>
      </c>
      <c r="AL49">
        <f t="shared" si="32"/>
        <v>-8.9469248586345262</v>
      </c>
    </row>
    <row r="50" spans="1:38" x14ac:dyDescent="0.25">
      <c r="A50">
        <v>39</v>
      </c>
      <c r="B50">
        <v>1.0855140824207279</v>
      </c>
      <c r="C50">
        <v>-0.91545760373604557</v>
      </c>
      <c r="D50">
        <v>-0.79555917848036795</v>
      </c>
      <c r="I50">
        <f t="shared" si="6"/>
        <v>-32.41509943007312</v>
      </c>
      <c r="J50">
        <f t="shared" si="5"/>
        <v>-5.6175175387575207</v>
      </c>
      <c r="K50">
        <f t="shared" si="7"/>
        <v>-17.217611026964896</v>
      </c>
      <c r="L50">
        <f t="shared" si="8"/>
        <v>-19.133697897784863</v>
      </c>
      <c r="M50">
        <f t="shared" si="9"/>
        <v>-15.774326237867021</v>
      </c>
      <c r="N50">
        <f t="shared" si="10"/>
        <v>-4.8767152708803503E-2</v>
      </c>
      <c r="O50">
        <f t="shared" si="11"/>
        <v>-20.867017522818486</v>
      </c>
      <c r="P50">
        <f t="shared" si="12"/>
        <v>-89.442077775930471</v>
      </c>
      <c r="Q50">
        <f t="shared" si="13"/>
        <v>-81.156296712925183</v>
      </c>
      <c r="R50">
        <f t="shared" si="33"/>
        <v>-38.190994342696975</v>
      </c>
      <c r="S50">
        <f t="shared" si="14"/>
        <v>-13.271179575544878</v>
      </c>
      <c r="T50">
        <f t="shared" si="15"/>
        <v>-10.930356245522306</v>
      </c>
      <c r="U50">
        <f t="shared" si="16"/>
        <v>-60.303672554592282</v>
      </c>
      <c r="V50">
        <f t="shared" si="17"/>
        <v>-5.1786131643782936E-2</v>
      </c>
      <c r="W50">
        <f t="shared" si="18"/>
        <v>-17.997885470305754</v>
      </c>
      <c r="X50">
        <f t="shared" si="19"/>
        <v>-17.172551792249159</v>
      </c>
      <c r="Y50">
        <f t="shared" si="20"/>
        <v>-36.037097075071728</v>
      </c>
      <c r="Z50">
        <f t="shared" si="21"/>
        <v>-5.9588876077191468</v>
      </c>
      <c r="AA50">
        <f t="shared" si="22"/>
        <v>-5.1786131643782936E-2</v>
      </c>
      <c r="AB50">
        <f t="shared" si="23"/>
        <v>-61.08394699793314</v>
      </c>
      <c r="AC50">
        <f t="shared" si="24"/>
        <v>-110.35972900158549</v>
      </c>
      <c r="AD50">
        <f t="shared" si="25"/>
        <v>-78.961774841029026</v>
      </c>
      <c r="AE50">
        <f t="shared" si="26"/>
        <v>-0.9874189699159881</v>
      </c>
      <c r="AF50">
        <f t="shared" si="27"/>
        <v>-52.508343957169849</v>
      </c>
      <c r="AG50">
        <f t="shared" si="34"/>
        <v>-23.2765884292875</v>
      </c>
      <c r="AH50">
        <f t="shared" si="28"/>
        <v>-6.4876598199584485</v>
      </c>
      <c r="AI50">
        <f t="shared" si="29"/>
        <v>-2.0593693500113996</v>
      </c>
      <c r="AJ50">
        <f t="shared" si="30"/>
        <v>-39.387173757744442</v>
      </c>
      <c r="AK50">
        <f t="shared" si="31"/>
        <v>-21.988662035120971</v>
      </c>
      <c r="AL50">
        <f t="shared" si="32"/>
        <v>-16.18537086277335</v>
      </c>
    </row>
    <row r="51" spans="1:38" x14ac:dyDescent="0.25">
      <c r="A51">
        <v>40</v>
      </c>
      <c r="B51">
        <v>0.88838682774384026</v>
      </c>
      <c r="C51">
        <v>-1.9236708237096642</v>
      </c>
      <c r="D51">
        <v>-1.6772745441172541</v>
      </c>
      <c r="I51">
        <f t="shared" si="6"/>
        <v>-26.820105213107851</v>
      </c>
      <c r="J51">
        <f t="shared" si="5"/>
        <v>-8.9469248586345262</v>
      </c>
      <c r="K51">
        <f t="shared" si="7"/>
        <v>-14.772977393214584</v>
      </c>
      <c r="L51">
        <f t="shared" si="8"/>
        <v>-16.378347474171854</v>
      </c>
      <c r="M51">
        <f t="shared" si="9"/>
        <v>-19.272320297222514</v>
      </c>
      <c r="N51">
        <f t="shared" si="10"/>
        <v>-1.2463496281349034</v>
      </c>
      <c r="O51">
        <f t="shared" si="11"/>
        <v>-22.634472895635156</v>
      </c>
      <c r="P51">
        <f t="shared" si="12"/>
        <v>-81.801644083690235</v>
      </c>
      <c r="Q51">
        <f t="shared" si="13"/>
        <v>-74.137296600410366</v>
      </c>
      <c r="R51">
        <f t="shared" si="33"/>
        <v>-32.94990960018238</v>
      </c>
      <c r="S51">
        <f t="shared" si="14"/>
        <v>-14.507770736685529</v>
      </c>
      <c r="T51">
        <f t="shared" si="15"/>
        <v>-10.216261298310817</v>
      </c>
      <c r="U51">
        <f t="shared" si="16"/>
        <v>-49.961541120510589</v>
      </c>
      <c r="V51">
        <f t="shared" si="17"/>
        <v>-2.0477569240206157</v>
      </c>
      <c r="W51">
        <f t="shared" si="18"/>
        <v>-16.528594890731512</v>
      </c>
      <c r="X51">
        <f t="shared" si="19"/>
        <v>-20.359829061741955</v>
      </c>
      <c r="Y51">
        <f t="shared" si="20"/>
        <v>-38.20165460692705</v>
      </c>
      <c r="Z51">
        <f t="shared" si="21"/>
        <v>-12.701995617212399</v>
      </c>
      <c r="AA51">
        <f t="shared" si="22"/>
        <v>-2.0477569240206157</v>
      </c>
      <c r="AB51">
        <f t="shared" si="23"/>
        <v>-54.643187780555735</v>
      </c>
      <c r="AC51">
        <f t="shared" si="24"/>
        <v>-95.8013245620634</v>
      </c>
      <c r="AD51">
        <f t="shared" si="25"/>
        <v>-67.553730984721895</v>
      </c>
      <c r="AE51">
        <f t="shared" si="26"/>
        <v>-1.3434204438033768</v>
      </c>
      <c r="AF51">
        <f t="shared" si="27"/>
        <v>-50.236481061771443</v>
      </c>
      <c r="AG51">
        <f t="shared" si="34"/>
        <v>-19.899804425949092</v>
      </c>
      <c r="AH51">
        <f t="shared" si="28"/>
        <v>-10.386940037226022</v>
      </c>
      <c r="AI51">
        <f t="shared" si="29"/>
        <v>-0.90497955917327821</v>
      </c>
      <c r="AJ51">
        <f t="shared" si="30"/>
        <v>-40.442626182786334</v>
      </c>
      <c r="AK51">
        <f t="shared" si="31"/>
        <v>-24.243788935025677</v>
      </c>
      <c r="AL51">
        <f t="shared" si="32"/>
        <v>-15.026797073061806</v>
      </c>
    </row>
    <row r="52" spans="1:38" x14ac:dyDescent="0.25">
      <c r="A52">
        <v>41</v>
      </c>
      <c r="B52">
        <v>0.82267774285154438</v>
      </c>
      <c r="C52">
        <v>0.69768354822174428</v>
      </c>
      <c r="D52">
        <v>1.8243950508406654</v>
      </c>
      <c r="I52">
        <f t="shared" si="6"/>
        <v>-25.227274537639634</v>
      </c>
      <c r="J52">
        <f t="shared" si="5"/>
        <v>-16.050907279946678</v>
      </c>
      <c r="K52">
        <f t="shared" si="7"/>
        <v>-11.369260619901539</v>
      </c>
      <c r="L52">
        <f t="shared" si="8"/>
        <v>-12.871058437571245</v>
      </c>
      <c r="M52">
        <f t="shared" si="9"/>
        <v>-4.9749511064872713</v>
      </c>
      <c r="N52">
        <f t="shared" si="10"/>
        <v>-4.7787174757136137</v>
      </c>
      <c r="O52">
        <f t="shared" si="11"/>
        <v>-9.1907606221785425</v>
      </c>
      <c r="P52">
        <f t="shared" si="12"/>
        <v>-70.94398137304762</v>
      </c>
      <c r="Q52">
        <f t="shared" si="13"/>
        <v>-63.486778416342879</v>
      </c>
      <c r="R52">
        <f t="shared" si="33"/>
        <v>-28.614042457281247</v>
      </c>
      <c r="S52">
        <f t="shared" si="14"/>
        <v>-5.17861316437829</v>
      </c>
      <c r="T52">
        <f t="shared" si="15"/>
        <v>-5.9588876077191468</v>
      </c>
      <c r="U52">
        <f t="shared" si="16"/>
        <v>-52.508343957169849</v>
      </c>
      <c r="V52">
        <f t="shared" si="17"/>
        <v>-4.415751064458</v>
      </c>
      <c r="W52">
        <f t="shared" si="18"/>
        <v>-10.588986176560681</v>
      </c>
      <c r="X52">
        <f t="shared" si="19"/>
        <v>-5.9588876077191468</v>
      </c>
      <c r="Y52">
        <f t="shared" si="20"/>
        <v>-19.168297135317037</v>
      </c>
      <c r="Z52">
        <f t="shared" si="21"/>
        <v>-10.930356245522306</v>
      </c>
      <c r="AA52">
        <f t="shared" si="22"/>
        <v>-4.415751064458</v>
      </c>
      <c r="AB52">
        <f t="shared" si="23"/>
        <v>-47.046422853783859</v>
      </c>
      <c r="AC52">
        <f t="shared" si="24"/>
        <v>-98.37320620970074</v>
      </c>
      <c r="AD52">
        <f t="shared" si="25"/>
        <v>-68.314726534514435</v>
      </c>
      <c r="AE52">
        <f t="shared" si="26"/>
        <v>-8.8867707292438958</v>
      </c>
      <c r="AF52">
        <f t="shared" si="27"/>
        <v>-35.446329365576482</v>
      </c>
      <c r="AG52">
        <f t="shared" si="34"/>
        <v>-16.18537086277335</v>
      </c>
      <c r="AH52">
        <f t="shared" si="28"/>
        <v>-0.51484233750284947</v>
      </c>
      <c r="AI52">
        <f t="shared" si="29"/>
        <v>-5.083859797455486</v>
      </c>
      <c r="AJ52">
        <f t="shared" si="30"/>
        <v>-22.470070155030083</v>
      </c>
      <c r="AK52">
        <f t="shared" si="31"/>
        <v>-9.5321306911401695</v>
      </c>
      <c r="AL52">
        <f t="shared" si="32"/>
        <v>-9.1907606221785425</v>
      </c>
    </row>
    <row r="53" spans="1:38" x14ac:dyDescent="0.25">
      <c r="A53">
        <v>42</v>
      </c>
      <c r="B53">
        <v>1.7426049313436864</v>
      </c>
      <c r="C53">
        <v>-1.7220281797149404</v>
      </c>
      <c r="D53">
        <v>-1.1482453247351225</v>
      </c>
      <c r="I53">
        <f t="shared" si="6"/>
        <v>-64.657190081354159</v>
      </c>
      <c r="J53">
        <f t="shared" si="5"/>
        <v>-4.8767152708803503E-2</v>
      </c>
      <c r="K53">
        <f t="shared" si="7"/>
        <v>-42.989917691457173</v>
      </c>
      <c r="L53">
        <f t="shared" si="8"/>
        <v>-45.941727195152801</v>
      </c>
      <c r="M53">
        <f t="shared" si="9"/>
        <v>-39.879254733014868</v>
      </c>
      <c r="N53">
        <f t="shared" si="10"/>
        <v>-5.6175175387575207</v>
      </c>
      <c r="O53">
        <f t="shared" si="11"/>
        <v>-48.72469932779854</v>
      </c>
      <c r="P53">
        <f t="shared" si="12"/>
        <v>-140.59655388324458</v>
      </c>
      <c r="Q53">
        <f t="shared" si="13"/>
        <v>-130.23932755448797</v>
      </c>
      <c r="R53">
        <f t="shared" si="33"/>
        <v>-73.284804703070193</v>
      </c>
      <c r="S53">
        <f t="shared" si="14"/>
        <v>-36.851281816886662</v>
      </c>
      <c r="T53">
        <f t="shared" si="15"/>
        <v>-32.94990960018238</v>
      </c>
      <c r="U53">
        <f t="shared" si="16"/>
        <v>-100.30671801507251</v>
      </c>
      <c r="V53">
        <f t="shared" si="17"/>
        <v>-4.9749511064872705</v>
      </c>
      <c r="W53">
        <f t="shared" si="18"/>
        <v>-44.550466578138888</v>
      </c>
      <c r="X53">
        <f t="shared" si="19"/>
        <v>-42.313202920272659</v>
      </c>
      <c r="Y53">
        <f t="shared" si="20"/>
        <v>-70.633940931111781</v>
      </c>
      <c r="Z53">
        <f t="shared" si="21"/>
        <v>-3.1210977733634255</v>
      </c>
      <c r="AA53">
        <f t="shared" si="22"/>
        <v>-4.9749511064872705</v>
      </c>
      <c r="AB53">
        <f t="shared" si="23"/>
        <v>-104.20809023177678</v>
      </c>
      <c r="AC53">
        <f t="shared" si="24"/>
        <v>-162.4013088349032</v>
      </c>
      <c r="AD53">
        <f t="shared" si="25"/>
        <v>-124.53357068755797</v>
      </c>
      <c r="AE53">
        <f t="shared" si="26"/>
        <v>-3.3143124252021052</v>
      </c>
      <c r="AF53">
        <f t="shared" si="27"/>
        <v>-93.830419989533439</v>
      </c>
      <c r="AG53">
        <f t="shared" si="34"/>
        <v>-52.156062992406753</v>
      </c>
      <c r="AH53">
        <f t="shared" si="28"/>
        <v>-23.207840852841056</v>
      </c>
      <c r="AI53">
        <f t="shared" si="29"/>
        <v>-13.452318311643639</v>
      </c>
      <c r="AJ53">
        <f t="shared" si="30"/>
        <v>-75.665325657865395</v>
      </c>
      <c r="AK53">
        <f t="shared" si="31"/>
        <v>-50.236481061771443</v>
      </c>
      <c r="AL53">
        <f t="shared" si="32"/>
        <v>-41.70222933773082</v>
      </c>
    </row>
    <row r="54" spans="1:38" x14ac:dyDescent="0.25">
      <c r="A54">
        <v>43</v>
      </c>
      <c r="B54">
        <v>-3.1540360748301806E-2</v>
      </c>
      <c r="C54">
        <v>0.29439826023229682</v>
      </c>
      <c r="D54">
        <v>1.648051977713288</v>
      </c>
      <c r="I54">
        <f t="shared" si="6"/>
        <v>-4.533491242922195</v>
      </c>
      <c r="J54">
        <f t="shared" si="5"/>
        <v>-41.70222933773082</v>
      </c>
      <c r="K54">
        <f t="shared" si="7"/>
        <v>-0.49069050602301478</v>
      </c>
      <c r="L54">
        <f t="shared" si="8"/>
        <v>-0.64604890095436351</v>
      </c>
      <c r="M54">
        <f t="shared" si="9"/>
        <v>-2.5841956038174545</v>
      </c>
      <c r="N54">
        <f t="shared" si="10"/>
        <v>-17.355782527784633</v>
      </c>
      <c r="O54">
        <f t="shared" si="11"/>
        <v>-1.2191788177200886</v>
      </c>
      <c r="P54">
        <f t="shared" si="12"/>
        <v>-29.877578979527765</v>
      </c>
      <c r="Q54">
        <f t="shared" si="13"/>
        <v>-25.113254868299734</v>
      </c>
      <c r="R54">
        <f t="shared" si="33"/>
        <v>-5.6175175387575234</v>
      </c>
      <c r="S54">
        <f t="shared" si="14"/>
        <v>-0.66114379562926029</v>
      </c>
      <c r="T54">
        <f t="shared" si="15"/>
        <v>-0.66114379562926029</v>
      </c>
      <c r="U54">
        <f t="shared" si="16"/>
        <v>-18.916331414466349</v>
      </c>
      <c r="V54">
        <f t="shared" si="17"/>
        <v>-18.534324150102591</v>
      </c>
      <c r="W54">
        <f t="shared" si="18"/>
        <v>-0.10055328435258648</v>
      </c>
      <c r="X54">
        <f t="shared" si="19"/>
        <v>-2.2216926823109744</v>
      </c>
      <c r="Y54">
        <f t="shared" si="20"/>
        <v>-5.2447926605076596</v>
      </c>
      <c r="Z54">
        <f t="shared" si="21"/>
        <v>-37.947158579152955</v>
      </c>
      <c r="AA54">
        <f t="shared" si="22"/>
        <v>-18.534324150102591</v>
      </c>
      <c r="AB54">
        <f t="shared" si="23"/>
        <v>-15.014959197762066</v>
      </c>
      <c r="AC54">
        <f t="shared" si="24"/>
        <v>-48.428851983301783</v>
      </c>
      <c r="AD54">
        <f t="shared" si="25"/>
        <v>-28.185585488954356</v>
      </c>
      <c r="AE54">
        <f t="shared" si="26"/>
        <v>-23.57150879428599</v>
      </c>
      <c r="AF54">
        <f t="shared" si="27"/>
        <v>-9.9710350655194002</v>
      </c>
      <c r="AG54">
        <f t="shared" si="34"/>
        <v>-1.2674824806797582</v>
      </c>
      <c r="AH54">
        <f t="shared" si="28"/>
        <v>-5.6175175387575234</v>
      </c>
      <c r="AI54">
        <f t="shared" si="29"/>
        <v>-9.3872197022611577</v>
      </c>
      <c r="AJ54">
        <f t="shared" si="30"/>
        <v>-5.658618223908789</v>
      </c>
      <c r="AK54">
        <f t="shared" si="31"/>
        <v>-1.7556174975169281</v>
      </c>
      <c r="AL54">
        <f t="shared" si="32"/>
        <v>-4.8767152708803545E-2</v>
      </c>
    </row>
    <row r="55" spans="1:38" x14ac:dyDescent="0.25">
      <c r="A55">
        <v>44</v>
      </c>
      <c r="B55">
        <v>-0.36008578520978113</v>
      </c>
      <c r="C55">
        <v>-0.10888702775715065</v>
      </c>
      <c r="D55">
        <v>0.16173178992539397</v>
      </c>
      <c r="I55">
        <f t="shared" si="6"/>
        <v>-0.90497955917327788</v>
      </c>
      <c r="J55">
        <f t="shared" si="5"/>
        <v>-55.418589285965076</v>
      </c>
      <c r="K55">
        <f t="shared" si="7"/>
        <v>-0.87734525900933003</v>
      </c>
      <c r="L55">
        <f t="shared" si="8"/>
        <v>-0.5148423375028498</v>
      </c>
      <c r="M55">
        <f t="shared" si="9"/>
        <v>-7.3157744365098436</v>
      </c>
      <c r="N55">
        <f t="shared" si="10"/>
        <v>-26.283666533311017</v>
      </c>
      <c r="O55">
        <f t="shared" si="11"/>
        <v>-3.6842437738259468</v>
      </c>
      <c r="P55">
        <f t="shared" si="12"/>
        <v>-19.133697897784863</v>
      </c>
      <c r="Q55">
        <f t="shared" si="13"/>
        <v>-15.405096419432493</v>
      </c>
      <c r="R55">
        <f t="shared" si="33"/>
        <v>-1.3434204438033763</v>
      </c>
      <c r="S55">
        <f t="shared" si="14"/>
        <v>-4.0945868685429634</v>
      </c>
      <c r="T55">
        <f t="shared" si="15"/>
        <v>-3.3143124252021061</v>
      </c>
      <c r="U55">
        <f t="shared" si="16"/>
        <v>-9.8467934394361105</v>
      </c>
      <c r="V55">
        <f t="shared" si="17"/>
        <v>-28.17513808290202</v>
      </c>
      <c r="W55">
        <f t="shared" si="18"/>
        <v>-0.87734525900933003</v>
      </c>
      <c r="X55">
        <f t="shared" si="19"/>
        <v>-6.4354101985655339</v>
      </c>
      <c r="Y55">
        <f t="shared" si="20"/>
        <v>-5.9008254777652267</v>
      </c>
      <c r="Z55">
        <f t="shared" si="21"/>
        <v>-53.028998803233698</v>
      </c>
      <c r="AA55">
        <f t="shared" si="22"/>
        <v>-28.17513808290202</v>
      </c>
      <c r="AB55">
        <f t="shared" si="23"/>
        <v>-7.5059701094135418</v>
      </c>
      <c r="AC55">
        <f t="shared" si="24"/>
        <v>-32.94990960018238</v>
      </c>
      <c r="AD55">
        <f t="shared" si="25"/>
        <v>-16.721809542570188</v>
      </c>
      <c r="AE55">
        <f t="shared" si="26"/>
        <v>-32.949909600182387</v>
      </c>
      <c r="AF55">
        <f t="shared" si="27"/>
        <v>-5.7039029079334789</v>
      </c>
      <c r="AG55">
        <f t="shared" si="34"/>
        <v>-0.10055328435258645</v>
      </c>
      <c r="AH55">
        <f t="shared" si="28"/>
        <v>-12.871058437571245</v>
      </c>
      <c r="AI55">
        <f t="shared" si="29"/>
        <v>-15.012867198325353</v>
      </c>
      <c r="AJ55">
        <f t="shared" si="30"/>
        <v>-5.083859797455486</v>
      </c>
      <c r="AK55">
        <f t="shared" si="31"/>
        <v>-4.4157510644580009</v>
      </c>
      <c r="AL55">
        <f t="shared" si="32"/>
        <v>-1.3434204438033763</v>
      </c>
    </row>
    <row r="56" spans="1:38" x14ac:dyDescent="0.25">
      <c r="A56">
        <v>45</v>
      </c>
      <c r="B56">
        <v>-0.49150395499437283</v>
      </c>
      <c r="C56">
        <v>9.2755616237573085E-2</v>
      </c>
      <c r="D56">
        <v>0.46403420100089809</v>
      </c>
      <c r="I56">
        <f t="shared" si="6"/>
        <v>-0.83206057498463959</v>
      </c>
      <c r="J56">
        <f t="shared" si="5"/>
        <v>-62.985865953576472</v>
      </c>
      <c r="K56">
        <f t="shared" si="7"/>
        <v>-2.0593693500113988</v>
      </c>
      <c r="L56">
        <f t="shared" si="8"/>
        <v>-1.4897219019297867</v>
      </c>
      <c r="M56">
        <f t="shared" si="9"/>
        <v>-8.6557124116291053</v>
      </c>
      <c r="N56">
        <f t="shared" si="10"/>
        <v>-31.584429324335879</v>
      </c>
      <c r="O56">
        <f t="shared" si="11"/>
        <v>-4.2931379480622898</v>
      </c>
      <c r="P56">
        <f t="shared" si="12"/>
        <v>-15.161260655888482</v>
      </c>
      <c r="Q56">
        <f t="shared" si="13"/>
        <v>-11.846948230686372</v>
      </c>
      <c r="R56">
        <f t="shared" si="33"/>
        <v>-0.66114379562926051</v>
      </c>
      <c r="S56">
        <f t="shared" si="14"/>
        <v>-5.6175175387575207</v>
      </c>
      <c r="T56">
        <f t="shared" si="15"/>
        <v>-5.2273803170870927</v>
      </c>
      <c r="U56">
        <f t="shared" si="16"/>
        <v>-8.2997109377417182</v>
      </c>
      <c r="V56">
        <f t="shared" si="17"/>
        <v>-33.585511095084406</v>
      </c>
      <c r="W56">
        <f t="shared" si="18"/>
        <v>-1.8643007391761846</v>
      </c>
      <c r="X56">
        <f t="shared" si="19"/>
        <v>-7.5682036471096632</v>
      </c>
      <c r="Y56">
        <f t="shared" si="20"/>
        <v>-5.083859797455486</v>
      </c>
      <c r="Z56">
        <f t="shared" si="21"/>
        <v>-59.913535332921853</v>
      </c>
      <c r="AA56">
        <f t="shared" si="22"/>
        <v>-33.585511095084406</v>
      </c>
      <c r="AB56">
        <f t="shared" si="23"/>
        <v>-5.1786131643782918</v>
      </c>
      <c r="AC56">
        <f t="shared" si="24"/>
        <v>-29.014627085004012</v>
      </c>
      <c r="AD56">
        <f t="shared" si="25"/>
        <v>-14.041470102582533</v>
      </c>
      <c r="AE56">
        <f t="shared" si="26"/>
        <v>-38.957564360610341</v>
      </c>
      <c r="AF56">
        <f t="shared" si="27"/>
        <v>-3.6199182366931115</v>
      </c>
      <c r="AG56">
        <f t="shared" si="34"/>
        <v>-0.66114379562926018</v>
      </c>
      <c r="AH56">
        <f t="shared" si="28"/>
        <v>-15.746466488394118</v>
      </c>
      <c r="AI56">
        <f t="shared" si="29"/>
        <v>-19.16829713531703</v>
      </c>
      <c r="AJ56">
        <f t="shared" si="30"/>
        <v>-3.9501393694130864</v>
      </c>
      <c r="AK56">
        <f t="shared" si="31"/>
        <v>-4.9271109332767367</v>
      </c>
      <c r="AL56">
        <f t="shared" si="32"/>
        <v>-2.5375204505453626</v>
      </c>
    </row>
    <row r="57" spans="1:38" x14ac:dyDescent="0.25">
      <c r="A57">
        <v>46</v>
      </c>
      <c r="B57">
        <v>0.16558689392858578</v>
      </c>
      <c r="C57">
        <v>-0.10888702775715065</v>
      </c>
      <c r="D57">
        <v>0.51441793618014853</v>
      </c>
      <c r="I57">
        <f t="shared" si="6"/>
        <v>-6.7050263032769628</v>
      </c>
      <c r="J57">
        <f t="shared" si="5"/>
        <v>-32.218402309550328</v>
      </c>
      <c r="K57">
        <f t="shared" si="7"/>
        <v>-0.87734525900933003</v>
      </c>
      <c r="L57">
        <f t="shared" si="8"/>
        <v>-1.3434204438033759</v>
      </c>
      <c r="M57">
        <f t="shared" si="9"/>
        <v>-3.1728839050072106</v>
      </c>
      <c r="N57">
        <f t="shared" si="10"/>
        <v>-11.369260619901539</v>
      </c>
      <c r="O57">
        <f t="shared" si="11"/>
        <v>-2.8556656675254204</v>
      </c>
      <c r="P57">
        <f t="shared" si="12"/>
        <v>-38.190994342696982</v>
      </c>
      <c r="Q57">
        <f t="shared" si="13"/>
        <v>-32.805236651743556</v>
      </c>
      <c r="R57">
        <f t="shared" si="33"/>
        <v>-8.8006234005081154</v>
      </c>
      <c r="S57">
        <f t="shared" si="14"/>
        <v>-0.78027444334085672</v>
      </c>
      <c r="T57">
        <f t="shared" si="15"/>
        <v>0</v>
      </c>
      <c r="U57">
        <f t="shared" si="16"/>
        <v>-23.104043140244542</v>
      </c>
      <c r="V57">
        <f t="shared" si="17"/>
        <v>-12.432154063192012</v>
      </c>
      <c r="W57">
        <f t="shared" si="18"/>
        <v>-0.87734525900933003</v>
      </c>
      <c r="X57">
        <f t="shared" si="19"/>
        <v>-3.1210977733634278</v>
      </c>
      <c r="Y57">
        <f t="shared" si="20"/>
        <v>-9.2151379029673333</v>
      </c>
      <c r="Z57">
        <f t="shared" si="21"/>
        <v>-29.828811826818953</v>
      </c>
      <c r="AA57">
        <f t="shared" si="22"/>
        <v>-12.432154063192012</v>
      </c>
      <c r="AB57">
        <f t="shared" si="23"/>
        <v>-20.763219810221969</v>
      </c>
      <c r="AC57">
        <f t="shared" si="24"/>
        <v>-56.150096576597122</v>
      </c>
      <c r="AD57">
        <f t="shared" si="25"/>
        <v>-34.121949774881244</v>
      </c>
      <c r="AE57">
        <f t="shared" si="26"/>
        <v>-16.37834747417185</v>
      </c>
      <c r="AF57">
        <f t="shared" si="27"/>
        <v>-15.646840183539798</v>
      </c>
      <c r="AG57">
        <f t="shared" si="34"/>
        <v>-2.5862876032541662</v>
      </c>
      <c r="AH57">
        <f t="shared" si="28"/>
        <v>-3.7566992682654519</v>
      </c>
      <c r="AI57">
        <f t="shared" si="29"/>
        <v>-5.069929922719032</v>
      </c>
      <c r="AJ57">
        <f t="shared" si="30"/>
        <v>-10.055328435258643</v>
      </c>
      <c r="AK57">
        <f t="shared" si="31"/>
        <v>-3.5871729581574741</v>
      </c>
      <c r="AL57">
        <f t="shared" si="32"/>
        <v>-0.51484233750284969</v>
      </c>
    </row>
    <row r="58" spans="1:38" x14ac:dyDescent="0.25">
      <c r="A58">
        <v>47</v>
      </c>
      <c r="B58">
        <v>1.2169322522053196</v>
      </c>
      <c r="C58">
        <v>0.49604090422702057</v>
      </c>
      <c r="D58">
        <v>1.1694064935104067</v>
      </c>
      <c r="I58">
        <f t="shared" si="6"/>
        <v>-39.50770746583467</v>
      </c>
      <c r="J58">
        <f t="shared" si="5"/>
        <v>-8.1910276960824611</v>
      </c>
      <c r="K58">
        <f t="shared" si="7"/>
        <v>-21.494727100854021</v>
      </c>
      <c r="L58">
        <f t="shared" si="8"/>
        <v>-23.617958498249124</v>
      </c>
      <c r="M58">
        <f t="shared" si="9"/>
        <v>-12.871058437571245</v>
      </c>
      <c r="N58">
        <f t="shared" si="10"/>
        <v>-3.3282422999385584</v>
      </c>
      <c r="O58">
        <f t="shared" si="11"/>
        <v>-19.475067966746487</v>
      </c>
      <c r="P58">
        <f t="shared" si="12"/>
        <v>-95.752557409354608</v>
      </c>
      <c r="Q58">
        <f t="shared" si="13"/>
        <v>-87.052487293199093</v>
      </c>
      <c r="R58">
        <f t="shared" si="33"/>
        <v>-44.33241115576228</v>
      </c>
      <c r="S58">
        <f t="shared" si="14"/>
        <v>-13.306016853517228</v>
      </c>
      <c r="T58">
        <f t="shared" si="15"/>
        <v>-13.696154075187655</v>
      </c>
      <c r="U58">
        <f t="shared" si="16"/>
        <v>-71.991541881223014</v>
      </c>
      <c r="V58">
        <f t="shared" si="17"/>
        <v>-2.4413766143751565</v>
      </c>
      <c r="W58">
        <f t="shared" si="18"/>
        <v>-20.909521268348382</v>
      </c>
      <c r="X58">
        <f t="shared" si="19"/>
        <v>-14.476428518528515</v>
      </c>
      <c r="Y58">
        <f t="shared" si="20"/>
        <v>-32.949909600182387</v>
      </c>
      <c r="Z58">
        <f t="shared" si="21"/>
        <v>-3.7532167995813368</v>
      </c>
      <c r="AA58">
        <f t="shared" si="22"/>
        <v>-2.4413766143751565</v>
      </c>
      <c r="AB58">
        <f t="shared" si="23"/>
        <v>-67.309895221177868</v>
      </c>
      <c r="AC58">
        <f t="shared" si="24"/>
        <v>-125.21607278504104</v>
      </c>
      <c r="AD58">
        <f t="shared" si="25"/>
        <v>-91.002626662612187</v>
      </c>
      <c r="AE58">
        <f t="shared" si="26"/>
        <v>-5.9008254777652267</v>
      </c>
      <c r="AF58">
        <f t="shared" si="27"/>
        <v>-53.809273246574556</v>
      </c>
      <c r="AG58">
        <f t="shared" si="34"/>
        <v>-28.17513808290202</v>
      </c>
      <c r="AH58">
        <f t="shared" si="28"/>
        <v>-4.3897452739816298</v>
      </c>
      <c r="AI58">
        <f t="shared" si="29"/>
        <v>-7.2644517946151952</v>
      </c>
      <c r="AJ58">
        <f t="shared" si="30"/>
        <v>-37.397015473928626</v>
      </c>
      <c r="AK58">
        <f t="shared" si="31"/>
        <v>-19.913972341125721</v>
      </c>
      <c r="AL58">
        <f t="shared" si="32"/>
        <v>-18.889862134240847</v>
      </c>
    </row>
    <row r="59" spans="1:38" x14ac:dyDescent="0.25">
      <c r="A59">
        <v>48</v>
      </c>
      <c r="B59">
        <v>-0.75434029456355634</v>
      </c>
      <c r="C59">
        <v>-0.91545760373604557</v>
      </c>
      <c r="D59">
        <v>-0.34210556186711222</v>
      </c>
      <c r="I59">
        <f t="shared" si="6"/>
        <v>-0.51484233750284991</v>
      </c>
      <c r="J59">
        <f t="shared" si="5"/>
        <v>-75.218078468001764</v>
      </c>
      <c r="K59">
        <f t="shared" si="7"/>
        <v>-5.6175175387575234</v>
      </c>
      <c r="L59">
        <f t="shared" si="8"/>
        <v>-4.6335810375256479</v>
      </c>
      <c r="M59">
        <f t="shared" si="9"/>
        <v>-18.674349609918863</v>
      </c>
      <c r="N59">
        <f t="shared" si="10"/>
        <v>-40.649094361434607</v>
      </c>
      <c r="O59">
        <f t="shared" si="11"/>
        <v>-12.16694740666296</v>
      </c>
      <c r="P59">
        <f t="shared" si="12"/>
        <v>-11.141446730530689</v>
      </c>
      <c r="Q59">
        <f t="shared" si="13"/>
        <v>-8.6557124116291053</v>
      </c>
      <c r="R59">
        <f t="shared" si="33"/>
        <v>-0.49069050602301478</v>
      </c>
      <c r="S59">
        <f t="shared" si="14"/>
        <v>-13.271179575544878</v>
      </c>
      <c r="T59">
        <f t="shared" si="15"/>
        <v>-10.930356245522306</v>
      </c>
      <c r="U59">
        <f t="shared" si="16"/>
        <v>-2.3032051135554164</v>
      </c>
      <c r="V59">
        <f t="shared" si="17"/>
        <v>-43.552136712421429</v>
      </c>
      <c r="W59">
        <f t="shared" si="18"/>
        <v>-6.3977919820983802</v>
      </c>
      <c r="X59">
        <f t="shared" si="19"/>
        <v>-17.172551792249159</v>
      </c>
      <c r="Y59">
        <f t="shared" si="20"/>
        <v>-12.836910098656983</v>
      </c>
      <c r="Z59">
        <f t="shared" si="21"/>
        <v>-75.559448536963387</v>
      </c>
      <c r="AA59">
        <f t="shared" si="22"/>
        <v>-43.552136712421429</v>
      </c>
      <c r="AB59">
        <f t="shared" si="23"/>
        <v>-3.0834795568962732</v>
      </c>
      <c r="AC59">
        <f t="shared" si="24"/>
        <v>-17.558981095926512</v>
      </c>
      <c r="AD59">
        <f t="shared" si="25"/>
        <v>-6.4611905397329465</v>
      </c>
      <c r="AE59">
        <f t="shared" si="26"/>
        <v>-47.387792922745483</v>
      </c>
      <c r="AF59">
        <f t="shared" si="27"/>
        <v>-6.1079700043403582</v>
      </c>
      <c r="AG59">
        <f t="shared" si="34"/>
        <v>-2.976424824924595</v>
      </c>
      <c r="AH59">
        <f t="shared" si="28"/>
        <v>-26.787823424321356</v>
      </c>
      <c r="AI59">
        <f t="shared" si="29"/>
        <v>-25.259556326426139</v>
      </c>
      <c r="AJ59">
        <f t="shared" si="30"/>
        <v>-10.386940037226022</v>
      </c>
      <c r="AK59">
        <f t="shared" si="31"/>
        <v>-13.288591918965441</v>
      </c>
      <c r="AL59">
        <f t="shared" si="32"/>
        <v>-7.4853007466178214</v>
      </c>
    </row>
    <row r="60" spans="1:38" x14ac:dyDescent="0.25">
      <c r="A60">
        <v>49</v>
      </c>
      <c r="B60">
        <v>0.7569686579592485</v>
      </c>
      <c r="C60">
        <v>1.1009688362111918</v>
      </c>
      <c r="D60">
        <v>0.96787155279340453</v>
      </c>
      <c r="I60">
        <f t="shared" si="6"/>
        <v>-24.664592026926247</v>
      </c>
      <c r="J60">
        <f t="shared" si="5"/>
        <v>-19.893528427638955</v>
      </c>
      <c r="K60">
        <f t="shared" si="7"/>
        <v>-11.141446730530685</v>
      </c>
      <c r="L60">
        <f t="shared" si="8"/>
        <v>-12.539672284912823</v>
      </c>
      <c r="M60">
        <f t="shared" si="9"/>
        <v>-3.5093810360373197</v>
      </c>
      <c r="N60">
        <f t="shared" si="10"/>
        <v>-7.1954787688598003</v>
      </c>
      <c r="O60">
        <f t="shared" si="11"/>
        <v>-7.5059701094135418</v>
      </c>
      <c r="P60">
        <f t="shared" si="12"/>
        <v>-67.553730984721895</v>
      </c>
      <c r="Q60">
        <f t="shared" si="13"/>
        <v>-60.303672554592282</v>
      </c>
      <c r="R60">
        <f t="shared" si="33"/>
        <v>-27.4540781983223</v>
      </c>
      <c r="S60">
        <f t="shared" si="14"/>
        <v>-4.3897452739816289</v>
      </c>
      <c r="T60">
        <f t="shared" si="15"/>
        <v>-5.9502941606633417</v>
      </c>
      <c r="U60">
        <f t="shared" si="16"/>
        <v>-51.793785520209227</v>
      </c>
      <c r="V60">
        <f t="shared" si="17"/>
        <v>-6.7410160100565397</v>
      </c>
      <c r="W60">
        <f t="shared" si="18"/>
        <v>-9.9710350655194002</v>
      </c>
      <c r="X60">
        <f t="shared" si="19"/>
        <v>-4.3897452739816289</v>
      </c>
      <c r="Y60">
        <f t="shared" si="20"/>
        <v>-16.18537086277335</v>
      </c>
      <c r="Z60">
        <f t="shared" si="21"/>
        <v>-13.407497117368084</v>
      </c>
      <c r="AA60">
        <f t="shared" si="22"/>
        <v>-6.7410160100565397</v>
      </c>
      <c r="AB60">
        <f t="shared" si="23"/>
        <v>-44.771315530141521</v>
      </c>
      <c r="AC60">
        <f t="shared" si="24"/>
        <v>-96.610849224124564</v>
      </c>
      <c r="AD60">
        <f t="shared" si="25"/>
        <v>-66.887238170280753</v>
      </c>
      <c r="AE60">
        <f t="shared" si="26"/>
        <v>-12.09588238147086</v>
      </c>
      <c r="AF60">
        <f t="shared" si="27"/>
        <v>-32.41509943007312</v>
      </c>
      <c r="AG60">
        <f t="shared" si="34"/>
        <v>-15.646840183539798</v>
      </c>
      <c r="AH60">
        <f t="shared" si="28"/>
        <v>-0.25591167928393493</v>
      </c>
      <c r="AI60">
        <f t="shared" si="29"/>
        <v>-7.0742561217114925</v>
      </c>
      <c r="AJ60">
        <f t="shared" si="30"/>
        <v>-19.475067966746479</v>
      </c>
      <c r="AK60">
        <f t="shared" si="31"/>
        <v>-7.6522715675399517</v>
      </c>
      <c r="AL60">
        <f t="shared" si="32"/>
        <v>-8.6763817744248275</v>
      </c>
    </row>
    <row r="61" spans="1:38" x14ac:dyDescent="0.25">
      <c r="A61">
        <v>50</v>
      </c>
      <c r="B61">
        <v>3.4168724143994057E-2</v>
      </c>
      <c r="C61">
        <v>9.2755616237573085E-2</v>
      </c>
      <c r="D61">
        <v>1.9251625211991665</v>
      </c>
      <c r="I61">
        <f t="shared" si="6"/>
        <v>-4.9749511064872731</v>
      </c>
      <c r="J61">
        <f t="shared" si="5"/>
        <v>-38.128522764560678</v>
      </c>
      <c r="K61">
        <f t="shared" si="7"/>
        <v>-0.40221313741034576</v>
      </c>
      <c r="L61">
        <f t="shared" si="8"/>
        <v>-0.66114379562926018</v>
      </c>
      <c r="M61">
        <f t="shared" si="9"/>
        <v>-2.8556656675254204</v>
      </c>
      <c r="N61">
        <f t="shared" si="10"/>
        <v>-15.012867198325353</v>
      </c>
      <c r="O61">
        <f t="shared" si="11"/>
        <v>-1.8074036291607101</v>
      </c>
      <c r="P61">
        <f t="shared" si="12"/>
        <v>-32.561400888199536</v>
      </c>
      <c r="Q61">
        <f t="shared" si="13"/>
        <v>-27.589932250396377</v>
      </c>
      <c r="R61">
        <f t="shared" si="33"/>
        <v>-6.4611905397329465</v>
      </c>
      <c r="S61">
        <f t="shared" si="14"/>
        <v>-0.64604890095436351</v>
      </c>
      <c r="T61">
        <f t="shared" si="15"/>
        <v>-0.25591167928393521</v>
      </c>
      <c r="U61">
        <f t="shared" si="16"/>
        <v>-19.899804425949092</v>
      </c>
      <c r="V61">
        <f t="shared" si="17"/>
        <v>-16.18537086277335</v>
      </c>
      <c r="W61">
        <f t="shared" si="18"/>
        <v>-0.20714452657513163</v>
      </c>
      <c r="X61">
        <f t="shared" si="19"/>
        <v>-2.5967350093065056</v>
      </c>
      <c r="Y61">
        <f t="shared" si="20"/>
        <v>-6.7410160100565397</v>
      </c>
      <c r="Z61">
        <f t="shared" si="21"/>
        <v>-35.056192143906053</v>
      </c>
      <c r="AA61">
        <f t="shared" si="22"/>
        <v>-16.18537086277335</v>
      </c>
      <c r="AB61">
        <f t="shared" si="23"/>
        <v>-16.778706652585665</v>
      </c>
      <c r="AC61">
        <f t="shared" si="24"/>
        <v>-50.557657848817712</v>
      </c>
      <c r="AD61">
        <f t="shared" si="25"/>
        <v>-29.784454122292537</v>
      </c>
      <c r="AE61">
        <f t="shared" si="26"/>
        <v>-20.728846021998748</v>
      </c>
      <c r="AF61">
        <f t="shared" si="27"/>
        <v>-11.905699299698378</v>
      </c>
      <c r="AG61">
        <f t="shared" si="34"/>
        <v>-1.4897219019297872</v>
      </c>
      <c r="AH61">
        <f t="shared" si="28"/>
        <v>-4.9749511064872731</v>
      </c>
      <c r="AI61">
        <f t="shared" si="29"/>
        <v>-7.5682036471096632</v>
      </c>
      <c r="AJ61">
        <f t="shared" si="30"/>
        <v>-7.2644517946151925</v>
      </c>
      <c r="AK61">
        <f t="shared" si="31"/>
        <v>-2.4413766143751565</v>
      </c>
      <c r="AL61">
        <f t="shared" si="32"/>
        <v>-5.1786131643782908E-2</v>
      </c>
    </row>
    <row r="62" spans="1:38" x14ac:dyDescent="0.25">
      <c r="A62">
        <v>51</v>
      </c>
      <c r="B62">
        <v>1.5454776766667988</v>
      </c>
      <c r="C62">
        <v>0.89932619221646803</v>
      </c>
      <c r="D62">
        <v>-0.79555917848036795</v>
      </c>
      <c r="I62">
        <f t="shared" si="6"/>
        <v>-56.150096576597122</v>
      </c>
      <c r="J62">
        <f t="shared" si="5"/>
        <v>-7.4885451748617564</v>
      </c>
      <c r="K62">
        <f t="shared" si="7"/>
        <v>-34.121949774881244</v>
      </c>
      <c r="L62">
        <f t="shared" si="8"/>
        <v>-36.76304248871417</v>
      </c>
      <c r="M62">
        <f t="shared" si="9"/>
        <v>-21.153357031892391</v>
      </c>
      <c r="N62">
        <f t="shared" si="10"/>
        <v>-7.4142357214257171</v>
      </c>
      <c r="O62">
        <f t="shared" si="11"/>
        <v>-30.023880437654167</v>
      </c>
      <c r="P62">
        <f t="shared" si="12"/>
        <v>-119.51031591811102</v>
      </c>
      <c r="Q62">
        <f t="shared" si="13"/>
        <v>-109.77452316907986</v>
      </c>
      <c r="R62">
        <f t="shared" si="33"/>
        <v>-61.620385677729971</v>
      </c>
      <c r="S62">
        <f t="shared" si="14"/>
        <v>-22.886451207617064</v>
      </c>
      <c r="T62">
        <f t="shared" si="15"/>
        <v>-24.056862872628347</v>
      </c>
      <c r="U62">
        <f t="shared" si="16"/>
        <v>-94.07495728326677</v>
      </c>
      <c r="V62">
        <f t="shared" si="17"/>
        <v>-5.8144401085892694</v>
      </c>
      <c r="W62">
        <f t="shared" si="18"/>
        <v>-33.146606720705172</v>
      </c>
      <c r="X62">
        <f t="shared" si="19"/>
        <v>-23.276588429287493</v>
      </c>
      <c r="Y62">
        <f t="shared" si="20"/>
        <v>-45.307754209938352</v>
      </c>
      <c r="Z62">
        <f t="shared" si="21"/>
        <v>-1.6852540025141349</v>
      </c>
      <c r="AA62">
        <f t="shared" si="22"/>
        <v>-5.8144401085892694</v>
      </c>
      <c r="AB62">
        <f t="shared" si="23"/>
        <v>-87.832761736539922</v>
      </c>
      <c r="AC62">
        <f t="shared" si="24"/>
        <v>-153.70889259517401</v>
      </c>
      <c r="AD62">
        <f t="shared" si="25"/>
        <v>-115.48028003600986</v>
      </c>
      <c r="AE62">
        <f t="shared" si="26"/>
        <v>-9.5363020988823699</v>
      </c>
      <c r="AF62">
        <f t="shared" si="27"/>
        <v>-71.090282831173994</v>
      </c>
      <c r="AG62">
        <f t="shared" si="34"/>
        <v>-42.355944706242724</v>
      </c>
      <c r="AH62">
        <f t="shared" si="28"/>
        <v>-10.150081802181449</v>
      </c>
      <c r="AI62">
        <f t="shared" si="29"/>
        <v>-14.652681725564543</v>
      </c>
      <c r="AJ62">
        <f t="shared" si="30"/>
        <v>-50.985651327395466</v>
      </c>
      <c r="AK62">
        <f t="shared" si="31"/>
        <v>-30.267716201198184</v>
      </c>
      <c r="AL62">
        <f t="shared" si="32"/>
        <v>-30.609086270159807</v>
      </c>
    </row>
    <row r="63" spans="1:38" x14ac:dyDescent="0.25">
      <c r="A63">
        <v>52</v>
      </c>
      <c r="B63">
        <v>0.42842323349776923</v>
      </c>
      <c r="C63">
        <v>-0.51217231574659805</v>
      </c>
      <c r="D63">
        <v>0.43884233341127288</v>
      </c>
      <c r="I63">
        <f t="shared" si="6"/>
        <v>-11.70064677255996</v>
      </c>
      <c r="J63">
        <f t="shared" si="5"/>
        <v>-21.933631475233245</v>
      </c>
      <c r="K63">
        <f t="shared" si="7"/>
        <v>-3.3630795779109097</v>
      </c>
      <c r="L63">
        <f t="shared" si="8"/>
        <v>-4.243443815855219</v>
      </c>
      <c r="M63">
        <f t="shared" si="9"/>
        <v>-5.3427904556744004</v>
      </c>
      <c r="N63">
        <f t="shared" si="10"/>
        <v>-5.6175175387575234</v>
      </c>
      <c r="O63">
        <f t="shared" si="11"/>
        <v>-6.4876598199584485</v>
      </c>
      <c r="P63">
        <f t="shared" si="12"/>
        <v>-50.985651327395466</v>
      </c>
      <c r="Q63">
        <f t="shared" si="13"/>
        <v>-44.771315530141521</v>
      </c>
      <c r="R63">
        <f t="shared" si="33"/>
        <v>-15.014959197762066</v>
      </c>
      <c r="S63">
        <f t="shared" si="14"/>
        <v>-2.5841956038174541</v>
      </c>
      <c r="T63">
        <f t="shared" si="15"/>
        <v>-1.0236467171357406</v>
      </c>
      <c r="U63">
        <f t="shared" si="16"/>
        <v>-31.047990644539041</v>
      </c>
      <c r="V63">
        <f t="shared" si="17"/>
        <v>-6.4611905397329465</v>
      </c>
      <c r="W63">
        <f t="shared" si="18"/>
        <v>-3.7532167995813381</v>
      </c>
      <c r="X63">
        <f t="shared" si="19"/>
        <v>-5.7052933771808814</v>
      </c>
      <c r="Y63">
        <f t="shared" si="20"/>
        <v>-15.698851764492538</v>
      </c>
      <c r="Z63">
        <f t="shared" si="21"/>
        <v>-20.909521268348371</v>
      </c>
      <c r="AA63">
        <f t="shared" si="22"/>
        <v>-6.4611905397329465</v>
      </c>
      <c r="AB63">
        <f t="shared" si="23"/>
        <v>-30.267716201198184</v>
      </c>
      <c r="AC63">
        <f t="shared" si="24"/>
        <v>-68.870444107859583</v>
      </c>
      <c r="AD63">
        <f t="shared" si="25"/>
        <v>-44.33241115576228</v>
      </c>
      <c r="AE63">
        <f t="shared" si="26"/>
        <v>-9.2128204542216672</v>
      </c>
      <c r="AF63">
        <f t="shared" si="27"/>
        <v>-24.664592026926247</v>
      </c>
      <c r="AG63">
        <f t="shared" si="34"/>
        <v>-6.3148890816065348</v>
      </c>
      <c r="AH63">
        <f t="shared" si="28"/>
        <v>-2.8556656675254204</v>
      </c>
      <c r="AI63">
        <f t="shared" si="29"/>
        <v>-1.6088525496413832</v>
      </c>
      <c r="AJ63">
        <f t="shared" si="30"/>
        <v>-17.172551792249159</v>
      </c>
      <c r="AK63">
        <f t="shared" si="31"/>
        <v>-7.4142357214257171</v>
      </c>
      <c r="AL63">
        <f t="shared" si="32"/>
        <v>-2.9764248249245946</v>
      </c>
    </row>
    <row r="64" spans="1:38" x14ac:dyDescent="0.25">
      <c r="A64">
        <v>53</v>
      </c>
      <c r="B64">
        <v>1.6768958464513906</v>
      </c>
      <c r="C64">
        <v>-0.51217231574659805</v>
      </c>
      <c r="D64">
        <v>-0.61921610535299088</v>
      </c>
      <c r="I64">
        <f t="shared" si="6"/>
        <v>-59.913535332921853</v>
      </c>
      <c r="J64">
        <f t="shared" si="5"/>
        <v>-1.2709649493638715</v>
      </c>
      <c r="K64">
        <f t="shared" si="7"/>
        <v>-37.800857121026546</v>
      </c>
      <c r="L64">
        <f t="shared" si="8"/>
        <v>-40.649094361434607</v>
      </c>
      <c r="M64">
        <f t="shared" si="9"/>
        <v>-29.941202986471279</v>
      </c>
      <c r="N64">
        <f t="shared" si="10"/>
        <v>-4.6335810375256461</v>
      </c>
      <c r="O64">
        <f t="shared" si="11"/>
        <v>-38.957564360610341</v>
      </c>
      <c r="P64">
        <f t="shared" si="12"/>
        <v>-130.68450792717735</v>
      </c>
      <c r="Q64">
        <f t="shared" si="13"/>
        <v>-120.5344261249959</v>
      </c>
      <c r="R64">
        <f t="shared" si="33"/>
        <v>-67.163593763051466</v>
      </c>
      <c r="S64">
        <f t="shared" si="14"/>
        <v>-29.150481137078085</v>
      </c>
      <c r="T64">
        <f t="shared" si="15"/>
        <v>-27.589932250396373</v>
      </c>
      <c r="U64">
        <f t="shared" si="16"/>
        <v>-96.971736227074686</v>
      </c>
      <c r="V64">
        <f t="shared" si="17"/>
        <v>-3.5093810360373197</v>
      </c>
      <c r="W64">
        <f t="shared" si="18"/>
        <v>-38.190994342696975</v>
      </c>
      <c r="X64">
        <f t="shared" si="19"/>
        <v>-32.271578910441512</v>
      </c>
      <c r="Y64">
        <f t="shared" si="20"/>
        <v>-58.008121317463178</v>
      </c>
      <c r="Z64">
        <f t="shared" si="21"/>
        <v>-0.24685474247899702</v>
      </c>
      <c r="AA64">
        <f t="shared" si="22"/>
        <v>-3.5093810360373197</v>
      </c>
      <c r="AB64">
        <f t="shared" si="23"/>
        <v>-96.191461783733828</v>
      </c>
      <c r="AC64">
        <f t="shared" si="24"/>
        <v>-158.40866571996023</v>
      </c>
      <c r="AD64">
        <f t="shared" si="25"/>
        <v>-120.09552175061667</v>
      </c>
      <c r="AE64">
        <f t="shared" si="26"/>
        <v>-4.2931379480622889</v>
      </c>
      <c r="AF64">
        <f t="shared" si="27"/>
        <v>-82.71684559960687</v>
      </c>
      <c r="AG64">
        <f t="shared" si="34"/>
        <v>-46.65628563211343</v>
      </c>
      <c r="AH64">
        <f t="shared" si="28"/>
        <v>-15.646840183539794</v>
      </c>
      <c r="AI64">
        <f t="shared" si="29"/>
        <v>-12.432154063192014</v>
      </c>
      <c r="AJ64">
        <f t="shared" si="30"/>
        <v>-63.417567350147309</v>
      </c>
      <c r="AK64">
        <f t="shared" si="31"/>
        <v>-39.884140262077601</v>
      </c>
      <c r="AL64">
        <f t="shared" si="32"/>
        <v>-35.446329365576482</v>
      </c>
    </row>
    <row r="65" spans="1:38" x14ac:dyDescent="0.25">
      <c r="A65">
        <v>54</v>
      </c>
      <c r="B65">
        <v>1.8740231011282782</v>
      </c>
      <c r="C65">
        <v>9.2755616237573085E-2</v>
      </c>
      <c r="D65">
        <v>-0.82075104606999338</v>
      </c>
      <c r="I65">
        <f t="shared" si="6"/>
        <v>-71.675488663679673</v>
      </c>
      <c r="J65">
        <f t="shared" si="5"/>
        <v>-3.3282422999385584</v>
      </c>
      <c r="K65">
        <f t="shared" si="7"/>
        <v>-46.80258709023984</v>
      </c>
      <c r="L65">
        <f t="shared" si="8"/>
        <v>-49.961541120510589</v>
      </c>
      <c r="M65">
        <f t="shared" si="9"/>
        <v>-34.755922760095693</v>
      </c>
      <c r="N65">
        <f t="shared" si="10"/>
        <v>-9.2128204542216654</v>
      </c>
      <c r="O65">
        <f t="shared" si="11"/>
        <v>-45.307754209938352</v>
      </c>
      <c r="P65">
        <f t="shared" si="12"/>
        <v>-145.66231239822139</v>
      </c>
      <c r="Q65">
        <f t="shared" si="13"/>
        <v>-134.89079701631456</v>
      </c>
      <c r="R65">
        <f t="shared" si="33"/>
        <v>-78.961774841029026</v>
      </c>
      <c r="S65">
        <f t="shared" si="14"/>
        <v>-35.446329365576482</v>
      </c>
      <c r="T65">
        <f t="shared" si="15"/>
        <v>-35.056192143906053</v>
      </c>
      <c r="U65">
        <f t="shared" si="16"/>
        <v>-112.70055233160807</v>
      </c>
      <c r="V65">
        <f t="shared" si="17"/>
        <v>-7.4853007466178196</v>
      </c>
      <c r="W65">
        <f t="shared" si="18"/>
        <v>-46.607518479404625</v>
      </c>
      <c r="X65">
        <f t="shared" si="19"/>
        <v>-37.397015473928626</v>
      </c>
      <c r="Y65">
        <f t="shared" si="20"/>
        <v>-64.741483451093401</v>
      </c>
      <c r="Z65">
        <f t="shared" si="21"/>
        <v>-0.25591167928393527</v>
      </c>
      <c r="AA65">
        <f t="shared" si="22"/>
        <v>-7.4853007466178196</v>
      </c>
      <c r="AB65">
        <f t="shared" si="23"/>
        <v>-109.57945455824463</v>
      </c>
      <c r="AC65">
        <f t="shared" si="24"/>
        <v>-178.1586862190988</v>
      </c>
      <c r="AD65">
        <f t="shared" si="25"/>
        <v>-137.08531888821074</v>
      </c>
      <c r="AE65">
        <f t="shared" si="26"/>
        <v>-9.128752533791376</v>
      </c>
      <c r="AF65">
        <f t="shared" si="27"/>
        <v>-93.106353717149972</v>
      </c>
      <c r="AG65">
        <f t="shared" si="34"/>
        <v>-56.590165970914818</v>
      </c>
      <c r="AH65">
        <f t="shared" si="28"/>
        <v>-19.475067966746479</v>
      </c>
      <c r="AI65">
        <f t="shared" si="29"/>
        <v>-19.16829713531704</v>
      </c>
      <c r="AJ65">
        <f t="shared" si="30"/>
        <v>-71.06496597975574</v>
      </c>
      <c r="AK65">
        <f t="shared" si="31"/>
        <v>-45.941727195152801</v>
      </c>
      <c r="AL65">
        <f t="shared" si="32"/>
        <v>-43.552136712421429</v>
      </c>
    </row>
    <row r="66" spans="1:38" x14ac:dyDescent="0.25">
      <c r="A66">
        <v>55</v>
      </c>
      <c r="B66">
        <v>0.62555048817465686</v>
      </c>
      <c r="C66">
        <v>1.705896768195363</v>
      </c>
      <c r="D66">
        <v>-1.4611283201983091E-2</v>
      </c>
      <c r="I66">
        <f t="shared" si="6"/>
        <v>-23.801176642653374</v>
      </c>
      <c r="J66">
        <f t="shared" si="5"/>
        <v>-27.450583138506968</v>
      </c>
      <c r="K66">
        <f t="shared" si="7"/>
        <v>-11.142837199778088</v>
      </c>
      <c r="L66">
        <f t="shared" si="8"/>
        <v>-12.333918227585094</v>
      </c>
      <c r="M66">
        <f t="shared" si="9"/>
        <v>-1.9130678918849886</v>
      </c>
      <c r="N66">
        <f t="shared" si="10"/>
        <v>-12.095882381470858</v>
      </c>
      <c r="O66">
        <f t="shared" si="11"/>
        <v>-5.3736817752135053</v>
      </c>
      <c r="P66">
        <f t="shared" si="12"/>
        <v>-61.620385677729971</v>
      </c>
      <c r="Q66">
        <f t="shared" si="13"/>
        <v>-54.784616300750621</v>
      </c>
      <c r="R66">
        <f t="shared" si="33"/>
        <v>-25.591167928393521</v>
      </c>
      <c r="S66">
        <f t="shared" si="14"/>
        <v>-3.7566992682654519</v>
      </c>
      <c r="T66">
        <f t="shared" si="15"/>
        <v>-6.4876598199584494</v>
      </c>
      <c r="U66">
        <f t="shared" si="16"/>
        <v>-50.236481061771443</v>
      </c>
      <c r="V66">
        <f t="shared" si="17"/>
        <v>-11.555961232989905</v>
      </c>
      <c r="W66">
        <f t="shared" si="18"/>
        <v>-9.3872197022611594</v>
      </c>
      <c r="X66">
        <f t="shared" si="19"/>
        <v>-2.5862876032541666</v>
      </c>
      <c r="Y66">
        <f t="shared" si="20"/>
        <v>-11.846948230686371</v>
      </c>
      <c r="Z66">
        <f t="shared" si="21"/>
        <v>-18.916331414466345</v>
      </c>
      <c r="AA66">
        <f t="shared" si="22"/>
        <v>-11.555961232989905</v>
      </c>
      <c r="AB66">
        <f t="shared" si="23"/>
        <v>-40.873187741681171</v>
      </c>
      <c r="AC66">
        <f t="shared" si="24"/>
        <v>-92.860413363038035</v>
      </c>
      <c r="AD66">
        <f t="shared" si="25"/>
        <v>-64.00160816271449</v>
      </c>
      <c r="AE66">
        <f t="shared" si="26"/>
        <v>-18.288383795990637</v>
      </c>
      <c r="AF66">
        <f t="shared" si="27"/>
        <v>-27.589932250396373</v>
      </c>
      <c r="AG66">
        <f t="shared" si="34"/>
        <v>-15.026797073061806</v>
      </c>
      <c r="AH66">
        <f t="shared" si="28"/>
        <v>-0.78027444334085672</v>
      </c>
      <c r="AI66">
        <f t="shared" si="29"/>
        <v>-11.024395491124583</v>
      </c>
      <c r="AJ66">
        <f t="shared" si="30"/>
        <v>-15.014959197762066</v>
      </c>
      <c r="AK66">
        <f t="shared" si="31"/>
        <v>-5.2273803170870954</v>
      </c>
      <c r="AL66">
        <f t="shared" si="32"/>
        <v>-8.2997109377417182</v>
      </c>
    </row>
    <row r="67" spans="1:38" x14ac:dyDescent="0.25">
      <c r="A67">
        <v>56</v>
      </c>
      <c r="B67">
        <v>0.29700506371317753</v>
      </c>
      <c r="C67">
        <v>1.1009688362111918</v>
      </c>
      <c r="D67">
        <v>0.53960980376977374</v>
      </c>
      <c r="I67">
        <f t="shared" si="6"/>
        <v>-12.701995617212399</v>
      </c>
      <c r="J67">
        <f t="shared" si="5"/>
        <v>-33.306136523378719</v>
      </c>
      <c r="K67">
        <f t="shared" si="7"/>
        <v>-4.2538912219075593</v>
      </c>
      <c r="L67">
        <f t="shared" si="8"/>
        <v>-4.9271109332767367</v>
      </c>
      <c r="M67">
        <f t="shared" si="9"/>
        <v>-0.24685474247899716</v>
      </c>
      <c r="N67">
        <f t="shared" si="10"/>
        <v>-13.358028434469967</v>
      </c>
      <c r="O67">
        <f t="shared" si="11"/>
        <v>-1.3434204438033763</v>
      </c>
      <c r="P67">
        <f t="shared" si="12"/>
        <v>-43.991041086800671</v>
      </c>
      <c r="Q67">
        <f t="shared" si="13"/>
        <v>-38.190994342696982</v>
      </c>
      <c r="R67">
        <f t="shared" si="33"/>
        <v>-14.041470102582529</v>
      </c>
      <c r="S67">
        <f t="shared" si="14"/>
        <v>-0.40221313741034592</v>
      </c>
      <c r="T67">
        <f t="shared" si="15"/>
        <v>-1.9627620240920591</v>
      </c>
      <c r="U67">
        <f t="shared" si="16"/>
        <v>-33.306136523378726</v>
      </c>
      <c r="V67">
        <f t="shared" si="17"/>
        <v>-13.628571518679665</v>
      </c>
      <c r="W67">
        <f t="shared" si="18"/>
        <v>-3.0834795568962736</v>
      </c>
      <c r="X67">
        <f t="shared" si="19"/>
        <v>-0.40221313741034592</v>
      </c>
      <c r="Y67">
        <f t="shared" si="20"/>
        <v>-6.3977919820983802</v>
      </c>
      <c r="Z67">
        <f t="shared" si="21"/>
        <v>-26.820105213107851</v>
      </c>
      <c r="AA67">
        <f t="shared" si="22"/>
        <v>-13.628571518679665</v>
      </c>
      <c r="AB67">
        <f t="shared" si="23"/>
        <v>-26.283666533311017</v>
      </c>
      <c r="AC67">
        <f t="shared" si="24"/>
        <v>-69.423130111138548</v>
      </c>
      <c r="AD67">
        <f t="shared" si="25"/>
        <v>-44.774559958385453</v>
      </c>
      <c r="AE67">
        <f t="shared" si="26"/>
        <v>-19.708443733106947</v>
      </c>
      <c r="AF67">
        <f t="shared" si="27"/>
        <v>-16.827473805294467</v>
      </c>
      <c r="AG67">
        <f t="shared" si="34"/>
        <v>-6.5842671458777895</v>
      </c>
      <c r="AH67">
        <f t="shared" si="28"/>
        <v>-1.3434204438033763</v>
      </c>
      <c r="AI67">
        <f t="shared" si="29"/>
        <v>-8.886770729243894</v>
      </c>
      <c r="AJ67">
        <f t="shared" si="30"/>
        <v>-8.237477400045595</v>
      </c>
      <c r="AK67">
        <f t="shared" si="31"/>
        <v>-1.4897219019297872</v>
      </c>
      <c r="AL67">
        <f t="shared" si="32"/>
        <v>-2.513832108814662</v>
      </c>
    </row>
    <row r="68" spans="1:38" x14ac:dyDescent="0.25">
      <c r="A68">
        <v>57</v>
      </c>
      <c r="B68">
        <v>-1.80568565284029</v>
      </c>
      <c r="C68">
        <v>-0.10888702775715065</v>
      </c>
      <c r="D68">
        <v>-1.727658279296505</v>
      </c>
      <c r="I68">
        <f t="shared" si="6"/>
        <v>-19.133697897784856</v>
      </c>
      <c r="J68">
        <f t="shared" si="5"/>
        <v>-153.39795035600233</v>
      </c>
      <c r="K68">
        <f t="shared" si="7"/>
        <v>-35.056192143906053</v>
      </c>
      <c r="L68">
        <f t="shared" si="8"/>
        <v>-32.41509943007312</v>
      </c>
      <c r="M68">
        <f t="shared" si="9"/>
        <v>-52.887570283038805</v>
      </c>
      <c r="N68">
        <f t="shared" si="10"/>
        <v>-101.47712968008379</v>
      </c>
      <c r="O68">
        <f t="shared" si="11"/>
        <v>-40.141680451049112</v>
      </c>
      <c r="P68">
        <f t="shared" si="12"/>
        <v>-0.9049795591732771</v>
      </c>
      <c r="Q68">
        <f t="shared" si="13"/>
        <v>-1.7335576654738034</v>
      </c>
      <c r="R68">
        <f t="shared" si="33"/>
        <v>-15.01495919776206</v>
      </c>
      <c r="S68">
        <f t="shared" si="14"/>
        <v>-47.387792922745483</v>
      </c>
      <c r="T68">
        <f t="shared" si="15"/>
        <v>-46.607518479404625</v>
      </c>
      <c r="U68">
        <f t="shared" si="16"/>
        <v>-7.5682036471096632</v>
      </c>
      <c r="V68">
        <f t="shared" si="17"/>
        <v>-105.64719102200125</v>
      </c>
      <c r="W68">
        <f t="shared" si="18"/>
        <v>-35.056192143906053</v>
      </c>
      <c r="X68">
        <f t="shared" si="19"/>
        <v>-49.728616252768056</v>
      </c>
      <c r="Y68">
        <f t="shared" si="20"/>
        <v>-30.965313193356149</v>
      </c>
      <c r="Z68">
        <f t="shared" si="21"/>
        <v>-151.00835987327096</v>
      </c>
      <c r="AA68">
        <f t="shared" si="22"/>
        <v>-105.64719102200125</v>
      </c>
      <c r="AB68">
        <f t="shared" si="23"/>
        <v>-5.2273803170870927</v>
      </c>
      <c r="AC68">
        <f t="shared" si="24"/>
        <v>-3.3282422999385575</v>
      </c>
      <c r="AD68">
        <f t="shared" si="25"/>
        <v>-3.050270788611499</v>
      </c>
      <c r="AE68">
        <f t="shared" si="26"/>
        <v>-112.70055233160807</v>
      </c>
      <c r="AF68">
        <f t="shared" si="27"/>
        <v>-12.539672284912823</v>
      </c>
      <c r="AG68">
        <f t="shared" si="34"/>
        <v>-27.443630792269964</v>
      </c>
      <c r="AH68">
        <f t="shared" si="28"/>
        <v>-72.114393038058907</v>
      </c>
      <c r="AI68">
        <f t="shared" si="29"/>
        <v>-76.534791591139424</v>
      </c>
      <c r="AJ68">
        <f t="shared" si="30"/>
        <v>-25.59116792839351</v>
      </c>
      <c r="AK68">
        <f t="shared" si="31"/>
        <v>-40.873187741681171</v>
      </c>
      <c r="AL68">
        <f t="shared" si="32"/>
        <v>-37.800857121026546</v>
      </c>
    </row>
    <row r="69" spans="1:38" x14ac:dyDescent="0.25">
      <c r="A69">
        <v>58</v>
      </c>
      <c r="B69">
        <v>-0.5572130398866687</v>
      </c>
      <c r="C69">
        <v>1.3026114802059154</v>
      </c>
      <c r="D69">
        <v>1.3205576990481591</v>
      </c>
      <c r="I69">
        <f t="shared" si="6"/>
        <v>-4.8767152708803545</v>
      </c>
      <c r="J69">
        <f t="shared" si="5"/>
        <v>-72.996373194559567</v>
      </c>
      <c r="K69">
        <f t="shared" si="7"/>
        <v>-5.658618223908789</v>
      </c>
      <c r="L69">
        <f t="shared" si="8"/>
        <v>-4.9853985125396116</v>
      </c>
      <c r="M69">
        <f t="shared" si="9"/>
        <v>-7.5059701094135418</v>
      </c>
      <c r="N69">
        <f t="shared" si="10"/>
        <v>-39.38880226743202</v>
      </c>
      <c r="O69">
        <f t="shared" si="11"/>
        <v>-3.3143124252021061</v>
      </c>
      <c r="P69">
        <f t="shared" si="12"/>
        <v>-14.037524144149288</v>
      </c>
      <c r="Q69">
        <f t="shared" si="13"/>
        <v>-10.930356245522308</v>
      </c>
      <c r="R69">
        <f t="shared" si="33"/>
        <v>-3.3282422999385584</v>
      </c>
      <c r="S69">
        <f t="shared" si="14"/>
        <v>-6.7050263032769628</v>
      </c>
      <c r="T69">
        <f t="shared" si="15"/>
        <v>-8.6557124116291053</v>
      </c>
      <c r="U69">
        <f t="shared" si="16"/>
        <v>-13.753038594071912</v>
      </c>
      <c r="V69">
        <f t="shared" si="17"/>
        <v>-40.908250468962478</v>
      </c>
      <c r="W69">
        <f t="shared" si="18"/>
        <v>-4.2931379480622898</v>
      </c>
      <c r="X69">
        <f t="shared" si="19"/>
        <v>-6.3148890816065348</v>
      </c>
      <c r="Y69">
        <f t="shared" si="20"/>
        <v>-1.2463496281349025</v>
      </c>
      <c r="Z69">
        <f t="shared" si="21"/>
        <v>-65.827601746365445</v>
      </c>
      <c r="AA69">
        <f t="shared" si="22"/>
        <v>-40.908250468962478</v>
      </c>
      <c r="AB69">
        <f t="shared" si="23"/>
        <v>-5.9502941606633435</v>
      </c>
      <c r="AC69">
        <f t="shared" si="24"/>
        <v>-33.810293414389058</v>
      </c>
      <c r="AD69">
        <f t="shared" si="25"/>
        <v>-18.391730609969251</v>
      </c>
      <c r="AE69">
        <f t="shared" si="26"/>
        <v>-48.72469932779854</v>
      </c>
      <c r="AF69">
        <f t="shared" si="27"/>
        <v>-1.2946532910945725</v>
      </c>
      <c r="AG69">
        <f t="shared" si="34"/>
        <v>-3.9496758796639533</v>
      </c>
      <c r="AH69">
        <f t="shared" si="28"/>
        <v>-16.973775263420876</v>
      </c>
      <c r="AI69">
        <f t="shared" si="29"/>
        <v>-26.936442331193422</v>
      </c>
      <c r="AJ69">
        <f t="shared" si="30"/>
        <v>-0.49069050602301478</v>
      </c>
      <c r="AK69">
        <f t="shared" si="31"/>
        <v>-3.3630795779109097</v>
      </c>
      <c r="AL69">
        <f t="shared" si="32"/>
        <v>-5.0699299227190329</v>
      </c>
    </row>
    <row r="70" spans="1:38" x14ac:dyDescent="0.25">
      <c r="A70">
        <v>59</v>
      </c>
      <c r="B70">
        <v>-1.0828857190250356</v>
      </c>
      <c r="C70">
        <v>-1.3187428917254931</v>
      </c>
      <c r="D70">
        <v>-1.9040013524238821</v>
      </c>
      <c r="I70">
        <f t="shared" si="6"/>
        <v>-3.7532167995813381</v>
      </c>
      <c r="J70">
        <f t="shared" si="5"/>
        <v>-95.8013245620634</v>
      </c>
      <c r="K70">
        <f t="shared" si="7"/>
        <v>-12.871058437571245</v>
      </c>
      <c r="L70">
        <f t="shared" si="8"/>
        <v>-11.369260619901539</v>
      </c>
      <c r="M70">
        <f t="shared" si="9"/>
        <v>-30.272814588438663</v>
      </c>
      <c r="N70">
        <f t="shared" si="10"/>
        <v>-56.443864512788409</v>
      </c>
      <c r="O70">
        <f t="shared" si="11"/>
        <v>-21.498898508596223</v>
      </c>
      <c r="P70">
        <f t="shared" si="12"/>
        <v>-7.2644517946151952</v>
      </c>
      <c r="Q70">
        <f t="shared" si="13"/>
        <v>-5.8144401085892738</v>
      </c>
      <c r="R70">
        <f t="shared" si="33"/>
        <v>-3.0834795568962732</v>
      </c>
      <c r="S70">
        <f t="shared" si="14"/>
        <v>-23.57150879428599</v>
      </c>
      <c r="T70">
        <f t="shared" si="15"/>
        <v>-20.450411020922559</v>
      </c>
      <c r="U70">
        <f t="shared" si="16"/>
        <v>-0.10055328435258644</v>
      </c>
      <c r="V70">
        <f t="shared" si="17"/>
        <v>-60.059836791048262</v>
      </c>
      <c r="W70">
        <f t="shared" si="18"/>
        <v>-14.041470102582529</v>
      </c>
      <c r="X70">
        <f t="shared" si="19"/>
        <v>-28.253155454331129</v>
      </c>
      <c r="Y70">
        <f t="shared" si="20"/>
        <v>-20.359829061741955</v>
      </c>
      <c r="Z70">
        <f t="shared" si="21"/>
        <v>-97.508174906871517</v>
      </c>
      <c r="AA70">
        <f t="shared" si="22"/>
        <v>-60.059836791048262</v>
      </c>
      <c r="AB70">
        <f t="shared" si="23"/>
        <v>-2.4413766143751565</v>
      </c>
      <c r="AC70">
        <f t="shared" si="24"/>
        <v>-8.9469248586345262</v>
      </c>
      <c r="AD70">
        <f t="shared" si="25"/>
        <v>-1.8643007391761857</v>
      </c>
      <c r="AE70">
        <f t="shared" si="26"/>
        <v>-63.633079874469288</v>
      </c>
      <c r="AF70">
        <f t="shared" si="27"/>
        <v>-8.7077239925818457</v>
      </c>
      <c r="AG70">
        <f t="shared" si="34"/>
        <v>-8.6763817744248275</v>
      </c>
      <c r="AH70">
        <f t="shared" si="28"/>
        <v>-40.908250468962478</v>
      </c>
      <c r="AI70">
        <f t="shared" si="29"/>
        <v>-37.75208996831774</v>
      </c>
      <c r="AJ70">
        <f t="shared" si="30"/>
        <v>-16.679067756600123</v>
      </c>
      <c r="AK70">
        <f t="shared" si="31"/>
        <v>-22.815611631733923</v>
      </c>
      <c r="AL70">
        <f t="shared" si="32"/>
        <v>-15.646840183539798</v>
      </c>
    </row>
    <row r="71" spans="1:38" x14ac:dyDescent="0.25">
      <c r="A71">
        <v>60</v>
      </c>
      <c r="B71">
        <v>-0.16295853053289353</v>
      </c>
      <c r="C71">
        <v>-0.31052967175187435</v>
      </c>
      <c r="D71">
        <v>1.018255287972655</v>
      </c>
      <c r="I71">
        <f t="shared" si="6"/>
        <v>-2.0593693500113988</v>
      </c>
      <c r="J71">
        <f t="shared" si="5"/>
        <v>-45.307754209938352</v>
      </c>
      <c r="K71">
        <f t="shared" si="7"/>
        <v>-5.1786131643782894E-2</v>
      </c>
      <c r="L71">
        <f t="shared" si="8"/>
        <v>0</v>
      </c>
      <c r="M71">
        <f t="shared" si="9"/>
        <v>-5.8144401085892712</v>
      </c>
      <c r="N71">
        <f t="shared" si="10"/>
        <v>-19.475067966746487</v>
      </c>
      <c r="O71">
        <f t="shared" si="11"/>
        <v>-3.3282422999385584</v>
      </c>
      <c r="P71">
        <f t="shared" si="12"/>
        <v>-25.844762158931786</v>
      </c>
      <c r="Q71">
        <f t="shared" si="13"/>
        <v>-21.494727100854021</v>
      </c>
      <c r="R71">
        <f t="shared" si="33"/>
        <v>-3.3143124252021061</v>
      </c>
      <c r="S71">
        <f t="shared" si="14"/>
        <v>-2.5138321088146607</v>
      </c>
      <c r="T71">
        <f t="shared" si="15"/>
        <v>-1.3434204438033759</v>
      </c>
      <c r="U71">
        <f t="shared" si="16"/>
        <v>-13.407497117368084</v>
      </c>
      <c r="V71">
        <f t="shared" si="17"/>
        <v>-21.153357031892398</v>
      </c>
      <c r="W71">
        <f t="shared" si="18"/>
        <v>-0.246854742478997</v>
      </c>
      <c r="X71">
        <f t="shared" si="19"/>
        <v>-5.2447926605076605</v>
      </c>
      <c r="Y71">
        <f t="shared" si="20"/>
        <v>-7.4885451748617564</v>
      </c>
      <c r="Z71">
        <f t="shared" si="21"/>
        <v>-43.600903865130235</v>
      </c>
      <c r="AA71">
        <f t="shared" si="22"/>
        <v>-21.153357031892398</v>
      </c>
      <c r="AB71">
        <f t="shared" si="23"/>
        <v>-11.846948230686371</v>
      </c>
      <c r="AC71">
        <f t="shared" si="24"/>
        <v>-40.141680451049112</v>
      </c>
      <c r="AD71">
        <f t="shared" si="25"/>
        <v>-21.933631475233256</v>
      </c>
      <c r="AE71">
        <f t="shared" si="26"/>
        <v>-25.227274537639644</v>
      </c>
      <c r="AF71">
        <f t="shared" si="27"/>
        <v>-9.3872197022611577</v>
      </c>
      <c r="AG71">
        <f t="shared" si="34"/>
        <v>-0.20714452657513163</v>
      </c>
      <c r="AH71">
        <f t="shared" si="28"/>
        <v>-9.2128204542216672</v>
      </c>
      <c r="AI71">
        <f t="shared" si="29"/>
        <v>-9.9710350655194002</v>
      </c>
      <c r="AJ71">
        <f t="shared" si="30"/>
        <v>-7.1954787688597994</v>
      </c>
      <c r="AK71">
        <f t="shared" si="31"/>
        <v>-4.1572838959882192</v>
      </c>
      <c r="AL71">
        <f t="shared" si="32"/>
        <v>-0.40221313741034576</v>
      </c>
    </row>
    <row r="72" spans="1:38" x14ac:dyDescent="0.25">
      <c r="A72">
        <v>61</v>
      </c>
      <c r="B72">
        <v>0.42842323349776923</v>
      </c>
      <c r="C72">
        <v>0.49604090422702057</v>
      </c>
      <c r="D72">
        <v>1.4717089045859109</v>
      </c>
      <c r="I72">
        <f t="shared" si="6"/>
        <v>-13.407497117368084</v>
      </c>
      <c r="J72">
        <f t="shared" si="5"/>
        <v>-25.59116792839351</v>
      </c>
      <c r="K72">
        <f t="shared" si="7"/>
        <v>-4.0945868685429634</v>
      </c>
      <c r="L72">
        <f t="shared" si="8"/>
        <v>-4.9749511064872731</v>
      </c>
      <c r="M72">
        <f t="shared" si="9"/>
        <v>-1.6852540025141349</v>
      </c>
      <c r="N72">
        <f t="shared" si="10"/>
        <v>-8.2997109377417182</v>
      </c>
      <c r="O72">
        <f t="shared" si="11"/>
        <v>-3.317794893886219</v>
      </c>
      <c r="P72">
        <f t="shared" si="12"/>
        <v>-49.766472509675374</v>
      </c>
      <c r="Q72">
        <f t="shared" si="13"/>
        <v>-43.552136712421429</v>
      </c>
      <c r="R72">
        <f t="shared" si="33"/>
        <v>-15.746466488394118</v>
      </c>
      <c r="S72">
        <f t="shared" si="14"/>
        <v>-0.87734525900933003</v>
      </c>
      <c r="T72">
        <f t="shared" si="15"/>
        <v>-1.2674824806797582</v>
      </c>
      <c r="U72">
        <f t="shared" si="16"/>
        <v>-34.70552709769931</v>
      </c>
      <c r="V72">
        <f t="shared" si="17"/>
        <v>-8.6557124116291053</v>
      </c>
      <c r="W72">
        <f t="shared" si="18"/>
        <v>-3.5093810360373205</v>
      </c>
      <c r="X72">
        <f t="shared" si="19"/>
        <v>-2.0477569240206153</v>
      </c>
      <c r="Y72">
        <f t="shared" si="20"/>
        <v>-10.578300730068163</v>
      </c>
      <c r="Z72">
        <f t="shared" si="21"/>
        <v>-21.153357031892391</v>
      </c>
      <c r="AA72">
        <f t="shared" si="22"/>
        <v>-8.6557124116291053</v>
      </c>
      <c r="AB72">
        <f t="shared" si="23"/>
        <v>-30.023880437654167</v>
      </c>
      <c r="AC72">
        <f t="shared" si="24"/>
        <v>-73.015652088107885</v>
      </c>
      <c r="AD72">
        <f t="shared" si="25"/>
        <v>-47.502276081834516</v>
      </c>
      <c r="AE72">
        <f t="shared" si="26"/>
        <v>-13.358028434469967</v>
      </c>
      <c r="AF72">
        <f t="shared" si="27"/>
        <v>-21.494727100854014</v>
      </c>
      <c r="AG72">
        <f t="shared" si="34"/>
        <v>-7.0463963722385881</v>
      </c>
      <c r="AH72">
        <f t="shared" si="28"/>
        <v>-0.66114379562926062</v>
      </c>
      <c r="AI72">
        <f t="shared" si="29"/>
        <v>-4.7787174757136137</v>
      </c>
      <c r="AJ72">
        <f t="shared" si="30"/>
        <v>-12.539672284912823</v>
      </c>
      <c r="AK72">
        <f t="shared" si="31"/>
        <v>-3.7566992682654514</v>
      </c>
      <c r="AL72">
        <f t="shared" si="32"/>
        <v>-2.732589061380577</v>
      </c>
    </row>
    <row r="73" spans="1:38" x14ac:dyDescent="0.25">
      <c r="A73">
        <v>62</v>
      </c>
      <c r="B73">
        <v>1.2169322522053196</v>
      </c>
      <c r="C73">
        <v>-1.7220281797149404</v>
      </c>
      <c r="D73">
        <v>-0.92151851642849458</v>
      </c>
      <c r="I73">
        <f t="shared" si="6"/>
        <v>-38.971268786037825</v>
      </c>
      <c r="J73">
        <f t="shared" si="5"/>
        <v>-3.3630795779109084</v>
      </c>
      <c r="K73">
        <f t="shared" si="7"/>
        <v>-23.104043140244542</v>
      </c>
      <c r="L73">
        <f t="shared" si="8"/>
        <v>-25.227274537639644</v>
      </c>
      <c r="M73">
        <f t="shared" si="9"/>
        <v>-24.136270713304864</v>
      </c>
      <c r="N73">
        <f t="shared" si="10"/>
        <v>-0.64604890095436363</v>
      </c>
      <c r="O73">
        <f t="shared" si="11"/>
        <v>-29.667402882886428</v>
      </c>
      <c r="P73">
        <f t="shared" si="12"/>
        <v>-101.65338288711983</v>
      </c>
      <c r="Q73">
        <f t="shared" si="13"/>
        <v>-92.953312770964317</v>
      </c>
      <c r="R73">
        <f t="shared" si="33"/>
        <v>-45.941727195152801</v>
      </c>
      <c r="S73">
        <f t="shared" si="14"/>
        <v>-20.279719690876131</v>
      </c>
      <c r="T73">
        <f t="shared" si="15"/>
        <v>-16.37834747417185</v>
      </c>
      <c r="U73">
        <f t="shared" si="16"/>
        <v>-67.163593763051466</v>
      </c>
      <c r="V73">
        <f t="shared" si="17"/>
        <v>-0.83206057498463937</v>
      </c>
      <c r="W73">
        <f t="shared" si="18"/>
        <v>-24.664592026926254</v>
      </c>
      <c r="X73">
        <f t="shared" si="19"/>
        <v>-25.741640794262132</v>
      </c>
      <c r="Y73">
        <f t="shared" si="20"/>
        <v>-47.433753954697039</v>
      </c>
      <c r="Z73">
        <f t="shared" si="21"/>
        <v>-6.4354101985655303</v>
      </c>
      <c r="AA73">
        <f t="shared" si="22"/>
        <v>-0.83206057498463937</v>
      </c>
      <c r="AB73">
        <f t="shared" si="23"/>
        <v>-71.06496597975574</v>
      </c>
      <c r="AC73">
        <f t="shared" si="24"/>
        <v>-119.31524730727581</v>
      </c>
      <c r="AD73">
        <f t="shared" si="25"/>
        <v>-87.247555904034314</v>
      </c>
      <c r="AE73">
        <f t="shared" si="26"/>
        <v>0</v>
      </c>
      <c r="AF73">
        <f t="shared" si="27"/>
        <v>-64.00160816271449</v>
      </c>
      <c r="AG73">
        <f t="shared" si="34"/>
        <v>-29.784454122292537</v>
      </c>
      <c r="AH73">
        <f t="shared" si="28"/>
        <v>-12.436325470934216</v>
      </c>
      <c r="AI73">
        <f t="shared" si="29"/>
        <v>-3.5093810360373219</v>
      </c>
      <c r="AJ73">
        <f t="shared" si="30"/>
        <v>-50.807982468849595</v>
      </c>
      <c r="AK73">
        <f t="shared" si="31"/>
        <v>-31.179184616859342</v>
      </c>
      <c r="AL73">
        <f t="shared" si="32"/>
        <v>-22.644932892818719</v>
      </c>
    </row>
    <row r="74" spans="1:38" x14ac:dyDescent="0.25">
      <c r="A74">
        <v>63</v>
      </c>
      <c r="B74">
        <v>-0.82004937945585221</v>
      </c>
      <c r="C74">
        <v>-0.71381495974132181</v>
      </c>
      <c r="D74">
        <v>-0.19095435632936039</v>
      </c>
      <c r="I74">
        <f t="shared" si="6"/>
        <v>-0.82857810630052697</v>
      </c>
      <c r="J74">
        <f t="shared" si="5"/>
        <v>-79.546980673534662</v>
      </c>
      <c r="K74">
        <f t="shared" si="7"/>
        <v>-6.4611905397329465</v>
      </c>
      <c r="L74">
        <f t="shared" si="8"/>
        <v>-5.3736817752135053</v>
      </c>
      <c r="M74">
        <f t="shared" si="9"/>
        <v>-19.158075178573654</v>
      </c>
      <c r="N74">
        <f t="shared" si="10"/>
        <v>-43.747205323256644</v>
      </c>
      <c r="O74">
        <f t="shared" si="11"/>
        <v>-12.333918227585094</v>
      </c>
      <c r="P74">
        <f t="shared" si="12"/>
        <v>-9.2128204542216672</v>
      </c>
      <c r="Q74">
        <f t="shared" si="13"/>
        <v>-6.934230661895219</v>
      </c>
      <c r="R74">
        <f t="shared" si="33"/>
        <v>-0.40221313741034592</v>
      </c>
      <c r="S74">
        <f t="shared" si="14"/>
        <v>-14.041470102582529</v>
      </c>
      <c r="T74">
        <f t="shared" si="15"/>
        <v>-12.090783994230387</v>
      </c>
      <c r="U74">
        <f t="shared" si="16"/>
        <v>-2.0749277344354291</v>
      </c>
      <c r="V74">
        <f t="shared" si="17"/>
        <v>-46.65628563211343</v>
      </c>
      <c r="W74">
        <f t="shared" si="18"/>
        <v>-7.0463963722385889</v>
      </c>
      <c r="X74">
        <f t="shared" si="19"/>
        <v>-17.552705097616386</v>
      </c>
      <c r="Y74">
        <f t="shared" si="20"/>
        <v>-12.095882381470856</v>
      </c>
      <c r="Z74">
        <f t="shared" si="21"/>
        <v>-79.205610604573053</v>
      </c>
      <c r="AA74">
        <f t="shared" si="22"/>
        <v>-46.65628563211343</v>
      </c>
      <c r="AB74">
        <f t="shared" si="23"/>
        <v>-2.0749277344354291</v>
      </c>
      <c r="AC74">
        <f t="shared" si="24"/>
        <v>-16.185370862773343</v>
      </c>
      <c r="AD74">
        <f t="shared" si="25"/>
        <v>-5.6175175387575242</v>
      </c>
      <c r="AE74">
        <f t="shared" si="26"/>
        <v>-50.985651327395466</v>
      </c>
      <c r="AF74">
        <f t="shared" si="27"/>
        <v>-4.9285014025241374</v>
      </c>
      <c r="AG74">
        <f t="shared" si="34"/>
        <v>-3.5093810360373219</v>
      </c>
      <c r="AH74">
        <f t="shared" si="28"/>
        <v>-28.185585488954356</v>
      </c>
      <c r="AI74">
        <f t="shared" si="29"/>
        <v>-27.833768013940389</v>
      </c>
      <c r="AJ74">
        <f t="shared" si="30"/>
        <v>-9.5363020988823717</v>
      </c>
      <c r="AK74">
        <f t="shared" si="31"/>
        <v>-13.35802843446997</v>
      </c>
      <c r="AL74">
        <f t="shared" si="32"/>
        <v>-8.2374774000455968</v>
      </c>
    </row>
    <row r="75" spans="1:38" x14ac:dyDescent="0.25">
      <c r="A75">
        <v>64</v>
      </c>
      <c r="B75">
        <v>-0.36008578520978113</v>
      </c>
      <c r="C75">
        <v>1.1009688362111918</v>
      </c>
      <c r="D75">
        <v>0.61518540653864995</v>
      </c>
      <c r="I75">
        <f t="shared" si="6"/>
        <v>-4.4162145542071327</v>
      </c>
      <c r="J75">
        <f t="shared" si="5"/>
        <v>-61.270647611021502</v>
      </c>
      <c r="K75">
        <f t="shared" si="7"/>
        <v>-3.2181685890319005</v>
      </c>
      <c r="L75">
        <f t="shared" si="8"/>
        <v>-2.8556656675254204</v>
      </c>
      <c r="M75">
        <f t="shared" si="9"/>
        <v>-4.3897452739816307</v>
      </c>
      <c r="N75">
        <f t="shared" si="10"/>
        <v>-30.965313193356156</v>
      </c>
      <c r="O75">
        <f t="shared" si="11"/>
        <v>-1.3434204438033763</v>
      </c>
      <c r="P75">
        <f t="shared" si="12"/>
        <v>-19.133697897784863</v>
      </c>
      <c r="Q75">
        <f t="shared" si="13"/>
        <v>-15.405096419432493</v>
      </c>
      <c r="R75">
        <f t="shared" si="33"/>
        <v>-3.6842437738259468</v>
      </c>
      <c r="S75">
        <f t="shared" si="14"/>
        <v>-3.5093810360373205</v>
      </c>
      <c r="T75">
        <f t="shared" si="15"/>
        <v>-5.0699299227190329</v>
      </c>
      <c r="U75">
        <f t="shared" si="16"/>
        <v>-15.698851764492538</v>
      </c>
      <c r="V75">
        <f t="shared" si="17"/>
        <v>-32.271578910441519</v>
      </c>
      <c r="W75">
        <f t="shared" si="18"/>
        <v>-2.0477569240206153</v>
      </c>
      <c r="X75">
        <f t="shared" si="19"/>
        <v>-3.5093810360373205</v>
      </c>
      <c r="Y75">
        <f t="shared" si="20"/>
        <v>-1.2191788177200882</v>
      </c>
      <c r="Z75">
        <f t="shared" si="21"/>
        <v>-54.784616300750621</v>
      </c>
      <c r="AA75">
        <f t="shared" si="22"/>
        <v>-32.271578910441519</v>
      </c>
      <c r="AB75">
        <f t="shared" si="23"/>
        <v>-8.6763817744248275</v>
      </c>
      <c r="AC75">
        <f t="shared" si="24"/>
        <v>-39.387173757744442</v>
      </c>
      <c r="AD75">
        <f t="shared" si="25"/>
        <v>-21.988662035120971</v>
      </c>
      <c r="AE75">
        <f t="shared" si="26"/>
        <v>-39.387173757744463</v>
      </c>
      <c r="AF75">
        <f t="shared" si="27"/>
        <v>-3.3630795779109084</v>
      </c>
      <c r="AG75">
        <f t="shared" si="34"/>
        <v>-2.4413766143751565</v>
      </c>
      <c r="AH75">
        <f t="shared" si="28"/>
        <v>-11.70064677255996</v>
      </c>
      <c r="AI75">
        <f t="shared" si="29"/>
        <v>-20.279719690876131</v>
      </c>
      <c r="AJ75">
        <f t="shared" si="30"/>
        <v>-0.98741896991598799</v>
      </c>
      <c r="AK75">
        <f t="shared" si="31"/>
        <v>-1.4897219019297872</v>
      </c>
      <c r="AL75">
        <f t="shared" si="32"/>
        <v>-2.513832108814662</v>
      </c>
    </row>
    <row r="76" spans="1:38" x14ac:dyDescent="0.25">
      <c r="A76">
        <v>65</v>
      </c>
      <c r="B76">
        <v>-0.16295853053289353</v>
      </c>
      <c r="C76">
        <v>0.29439826023229682</v>
      </c>
      <c r="D76">
        <v>0.94267968520377932</v>
      </c>
      <c r="I76">
        <f t="shared" si="6"/>
        <v>-3.0834795568962732</v>
      </c>
      <c r="J76">
        <f t="shared" si="5"/>
        <v>-47.502276081834516</v>
      </c>
      <c r="K76">
        <f t="shared" si="7"/>
        <v>-0.49069050602301467</v>
      </c>
      <c r="L76">
        <f t="shared" si="8"/>
        <v>-0.4389043743792318</v>
      </c>
      <c r="M76">
        <f t="shared" si="9"/>
        <v>-3.6199182366931129</v>
      </c>
      <c r="N76">
        <f t="shared" si="10"/>
        <v>-21.084384006137007</v>
      </c>
      <c r="O76">
        <f t="shared" si="11"/>
        <v>-1.4263233442952203</v>
      </c>
      <c r="P76">
        <f t="shared" si="12"/>
        <v>-25.113254868299734</v>
      </c>
      <c r="Q76">
        <f t="shared" si="13"/>
        <v>-20.763219810221969</v>
      </c>
      <c r="R76">
        <f t="shared" si="33"/>
        <v>-3.7532167995813381</v>
      </c>
      <c r="S76">
        <f t="shared" si="14"/>
        <v>-1.4897219019297867</v>
      </c>
      <c r="T76">
        <f t="shared" si="15"/>
        <v>-1.4897219019297867</v>
      </c>
      <c r="U76">
        <f t="shared" si="16"/>
        <v>-15.602018989264243</v>
      </c>
      <c r="V76">
        <f t="shared" si="17"/>
        <v>-22.470070155030093</v>
      </c>
      <c r="W76">
        <f t="shared" si="18"/>
        <v>-0.10055328435258644</v>
      </c>
      <c r="X76">
        <f t="shared" si="19"/>
        <v>-3.0502707886115004</v>
      </c>
      <c r="Y76">
        <f t="shared" si="20"/>
        <v>-4.4162145542071327</v>
      </c>
      <c r="Z76">
        <f t="shared" si="21"/>
        <v>-43.747205323256644</v>
      </c>
      <c r="AA76">
        <f t="shared" si="22"/>
        <v>-22.470070155030093</v>
      </c>
      <c r="AB76">
        <f t="shared" si="23"/>
        <v>-11.70064677255996</v>
      </c>
      <c r="AC76">
        <f t="shared" si="24"/>
        <v>-42.628805239198094</v>
      </c>
      <c r="AD76">
        <f t="shared" si="25"/>
        <v>-23.835550430876594</v>
      </c>
      <c r="AE76">
        <f t="shared" si="26"/>
        <v>-27.714399325788623</v>
      </c>
      <c r="AF76">
        <f t="shared" si="27"/>
        <v>-7.4853007466178196</v>
      </c>
      <c r="AG76">
        <f t="shared" si="34"/>
        <v>-0.64604890095436351</v>
      </c>
      <c r="AH76">
        <f t="shared" si="28"/>
        <v>-7.8961073310839716</v>
      </c>
      <c r="AI76">
        <f t="shared" si="29"/>
        <v>-11.872954021162737</v>
      </c>
      <c r="AJ76">
        <f t="shared" si="30"/>
        <v>-4.4157510644579991</v>
      </c>
      <c r="AK76">
        <f t="shared" si="31"/>
        <v>-1.9627620240920598</v>
      </c>
      <c r="AL76">
        <f t="shared" si="32"/>
        <v>-0.25591167928393521</v>
      </c>
    </row>
    <row r="77" spans="1:38" x14ac:dyDescent="0.25">
      <c r="A77">
        <v>66</v>
      </c>
      <c r="B77">
        <v>0.29700506371317753</v>
      </c>
      <c r="C77">
        <v>-0.10888702775715065</v>
      </c>
      <c r="D77">
        <v>0.28769112787352058</v>
      </c>
      <c r="I77">
        <f t="shared" ref="I77:I81" si="35">-EXP(1/$D$2)*($B$2*(B77-$I$3)^2+$C$2*(C77-$I$4)^2)</f>
        <v>-9.1907606221785425</v>
      </c>
      <c r="J77">
        <f t="shared" ref="J77:J81" si="36">-EXP(1/$D$2)*($B$2*(B77-$J$3)^2+$C$2*(C77-$J$4)^2)</f>
        <v>-27.4540781983223</v>
      </c>
      <c r="K77">
        <f t="shared" si="7"/>
        <v>-1.9130678918849886</v>
      </c>
      <c r="L77">
        <f t="shared" si="8"/>
        <v>-2.5862876032541662</v>
      </c>
      <c r="M77">
        <f t="shared" si="9"/>
        <v>-3.1728839050072106</v>
      </c>
      <c r="N77">
        <f t="shared" si="10"/>
        <v>-8.6763817744248257</v>
      </c>
      <c r="O77">
        <f t="shared" si="11"/>
        <v>-3.6842437738259468</v>
      </c>
      <c r="P77">
        <f t="shared" si="12"/>
        <v>-43.991041086800671</v>
      </c>
      <c r="Q77">
        <f t="shared" si="13"/>
        <v>-38.190994342696982</v>
      </c>
      <c r="R77">
        <f t="shared" si="33"/>
        <v>-11.70064677255996</v>
      </c>
      <c r="S77">
        <f t="shared" si="14"/>
        <v>-0.98741896991598843</v>
      </c>
      <c r="T77">
        <f t="shared" si="15"/>
        <v>-0.20714452657513174</v>
      </c>
      <c r="U77">
        <f t="shared" si="16"/>
        <v>-27.454078198322303</v>
      </c>
      <c r="V77">
        <f t="shared" si="17"/>
        <v>-9.5321306911401695</v>
      </c>
      <c r="W77">
        <f t="shared" si="18"/>
        <v>-1.9130678918849886</v>
      </c>
      <c r="X77">
        <f t="shared" si="19"/>
        <v>-3.3282422999385597</v>
      </c>
      <c r="Y77">
        <f t="shared" si="20"/>
        <v>-11.079438642143518</v>
      </c>
      <c r="Z77">
        <f t="shared" si="21"/>
        <v>-25.064487715590925</v>
      </c>
      <c r="AA77">
        <f t="shared" si="22"/>
        <v>-9.5321306911401695</v>
      </c>
      <c r="AB77">
        <f t="shared" si="23"/>
        <v>-25.113254868299734</v>
      </c>
      <c r="AC77">
        <f t="shared" si="24"/>
        <v>-62.985865953576472</v>
      </c>
      <c r="AD77">
        <f t="shared" si="25"/>
        <v>-39.507707465834677</v>
      </c>
      <c r="AE77">
        <f t="shared" si="26"/>
        <v>-13.271179575544876</v>
      </c>
      <c r="AF77">
        <f t="shared" si="27"/>
        <v>-19.16829713531704</v>
      </c>
      <c r="AG77">
        <f t="shared" si="34"/>
        <v>-4.243443815855219</v>
      </c>
      <c r="AH77">
        <f t="shared" si="28"/>
        <v>-2.513832108814662</v>
      </c>
      <c r="AI77">
        <f t="shared" si="29"/>
        <v>-3.6199182366931115</v>
      </c>
      <c r="AJ77">
        <f t="shared" si="30"/>
        <v>-12.333918227585093</v>
      </c>
      <c r="AK77">
        <f t="shared" si="31"/>
        <v>-4.4157510644580009</v>
      </c>
      <c r="AL77">
        <f t="shared" si="32"/>
        <v>-1.3434204438033763</v>
      </c>
    </row>
    <row r="78" spans="1:38" x14ac:dyDescent="0.25">
      <c r="A78">
        <v>67</v>
      </c>
      <c r="B78">
        <v>-1.3457220585942191</v>
      </c>
      <c r="C78">
        <v>1.1009688362111918</v>
      </c>
      <c r="D78">
        <v>-0.54364050258411478</v>
      </c>
      <c r="I78">
        <f t="shared" si="35"/>
        <v>-11.407342326117826</v>
      </c>
      <c r="J78">
        <f t="shared" si="36"/>
        <v>-122.63721360890423</v>
      </c>
      <c r="K78">
        <f t="shared" ref="K78:K81" si="37">-EXP(1/$D$2)*($B$2*(B78-$K$3)^2+$C$2*(C78-$K$4)^2)</f>
        <v>-21.084384006137007</v>
      </c>
      <c r="L78">
        <f t="shared" ref="L78:L81" si="38">-EXP(1/$D$2)*($B$2*(B78-$L$3)^2+$C$2*(C78-$L$4)^2)</f>
        <v>-19.16829713531704</v>
      </c>
      <c r="M78">
        <f t="shared" ref="M78:M81" si="39">-EXP(1/$D$2)*($B$2*(B78-$M$3)^2+$C$2*(C78-$M$4)^2)</f>
        <v>-30.023880437654174</v>
      </c>
      <c r="N78">
        <f t="shared" ref="N78:N81" si="40">-EXP(1/$D$2)*($B$2*(B78-$N$3)^2+$C$2*(C78-$N$4)^2)</f>
        <v>-76.796039698104039</v>
      </c>
      <c r="O78">
        <f t="shared" ref="O78:O81" si="41">-EXP(1/$D$2)*($B$2*(B78-$O$3)^2+$C$2*(C78-$O$4)^2)</f>
        <v>-20.763219810221969</v>
      </c>
      <c r="P78">
        <f t="shared" ref="P78:P81" si="42">-EXP(1/$D$2)*($B$2*(B78-$P$3)^2+$C$2*(C78-$P$4)^2)</f>
        <v>-1.2674824806797589</v>
      </c>
      <c r="Q78">
        <f t="shared" ref="Q78:Q81" si="43">-EXP(1/$D$2)*($B$2*(B78-$Q$3)^2+$C$2*(C78-$Q$4)^2)</f>
        <v>-0.64604890095436363</v>
      </c>
      <c r="R78">
        <f t="shared" ref="R78:R81" si="44">-EXP(1/$D$2)*($B$2*(B78-$R$3)^2+$C$2*(C78-$R$4)^2)</f>
        <v>-7.5682036471096659</v>
      </c>
      <c r="S78">
        <f t="shared" ref="S78:S81" si="45">-EXP(1/$D$2)*($B$2*(B78-$S$3)^2+$C$2*(C78-$S$4)^2)</f>
        <v>-27.589932250396377</v>
      </c>
      <c r="T78">
        <f t="shared" ref="T78:T81" si="46">-EXP(1/$D$2)*($B$2*(B78-$T$3)^2+$C$2*(C78-$T$4)^2)</f>
        <v>-29.150481137078089</v>
      </c>
      <c r="U78">
        <f t="shared" ref="U78:U81" si="47">-EXP(1/$D$2)*($B$2*(B78-$U$3)^2+$C$2*(C78-$U$4)^2)</f>
        <v>-8.7077239925818457</v>
      </c>
      <c r="V78">
        <f t="shared" ref="V78:V81" si="48">-EXP(1/$D$2)*($B$2*(B78-$V$3)^2+$C$2*(C78-$V$4)^2)</f>
        <v>-79.655889364502883</v>
      </c>
      <c r="W78">
        <f t="shared" ref="W78:W81" si="49">-EXP(1/$D$2)*($B$2*(B78-$W$3)^2+$C$2*(C78-$W$4)^2)</f>
        <v>-19.913972341125721</v>
      </c>
      <c r="X78">
        <f t="shared" ref="X78:X81" si="50">-EXP(1/$D$2)*($B$2*(B78-$X$3)^2+$C$2*(C78-$X$4)^2)</f>
        <v>-27.589932250396377</v>
      </c>
      <c r="Y78">
        <f t="shared" ref="Y78:Y81" si="51">-EXP(1/$D$2)*($B$2*(B78-$Y$3)^2+$C$2*(C78-$Y$4)^2)</f>
        <v>-12.871058437571245</v>
      </c>
      <c r="Z78">
        <f t="shared" ref="Z78:Z81" si="52">-EXP(1/$D$2)*($B$2*(B78-$Z$3)^2+$C$2*(C78-$Z$4)^2)</f>
        <v>-116.15118229863336</v>
      </c>
      <c r="AA78">
        <f t="shared" ref="AA78:AA81" si="53">-EXP(1/$D$2)*($B$2*(B78-$AA$3)^2+$C$2*(C78-$AA$4)^2)</f>
        <v>-79.655889364502883</v>
      </c>
      <c r="AB78">
        <f t="shared" ref="AB78:AB81" si="54">-EXP(1/$D$2)*($B$2*(B78-$AB$3)^2+$C$2*(C78-$AB$4)^2)</f>
        <v>-1.6852540025141349</v>
      </c>
      <c r="AC78">
        <f t="shared" ref="AC78:AC81" si="55">-EXP(1/$D$2)*($B$2*(B78-$AC$3)^2+$C$2*(C78-$AC$4)^2)</f>
        <v>-13.75303859407191</v>
      </c>
      <c r="AD78">
        <f t="shared" ref="AD78:AD81" si="56">-EXP(1/$D$2)*($B$2*(B78-$AD$3)^2+$C$2*(C78-$AD$4)^2)</f>
        <v>-7.2296145166428412</v>
      </c>
      <c r="AE78">
        <f t="shared" ref="AE78:AE81" si="57">-EXP(1/$D$2)*($B$2*(B78-$AE$3)^2+$C$2*(C78-$AE$4)^2)</f>
        <v>-88.325068161119319</v>
      </c>
      <c r="AF78">
        <f t="shared" ref="AF78:AF81" si="58">-EXP(1/$D$2)*($B$2*(B78-$AF$3)^2+$C$2*(C78-$AF$4)^2)</f>
        <v>-2.5862876032541671</v>
      </c>
      <c r="AG78">
        <f t="shared" ref="AG78:AG81" si="59">-EXP(1/$D$2)*($B$2*(B78-$AG$3)^2+$C$2*(C78-$AG$4)^2)</f>
        <v>-15.646840183539798</v>
      </c>
      <c r="AH78">
        <f t="shared" ref="AH78:AH81" si="60">-EXP(1/$D$2)*($B$2*(B78-$AH$3)^2+$C$2*(C78-$AH$4)^2)</f>
        <v>-46.65628563211343</v>
      </c>
      <c r="AI78">
        <f t="shared" ref="AI78:AI81" si="61">-EXP(1/$D$2)*($B$2*(B78-$AI$3)^2+$C$2*(C78-$AI$4)^2)</f>
        <v>-56.788942499743087</v>
      </c>
      <c r="AJ78">
        <f t="shared" ref="AJ78:AJ81" si="62">-EXP(1/$D$2)*($B$2*(B78-$AJ$3)^2+$C$2*(C78-$AJ$4)^2)</f>
        <v>-9.5321306911401695</v>
      </c>
      <c r="AK78">
        <f t="shared" ref="AK78:AK81" si="63">-EXP(1/$D$2)*($B$2*(B78-$AK$3)^2+$C$2*(C78-$AK$4)^2)</f>
        <v>-20.909521268348382</v>
      </c>
      <c r="AL78">
        <f t="shared" ref="AL78:AL81" si="64">-EXP(1/$D$2)*($B$2*(B78-$AL$3)^2+$C$2*(C78-$AL$4)^2)</f>
        <v>-21.933631475233256</v>
      </c>
    </row>
    <row r="79" spans="1:38" x14ac:dyDescent="0.25">
      <c r="A79">
        <v>68</v>
      </c>
      <c r="B79">
        <v>0.16558689392858578</v>
      </c>
      <c r="C79">
        <v>1.9075394121900866</v>
      </c>
      <c r="D79">
        <v>0.64037727412827516</v>
      </c>
      <c r="I79">
        <f t="shared" si="35"/>
        <v>-14.507770736685529</v>
      </c>
      <c r="J79">
        <f t="shared" si="36"/>
        <v>-43.922518959663172</v>
      </c>
      <c r="K79">
        <f t="shared" si="37"/>
        <v>-6.7294035840657536</v>
      </c>
      <c r="L79">
        <f t="shared" si="38"/>
        <v>-7.1954787688597994</v>
      </c>
      <c r="M79">
        <f t="shared" si="39"/>
        <v>-0.24685474247899694</v>
      </c>
      <c r="N79">
        <f t="shared" si="40"/>
        <v>-21.122691161662246</v>
      </c>
      <c r="O79">
        <f t="shared" si="41"/>
        <v>-0.90497955917327788</v>
      </c>
      <c r="P79">
        <f t="shared" si="42"/>
        <v>-40.141680451049119</v>
      </c>
      <c r="Q79">
        <f t="shared" si="43"/>
        <v>-34.755922760095693</v>
      </c>
      <c r="R79">
        <f t="shared" si="44"/>
        <v>-14.652681725564539</v>
      </c>
      <c r="S79">
        <f t="shared" si="45"/>
        <v>-1.7556174975169272</v>
      </c>
      <c r="T79">
        <f t="shared" si="46"/>
        <v>-4.8767152708803545</v>
      </c>
      <c r="U79">
        <f t="shared" si="47"/>
        <v>-34.808159790357394</v>
      </c>
      <c r="V79">
        <f t="shared" si="48"/>
        <v>-21.210241550776651</v>
      </c>
      <c r="W79">
        <f t="shared" si="49"/>
        <v>-4.7787174757136128</v>
      </c>
      <c r="X79">
        <f t="shared" si="50"/>
        <v>-0.19506861083521401</v>
      </c>
      <c r="Y79">
        <f t="shared" si="51"/>
        <v>-3.3630795779109097</v>
      </c>
      <c r="Z79">
        <f t="shared" si="52"/>
        <v>-34.70552709769931</v>
      </c>
      <c r="AA79">
        <f t="shared" si="53"/>
        <v>-21.210241550776651</v>
      </c>
      <c r="AB79">
        <f t="shared" si="54"/>
        <v>-24.664592026926254</v>
      </c>
      <c r="AC79">
        <f t="shared" si="55"/>
        <v>-68.829556280886038</v>
      </c>
      <c r="AD79">
        <f t="shared" si="56"/>
        <v>-44.850723370818031</v>
      </c>
      <c r="AE79">
        <f t="shared" si="57"/>
        <v>-29.05780717846077</v>
      </c>
      <c r="AF79">
        <f t="shared" si="58"/>
        <v>-13.696154075187655</v>
      </c>
      <c r="AG79">
        <f t="shared" si="59"/>
        <v>-8.4383459283105893</v>
      </c>
      <c r="AH79">
        <f t="shared" si="60"/>
        <v>-3.7566992682654514</v>
      </c>
      <c r="AI79">
        <f t="shared" si="61"/>
        <v>-15.798703518655813</v>
      </c>
      <c r="AJ79">
        <f t="shared" si="62"/>
        <v>-5.17861316437829</v>
      </c>
      <c r="AK79">
        <f t="shared" si="63"/>
        <v>-0.66114379562926018</v>
      </c>
      <c r="AL79">
        <f t="shared" si="64"/>
        <v>-4.4162145542071327</v>
      </c>
    </row>
    <row r="80" spans="1:38" x14ac:dyDescent="0.25">
      <c r="A80">
        <v>69</v>
      </c>
      <c r="B80">
        <v>-1.8713947377325859</v>
      </c>
      <c r="C80">
        <v>9.2755616237573085E-2</v>
      </c>
      <c r="D80">
        <v>-0.54364050258411478</v>
      </c>
      <c r="I80">
        <f t="shared" si="35"/>
        <v>-21.494727100854014</v>
      </c>
      <c r="J80">
        <f t="shared" si="36"/>
        <v>-159.77414599580669</v>
      </c>
      <c r="K80">
        <f t="shared" si="37"/>
        <v>-37.947158579152955</v>
      </c>
      <c r="L80">
        <f t="shared" si="38"/>
        <v>-35.202493602032462</v>
      </c>
      <c r="M80">
        <f t="shared" si="39"/>
        <v>-55.418589285965076</v>
      </c>
      <c r="N80">
        <f t="shared" si="40"/>
        <v>-106.62253407617732</v>
      </c>
      <c r="O80">
        <f t="shared" si="41"/>
        <v>-42.355944706242724</v>
      </c>
      <c r="P80">
        <f t="shared" si="42"/>
        <v>-1.0236467171357397</v>
      </c>
      <c r="Q80">
        <f t="shared" si="43"/>
        <v>-2.0593693500113979</v>
      </c>
      <c r="R80">
        <f t="shared" si="44"/>
        <v>-16.973775263420873</v>
      </c>
      <c r="S80">
        <f t="shared" si="45"/>
        <v>-50.205376884054616</v>
      </c>
      <c r="T80">
        <f t="shared" si="46"/>
        <v>-49.815239662384187</v>
      </c>
      <c r="U80">
        <f t="shared" si="47"/>
        <v>-9.3872197022611577</v>
      </c>
      <c r="V80">
        <f t="shared" si="48"/>
        <v>-110.79863337596473</v>
      </c>
      <c r="W80">
        <f t="shared" si="49"/>
        <v>-37.75208996831774</v>
      </c>
      <c r="X80">
        <f t="shared" si="50"/>
        <v>-52.156062992406753</v>
      </c>
      <c r="Y80">
        <f t="shared" si="51"/>
        <v>-32.271578910441512</v>
      </c>
      <c r="Z80">
        <f t="shared" si="52"/>
        <v>-156.70181537515208</v>
      </c>
      <c r="AA80">
        <f t="shared" si="53"/>
        <v>-110.79863337596473</v>
      </c>
      <c r="AB80">
        <f t="shared" si="54"/>
        <v>-6.2661219288977312</v>
      </c>
      <c r="AC80">
        <f t="shared" si="55"/>
        <v>-4.0019255010568697</v>
      </c>
      <c r="AD80">
        <f t="shared" si="56"/>
        <v>-4.2538912219075575</v>
      </c>
      <c r="AE80">
        <f t="shared" si="57"/>
        <v>-118.34570417052953</v>
      </c>
      <c r="AF80">
        <f t="shared" si="58"/>
        <v>-13.407497117368084</v>
      </c>
      <c r="AG80">
        <f t="shared" si="59"/>
        <v>-30.023880437654167</v>
      </c>
      <c r="AH80">
        <f t="shared" si="60"/>
        <v>-75.559448536963387</v>
      </c>
      <c r="AI80">
        <f t="shared" si="61"/>
        <v>-81.156296712925155</v>
      </c>
      <c r="AJ80">
        <f t="shared" si="62"/>
        <v>-26.787823424321346</v>
      </c>
      <c r="AK80">
        <f t="shared" si="63"/>
        <v>-42.989917691457173</v>
      </c>
      <c r="AL80">
        <f t="shared" si="64"/>
        <v>-40.600327208725801</v>
      </c>
    </row>
    <row r="81" spans="1:38" x14ac:dyDescent="0.25">
      <c r="A81">
        <v>70</v>
      </c>
      <c r="B81">
        <v>0.7569686579592485</v>
      </c>
      <c r="C81">
        <v>0.89932619221646803</v>
      </c>
      <c r="D81">
        <v>0.46403420100089809</v>
      </c>
      <c r="I81">
        <f t="shared" si="35"/>
        <v>-23.835550430876587</v>
      </c>
      <c r="J81">
        <f t="shared" si="36"/>
        <v>-18.674349609918863</v>
      </c>
      <c r="K81">
        <f t="shared" si="37"/>
        <v>-10.507473745316238</v>
      </c>
      <c r="L81">
        <f t="shared" si="38"/>
        <v>-11.905699299698378</v>
      </c>
      <c r="M81">
        <f t="shared" si="39"/>
        <v>-3.7532167995813368</v>
      </c>
      <c r="N81">
        <f t="shared" si="40"/>
        <v>-6.1713685619749272</v>
      </c>
      <c r="O81">
        <f t="shared" si="41"/>
        <v>-7.6522715675399517</v>
      </c>
      <c r="P81">
        <f t="shared" si="42"/>
        <v>-67.309895221177868</v>
      </c>
      <c r="Q81">
        <f t="shared" si="43"/>
        <v>-60.059836791048262</v>
      </c>
      <c r="R81">
        <f t="shared" si="44"/>
        <v>-26.820105213107851</v>
      </c>
      <c r="S81">
        <f t="shared" si="45"/>
        <v>-4.2434438158552181</v>
      </c>
      <c r="T81">
        <f t="shared" si="46"/>
        <v>-5.4138554808665029</v>
      </c>
      <c r="U81">
        <f t="shared" si="47"/>
        <v>-50.574606702489135</v>
      </c>
      <c r="V81">
        <f t="shared" si="48"/>
        <v>-5.8144401085892712</v>
      </c>
      <c r="W81">
        <f t="shared" si="49"/>
        <v>-9.5321306911401695</v>
      </c>
      <c r="X81">
        <f t="shared" si="50"/>
        <v>-4.6335810375256461</v>
      </c>
      <c r="Y81">
        <f t="shared" si="51"/>
        <v>-16.721809542570188</v>
      </c>
      <c r="Z81">
        <f t="shared" si="52"/>
        <v>-12.871058437571245</v>
      </c>
      <c r="AA81">
        <f t="shared" si="53"/>
        <v>-5.8144401085892712</v>
      </c>
      <c r="AB81">
        <f t="shared" si="54"/>
        <v>-44.33241115576228</v>
      </c>
      <c r="AC81">
        <f t="shared" si="55"/>
        <v>-95.294136100986847</v>
      </c>
      <c r="AD81">
        <f t="shared" si="56"/>
        <v>-65.765593657978272</v>
      </c>
      <c r="AE81">
        <f t="shared" si="57"/>
        <v>-10.779169258333161</v>
      </c>
      <c r="AF81">
        <f t="shared" si="58"/>
        <v>-32.561400888199529</v>
      </c>
      <c r="AG81">
        <f t="shared" si="59"/>
        <v>-15.012867198325353</v>
      </c>
      <c r="AH81">
        <f t="shared" si="60"/>
        <v>-0.20714452657513141</v>
      </c>
      <c r="AI81">
        <f t="shared" si="61"/>
        <v>-5.9526116094090131</v>
      </c>
      <c r="AJ81">
        <f t="shared" si="62"/>
        <v>-19.91397234112571</v>
      </c>
      <c r="AK81">
        <f t="shared" si="63"/>
        <v>-7.8961073310839707</v>
      </c>
      <c r="AL81">
        <f t="shared" si="64"/>
        <v>-8.237477400045595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RawData</vt:lpstr>
      <vt:lpstr>ANN回歸</vt:lpstr>
      <vt:lpstr>KNN回歸2</vt:lpstr>
      <vt:lpstr>KNN回歸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User</cp:lastModifiedBy>
  <dcterms:created xsi:type="dcterms:W3CDTF">2021-11-15T16:21:50Z</dcterms:created>
  <dcterms:modified xsi:type="dcterms:W3CDTF">2023-12-29T03:29:30Z</dcterms:modified>
</cp:coreProperties>
</file>