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af122827499edf5d/Escritorio/"/>
    </mc:Choice>
  </mc:AlternateContent>
  <xr:revisionPtr revIDLastSave="17" documentId="8_{751D600A-ECEF-4335-B619-5466C3A08254}" xr6:coauthVersionLast="47" xr6:coauthVersionMax="47" xr10:uidLastSave="{8B7EF11F-9307-4AF6-884A-7759CD946804}"/>
  <bookViews>
    <workbookView xWindow="-108" yWindow="-108" windowWidth="23256" windowHeight="13176" activeTab="3" xr2:uid="{2E03F63E-D684-475C-A83E-79465CF8BC49}"/>
  </bookViews>
  <sheets>
    <sheet name="Caso 1 " sheetId="2" r:id="rId1"/>
    <sheet name="Caso 2" sheetId="3" r:id="rId2"/>
    <sheet name="Caso 3" sheetId="4" r:id="rId3"/>
    <sheet name="Caso 4" sheetId="5"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5" l="1"/>
  <c r="N16" i="5"/>
  <c r="N15" i="5"/>
  <c r="N12" i="5"/>
  <c r="F18" i="5"/>
  <c r="J15" i="5" s="1"/>
  <c r="E18" i="5"/>
  <c r="H17" i="5"/>
  <c r="J17" i="5" s="1"/>
  <c r="H16" i="5"/>
  <c r="J16" i="5" s="1"/>
  <c r="H14" i="5"/>
  <c r="J14" i="5" s="1"/>
  <c r="G13" i="5"/>
  <c r="G14" i="5" s="1"/>
  <c r="G15" i="5" s="1"/>
  <c r="G16" i="5" s="1"/>
  <c r="G17" i="5" s="1"/>
  <c r="H16" i="4"/>
  <c r="H13" i="4"/>
  <c r="N16" i="4"/>
  <c r="N15" i="4"/>
  <c r="N12" i="4"/>
  <c r="F18" i="4"/>
  <c r="H15" i="4" s="1"/>
  <c r="J15" i="4" s="1"/>
  <c r="E18" i="4"/>
  <c r="G13" i="4"/>
  <c r="G14" i="4" s="1"/>
  <c r="G15" i="4" s="1"/>
  <c r="G16" i="4" s="1"/>
  <c r="G17" i="4" s="1"/>
  <c r="G13" i="3"/>
  <c r="G14" i="3" s="1"/>
  <c r="G15" i="3" s="1"/>
  <c r="G16" i="3" s="1"/>
  <c r="G17" i="3" s="1"/>
  <c r="E18" i="3"/>
  <c r="F18" i="3"/>
  <c r="H14" i="3" s="1"/>
  <c r="N15" i="3"/>
  <c r="N16" i="3" s="1"/>
  <c r="N12" i="3"/>
  <c r="J11" i="2"/>
  <c r="J12" i="2"/>
  <c r="J13" i="2"/>
  <c r="J14" i="2"/>
  <c r="J15" i="2"/>
  <c r="H11" i="2"/>
  <c r="E16" i="2"/>
  <c r="F15" i="2"/>
  <c r="H15" i="2" s="1"/>
  <c r="F14" i="2"/>
  <c r="H14" i="2" s="1"/>
  <c r="F13" i="2"/>
  <c r="H13" i="2" s="1"/>
  <c r="F12" i="2"/>
  <c r="H12" i="2" s="1"/>
  <c r="F11" i="2"/>
  <c r="O7" i="2"/>
  <c r="O8" i="2" s="1"/>
  <c r="O4" i="2"/>
  <c r="H13" i="5" l="1"/>
  <c r="H18" i="5" s="1"/>
  <c r="H17" i="4"/>
  <c r="J17" i="4" s="1"/>
  <c r="H14" i="4"/>
  <c r="J14" i="4" s="1"/>
  <c r="J16" i="4"/>
  <c r="I13" i="4"/>
  <c r="I14" i="4" s="1"/>
  <c r="I15" i="4" s="1"/>
  <c r="I16" i="4" s="1"/>
  <c r="J13" i="4"/>
  <c r="H13" i="3"/>
  <c r="J14" i="3"/>
  <c r="H15" i="3"/>
  <c r="J15" i="3" s="1"/>
  <c r="H17" i="3"/>
  <c r="J17" i="3" s="1"/>
  <c r="H16" i="3"/>
  <c r="J16" i="3" s="1"/>
  <c r="I11" i="2"/>
  <c r="I12" i="2" s="1"/>
  <c r="I13" i="2" s="1"/>
  <c r="I14" i="2" s="1"/>
  <c r="I15" i="2" s="1"/>
  <c r="K11" i="2"/>
  <c r="K12" i="2" s="1"/>
  <c r="K13" i="2" s="1"/>
  <c r="K14" i="2" s="1"/>
  <c r="K15" i="2" s="1"/>
  <c r="H16" i="2"/>
  <c r="J16" i="2"/>
  <c r="G11" i="2"/>
  <c r="G12" i="2" s="1"/>
  <c r="G13" i="2" s="1"/>
  <c r="G14" i="2" s="1"/>
  <c r="G15" i="2" s="1"/>
  <c r="J13" i="5" l="1"/>
  <c r="J18" i="5" s="1"/>
  <c r="I13" i="5"/>
  <c r="I14" i="5" s="1"/>
  <c r="I15" i="5" s="1"/>
  <c r="I16" i="5" s="1"/>
  <c r="I17" i="5" s="1"/>
  <c r="I17" i="4"/>
  <c r="H18" i="4"/>
  <c r="J18" i="4"/>
  <c r="K13" i="4"/>
  <c r="K14" i="4" s="1"/>
  <c r="K15" i="4" s="1"/>
  <c r="K16" i="4" s="1"/>
  <c r="K17" i="4" s="1"/>
  <c r="J13" i="3"/>
  <c r="K13" i="3" s="1"/>
  <c r="K14" i="3" s="1"/>
  <c r="I13" i="3"/>
  <c r="I14" i="3" s="1"/>
  <c r="I15" i="3" s="1"/>
  <c r="I16" i="3" s="1"/>
  <c r="I17" i="3" s="1"/>
  <c r="K15" i="3"/>
  <c r="K16" i="3" s="1"/>
  <c r="K17" i="3" s="1"/>
  <c r="H18" i="3"/>
  <c r="K13" i="5" l="1"/>
  <c r="K14" i="5" s="1"/>
  <c r="K15" i="5" s="1"/>
  <c r="K16" i="5" s="1"/>
  <c r="K17" i="5" s="1"/>
  <c r="J18" i="3"/>
</calcChain>
</file>

<file path=xl/sharedStrings.xml><?xml version="1.0" encoding="utf-8"?>
<sst xmlns="http://schemas.openxmlformats.org/spreadsheetml/2006/main" count="148" uniqueCount="81">
  <si>
    <t>En un hospital se debe analizar el tiempo de recuperación de pacientes despues de una cirugia menor. Se ha recopilado el numero de días que tardaron en recuperarse un grupo de 20 pacientes. El objetivo es identificar patrones y optimizar el proceso de recuperación postoperatoria para mejorar la atención médica.</t>
  </si>
  <si>
    <t>No.</t>
  </si>
  <si>
    <t>Datos</t>
  </si>
  <si>
    <t>Frecuencia Absoluta</t>
  </si>
  <si>
    <t>Frecuencia Acumulada</t>
  </si>
  <si>
    <t>Frecuencia Relativa</t>
  </si>
  <si>
    <t>Frecuencia Relativa Acumulada</t>
  </si>
  <si>
    <t>Frecuencia Porcentual</t>
  </si>
  <si>
    <t>Frecuencia Porcentual Acumulada</t>
  </si>
  <si>
    <t>Procedimiento</t>
  </si>
  <si>
    <t>n =</t>
  </si>
  <si>
    <t>k = 1 + 3.322log(n) =</t>
  </si>
  <si>
    <t>5.32202164559574 ≈ 5</t>
  </si>
  <si>
    <t xml:space="preserve">Rango = Valor Maximo - Valor Minimo </t>
  </si>
  <si>
    <t>Rango = 6 - 2 =</t>
  </si>
  <si>
    <t>Amplitud de Clase: Rango / k =</t>
  </si>
  <si>
    <t>Total</t>
  </si>
  <si>
    <t>-</t>
  </si>
  <si>
    <t>Rango = 4</t>
  </si>
  <si>
    <t>K = 5</t>
  </si>
  <si>
    <t>A = 1</t>
  </si>
  <si>
    <t>Tiempo de Recuperación (Días)</t>
  </si>
  <si>
    <t>[ 2 - 3 )</t>
  </si>
  <si>
    <t>[ 3 - 4 )</t>
  </si>
  <si>
    <t>[ 4 - 5 )</t>
  </si>
  <si>
    <t>[ 5 - 6 )</t>
  </si>
  <si>
    <t>[ 6 -7 )</t>
  </si>
  <si>
    <t>Un médico está intersado en analizar las frecuencias cardíacas en reposo de 20 pacientes apra evaluar el riesgo de problemas cardiovasculares. Las frecuencias cardíacas (en latidos por minuto) de los 20 pacientes se presentan en la siguiente lista de datos.</t>
  </si>
  <si>
    <t>Frecuencia cardiaca (Laditos por minuto)</t>
  </si>
  <si>
    <t>Frecuencia Cardíaca (latidos por minutos)</t>
  </si>
  <si>
    <t>Rango = 92 - 72 =</t>
  </si>
  <si>
    <t>Rango = 20</t>
  </si>
  <si>
    <t>A = 4</t>
  </si>
  <si>
    <t>[ 72 - 76)</t>
  </si>
  <si>
    <t>[ 76 - 80)</t>
  </si>
  <si>
    <t xml:space="preserve">[ 80 - 84) </t>
  </si>
  <si>
    <t>[ 84 - 88)</t>
  </si>
  <si>
    <t>[88 -92)</t>
  </si>
  <si>
    <r>
      <rPr>
        <b/>
        <sz val="11"/>
        <color theme="1"/>
        <rFont val="Calibri"/>
        <family val="2"/>
        <scheme val="minor"/>
      </rPr>
      <t>Conclusiones:</t>
    </r>
    <r>
      <rPr>
        <sz val="11"/>
        <color theme="1"/>
        <rFont val="Calibri"/>
        <family val="2"/>
        <scheme val="minor"/>
      </rPr>
      <t xml:space="preserve">                                                                                                                                                                                                                                                                                                                                                                                                              Para identificar patrones y optimizar el proceso de recuperación postoperatoria, se deben considerando algunos aspectos clave:
1. Concentración de Pacientes en un Intervalo de Tiempo Específico:
   - La mayoría de los pacientes se recuperan en los intervalos de 3 a 5 días, donde se concentra el 50% de los casos (5 pacientes en cada intervalo).
   - Esto sugiere que los protocolos médicos para este rango de tiempo pueden ser cruciales, lo que permitiría enfocar los recursos y monitoreo en esta fase.
2. Pacientes con Recuperación Rápida o Lenta
   - Un 20% de los pacientes se recuperan rápidamente en menos de 3 días.
   - Un 10% se recupera en un rango mayor de 6 a 7 días, lo cual podría indicar que estos pacientes presentan condiciones especiales o complicaciones que retrasan la recuperación.
3. Optimización del Proceso
   - Enfoque en el rango de 3 a 5 días: El mayor número de pacientes se encuentra en este intervalo, por lo que optimizar los cuidados postoperatorios en este periodo puede tener un gran impacto.
   - Identificación de factores en recuperaciones prolongadas: Un análisis más detallado de los pacientes que toman más de 6 días podría ayudar a identificar condiciones que requieren atención especializada.
4. Análisis de Outliers
   - Revisar casos atípicos en los extremos del tiempo de recuperación (rápidos o lentos) puede ofrecer información valiosa para personalizar tratamientos o detectar problemas inesperados.
</t>
    </r>
  </si>
  <si>
    <t>En un hospital, se evaluó la duración de la hospitalización de 20 pacientes diagnosticados con neumonía. Los días de hospitalización de estos pacientes (en días) se muestran a continuación:</t>
  </si>
  <si>
    <t>Días de hospitalización</t>
  </si>
  <si>
    <t>Rango = 15 - 6 =</t>
  </si>
  <si>
    <t>Rango = 9</t>
  </si>
  <si>
    <t>A = 2</t>
  </si>
  <si>
    <t>Duración de Hospitalización (días)</t>
  </si>
  <si>
    <t>[ 6 - 8 )</t>
  </si>
  <si>
    <t>[ 8 - 10 )</t>
  </si>
  <si>
    <t xml:space="preserve">[ 10 - 12 ) </t>
  </si>
  <si>
    <t>[ 12 - 14)</t>
  </si>
  <si>
    <t>[ 14 - 16 )</t>
  </si>
  <si>
    <t>Marca de Clase</t>
  </si>
  <si>
    <r>
      <rPr>
        <b/>
        <sz val="11"/>
        <color theme="1"/>
        <rFont val="Calibri"/>
        <family val="2"/>
        <scheme val="minor"/>
      </rPr>
      <t xml:space="preserve">Conclusion:                                                                                                                                                                                                                                                                                              </t>
    </r>
    <r>
      <rPr>
        <sz val="11"/>
        <color theme="1"/>
        <rFont val="Calibri"/>
        <family val="2"/>
        <scheme val="minor"/>
      </rPr>
      <t>- La mayoría de los pacientes (75%) fueron hospitalizados entre 6 y 12 días, ya que la frecuencia acumulada alcanza el 75% al final del intervalo [10-12).                                                                                                                                                                                                                                                   - El intervalo más largo de hospitalización (14-16 días) tuvo la menor frecuencia, con solo 2 pacientes, lo que implica que pocos pacientes necesitaron una hospitalización prolongada.
- El rango de 6-12 días fue el más común, ya que en los tres primeros intervalos hay una frecuencia absoluta igual de 5, que representa el 25% de los pacientes en cada intervalo.</t>
    </r>
  </si>
  <si>
    <t>Un brote de rubéola se identificó en una comunidad loca, afectando a 11 pacientes. Se registraron los días de duración de los sintomas desde el inicio hasta la resolución de los mismos.</t>
  </si>
  <si>
    <t>niño 1</t>
  </si>
  <si>
    <t>niño 2</t>
  </si>
  <si>
    <t>niño 3</t>
  </si>
  <si>
    <t>niño 4</t>
  </si>
  <si>
    <t>niño 5</t>
  </si>
  <si>
    <t>niño 6</t>
  </si>
  <si>
    <t>niño 7</t>
  </si>
  <si>
    <t>niño 8</t>
  </si>
  <si>
    <t>niño 9</t>
  </si>
  <si>
    <t>niño 10</t>
  </si>
  <si>
    <t>niño 11</t>
  </si>
  <si>
    <t>19 días</t>
  </si>
  <si>
    <t>20 días</t>
  </si>
  <si>
    <t>16 días</t>
  </si>
  <si>
    <t>37 días</t>
  </si>
  <si>
    <t>15 días</t>
  </si>
  <si>
    <t>32 días</t>
  </si>
  <si>
    <t>4,4595065000 ≈ 5</t>
  </si>
  <si>
    <t>Rango = 37 - 15 =</t>
  </si>
  <si>
    <t>Rango = 22</t>
  </si>
  <si>
    <t>A = 5</t>
  </si>
  <si>
    <t>[ 15 - 20 )</t>
  </si>
  <si>
    <t>[ 20 - 25 )</t>
  </si>
  <si>
    <t xml:space="preserve">[ 25 - 30 ) </t>
  </si>
  <si>
    <t>[ 30 - 35)</t>
  </si>
  <si>
    <t>[ 35 - 40 )</t>
  </si>
  <si>
    <r>
      <rPr>
        <b/>
        <sz val="11"/>
        <color theme="1"/>
        <rFont val="Calibri"/>
        <family val="2"/>
        <scheme val="minor"/>
      </rPr>
      <t>Conclusiones:                                                                                                                                                                                                                                                                                                   Frecuencia Cardíaca en Reposo (latidos por minuto)</t>
    </r>
    <r>
      <rPr>
        <sz val="11"/>
        <color theme="1"/>
        <rFont val="Calibri"/>
        <family val="2"/>
        <scheme val="minor"/>
      </rPr>
      <t xml:space="preserve">
- Una frecuencia cardíaca en reposo normal suele estar entre 60 y 100 latidos por minuto (lpm).
- Una frecuencia inferior a 60 lpm puede ser indicativa de bradicardia, aunque esto no siempre es problemático, especialmente si la persona está entrenada físicamente.
- Una frecuencia superior a 100 lpm puede ser indicativa de taquicardia, lo cual puede aumentar el riesgo de problemas cardiovasculares, dependiendo de otros factores.
</t>
    </r>
    <r>
      <rPr>
        <b/>
        <sz val="11"/>
        <color theme="1"/>
        <rFont val="Calibri"/>
        <family val="2"/>
        <scheme val="minor"/>
      </rPr>
      <t xml:space="preserve">
Evaluación General</t>
    </r>
    <r>
      <rPr>
        <sz val="11"/>
        <color theme="1"/>
        <rFont val="Calibri"/>
        <family val="2"/>
        <scheme val="minor"/>
      </rPr>
      <t xml:space="preserve">
Todos los pacientes tienen frecuencias cardíacas en reposo dentro del rango normal (60-100 lpm). No se observan señales de taquicardia (más de 100 lpm) ni de bradicardia (menos de 60 lpm).
No se identifican signos evidentes de riesgo cardiovascular relacionado con la frecuencia cardíaca.                                                                                                     </t>
    </r>
    <r>
      <rPr>
        <sz val="11"/>
        <color theme="0"/>
        <rFont val="Calibri"/>
        <family val="2"/>
        <scheme val="minor"/>
      </rPr>
      <t>.</t>
    </r>
    <r>
      <rPr>
        <sz val="11"/>
        <color theme="1"/>
        <rFont val="Calibri"/>
        <family val="2"/>
        <scheme val="minor"/>
      </rPr>
      <t xml:space="preserve">
</t>
    </r>
    <r>
      <rPr>
        <b/>
        <sz val="11"/>
        <color theme="1"/>
        <rFont val="Calibri"/>
        <family val="2"/>
        <scheme val="minor"/>
      </rPr>
      <t>Factores Adicionales a Considerar</t>
    </r>
    <r>
      <rPr>
        <sz val="11"/>
        <color theme="1"/>
        <rFont val="Calibri"/>
        <family val="2"/>
        <scheme val="minor"/>
      </rPr>
      <t xml:space="preserve">
Para una evaluación completa del riesgo cardiovascular, otros factores deben ser tomados en cuenta, como:
- Historia médica del paciente (enfermedades previas, antecedentes familiares, etc.).
- Factores de estilo de vida, como dieta, ejercicio y consumo de tabaco o alcohol.
- Otros indicadores médicos: presión arterial, niveles de colesterol, nivel de azúcar en sangre, entre otros.Frecuencia Cardíaca en Reposo (latidos por minuto)
</t>
    </r>
  </si>
  <si>
    <r>
      <rPr>
        <b/>
        <sz val="11"/>
        <color theme="1"/>
        <rFont val="Calibri"/>
        <family val="2"/>
        <scheme val="minor"/>
      </rPr>
      <t>Conclusión:</t>
    </r>
    <r>
      <rPr>
        <sz val="11"/>
        <color theme="1"/>
        <rFont val="Calibri"/>
        <family val="2"/>
        <scheme val="minor"/>
      </rPr>
      <t xml:space="preserve">                                                                                                                                                                                                                                                                                                  - La mayoría de los pacientes (73%) tuvieron una duración de síntomas de entre 15 y 20 días, lo que sugiere que este rango fue el más común para los pacientes afectados por el brote de rubéola en esta comunidad.
- No hubo pacientes con una duración de síntomas en el intervalo [25-30) días, lo que implica que, en esta comunidad, la mayoría de los casos se resolvieron en menos de 25 días.
- El intervalo [20-25], [30-35] y [35-40) presentan una frecuencia similar (9%), lo que indica que solo un pequeño porcentaje de los pacientes presentaron síntomas por un tiempo mayor a 20 días.
- El 100% de los pacientes fueron registrados en el rango de hasta 40 días de duración de síntomas, lo que muestra que el brote fue controlado antes de alcanzar una duración excesiva.                                                                                                                                                                                                                                                        El brote de rubéola afectó mayoritariamente a los pacientes en un rango de duración de síntomas de 15 a 20 días. Sin embargo, hubo algunos casos aislados que duraron más tiempo, pero estos fueron poco frecuentes. El análisis sugiere que la mayoría de los pacientes experimentaron una resolución de los síntomas en menos de 30 días.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</si>
</sst>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b/>
      <sz val="11"/>
      <color theme="1"/>
      <name val="Calibri"/>
      <family val="2"/>
      <scheme val="minor"/>
    </font>
    <font>
      <b/>
      <sz val="11"/>
      <color theme="1"/>
      <name val="Arial"/>
      <family val="2"/>
    </font>
    <font>
      <sz val="11"/>
      <color rgb="FFFF0000"/>
      <name val="Calibri"/>
      <family val="2"/>
      <scheme val="minor"/>
    </font>
    <font>
      <sz val="11"/>
      <color theme="0"/>
      <name val="Calibri"/>
      <family val="2"/>
      <scheme val="minor"/>
    </font>
    <font>
      <sz val="11"/>
      <color theme="4"/>
      <name val="Calibri"/>
      <family val="2"/>
      <scheme val="minor"/>
    </font>
    <font>
      <sz val="11"/>
      <color rgb="FF002060"/>
      <name val="Calibri"/>
      <family val="2"/>
      <scheme val="minor"/>
    </font>
    <font>
      <b/>
      <sz val="11"/>
      <color rgb="FF002060"/>
      <name val="Calibri"/>
      <family val="2"/>
      <scheme val="minor"/>
    </font>
    <font>
      <sz val="8"/>
      <name val="Calibri"/>
      <family val="2"/>
      <scheme val="minor"/>
    </font>
    <font>
      <b/>
      <sz val="11"/>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theme="9"/>
        <bgColor indexed="64"/>
      </patternFill>
    </fill>
    <fill>
      <patternFill patternType="solid">
        <fgColor rgb="FF7030A0"/>
        <bgColor indexed="64"/>
      </patternFill>
    </fill>
    <fill>
      <patternFill patternType="solid">
        <fgColor rgb="FFFF0000"/>
        <bgColor indexed="64"/>
      </patternFill>
    </fill>
    <fill>
      <patternFill patternType="solid">
        <fgColor rgb="FFA5A5A5"/>
      </patternFill>
    </fill>
    <fill>
      <patternFill patternType="solid">
        <fgColor theme="5" tint="-0.499984740745262"/>
        <bgColor indexed="64"/>
      </patternFill>
    </fill>
    <fill>
      <patternFill patternType="solid">
        <fgColor theme="7"/>
        <bgColor indexed="64"/>
      </patternFill>
    </fill>
    <fill>
      <patternFill patternType="solid">
        <fgColor rgb="FFE6B4DC"/>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6" borderId="2" applyNumberFormat="0" applyAlignment="0" applyProtection="0"/>
  </cellStyleXfs>
  <cellXfs count="42">
    <xf numFmtId="0" fontId="0" fillId="0" borderId="0" xfId="0"/>
    <xf numFmtId="0" fontId="0" fillId="0" borderId="0" xfId="0" applyAlignment="1">
      <alignment horizontal="center"/>
    </xf>
    <xf numFmtId="0" fontId="0" fillId="0" borderId="0" xfId="0" applyAlignment="1">
      <alignment vertical="center"/>
    </xf>
    <xf numFmtId="0" fontId="3" fillId="0" borderId="1" xfId="0" applyFont="1" applyBorder="1"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0" xfId="0" applyAlignment="1"/>
    <xf numFmtId="0" fontId="0" fillId="0" borderId="0" xfId="0" applyAlignment="1">
      <alignment horizontal="left"/>
    </xf>
    <xf numFmtId="49" fontId="0" fillId="0" borderId="0" xfId="0" applyNumberFormat="1"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2" fontId="0" fillId="0" borderId="1" xfId="0" applyNumberFormat="1" applyBorder="1" applyAlignment="1">
      <alignment horizontal="center"/>
    </xf>
    <xf numFmtId="2" fontId="0" fillId="0" borderId="1" xfId="0" quotePrefix="1" applyNumberFormat="1" applyBorder="1" applyAlignment="1">
      <alignment horizontal="center"/>
    </xf>
    <xf numFmtId="0" fontId="0" fillId="0" borderId="0" xfId="0" applyAlignment="1">
      <alignment horizontal="center"/>
    </xf>
    <xf numFmtId="0" fontId="0" fillId="0" borderId="0" xfId="0" applyAlignment="1">
      <alignment horizontal="left" vertical="center" wrapText="1" indent="1"/>
    </xf>
    <xf numFmtId="0" fontId="1" fillId="2"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left" vertical="center" wrapText="1" inden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4" fillId="0" borderId="0" xfId="0" applyFont="1" applyAlignment="1">
      <alignment horizontal="center"/>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0" fillId="0" borderId="1" xfId="0" applyNumberFormat="1" applyBorder="1" applyAlignment="1">
      <alignment horizontal="center"/>
    </xf>
    <xf numFmtId="49" fontId="0" fillId="0" borderId="0" xfId="0" applyNumberFormat="1" applyAlignment="1">
      <alignment horizontal="left" vertical="top" wrapText="1"/>
    </xf>
    <xf numFmtId="0" fontId="6" fillId="8" borderId="1" xfId="0" applyFont="1" applyFill="1" applyBorder="1" applyAlignment="1">
      <alignment horizontal="center" wrapText="1"/>
    </xf>
    <xf numFmtId="0" fontId="0" fillId="0" borderId="0" xfId="0" applyFill="1" applyBorder="1" applyAlignment="1">
      <alignment horizontal="center"/>
    </xf>
    <xf numFmtId="49" fontId="0" fillId="0" borderId="0" xfId="0" applyNumberFormat="1" applyBorder="1" applyAlignment="1">
      <alignment horizontal="center"/>
    </xf>
    <xf numFmtId="0" fontId="0" fillId="0" borderId="0" xfId="0" applyBorder="1"/>
    <xf numFmtId="1" fontId="0" fillId="0" borderId="1" xfId="0" applyNumberFormat="1" applyBorder="1" applyAlignment="1">
      <alignment horizontal="center"/>
    </xf>
    <xf numFmtId="0" fontId="0" fillId="0" borderId="0" xfId="0" applyBorder="1" applyAlignment="1">
      <alignment horizontal="center"/>
    </xf>
    <xf numFmtId="0" fontId="6" fillId="0" borderId="0" xfId="0" applyFont="1" applyFill="1" applyBorder="1" applyAlignment="1"/>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vertical="top" wrapText="1"/>
    </xf>
    <xf numFmtId="0" fontId="8" fillId="8" borderId="1" xfId="0" applyFont="1" applyFill="1" applyBorder="1" applyAlignment="1">
      <alignment horizontal="center" vertical="center" wrapText="1"/>
    </xf>
    <xf numFmtId="0" fontId="7" fillId="0" borderId="1" xfId="0" applyFont="1" applyBorder="1" applyAlignment="1">
      <alignment horizontal="center"/>
    </xf>
    <xf numFmtId="0" fontId="10" fillId="9" borderId="2" xfId="1" applyFont="1" applyFill="1" applyAlignment="1">
      <alignment horizontal="center"/>
    </xf>
  </cellXfs>
  <cellStyles count="2">
    <cellStyle name="Celda de comprobación" xfId="1" builtinId="23"/>
    <cellStyle name="Normal" xfId="0" builtinId="0"/>
  </cellStyles>
  <dxfs count="0"/>
  <tableStyles count="0" defaultTableStyle="TableStyleMedium2" defaultPivotStyle="PivotStyleLight16"/>
  <colors>
    <mruColors>
      <color rgb="FFE6B4DC"/>
      <color rgb="FFD377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243E0-B3BD-4DA4-AB2D-34AD95607E60}">
  <dimension ref="A2:O34"/>
  <sheetViews>
    <sheetView topLeftCell="B6" workbookViewId="0">
      <selection activeCell="I9" sqref="I9:I10"/>
    </sheetView>
  </sheetViews>
  <sheetFormatPr baseColWidth="10" defaultRowHeight="14.4" x14ac:dyDescent="0.3"/>
  <cols>
    <col min="1" max="1" width="8.77734375" customWidth="1"/>
    <col min="4" max="4" width="27.33203125" bestFit="1" customWidth="1"/>
    <col min="5" max="5" width="13.6640625" bestFit="1" customWidth="1"/>
    <col min="9" max="9" width="17.33203125" customWidth="1"/>
    <col min="10" max="10" width="11.88671875" customWidth="1"/>
    <col min="11" max="11" width="24" customWidth="1"/>
    <col min="14" max="14" width="34" customWidth="1"/>
    <col min="15" max="15" width="20.77734375" bestFit="1" customWidth="1"/>
  </cols>
  <sheetData>
    <row r="2" spans="1:15" x14ac:dyDescent="0.3">
      <c r="A2" s="20" t="s">
        <v>0</v>
      </c>
      <c r="B2" s="20"/>
      <c r="C2" s="20"/>
      <c r="D2" s="20"/>
      <c r="E2" s="20"/>
      <c r="F2" s="20"/>
      <c r="G2" s="20"/>
      <c r="I2" s="3">
        <v>2</v>
      </c>
      <c r="J2" s="3">
        <v>6</v>
      </c>
      <c r="K2" s="3">
        <v>2</v>
      </c>
      <c r="L2" s="3">
        <v>3</v>
      </c>
    </row>
    <row r="3" spans="1:15" x14ac:dyDescent="0.3">
      <c r="A3" s="20"/>
      <c r="B3" s="20"/>
      <c r="C3" s="20"/>
      <c r="D3" s="20"/>
      <c r="E3" s="20"/>
      <c r="F3" s="20"/>
      <c r="G3" s="20"/>
      <c r="I3" s="3">
        <v>3</v>
      </c>
      <c r="J3" s="3">
        <v>3</v>
      </c>
      <c r="K3" s="3">
        <v>4</v>
      </c>
      <c r="L3" s="3">
        <v>4</v>
      </c>
      <c r="N3" s="19" t="s">
        <v>9</v>
      </c>
      <c r="O3" s="19"/>
    </row>
    <row r="4" spans="1:15" x14ac:dyDescent="0.3">
      <c r="A4" s="20"/>
      <c r="B4" s="20"/>
      <c r="C4" s="20"/>
      <c r="D4" s="20"/>
      <c r="E4" s="20"/>
      <c r="F4" s="20"/>
      <c r="G4" s="20"/>
      <c r="I4" s="3">
        <v>4</v>
      </c>
      <c r="J4" s="3">
        <v>2</v>
      </c>
      <c r="K4" s="3">
        <v>3</v>
      </c>
      <c r="L4" s="3">
        <v>6</v>
      </c>
      <c r="N4" s="1" t="s">
        <v>10</v>
      </c>
      <c r="O4" t="str">
        <f>A28&amp;", "&amp;"El Número de Datos."</f>
        <v>20, El Número de Datos.</v>
      </c>
    </row>
    <row r="5" spans="1:15" x14ac:dyDescent="0.3">
      <c r="A5" s="20"/>
      <c r="B5" s="20"/>
      <c r="C5" s="20"/>
      <c r="D5" s="20"/>
      <c r="E5" s="20"/>
      <c r="F5" s="20"/>
      <c r="G5" s="20"/>
      <c r="I5" s="3">
        <v>3</v>
      </c>
      <c r="J5" s="3">
        <v>4</v>
      </c>
      <c r="K5" s="3">
        <v>5</v>
      </c>
      <c r="L5" s="3">
        <v>5</v>
      </c>
      <c r="N5" s="1" t="s">
        <v>11</v>
      </c>
      <c r="O5" s="8" t="s">
        <v>12</v>
      </c>
    </row>
    <row r="6" spans="1:15" x14ac:dyDescent="0.3">
      <c r="A6" s="20"/>
      <c r="B6" s="20"/>
      <c r="C6" s="20"/>
      <c r="D6" s="20"/>
      <c r="E6" s="20"/>
      <c r="F6" s="20"/>
      <c r="G6" s="20"/>
      <c r="I6" s="3">
        <v>5</v>
      </c>
      <c r="J6" s="3">
        <v>5</v>
      </c>
      <c r="K6" s="3">
        <v>4</v>
      </c>
      <c r="L6" s="3">
        <v>2</v>
      </c>
      <c r="N6" s="7" t="s">
        <v>13</v>
      </c>
    </row>
    <row r="7" spans="1:15" x14ac:dyDescent="0.3">
      <c r="N7" s="1" t="s">
        <v>14</v>
      </c>
      <c r="O7" s="8">
        <f>B28-B9</f>
        <v>4</v>
      </c>
    </row>
    <row r="8" spans="1:15" x14ac:dyDescent="0.3">
      <c r="A8" s="4" t="s">
        <v>1</v>
      </c>
      <c r="B8" s="5" t="s">
        <v>2</v>
      </c>
      <c r="N8" s="1" t="s">
        <v>15</v>
      </c>
      <c r="O8" t="str">
        <f>O7 / 5 &amp;"≈ 1"</f>
        <v>0.8≈ 1</v>
      </c>
    </row>
    <row r="9" spans="1:15" x14ac:dyDescent="0.3">
      <c r="A9" s="4">
        <v>1</v>
      </c>
      <c r="B9" s="6">
        <v>2</v>
      </c>
      <c r="D9" s="21" t="s">
        <v>21</v>
      </c>
      <c r="E9" s="25" t="s">
        <v>50</v>
      </c>
      <c r="F9" s="22" t="s">
        <v>3</v>
      </c>
      <c r="G9" s="22" t="s">
        <v>4</v>
      </c>
      <c r="H9" s="23" t="s">
        <v>5</v>
      </c>
      <c r="I9" s="23" t="s">
        <v>6</v>
      </c>
      <c r="J9" s="18" t="s">
        <v>7</v>
      </c>
      <c r="K9" s="18" t="s">
        <v>8</v>
      </c>
      <c r="L9" s="2"/>
      <c r="N9" s="24" t="s">
        <v>18</v>
      </c>
    </row>
    <row r="10" spans="1:15" x14ac:dyDescent="0.3">
      <c r="A10" s="4">
        <v>2</v>
      </c>
      <c r="B10" s="6">
        <v>2</v>
      </c>
      <c r="D10" s="21"/>
      <c r="E10" s="26"/>
      <c r="F10" s="22"/>
      <c r="G10" s="22"/>
      <c r="H10" s="23"/>
      <c r="I10" s="23"/>
      <c r="J10" s="18"/>
      <c r="K10" s="18"/>
      <c r="L10" s="2"/>
      <c r="N10" s="24" t="s">
        <v>19</v>
      </c>
    </row>
    <row r="11" spans="1:15" x14ac:dyDescent="0.3">
      <c r="A11" s="4">
        <v>3</v>
      </c>
      <c r="B11" s="6">
        <v>2</v>
      </c>
      <c r="D11" s="10" t="s">
        <v>22</v>
      </c>
      <c r="E11" s="27">
        <v>2.5</v>
      </c>
      <c r="F11" s="11">
        <f>COUNT(B9:B12)</f>
        <v>4</v>
      </c>
      <c r="G11" s="11">
        <f>F11</f>
        <v>4</v>
      </c>
      <c r="H11" s="13">
        <f>F11/$F$16</f>
        <v>0.2</v>
      </c>
      <c r="I11" s="13">
        <f>H11</f>
        <v>0.2</v>
      </c>
      <c r="J11" s="12">
        <f>H11</f>
        <v>0.2</v>
      </c>
      <c r="K11" s="12">
        <f>J11</f>
        <v>0.2</v>
      </c>
      <c r="N11" s="24" t="s">
        <v>20</v>
      </c>
    </row>
    <row r="12" spans="1:15" x14ac:dyDescent="0.3">
      <c r="A12" s="4">
        <v>4</v>
      </c>
      <c r="B12" s="6">
        <v>2</v>
      </c>
      <c r="D12" s="10" t="s">
        <v>23</v>
      </c>
      <c r="E12" s="27">
        <v>3.5</v>
      </c>
      <c r="F12" s="11">
        <f>COUNT(B13:B17)</f>
        <v>5</v>
      </c>
      <c r="G12" s="11">
        <f>G11+F12</f>
        <v>9</v>
      </c>
      <c r="H12" s="13">
        <f t="shared" ref="H12:H15" si="0">F12/$F$16</f>
        <v>0.25</v>
      </c>
      <c r="I12" s="13">
        <f>I11+H12</f>
        <v>0.45</v>
      </c>
      <c r="J12" s="12">
        <f>H12</f>
        <v>0.25</v>
      </c>
      <c r="K12" s="12">
        <f>K11+J12</f>
        <v>0.45</v>
      </c>
    </row>
    <row r="13" spans="1:15" x14ac:dyDescent="0.3">
      <c r="A13" s="4">
        <v>5</v>
      </c>
      <c r="B13" s="6">
        <v>3</v>
      </c>
      <c r="D13" s="10" t="s">
        <v>24</v>
      </c>
      <c r="E13" s="27">
        <v>4.5</v>
      </c>
      <c r="F13" s="11">
        <f>COUNT(B18:B22)</f>
        <v>5</v>
      </c>
      <c r="G13" s="11">
        <f>G12+F13</f>
        <v>14</v>
      </c>
      <c r="H13" s="13">
        <f t="shared" si="0"/>
        <v>0.25</v>
      </c>
      <c r="I13" s="13">
        <f>I12+H13</f>
        <v>0.7</v>
      </c>
      <c r="J13" s="12">
        <f>H13</f>
        <v>0.25</v>
      </c>
      <c r="K13" s="12">
        <f>K12+J13</f>
        <v>0.7</v>
      </c>
    </row>
    <row r="14" spans="1:15" x14ac:dyDescent="0.3">
      <c r="A14" s="4">
        <v>6</v>
      </c>
      <c r="B14" s="6">
        <v>3</v>
      </c>
      <c r="D14" s="10" t="s">
        <v>25</v>
      </c>
      <c r="E14" s="27">
        <v>5.5</v>
      </c>
      <c r="F14" s="11">
        <f>COUNT(B23:B26)</f>
        <v>4</v>
      </c>
      <c r="G14" s="11">
        <f>G13+F14</f>
        <v>18</v>
      </c>
      <c r="H14" s="13">
        <f t="shared" si="0"/>
        <v>0.2</v>
      </c>
      <c r="I14" s="13">
        <f>I13+H14</f>
        <v>0.89999999999999991</v>
      </c>
      <c r="J14" s="12">
        <f>H14</f>
        <v>0.2</v>
      </c>
      <c r="K14" s="12">
        <f>K13+J14</f>
        <v>0.89999999999999991</v>
      </c>
    </row>
    <row r="15" spans="1:15" x14ac:dyDescent="0.3">
      <c r="A15" s="4">
        <v>7</v>
      </c>
      <c r="B15" s="6">
        <v>3</v>
      </c>
      <c r="D15" s="10" t="s">
        <v>26</v>
      </c>
      <c r="E15" s="27">
        <v>6.5</v>
      </c>
      <c r="F15" s="11">
        <f>COUNT(B27:B28)</f>
        <v>2</v>
      </c>
      <c r="G15" s="11">
        <f>G14+F15</f>
        <v>20</v>
      </c>
      <c r="H15" s="13">
        <f t="shared" si="0"/>
        <v>0.1</v>
      </c>
      <c r="I15" s="13">
        <f>I14+H15</f>
        <v>0.99999999999999989</v>
      </c>
      <c r="J15" s="12">
        <f>H15</f>
        <v>0.1</v>
      </c>
      <c r="K15" s="12">
        <f>K14+J15</f>
        <v>0.99999999999999989</v>
      </c>
    </row>
    <row r="16" spans="1:15" x14ac:dyDescent="0.3">
      <c r="A16" s="4">
        <v>8</v>
      </c>
      <c r="B16" s="6">
        <v>3</v>
      </c>
      <c r="D16" s="10" t="s">
        <v>16</v>
      </c>
      <c r="E16" s="13">
        <f>SUM(E11:E15)</f>
        <v>22.5</v>
      </c>
      <c r="F16" s="11">
        <v>20</v>
      </c>
      <c r="G16" s="11" t="s">
        <v>17</v>
      </c>
      <c r="H16" s="13">
        <f>SUM(H11:H15)</f>
        <v>0.99999999999999989</v>
      </c>
      <c r="I16" s="14" t="s">
        <v>17</v>
      </c>
      <c r="J16" s="12">
        <f>SUM(J11:J15)</f>
        <v>0.99999999999999989</v>
      </c>
      <c r="K16" s="11" t="s">
        <v>17</v>
      </c>
    </row>
    <row r="17" spans="1:14" x14ac:dyDescent="0.3">
      <c r="A17" s="4">
        <v>9</v>
      </c>
      <c r="B17" s="6">
        <v>3</v>
      </c>
      <c r="D17" s="9"/>
      <c r="E17" s="9"/>
    </row>
    <row r="18" spans="1:14" ht="14.4" customHeight="1" x14ac:dyDescent="0.3">
      <c r="A18" s="4">
        <v>10</v>
      </c>
      <c r="B18" s="6">
        <v>4</v>
      </c>
      <c r="D18" s="28" t="s">
        <v>38</v>
      </c>
      <c r="E18" s="28"/>
      <c r="F18" s="28"/>
      <c r="G18" s="28"/>
      <c r="H18" s="28"/>
      <c r="I18" s="28"/>
      <c r="J18" s="28"/>
      <c r="K18" s="28"/>
      <c r="L18" s="28"/>
      <c r="M18" s="28"/>
      <c r="N18" s="28"/>
    </row>
    <row r="19" spans="1:14" x14ac:dyDescent="0.3">
      <c r="A19" s="4">
        <v>11</v>
      </c>
      <c r="B19" s="6">
        <v>4</v>
      </c>
      <c r="D19" s="28"/>
      <c r="E19" s="28"/>
      <c r="F19" s="28"/>
      <c r="G19" s="28"/>
      <c r="H19" s="28"/>
      <c r="I19" s="28"/>
      <c r="J19" s="28"/>
      <c r="K19" s="28"/>
      <c r="L19" s="28"/>
      <c r="M19" s="28"/>
      <c r="N19" s="28"/>
    </row>
    <row r="20" spans="1:14" x14ac:dyDescent="0.3">
      <c r="A20" s="4">
        <v>12</v>
      </c>
      <c r="B20" s="6">
        <v>4</v>
      </c>
      <c r="D20" s="28"/>
      <c r="E20" s="28"/>
      <c r="F20" s="28"/>
      <c r="G20" s="28"/>
      <c r="H20" s="28"/>
      <c r="I20" s="28"/>
      <c r="J20" s="28"/>
      <c r="K20" s="28"/>
      <c r="L20" s="28"/>
      <c r="M20" s="28"/>
      <c r="N20" s="28"/>
    </row>
    <row r="21" spans="1:14" x14ac:dyDescent="0.3">
      <c r="A21" s="4">
        <v>13</v>
      </c>
      <c r="B21" s="6">
        <v>4</v>
      </c>
      <c r="D21" s="28"/>
      <c r="E21" s="28"/>
      <c r="F21" s="28"/>
      <c r="G21" s="28"/>
      <c r="H21" s="28"/>
      <c r="I21" s="28"/>
      <c r="J21" s="28"/>
      <c r="K21" s="28"/>
      <c r="L21" s="28"/>
      <c r="M21" s="28"/>
      <c r="N21" s="28"/>
    </row>
    <row r="22" spans="1:14" x14ac:dyDescent="0.3">
      <c r="A22" s="4">
        <v>14</v>
      </c>
      <c r="B22" s="6">
        <v>4</v>
      </c>
      <c r="D22" s="28"/>
      <c r="E22" s="28"/>
      <c r="F22" s="28"/>
      <c r="G22" s="28"/>
      <c r="H22" s="28"/>
      <c r="I22" s="28"/>
      <c r="J22" s="28"/>
      <c r="K22" s="28"/>
      <c r="L22" s="28"/>
      <c r="M22" s="28"/>
      <c r="N22" s="28"/>
    </row>
    <row r="23" spans="1:14" x14ac:dyDescent="0.3">
      <c r="A23" s="4">
        <v>15</v>
      </c>
      <c r="B23" s="6">
        <v>5</v>
      </c>
      <c r="D23" s="28"/>
      <c r="E23" s="28"/>
      <c r="F23" s="28"/>
      <c r="G23" s="28"/>
      <c r="H23" s="28"/>
      <c r="I23" s="28"/>
      <c r="J23" s="28"/>
      <c r="K23" s="28"/>
      <c r="L23" s="28"/>
      <c r="M23" s="28"/>
      <c r="N23" s="28"/>
    </row>
    <row r="24" spans="1:14" x14ac:dyDescent="0.3">
      <c r="A24" s="4">
        <v>16</v>
      </c>
      <c r="B24" s="6">
        <v>5</v>
      </c>
      <c r="D24" s="28"/>
      <c r="E24" s="28"/>
      <c r="F24" s="28"/>
      <c r="G24" s="28"/>
      <c r="H24" s="28"/>
      <c r="I24" s="28"/>
      <c r="J24" s="28"/>
      <c r="K24" s="28"/>
      <c r="L24" s="28"/>
      <c r="M24" s="28"/>
      <c r="N24" s="28"/>
    </row>
    <row r="25" spans="1:14" x14ac:dyDescent="0.3">
      <c r="A25" s="4">
        <v>17</v>
      </c>
      <c r="B25" s="6">
        <v>5</v>
      </c>
      <c r="D25" s="28"/>
      <c r="E25" s="28"/>
      <c r="F25" s="28"/>
      <c r="G25" s="28"/>
      <c r="H25" s="28"/>
      <c r="I25" s="28"/>
      <c r="J25" s="28"/>
      <c r="K25" s="28"/>
      <c r="L25" s="28"/>
      <c r="M25" s="28"/>
      <c r="N25" s="28"/>
    </row>
    <row r="26" spans="1:14" x14ac:dyDescent="0.3">
      <c r="A26" s="4">
        <v>18</v>
      </c>
      <c r="B26" s="6">
        <v>5</v>
      </c>
      <c r="D26" s="28"/>
      <c r="E26" s="28"/>
      <c r="F26" s="28"/>
      <c r="G26" s="28"/>
      <c r="H26" s="28"/>
      <c r="I26" s="28"/>
      <c r="J26" s="28"/>
      <c r="K26" s="28"/>
      <c r="L26" s="28"/>
      <c r="M26" s="28"/>
      <c r="N26" s="28"/>
    </row>
    <row r="27" spans="1:14" x14ac:dyDescent="0.3">
      <c r="A27" s="4">
        <v>19</v>
      </c>
      <c r="B27" s="6">
        <v>6</v>
      </c>
      <c r="D27" s="28"/>
      <c r="E27" s="28"/>
      <c r="F27" s="28"/>
      <c r="G27" s="28"/>
      <c r="H27" s="28"/>
      <c r="I27" s="28"/>
      <c r="J27" s="28"/>
      <c r="K27" s="28"/>
      <c r="L27" s="28"/>
      <c r="M27" s="28"/>
      <c r="N27" s="28"/>
    </row>
    <row r="28" spans="1:14" x14ac:dyDescent="0.3">
      <c r="A28" s="4">
        <v>20</v>
      </c>
      <c r="B28" s="6">
        <v>6</v>
      </c>
      <c r="D28" s="28"/>
      <c r="E28" s="28"/>
      <c r="F28" s="28"/>
      <c r="G28" s="28"/>
      <c r="H28" s="28"/>
      <c r="I28" s="28"/>
      <c r="J28" s="28"/>
      <c r="K28" s="28"/>
      <c r="L28" s="28"/>
      <c r="M28" s="28"/>
      <c r="N28" s="28"/>
    </row>
    <row r="29" spans="1:14" x14ac:dyDescent="0.3">
      <c r="D29" s="28"/>
      <c r="E29" s="28"/>
      <c r="F29" s="28"/>
      <c r="G29" s="28"/>
      <c r="H29" s="28"/>
      <c r="I29" s="28"/>
      <c r="J29" s="28"/>
      <c r="K29" s="28"/>
      <c r="L29" s="28"/>
      <c r="M29" s="28"/>
      <c r="N29" s="28"/>
    </row>
    <row r="30" spans="1:14" x14ac:dyDescent="0.3">
      <c r="D30" s="28"/>
      <c r="E30" s="28"/>
      <c r="F30" s="28"/>
      <c r="G30" s="28"/>
      <c r="H30" s="28"/>
      <c r="I30" s="28"/>
      <c r="J30" s="28"/>
      <c r="K30" s="28"/>
      <c r="L30" s="28"/>
      <c r="M30" s="28"/>
      <c r="N30" s="28"/>
    </row>
    <row r="31" spans="1:14" x14ac:dyDescent="0.3">
      <c r="D31" s="28"/>
      <c r="E31" s="28"/>
      <c r="F31" s="28"/>
      <c r="G31" s="28"/>
      <c r="H31" s="28"/>
      <c r="I31" s="28"/>
      <c r="J31" s="28"/>
      <c r="K31" s="28"/>
      <c r="L31" s="28"/>
      <c r="M31" s="28"/>
      <c r="N31" s="28"/>
    </row>
    <row r="32" spans="1:14" x14ac:dyDescent="0.3">
      <c r="D32" s="28"/>
      <c r="E32" s="28"/>
      <c r="F32" s="28"/>
      <c r="G32" s="28"/>
      <c r="H32" s="28"/>
      <c r="I32" s="28"/>
      <c r="J32" s="28"/>
      <c r="K32" s="28"/>
      <c r="L32" s="28"/>
      <c r="M32" s="28"/>
      <c r="N32" s="28"/>
    </row>
    <row r="33" spans="4:14" x14ac:dyDescent="0.3">
      <c r="D33" s="28"/>
      <c r="E33" s="28"/>
      <c r="F33" s="28"/>
      <c r="G33" s="28"/>
      <c r="H33" s="28"/>
      <c r="I33" s="28"/>
      <c r="J33" s="28"/>
      <c r="K33" s="28"/>
      <c r="L33" s="28"/>
      <c r="M33" s="28"/>
      <c r="N33" s="28"/>
    </row>
    <row r="34" spans="4:14" x14ac:dyDescent="0.3">
      <c r="D34" s="28"/>
      <c r="E34" s="28"/>
      <c r="F34" s="28"/>
      <c r="G34" s="28"/>
      <c r="H34" s="28"/>
      <c r="I34" s="28"/>
      <c r="J34" s="28"/>
      <c r="K34" s="28"/>
      <c r="L34" s="28"/>
      <c r="M34" s="28"/>
      <c r="N34" s="28"/>
    </row>
  </sheetData>
  <sortState xmlns:xlrd2="http://schemas.microsoft.com/office/spreadsheetml/2017/richdata2" ref="B9:B28">
    <sortCondition ref="B28"/>
  </sortState>
  <mergeCells count="11">
    <mergeCell ref="D18:N34"/>
    <mergeCell ref="J9:J10"/>
    <mergeCell ref="K9:K10"/>
    <mergeCell ref="N3:O3"/>
    <mergeCell ref="A2:G6"/>
    <mergeCell ref="D9:D10"/>
    <mergeCell ref="F9:F10"/>
    <mergeCell ref="G9:G10"/>
    <mergeCell ref="H9:H10"/>
    <mergeCell ref="I9:I10"/>
    <mergeCell ref="E9:E10"/>
  </mergeCells>
  <pageMargins left="0.7" right="0.7" top="0.75" bottom="0.75" header="0.3" footer="0.3"/>
  <pageSetup orientation="portrait" r:id="rId1"/>
  <ignoredErrors>
    <ignoredError sqref="F11:F16" formulaRange="1"/>
    <ignoredError sqref="H11:H15 J11:J1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5F9B-3CE6-4E42-82E8-5FBD4959F442}">
  <dimension ref="A1:R92"/>
  <sheetViews>
    <sheetView topLeftCell="A5" workbookViewId="0">
      <selection activeCell="M23" sqref="M23"/>
    </sheetView>
  </sheetViews>
  <sheetFormatPr baseColWidth="10" defaultRowHeight="14.4" x14ac:dyDescent="0.3"/>
  <cols>
    <col min="4" max="4" width="36.109375" bestFit="1" customWidth="1"/>
    <col min="5" max="5" width="13.6640625" bestFit="1" customWidth="1"/>
    <col min="9" max="9" width="17" customWidth="1"/>
    <col min="11" max="11" width="21.5546875" customWidth="1"/>
    <col min="13" max="13" width="32.88671875" bestFit="1" customWidth="1"/>
    <col min="14" max="14" width="20.77734375" bestFit="1" customWidth="1"/>
  </cols>
  <sheetData>
    <row r="1" spans="1:18" x14ac:dyDescent="0.3">
      <c r="O1" s="32"/>
      <c r="P1" s="32"/>
      <c r="Q1" s="32"/>
      <c r="R1" s="32"/>
    </row>
    <row r="2" spans="1:18" ht="14.4" customHeight="1" x14ac:dyDescent="0.3">
      <c r="A2" s="36" t="s">
        <v>27</v>
      </c>
      <c r="B2" s="36"/>
      <c r="C2" s="36"/>
      <c r="D2" s="36"/>
      <c r="E2" s="36"/>
      <c r="F2" s="36"/>
      <c r="G2" s="36"/>
      <c r="I2" s="29" t="s">
        <v>28</v>
      </c>
      <c r="J2" s="29"/>
      <c r="K2" s="29"/>
      <c r="L2" s="29"/>
      <c r="O2" s="35"/>
      <c r="P2" s="35"/>
      <c r="Q2" s="35"/>
      <c r="R2" s="35"/>
    </row>
    <row r="3" spans="1:18" x14ac:dyDescent="0.3">
      <c r="A3" s="36"/>
      <c r="B3" s="36"/>
      <c r="C3" s="36"/>
      <c r="D3" s="36"/>
      <c r="E3" s="36"/>
      <c r="F3" s="36"/>
      <c r="G3" s="36"/>
      <c r="I3" s="11">
        <v>72</v>
      </c>
      <c r="J3" s="11">
        <v>76</v>
      </c>
      <c r="K3" s="11">
        <v>81</v>
      </c>
      <c r="L3" s="11">
        <v>84</v>
      </c>
      <c r="O3" s="34"/>
      <c r="P3" s="34"/>
      <c r="Q3" s="34"/>
      <c r="R3" s="34"/>
    </row>
    <row r="4" spans="1:18" x14ac:dyDescent="0.3">
      <c r="A4" s="36"/>
      <c r="B4" s="36"/>
      <c r="C4" s="36"/>
      <c r="D4" s="36"/>
      <c r="E4" s="36"/>
      <c r="F4" s="36"/>
      <c r="G4" s="36"/>
      <c r="I4" s="11">
        <v>85</v>
      </c>
      <c r="J4" s="11">
        <v>80</v>
      </c>
      <c r="K4" s="11">
        <v>84</v>
      </c>
      <c r="L4" s="11">
        <v>73</v>
      </c>
      <c r="O4" s="34"/>
      <c r="P4" s="34"/>
      <c r="Q4" s="34"/>
      <c r="R4" s="34"/>
    </row>
    <row r="5" spans="1:18" x14ac:dyDescent="0.3">
      <c r="A5" s="36"/>
      <c r="B5" s="36"/>
      <c r="C5" s="36"/>
      <c r="D5" s="36"/>
      <c r="E5" s="36"/>
      <c r="F5" s="36"/>
      <c r="G5" s="36"/>
      <c r="I5" s="11">
        <v>78</v>
      </c>
      <c r="J5" s="11">
        <v>84</v>
      </c>
      <c r="K5" s="11">
        <v>86</v>
      </c>
      <c r="L5" s="11">
        <v>87</v>
      </c>
      <c r="O5" s="34"/>
      <c r="P5" s="34"/>
      <c r="Q5" s="34"/>
      <c r="R5" s="34"/>
    </row>
    <row r="6" spans="1:18" x14ac:dyDescent="0.3">
      <c r="A6" s="36"/>
      <c r="B6" s="36"/>
      <c r="C6" s="36"/>
      <c r="D6" s="36"/>
      <c r="E6" s="36"/>
      <c r="F6" s="36"/>
      <c r="G6" s="36"/>
      <c r="I6" s="11">
        <v>90</v>
      </c>
      <c r="J6" s="11">
        <v>92</v>
      </c>
      <c r="K6" s="11">
        <v>77</v>
      </c>
      <c r="L6" s="11">
        <v>74</v>
      </c>
      <c r="O6" s="34"/>
      <c r="P6" s="34"/>
      <c r="Q6" s="34"/>
      <c r="R6" s="34"/>
    </row>
    <row r="7" spans="1:18" x14ac:dyDescent="0.3">
      <c r="A7" s="36"/>
      <c r="B7" s="36"/>
      <c r="C7" s="36"/>
      <c r="D7" s="36"/>
      <c r="E7" s="36"/>
      <c r="F7" s="36"/>
      <c r="G7" s="36"/>
      <c r="I7" s="11">
        <v>84</v>
      </c>
      <c r="J7" s="11">
        <v>75</v>
      </c>
      <c r="K7" s="11">
        <v>89</v>
      </c>
      <c r="L7" s="11">
        <v>91</v>
      </c>
      <c r="O7" s="34"/>
      <c r="P7" s="34"/>
      <c r="Q7" s="34"/>
      <c r="R7" s="34"/>
    </row>
    <row r="8" spans="1:18" x14ac:dyDescent="0.3">
      <c r="A8" s="16"/>
      <c r="B8" s="16"/>
      <c r="C8" s="16"/>
      <c r="D8" s="16"/>
      <c r="E8" s="16"/>
      <c r="F8" s="16"/>
      <c r="G8" s="16"/>
      <c r="O8" s="34"/>
      <c r="P8" s="34"/>
      <c r="Q8" s="34"/>
      <c r="R8" s="34"/>
    </row>
    <row r="9" spans="1:18" x14ac:dyDescent="0.3">
      <c r="O9" s="34"/>
      <c r="P9" s="34"/>
      <c r="Q9" s="34"/>
      <c r="R9" s="34"/>
    </row>
    <row r="10" spans="1:18" x14ac:dyDescent="0.3">
      <c r="A10" s="4" t="s">
        <v>1</v>
      </c>
      <c r="B10" s="17" t="s">
        <v>2</v>
      </c>
    </row>
    <row r="11" spans="1:18" ht="14.4" customHeight="1" x14ac:dyDescent="0.3">
      <c r="A11" s="4">
        <v>1</v>
      </c>
      <c r="B11" s="6">
        <v>72</v>
      </c>
      <c r="D11" s="21" t="s">
        <v>29</v>
      </c>
      <c r="E11" s="25" t="s">
        <v>50</v>
      </c>
      <c r="F11" s="22" t="s">
        <v>3</v>
      </c>
      <c r="G11" s="22" t="s">
        <v>4</v>
      </c>
      <c r="H11" s="23" t="s">
        <v>5</v>
      </c>
      <c r="I11" s="23" t="s">
        <v>6</v>
      </c>
      <c r="J11" s="18" t="s">
        <v>7</v>
      </c>
      <c r="K11" s="18" t="s">
        <v>8</v>
      </c>
      <c r="M11" s="19" t="s">
        <v>9</v>
      </c>
      <c r="N11" s="19"/>
    </row>
    <row r="12" spans="1:18" x14ac:dyDescent="0.3">
      <c r="A12" s="4">
        <v>2</v>
      </c>
      <c r="B12" s="6">
        <v>73</v>
      </c>
      <c r="D12" s="21"/>
      <c r="E12" s="26"/>
      <c r="F12" s="22"/>
      <c r="G12" s="22"/>
      <c r="H12" s="23"/>
      <c r="I12" s="23"/>
      <c r="J12" s="18"/>
      <c r="K12" s="18"/>
      <c r="M12" s="15" t="s">
        <v>10</v>
      </c>
      <c r="N12" t="str">
        <f>A30&amp;", "&amp;"El Número de Datos."</f>
        <v>20, El Número de Datos.</v>
      </c>
      <c r="O12" s="30"/>
    </row>
    <row r="13" spans="1:18" x14ac:dyDescent="0.3">
      <c r="A13" s="4">
        <v>3</v>
      </c>
      <c r="B13" s="6">
        <v>74</v>
      </c>
      <c r="D13" s="10" t="s">
        <v>33</v>
      </c>
      <c r="E13" s="27">
        <v>74</v>
      </c>
      <c r="F13" s="11">
        <v>4</v>
      </c>
      <c r="G13" s="11">
        <f>F13</f>
        <v>4</v>
      </c>
      <c r="H13" s="13">
        <f>F13/$F$18</f>
        <v>0.2</v>
      </c>
      <c r="I13" s="13">
        <f>H13</f>
        <v>0.2</v>
      </c>
      <c r="J13" s="12">
        <f>H13</f>
        <v>0.2</v>
      </c>
      <c r="K13" s="12">
        <f>J13</f>
        <v>0.2</v>
      </c>
      <c r="M13" s="15" t="s">
        <v>11</v>
      </c>
      <c r="N13" s="8" t="s">
        <v>12</v>
      </c>
      <c r="O13" s="30"/>
    </row>
    <row r="14" spans="1:18" x14ac:dyDescent="0.3">
      <c r="A14" s="4">
        <v>4</v>
      </c>
      <c r="B14" s="6">
        <v>75</v>
      </c>
      <c r="D14" s="10" t="s">
        <v>34</v>
      </c>
      <c r="E14" s="27">
        <v>78</v>
      </c>
      <c r="F14" s="11">
        <v>3</v>
      </c>
      <c r="G14" s="11">
        <f>G13+F14</f>
        <v>7</v>
      </c>
      <c r="H14" s="13">
        <f t="shared" ref="H14:H17" si="0">F14/$F$18</f>
        <v>0.15</v>
      </c>
      <c r="I14" s="13">
        <f>I13+H14</f>
        <v>0.35</v>
      </c>
      <c r="J14" s="12">
        <f t="shared" ref="J14:J17" si="1">H14</f>
        <v>0.15</v>
      </c>
      <c r="K14" s="12">
        <f>K13+J14</f>
        <v>0.35</v>
      </c>
      <c r="M14" s="7" t="s">
        <v>13</v>
      </c>
      <c r="O14" s="30"/>
    </row>
    <row r="15" spans="1:18" x14ac:dyDescent="0.3">
      <c r="A15" s="4">
        <v>5</v>
      </c>
      <c r="B15" s="6">
        <v>76</v>
      </c>
      <c r="D15" s="10" t="s">
        <v>35</v>
      </c>
      <c r="E15" s="27">
        <v>82</v>
      </c>
      <c r="F15" s="11">
        <v>2</v>
      </c>
      <c r="G15" s="11">
        <f>G14+F15</f>
        <v>9</v>
      </c>
      <c r="H15" s="13">
        <f t="shared" si="0"/>
        <v>0.1</v>
      </c>
      <c r="I15" s="13">
        <f t="shared" ref="I15:I17" si="2">I14+H15</f>
        <v>0.44999999999999996</v>
      </c>
      <c r="J15" s="12">
        <f t="shared" si="1"/>
        <v>0.1</v>
      </c>
      <c r="K15" s="12">
        <f t="shared" ref="K15:K17" si="3">K14+J15</f>
        <v>0.44999999999999996</v>
      </c>
      <c r="M15" s="15" t="s">
        <v>30</v>
      </c>
      <c r="N15" s="8">
        <f>B30-B11</f>
        <v>20</v>
      </c>
      <c r="O15" s="30"/>
    </row>
    <row r="16" spans="1:18" x14ac:dyDescent="0.3">
      <c r="A16" s="4">
        <v>6</v>
      </c>
      <c r="B16" s="6">
        <v>77</v>
      </c>
      <c r="D16" s="10" t="s">
        <v>36</v>
      </c>
      <c r="E16" s="27">
        <v>86</v>
      </c>
      <c r="F16" s="11">
        <v>7</v>
      </c>
      <c r="G16" s="11">
        <f t="shared" ref="G16:G17" si="4">G15+F16</f>
        <v>16</v>
      </c>
      <c r="H16" s="13">
        <f t="shared" si="0"/>
        <v>0.35</v>
      </c>
      <c r="I16" s="13">
        <f t="shared" si="2"/>
        <v>0.79999999999999993</v>
      </c>
      <c r="J16" s="12">
        <f t="shared" si="1"/>
        <v>0.35</v>
      </c>
      <c r="K16" s="12">
        <f t="shared" si="3"/>
        <v>0.79999999999999993</v>
      </c>
      <c r="M16" s="15" t="s">
        <v>15</v>
      </c>
      <c r="N16" s="8">
        <f>N15 / 5</f>
        <v>4</v>
      </c>
      <c r="O16" s="30"/>
    </row>
    <row r="17" spans="1:15" x14ac:dyDescent="0.3">
      <c r="A17" s="4">
        <v>7</v>
      </c>
      <c r="B17" s="6">
        <v>78</v>
      </c>
      <c r="D17" s="10" t="s">
        <v>37</v>
      </c>
      <c r="E17" s="27">
        <v>90</v>
      </c>
      <c r="F17" s="11">
        <v>4</v>
      </c>
      <c r="G17" s="11">
        <f t="shared" si="4"/>
        <v>20</v>
      </c>
      <c r="H17" s="13">
        <f t="shared" si="0"/>
        <v>0.2</v>
      </c>
      <c r="I17" s="33">
        <f t="shared" si="2"/>
        <v>1</v>
      </c>
      <c r="J17" s="12">
        <f t="shared" si="1"/>
        <v>0.2</v>
      </c>
      <c r="K17" s="12">
        <f t="shared" si="3"/>
        <v>1</v>
      </c>
      <c r="M17" s="24" t="s">
        <v>31</v>
      </c>
      <c r="O17" s="30"/>
    </row>
    <row r="18" spans="1:15" x14ac:dyDescent="0.3">
      <c r="A18" s="4">
        <v>8</v>
      </c>
      <c r="B18" s="6">
        <v>80</v>
      </c>
      <c r="D18" s="10" t="s">
        <v>16</v>
      </c>
      <c r="E18" s="33">
        <f>SUM(E13:E17)</f>
        <v>410</v>
      </c>
      <c r="F18" s="11">
        <f>SUM(F13:F17)</f>
        <v>20</v>
      </c>
      <c r="G18" s="11" t="s">
        <v>17</v>
      </c>
      <c r="H18" s="33">
        <f>SUM(H13:H17)</f>
        <v>1</v>
      </c>
      <c r="I18" s="14" t="s">
        <v>17</v>
      </c>
      <c r="J18" s="12">
        <f>SUM(J13:J17)</f>
        <v>1</v>
      </c>
      <c r="K18" s="11" t="s">
        <v>17</v>
      </c>
      <c r="M18" s="24" t="s">
        <v>19</v>
      </c>
      <c r="O18" s="30"/>
    </row>
    <row r="19" spans="1:15" x14ac:dyDescent="0.3">
      <c r="A19" s="4">
        <v>9</v>
      </c>
      <c r="B19" s="6">
        <v>81</v>
      </c>
      <c r="D19" s="31"/>
      <c r="E19" s="31"/>
      <c r="F19" s="32"/>
      <c r="G19" s="32"/>
      <c r="H19" s="32"/>
      <c r="I19" s="32"/>
      <c r="J19" s="32"/>
      <c r="K19" s="32"/>
      <c r="M19" s="24" t="s">
        <v>32</v>
      </c>
      <c r="O19" s="30"/>
    </row>
    <row r="20" spans="1:15" ht="14.4" customHeight="1" x14ac:dyDescent="0.3">
      <c r="A20" s="4">
        <v>10</v>
      </c>
      <c r="B20" s="6">
        <v>84</v>
      </c>
      <c r="D20" s="37" t="s">
        <v>79</v>
      </c>
      <c r="E20" s="37"/>
      <c r="F20" s="37"/>
      <c r="G20" s="37"/>
      <c r="H20" s="37"/>
      <c r="I20" s="37"/>
      <c r="J20" s="37"/>
      <c r="K20" s="37"/>
      <c r="L20" s="38"/>
      <c r="M20" s="38"/>
      <c r="O20" s="30"/>
    </row>
    <row r="21" spans="1:15" x14ac:dyDescent="0.3">
      <c r="A21" s="4">
        <v>11</v>
      </c>
      <c r="B21" s="6">
        <v>84</v>
      </c>
      <c r="D21" s="37"/>
      <c r="E21" s="37"/>
      <c r="F21" s="37"/>
      <c r="G21" s="37"/>
      <c r="H21" s="37"/>
      <c r="I21" s="37"/>
      <c r="J21" s="37"/>
      <c r="K21" s="37"/>
      <c r="L21" s="38"/>
      <c r="M21" s="38"/>
      <c r="O21" s="30"/>
    </row>
    <row r="22" spans="1:15" x14ac:dyDescent="0.3">
      <c r="A22" s="4">
        <v>12</v>
      </c>
      <c r="B22" s="6">
        <v>84</v>
      </c>
      <c r="D22" s="37"/>
      <c r="E22" s="37"/>
      <c r="F22" s="37"/>
      <c r="G22" s="37"/>
      <c r="H22" s="37"/>
      <c r="I22" s="37"/>
      <c r="J22" s="37"/>
      <c r="K22" s="37"/>
      <c r="L22" s="38"/>
      <c r="M22" s="38"/>
      <c r="O22" s="30"/>
    </row>
    <row r="23" spans="1:15" x14ac:dyDescent="0.3">
      <c r="A23" s="4">
        <v>13</v>
      </c>
      <c r="B23" s="6">
        <v>84</v>
      </c>
      <c r="D23" s="37"/>
      <c r="E23" s="37"/>
      <c r="F23" s="37"/>
      <c r="G23" s="37"/>
      <c r="H23" s="37"/>
      <c r="I23" s="37"/>
      <c r="J23" s="37"/>
      <c r="K23" s="37"/>
      <c r="L23" s="38"/>
      <c r="M23" s="38"/>
      <c r="O23" s="30"/>
    </row>
    <row r="24" spans="1:15" x14ac:dyDescent="0.3">
      <c r="A24" s="4">
        <v>14</v>
      </c>
      <c r="B24" s="6">
        <v>85</v>
      </c>
      <c r="D24" s="37"/>
      <c r="E24" s="37"/>
      <c r="F24" s="37"/>
      <c r="G24" s="37"/>
      <c r="H24" s="37"/>
      <c r="I24" s="37"/>
      <c r="J24" s="37"/>
      <c r="K24" s="37"/>
      <c r="L24" s="38"/>
      <c r="M24" s="38"/>
      <c r="O24" s="30"/>
    </row>
    <row r="25" spans="1:15" x14ac:dyDescent="0.3">
      <c r="A25" s="4">
        <v>15</v>
      </c>
      <c r="B25" s="6">
        <v>86</v>
      </c>
      <c r="D25" s="37"/>
      <c r="E25" s="37"/>
      <c r="F25" s="37"/>
      <c r="G25" s="37"/>
      <c r="H25" s="37"/>
      <c r="I25" s="37"/>
      <c r="J25" s="37"/>
      <c r="K25" s="37"/>
      <c r="L25" s="38"/>
      <c r="M25" s="38"/>
      <c r="O25" s="30"/>
    </row>
    <row r="26" spans="1:15" x14ac:dyDescent="0.3">
      <c r="A26" s="4">
        <v>16</v>
      </c>
      <c r="B26" s="6">
        <v>87</v>
      </c>
      <c r="D26" s="37"/>
      <c r="E26" s="37"/>
      <c r="F26" s="37"/>
      <c r="G26" s="37"/>
      <c r="H26" s="37"/>
      <c r="I26" s="37"/>
      <c r="J26" s="37"/>
      <c r="K26" s="37"/>
      <c r="L26" s="38"/>
      <c r="M26" s="38"/>
      <c r="O26" s="30"/>
    </row>
    <row r="27" spans="1:15" x14ac:dyDescent="0.3">
      <c r="A27" s="4">
        <v>17</v>
      </c>
      <c r="B27" s="6">
        <v>89</v>
      </c>
      <c r="D27" s="37"/>
      <c r="E27" s="37"/>
      <c r="F27" s="37"/>
      <c r="G27" s="37"/>
      <c r="H27" s="37"/>
      <c r="I27" s="37"/>
      <c r="J27" s="37"/>
      <c r="K27" s="37"/>
      <c r="L27" s="38"/>
      <c r="M27" s="38"/>
      <c r="O27" s="30"/>
    </row>
    <row r="28" spans="1:15" x14ac:dyDescent="0.3">
      <c r="A28" s="4">
        <v>18</v>
      </c>
      <c r="B28" s="6">
        <v>90</v>
      </c>
      <c r="D28" s="37"/>
      <c r="E28" s="37"/>
      <c r="F28" s="37"/>
      <c r="G28" s="37"/>
      <c r="H28" s="37"/>
      <c r="I28" s="37"/>
      <c r="J28" s="37"/>
      <c r="K28" s="37"/>
      <c r="L28" s="38"/>
      <c r="M28" s="38"/>
      <c r="O28" s="30"/>
    </row>
    <row r="29" spans="1:15" x14ac:dyDescent="0.3">
      <c r="A29" s="4">
        <v>19</v>
      </c>
      <c r="B29" s="6">
        <v>91</v>
      </c>
      <c r="D29" s="37"/>
      <c r="E29" s="37"/>
      <c r="F29" s="37"/>
      <c r="G29" s="37"/>
      <c r="H29" s="37"/>
      <c r="I29" s="37"/>
      <c r="J29" s="37"/>
      <c r="K29" s="37"/>
      <c r="L29" s="38"/>
      <c r="M29" s="38"/>
      <c r="O29" s="30"/>
    </row>
    <row r="30" spans="1:15" x14ac:dyDescent="0.3">
      <c r="A30" s="4">
        <v>20</v>
      </c>
      <c r="B30" s="6">
        <v>92</v>
      </c>
      <c r="D30" s="37"/>
      <c r="E30" s="37"/>
      <c r="F30" s="37"/>
      <c r="G30" s="37"/>
      <c r="H30" s="37"/>
      <c r="I30" s="37"/>
      <c r="J30" s="37"/>
      <c r="K30" s="37"/>
      <c r="L30" s="38"/>
      <c r="M30" s="38"/>
      <c r="O30" s="30"/>
    </row>
    <row r="31" spans="1:15" x14ac:dyDescent="0.3">
      <c r="D31" s="37"/>
      <c r="E31" s="37"/>
      <c r="F31" s="37"/>
      <c r="G31" s="37"/>
      <c r="H31" s="37"/>
      <c r="I31" s="37"/>
      <c r="J31" s="37"/>
      <c r="K31" s="37"/>
      <c r="L31" s="38"/>
      <c r="M31" s="38"/>
      <c r="O31" s="30"/>
    </row>
    <row r="32" spans="1:15" x14ac:dyDescent="0.3">
      <c r="D32" s="37"/>
      <c r="E32" s="37"/>
      <c r="F32" s="37"/>
      <c r="G32" s="37"/>
      <c r="H32" s="37"/>
      <c r="I32" s="37"/>
      <c r="J32" s="37"/>
      <c r="K32" s="37"/>
      <c r="L32" s="38"/>
      <c r="M32" s="38"/>
    </row>
    <row r="33" spans="4:13" x14ac:dyDescent="0.3">
      <c r="D33" s="37"/>
      <c r="E33" s="37"/>
      <c r="F33" s="37"/>
      <c r="G33" s="37"/>
      <c r="H33" s="37"/>
      <c r="I33" s="37"/>
      <c r="J33" s="37"/>
      <c r="K33" s="37"/>
      <c r="L33" s="38"/>
      <c r="M33" s="38"/>
    </row>
    <row r="34" spans="4:13" x14ac:dyDescent="0.3">
      <c r="D34" s="37"/>
      <c r="E34" s="37"/>
      <c r="F34" s="37"/>
      <c r="G34" s="37"/>
      <c r="H34" s="37"/>
      <c r="I34" s="37"/>
      <c r="J34" s="37"/>
      <c r="K34" s="37"/>
      <c r="L34" s="38"/>
      <c r="M34" s="38"/>
    </row>
    <row r="35" spans="4:13" x14ac:dyDescent="0.3">
      <c r="D35" s="37"/>
      <c r="E35" s="37"/>
      <c r="F35" s="37"/>
      <c r="G35" s="37"/>
      <c r="H35" s="37"/>
      <c r="I35" s="37"/>
      <c r="J35" s="37"/>
      <c r="K35" s="37"/>
      <c r="L35" s="38"/>
      <c r="M35" s="38"/>
    </row>
    <row r="36" spans="4:13" x14ac:dyDescent="0.3">
      <c r="D36" s="37"/>
      <c r="E36" s="37"/>
      <c r="F36" s="37"/>
      <c r="G36" s="37"/>
      <c r="H36" s="37"/>
      <c r="I36" s="37"/>
      <c r="J36" s="37"/>
      <c r="K36" s="37"/>
      <c r="L36" s="38"/>
      <c r="M36" s="38"/>
    </row>
    <row r="37" spans="4:13" x14ac:dyDescent="0.3">
      <c r="D37" s="37"/>
      <c r="E37" s="37"/>
      <c r="F37" s="37"/>
      <c r="G37" s="37"/>
      <c r="H37" s="37"/>
      <c r="I37" s="37"/>
      <c r="J37" s="37"/>
      <c r="K37" s="37"/>
      <c r="L37" s="38"/>
      <c r="M37" s="38"/>
    </row>
    <row r="38" spans="4:13" x14ac:dyDescent="0.3">
      <c r="D38" s="37"/>
      <c r="E38" s="37"/>
      <c r="F38" s="37"/>
      <c r="G38" s="37"/>
      <c r="H38" s="37"/>
      <c r="I38" s="37"/>
      <c r="J38" s="37"/>
      <c r="K38" s="37"/>
      <c r="L38" s="38"/>
      <c r="M38" s="38"/>
    </row>
    <row r="39" spans="4:13" x14ac:dyDescent="0.3">
      <c r="D39" s="37"/>
      <c r="E39" s="37"/>
      <c r="F39" s="37"/>
      <c r="G39" s="37"/>
      <c r="H39" s="37"/>
      <c r="I39" s="37"/>
      <c r="J39" s="37"/>
      <c r="K39" s="37"/>
      <c r="L39" s="38"/>
      <c r="M39" s="38"/>
    </row>
    <row r="40" spans="4:13" x14ac:dyDescent="0.3">
      <c r="D40" s="38"/>
      <c r="E40" s="38"/>
      <c r="F40" s="38"/>
      <c r="G40" s="38"/>
      <c r="H40" s="38"/>
      <c r="I40" s="38"/>
      <c r="J40" s="38"/>
      <c r="K40" s="38"/>
      <c r="L40" s="38"/>
      <c r="M40" s="38"/>
    </row>
    <row r="41" spans="4:13" x14ac:dyDescent="0.3">
      <c r="D41" s="38"/>
      <c r="E41" s="38"/>
      <c r="F41" s="38"/>
      <c r="G41" s="38"/>
      <c r="H41" s="38"/>
      <c r="I41" s="38"/>
      <c r="J41" s="38"/>
      <c r="K41" s="38"/>
      <c r="L41" s="38"/>
      <c r="M41" s="38"/>
    </row>
    <row r="42" spans="4:13" x14ac:dyDescent="0.3">
      <c r="D42" s="38"/>
      <c r="E42" s="38"/>
      <c r="F42" s="38"/>
      <c r="G42" s="38"/>
      <c r="H42" s="38"/>
      <c r="I42" s="38"/>
      <c r="J42" s="38"/>
      <c r="K42" s="38"/>
      <c r="L42" s="38"/>
      <c r="M42" s="38"/>
    </row>
    <row r="43" spans="4:13" x14ac:dyDescent="0.3">
      <c r="D43" s="38"/>
      <c r="E43" s="38"/>
      <c r="F43" s="38"/>
      <c r="G43" s="38"/>
      <c r="H43" s="38"/>
      <c r="I43" s="38"/>
      <c r="J43" s="38"/>
      <c r="K43" s="38"/>
      <c r="L43" s="38"/>
      <c r="M43" s="38"/>
    </row>
    <row r="44" spans="4:13" x14ac:dyDescent="0.3">
      <c r="D44" s="38"/>
      <c r="E44" s="38"/>
      <c r="F44" s="38"/>
      <c r="G44" s="38"/>
      <c r="H44" s="38"/>
      <c r="I44" s="38"/>
      <c r="J44" s="38"/>
      <c r="K44" s="38"/>
      <c r="L44" s="38"/>
      <c r="M44" s="38"/>
    </row>
    <row r="45" spans="4:13" x14ac:dyDescent="0.3">
      <c r="D45" s="38"/>
      <c r="E45" s="38"/>
      <c r="F45" s="38"/>
      <c r="G45" s="38"/>
      <c r="H45" s="38"/>
      <c r="I45" s="38"/>
      <c r="J45" s="38"/>
      <c r="K45" s="38"/>
      <c r="L45" s="38"/>
      <c r="M45" s="38"/>
    </row>
    <row r="46" spans="4:13" x14ac:dyDescent="0.3">
      <c r="D46" s="38"/>
      <c r="E46" s="38"/>
      <c r="F46" s="38"/>
      <c r="G46" s="38"/>
      <c r="H46" s="38"/>
      <c r="I46" s="38"/>
      <c r="J46" s="38"/>
      <c r="K46" s="38"/>
      <c r="L46" s="38"/>
      <c r="M46" s="38"/>
    </row>
    <row r="47" spans="4:13" x14ac:dyDescent="0.3">
      <c r="D47" s="38"/>
      <c r="E47" s="38"/>
      <c r="F47" s="38"/>
      <c r="G47" s="38"/>
      <c r="H47" s="38"/>
      <c r="I47" s="38"/>
      <c r="J47" s="38"/>
      <c r="K47" s="38"/>
      <c r="L47" s="38"/>
      <c r="M47" s="38"/>
    </row>
    <row r="48" spans="4:13" x14ac:dyDescent="0.3">
      <c r="D48" s="38"/>
      <c r="E48" s="38"/>
      <c r="F48" s="38"/>
      <c r="G48" s="38"/>
      <c r="H48" s="38"/>
      <c r="I48" s="38"/>
      <c r="J48" s="38"/>
      <c r="K48" s="38"/>
      <c r="L48" s="38"/>
      <c r="M48" s="38"/>
    </row>
    <row r="49" spans="4:13" x14ac:dyDescent="0.3">
      <c r="D49" s="38"/>
      <c r="E49" s="38"/>
      <c r="F49" s="38"/>
      <c r="G49" s="38"/>
      <c r="H49" s="38"/>
      <c r="I49" s="38"/>
      <c r="J49" s="38"/>
      <c r="K49" s="38"/>
      <c r="L49" s="38"/>
      <c r="M49" s="38"/>
    </row>
    <row r="50" spans="4:13" x14ac:dyDescent="0.3">
      <c r="D50" s="38"/>
      <c r="E50" s="38"/>
      <c r="F50" s="38"/>
      <c r="G50" s="38"/>
      <c r="H50" s="38"/>
      <c r="I50" s="38"/>
      <c r="J50" s="38"/>
      <c r="K50" s="38"/>
      <c r="L50" s="38"/>
      <c r="M50" s="38"/>
    </row>
    <row r="51" spans="4:13" x14ac:dyDescent="0.3">
      <c r="D51" s="38"/>
      <c r="E51" s="38"/>
      <c r="F51" s="38"/>
      <c r="G51" s="38"/>
      <c r="H51" s="38"/>
      <c r="I51" s="38"/>
      <c r="J51" s="38"/>
      <c r="K51" s="38"/>
      <c r="L51" s="38"/>
      <c r="M51" s="38"/>
    </row>
    <row r="52" spans="4:13" x14ac:dyDescent="0.3">
      <c r="D52" s="38"/>
      <c r="E52" s="38"/>
      <c r="F52" s="38"/>
      <c r="G52" s="38"/>
      <c r="H52" s="38"/>
      <c r="I52" s="38"/>
      <c r="J52" s="38"/>
      <c r="K52" s="38"/>
      <c r="L52" s="38"/>
      <c r="M52" s="38"/>
    </row>
    <row r="53" spans="4:13" x14ac:dyDescent="0.3">
      <c r="D53" s="38"/>
      <c r="E53" s="38"/>
      <c r="F53" s="38"/>
      <c r="G53" s="38"/>
      <c r="H53" s="38"/>
      <c r="I53" s="38"/>
      <c r="J53" s="38"/>
      <c r="K53" s="38"/>
      <c r="L53" s="38"/>
      <c r="M53" s="38"/>
    </row>
    <row r="54" spans="4:13" x14ac:dyDescent="0.3">
      <c r="D54" s="38"/>
      <c r="E54" s="38"/>
      <c r="F54" s="38"/>
      <c r="G54" s="38"/>
      <c r="H54" s="38"/>
      <c r="I54" s="38"/>
      <c r="J54" s="38"/>
      <c r="K54" s="38"/>
      <c r="L54" s="38"/>
      <c r="M54" s="38"/>
    </row>
    <row r="55" spans="4:13" x14ac:dyDescent="0.3">
      <c r="D55" s="38"/>
      <c r="E55" s="38"/>
      <c r="F55" s="38"/>
      <c r="G55" s="38"/>
      <c r="H55" s="38"/>
      <c r="I55" s="38"/>
      <c r="J55" s="38"/>
      <c r="K55" s="38"/>
      <c r="L55" s="38"/>
      <c r="M55" s="38"/>
    </row>
    <row r="56" spans="4:13" x14ac:dyDescent="0.3">
      <c r="D56" s="38"/>
      <c r="E56" s="38"/>
      <c r="F56" s="38"/>
      <c r="G56" s="38"/>
      <c r="H56" s="38"/>
      <c r="I56" s="38"/>
      <c r="J56" s="38"/>
      <c r="K56" s="38"/>
      <c r="L56" s="38"/>
      <c r="M56" s="38"/>
    </row>
    <row r="57" spans="4:13" x14ac:dyDescent="0.3">
      <c r="D57" s="38"/>
      <c r="E57" s="38"/>
      <c r="F57" s="38"/>
      <c r="G57" s="38"/>
      <c r="H57" s="38"/>
      <c r="I57" s="38"/>
      <c r="J57" s="38"/>
      <c r="K57" s="38"/>
      <c r="L57" s="38"/>
      <c r="M57" s="38"/>
    </row>
    <row r="58" spans="4:13" x14ac:dyDescent="0.3">
      <c r="D58" s="38"/>
      <c r="E58" s="38"/>
      <c r="F58" s="38"/>
      <c r="G58" s="38"/>
      <c r="H58" s="38"/>
      <c r="I58" s="38"/>
      <c r="J58" s="38"/>
      <c r="K58" s="38"/>
      <c r="L58" s="38"/>
      <c r="M58" s="38"/>
    </row>
    <row r="59" spans="4:13" x14ac:dyDescent="0.3">
      <c r="D59" s="38"/>
      <c r="E59" s="38"/>
      <c r="F59" s="38"/>
      <c r="G59" s="38"/>
      <c r="H59" s="38"/>
      <c r="I59" s="38"/>
      <c r="J59" s="38"/>
      <c r="K59" s="38"/>
      <c r="L59" s="38"/>
      <c r="M59" s="38"/>
    </row>
    <row r="60" spans="4:13" x14ac:dyDescent="0.3">
      <c r="D60" s="38"/>
      <c r="E60" s="38"/>
      <c r="F60" s="38"/>
      <c r="G60" s="38"/>
      <c r="H60" s="38"/>
      <c r="I60" s="38"/>
      <c r="J60" s="38"/>
      <c r="K60" s="38"/>
      <c r="L60" s="38"/>
      <c r="M60" s="38"/>
    </row>
    <row r="61" spans="4:13" x14ac:dyDescent="0.3">
      <c r="D61" s="38"/>
      <c r="E61" s="38"/>
      <c r="F61" s="38"/>
      <c r="G61" s="38"/>
      <c r="H61" s="38"/>
      <c r="I61" s="38"/>
      <c r="J61" s="38"/>
      <c r="K61" s="38"/>
      <c r="L61" s="38"/>
      <c r="M61" s="38"/>
    </row>
    <row r="62" spans="4:13" x14ac:dyDescent="0.3">
      <c r="D62" s="38"/>
      <c r="E62" s="38"/>
      <c r="F62" s="38"/>
      <c r="G62" s="38"/>
      <c r="H62" s="38"/>
      <c r="I62" s="38"/>
      <c r="J62" s="38"/>
      <c r="K62" s="38"/>
      <c r="L62" s="38"/>
      <c r="M62" s="38"/>
    </row>
    <row r="63" spans="4:13" x14ac:dyDescent="0.3">
      <c r="D63" s="38"/>
      <c r="E63" s="38"/>
      <c r="F63" s="38"/>
      <c r="G63" s="38"/>
      <c r="H63" s="38"/>
      <c r="I63" s="38"/>
      <c r="J63" s="38"/>
      <c r="K63" s="38"/>
      <c r="L63" s="38"/>
      <c r="M63" s="38"/>
    </row>
    <row r="64" spans="4:13" x14ac:dyDescent="0.3">
      <c r="D64" s="38"/>
      <c r="E64" s="38"/>
      <c r="F64" s="38"/>
      <c r="G64" s="38"/>
      <c r="H64" s="38"/>
      <c r="I64" s="38"/>
      <c r="J64" s="38"/>
      <c r="K64" s="38"/>
      <c r="L64" s="38"/>
      <c r="M64" s="38"/>
    </row>
    <row r="65" spans="4:13" x14ac:dyDescent="0.3">
      <c r="D65" s="38"/>
      <c r="E65" s="38"/>
      <c r="F65" s="38"/>
      <c r="G65" s="38"/>
      <c r="H65" s="38"/>
      <c r="I65" s="38"/>
      <c r="J65" s="38"/>
      <c r="K65" s="38"/>
      <c r="L65" s="38"/>
      <c r="M65" s="38"/>
    </row>
    <row r="66" spans="4:13" x14ac:dyDescent="0.3">
      <c r="D66" s="38"/>
      <c r="E66" s="38"/>
      <c r="F66" s="38"/>
      <c r="G66" s="38"/>
      <c r="H66" s="38"/>
      <c r="I66" s="38"/>
      <c r="J66" s="38"/>
      <c r="K66" s="38"/>
      <c r="L66" s="38"/>
      <c r="M66" s="38"/>
    </row>
    <row r="67" spans="4:13" x14ac:dyDescent="0.3">
      <c r="D67" s="38"/>
      <c r="E67" s="38"/>
      <c r="F67" s="38"/>
      <c r="G67" s="38"/>
      <c r="H67" s="38"/>
      <c r="I67" s="38"/>
      <c r="J67" s="38"/>
      <c r="K67" s="38"/>
      <c r="L67" s="38"/>
      <c r="M67" s="38"/>
    </row>
    <row r="68" spans="4:13" x14ac:dyDescent="0.3">
      <c r="D68" s="38"/>
      <c r="E68" s="38"/>
      <c r="F68" s="38"/>
      <c r="G68" s="38"/>
      <c r="H68" s="38"/>
      <c r="I68" s="38"/>
      <c r="J68" s="38"/>
      <c r="K68" s="38"/>
      <c r="L68" s="38"/>
      <c r="M68" s="38"/>
    </row>
    <row r="69" spans="4:13" x14ac:dyDescent="0.3">
      <c r="D69" s="38"/>
      <c r="E69" s="38"/>
      <c r="F69" s="38"/>
      <c r="G69" s="38"/>
      <c r="H69" s="38"/>
      <c r="I69" s="38"/>
      <c r="J69" s="38"/>
      <c r="K69" s="38"/>
      <c r="L69" s="38"/>
      <c r="M69" s="38"/>
    </row>
    <row r="70" spans="4:13" x14ac:dyDescent="0.3">
      <c r="D70" s="38"/>
      <c r="E70" s="38"/>
      <c r="F70" s="38"/>
      <c r="G70" s="38"/>
      <c r="H70" s="38"/>
      <c r="I70" s="38"/>
      <c r="J70" s="38"/>
      <c r="K70" s="38"/>
      <c r="L70" s="38"/>
      <c r="M70" s="38"/>
    </row>
    <row r="71" spans="4:13" x14ac:dyDescent="0.3">
      <c r="D71" s="38"/>
      <c r="E71" s="38"/>
      <c r="F71" s="38"/>
      <c r="G71" s="38"/>
      <c r="H71" s="38"/>
      <c r="I71" s="38"/>
      <c r="J71" s="38"/>
      <c r="K71" s="38"/>
      <c r="L71" s="38"/>
      <c r="M71" s="38"/>
    </row>
    <row r="72" spans="4:13" x14ac:dyDescent="0.3">
      <c r="D72" s="38"/>
      <c r="E72" s="38"/>
      <c r="F72" s="38"/>
      <c r="G72" s="38"/>
      <c r="H72" s="38"/>
      <c r="I72" s="38"/>
      <c r="J72" s="38"/>
      <c r="K72" s="38"/>
      <c r="L72" s="38"/>
      <c r="M72" s="38"/>
    </row>
    <row r="73" spans="4:13" x14ac:dyDescent="0.3">
      <c r="D73" s="38"/>
      <c r="E73" s="38"/>
      <c r="F73" s="38"/>
      <c r="G73" s="38"/>
      <c r="H73" s="38"/>
      <c r="I73" s="38"/>
      <c r="J73" s="38"/>
      <c r="K73" s="38"/>
      <c r="L73" s="38"/>
      <c r="M73" s="38"/>
    </row>
    <row r="74" spans="4:13" x14ac:dyDescent="0.3">
      <c r="D74" s="38"/>
      <c r="E74" s="38"/>
      <c r="F74" s="38"/>
      <c r="G74" s="38"/>
      <c r="H74" s="38"/>
      <c r="I74" s="38"/>
      <c r="J74" s="38"/>
      <c r="K74" s="38"/>
      <c r="L74" s="38"/>
      <c r="M74" s="38"/>
    </row>
    <row r="75" spans="4:13" x14ac:dyDescent="0.3">
      <c r="D75" s="38"/>
      <c r="E75" s="38"/>
      <c r="F75" s="38"/>
      <c r="G75" s="38"/>
      <c r="H75" s="38"/>
      <c r="I75" s="38"/>
      <c r="J75" s="38"/>
      <c r="K75" s="38"/>
      <c r="L75" s="38"/>
      <c r="M75" s="38"/>
    </row>
    <row r="76" spans="4:13" x14ac:dyDescent="0.3">
      <c r="D76" s="38"/>
      <c r="E76" s="38"/>
      <c r="F76" s="38"/>
      <c r="G76" s="38"/>
      <c r="H76" s="38"/>
      <c r="I76" s="38"/>
      <c r="J76" s="38"/>
      <c r="K76" s="38"/>
      <c r="L76" s="38"/>
      <c r="M76" s="38"/>
    </row>
    <row r="77" spans="4:13" x14ac:dyDescent="0.3">
      <c r="D77" s="38"/>
      <c r="E77" s="38"/>
      <c r="F77" s="38"/>
      <c r="G77" s="38"/>
      <c r="H77" s="38"/>
      <c r="I77" s="38"/>
      <c r="J77" s="38"/>
      <c r="K77" s="38"/>
      <c r="L77" s="38"/>
      <c r="M77" s="38"/>
    </row>
    <row r="78" spans="4:13" x14ac:dyDescent="0.3">
      <c r="D78" s="38"/>
      <c r="E78" s="38"/>
      <c r="F78" s="38"/>
      <c r="G78" s="38"/>
      <c r="H78" s="38"/>
      <c r="I78" s="38"/>
      <c r="J78" s="38"/>
      <c r="K78" s="38"/>
      <c r="L78" s="38"/>
      <c r="M78" s="38"/>
    </row>
    <row r="79" spans="4:13" x14ac:dyDescent="0.3">
      <c r="D79" s="38"/>
      <c r="E79" s="38"/>
      <c r="F79" s="38"/>
      <c r="G79" s="38"/>
      <c r="H79" s="38"/>
      <c r="I79" s="38"/>
      <c r="J79" s="38"/>
      <c r="K79" s="38"/>
      <c r="L79" s="38"/>
      <c r="M79" s="38"/>
    </row>
    <row r="80" spans="4:13" x14ac:dyDescent="0.3">
      <c r="D80" s="38"/>
      <c r="E80" s="38"/>
      <c r="F80" s="38"/>
      <c r="G80" s="38"/>
      <c r="H80" s="38"/>
      <c r="I80" s="38"/>
      <c r="J80" s="38"/>
      <c r="K80" s="38"/>
      <c r="L80" s="38"/>
      <c r="M80" s="38"/>
    </row>
    <row r="81" spans="4:13" x14ac:dyDescent="0.3">
      <c r="D81" s="38"/>
      <c r="E81" s="38"/>
      <c r="F81" s="38"/>
      <c r="G81" s="38"/>
      <c r="H81" s="38"/>
      <c r="I81" s="38"/>
      <c r="J81" s="38"/>
      <c r="K81" s="38"/>
      <c r="L81" s="38"/>
      <c r="M81" s="38"/>
    </row>
    <row r="82" spans="4:13" x14ac:dyDescent="0.3">
      <c r="D82" s="38"/>
      <c r="E82" s="38"/>
      <c r="F82" s="38"/>
      <c r="G82" s="38"/>
      <c r="H82" s="38"/>
      <c r="I82" s="38"/>
      <c r="J82" s="38"/>
      <c r="K82" s="38"/>
      <c r="L82" s="38"/>
      <c r="M82" s="38"/>
    </row>
    <row r="83" spans="4:13" x14ac:dyDescent="0.3">
      <c r="D83" s="38"/>
      <c r="E83" s="38"/>
      <c r="F83" s="38"/>
      <c r="G83" s="38"/>
      <c r="H83" s="38"/>
      <c r="I83" s="38"/>
      <c r="J83" s="38"/>
      <c r="K83" s="38"/>
      <c r="L83" s="38"/>
      <c r="M83" s="38"/>
    </row>
    <row r="84" spans="4:13" x14ac:dyDescent="0.3">
      <c r="D84" s="38"/>
      <c r="E84" s="38"/>
      <c r="F84" s="38"/>
      <c r="G84" s="38"/>
      <c r="H84" s="38"/>
      <c r="I84" s="38"/>
      <c r="J84" s="38"/>
      <c r="K84" s="38"/>
      <c r="L84" s="38"/>
      <c r="M84" s="38"/>
    </row>
    <row r="85" spans="4:13" x14ac:dyDescent="0.3">
      <c r="D85" s="38"/>
      <c r="E85" s="38"/>
      <c r="F85" s="38"/>
      <c r="G85" s="38"/>
      <c r="H85" s="38"/>
      <c r="I85" s="38"/>
      <c r="J85" s="38"/>
      <c r="K85" s="38"/>
      <c r="L85" s="38"/>
      <c r="M85" s="38"/>
    </row>
    <row r="86" spans="4:13" x14ac:dyDescent="0.3">
      <c r="D86" s="38"/>
      <c r="E86" s="38"/>
      <c r="F86" s="38"/>
      <c r="G86" s="38"/>
      <c r="H86" s="38"/>
      <c r="I86" s="38"/>
      <c r="J86" s="38"/>
      <c r="K86" s="38"/>
      <c r="L86" s="38"/>
      <c r="M86" s="38"/>
    </row>
    <row r="87" spans="4:13" x14ac:dyDescent="0.3">
      <c r="D87" s="38"/>
      <c r="E87" s="38"/>
      <c r="F87" s="38"/>
      <c r="G87" s="38"/>
      <c r="H87" s="38"/>
      <c r="I87" s="38"/>
      <c r="J87" s="38"/>
      <c r="K87" s="38"/>
      <c r="L87" s="38"/>
      <c r="M87" s="38"/>
    </row>
    <row r="88" spans="4:13" x14ac:dyDescent="0.3">
      <c r="D88" s="38"/>
      <c r="E88" s="38"/>
      <c r="F88" s="38"/>
      <c r="G88" s="38"/>
      <c r="H88" s="38"/>
      <c r="I88" s="38"/>
      <c r="J88" s="38"/>
      <c r="K88" s="38"/>
      <c r="L88" s="38"/>
      <c r="M88" s="38"/>
    </row>
    <row r="89" spans="4:13" x14ac:dyDescent="0.3">
      <c r="D89" s="38"/>
      <c r="E89" s="38"/>
      <c r="F89" s="38"/>
      <c r="G89" s="38"/>
      <c r="H89" s="38"/>
      <c r="I89" s="38"/>
      <c r="J89" s="38"/>
      <c r="K89" s="38"/>
      <c r="L89" s="38"/>
      <c r="M89" s="38"/>
    </row>
    <row r="90" spans="4:13" x14ac:dyDescent="0.3">
      <c r="D90" s="38"/>
      <c r="E90" s="38"/>
      <c r="F90" s="38"/>
      <c r="G90" s="38"/>
      <c r="H90" s="38"/>
      <c r="I90" s="38"/>
      <c r="J90" s="38"/>
      <c r="K90" s="38"/>
      <c r="L90" s="38"/>
      <c r="M90" s="38"/>
    </row>
    <row r="91" spans="4:13" x14ac:dyDescent="0.3">
      <c r="D91" s="38"/>
      <c r="E91" s="38"/>
      <c r="F91" s="38"/>
      <c r="G91" s="38"/>
      <c r="H91" s="38"/>
      <c r="I91" s="38"/>
      <c r="J91" s="38"/>
      <c r="K91" s="38"/>
      <c r="L91" s="38"/>
      <c r="M91" s="38"/>
    </row>
    <row r="92" spans="4:13" x14ac:dyDescent="0.3">
      <c r="D92" s="38"/>
      <c r="E92" s="38"/>
      <c r="F92" s="38"/>
      <c r="G92" s="38"/>
      <c r="H92" s="38"/>
      <c r="I92" s="38"/>
      <c r="J92" s="38"/>
      <c r="K92" s="38"/>
      <c r="L92" s="38"/>
      <c r="M92" s="38"/>
    </row>
  </sheetData>
  <sortState xmlns:xlrd2="http://schemas.microsoft.com/office/spreadsheetml/2017/richdata2" ref="B11:B30">
    <sortCondition ref="B11:B30"/>
  </sortState>
  <mergeCells count="12">
    <mergeCell ref="D20:K39"/>
    <mergeCell ref="I11:I12"/>
    <mergeCell ref="J11:J12"/>
    <mergeCell ref="K11:K12"/>
    <mergeCell ref="M11:N11"/>
    <mergeCell ref="I2:L2"/>
    <mergeCell ref="D11:D12"/>
    <mergeCell ref="E11:E12"/>
    <mergeCell ref="F11:F12"/>
    <mergeCell ref="G11:G12"/>
    <mergeCell ref="H11:H12"/>
    <mergeCell ref="A2:G7"/>
  </mergeCells>
  <pageMargins left="0.7" right="0.7" top="0.75" bottom="0.75" header="0.3" footer="0.3"/>
  <ignoredErrors>
    <ignoredError sqref="H13:H17 J13:J1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65A8-E2AE-440D-94D8-F495A7412DCC}">
  <dimension ref="A2:N30"/>
  <sheetViews>
    <sheetView topLeftCell="A2" workbookViewId="0">
      <selection activeCell="I2" sqref="I2:L2"/>
    </sheetView>
  </sheetViews>
  <sheetFormatPr baseColWidth="10" defaultRowHeight="14.4" x14ac:dyDescent="0.3"/>
  <cols>
    <col min="4" max="4" width="31.5546875" customWidth="1"/>
    <col min="5" max="5" width="13.6640625" bestFit="1" customWidth="1"/>
    <col min="9" max="9" width="11.5546875" customWidth="1"/>
    <col min="11" max="11" width="20.77734375" customWidth="1"/>
    <col min="13" max="13" width="32.88671875" bestFit="1" customWidth="1"/>
    <col min="14" max="14" width="20.77734375" bestFit="1" customWidth="1"/>
  </cols>
  <sheetData>
    <row r="2" spans="1:14" x14ac:dyDescent="0.3">
      <c r="A2" s="36" t="s">
        <v>39</v>
      </c>
      <c r="B2" s="36"/>
      <c r="C2" s="36"/>
      <c r="D2" s="36"/>
      <c r="E2" s="36"/>
      <c r="F2" s="36"/>
      <c r="G2" s="36"/>
      <c r="I2" s="39" t="s">
        <v>40</v>
      </c>
      <c r="J2" s="39"/>
      <c r="K2" s="39"/>
      <c r="L2" s="39"/>
    </row>
    <row r="3" spans="1:14" x14ac:dyDescent="0.3">
      <c r="A3" s="36"/>
      <c r="B3" s="36"/>
      <c r="C3" s="36"/>
      <c r="D3" s="36"/>
      <c r="E3" s="36"/>
      <c r="F3" s="36"/>
      <c r="G3" s="36"/>
      <c r="I3" s="40">
        <v>7</v>
      </c>
      <c r="J3" s="40">
        <v>9</v>
      </c>
      <c r="K3" s="40">
        <v>13</v>
      </c>
      <c r="L3" s="40">
        <v>10</v>
      </c>
    </row>
    <row r="4" spans="1:14" x14ac:dyDescent="0.3">
      <c r="A4" s="36"/>
      <c r="B4" s="36"/>
      <c r="C4" s="36"/>
      <c r="D4" s="36"/>
      <c r="E4" s="36"/>
      <c r="F4" s="36"/>
      <c r="G4" s="36"/>
      <c r="I4" s="40">
        <v>10</v>
      </c>
      <c r="J4" s="40">
        <v>15</v>
      </c>
      <c r="K4" s="40">
        <v>10</v>
      </c>
      <c r="L4" s="40">
        <v>6</v>
      </c>
    </row>
    <row r="5" spans="1:14" x14ac:dyDescent="0.3">
      <c r="A5" s="36"/>
      <c r="B5" s="36"/>
      <c r="C5" s="36"/>
      <c r="D5" s="36"/>
      <c r="E5" s="36"/>
      <c r="F5" s="36"/>
      <c r="G5" s="36"/>
      <c r="I5" s="40">
        <v>12</v>
      </c>
      <c r="J5" s="40">
        <v>6</v>
      </c>
      <c r="K5" s="40">
        <v>9</v>
      </c>
      <c r="L5" s="40">
        <v>8</v>
      </c>
    </row>
    <row r="6" spans="1:14" x14ac:dyDescent="0.3">
      <c r="A6" s="36"/>
      <c r="B6" s="36"/>
      <c r="C6" s="36"/>
      <c r="D6" s="36"/>
      <c r="E6" s="36"/>
      <c r="F6" s="36"/>
      <c r="G6" s="36"/>
      <c r="I6" s="40">
        <v>8</v>
      </c>
      <c r="J6" s="40">
        <v>11</v>
      </c>
      <c r="K6" s="40">
        <v>12</v>
      </c>
      <c r="L6" s="40">
        <v>10</v>
      </c>
    </row>
    <row r="7" spans="1:14" x14ac:dyDescent="0.3">
      <c r="A7" s="36"/>
      <c r="B7" s="36"/>
      <c r="C7" s="36"/>
      <c r="D7" s="36"/>
      <c r="E7" s="36"/>
      <c r="F7" s="36"/>
      <c r="G7" s="36"/>
      <c r="I7" s="40">
        <v>14</v>
      </c>
      <c r="J7" s="40">
        <v>8</v>
      </c>
      <c r="K7" s="40">
        <v>7</v>
      </c>
      <c r="L7" s="40">
        <v>7</v>
      </c>
    </row>
    <row r="10" spans="1:14" x14ac:dyDescent="0.3">
      <c r="A10" s="4" t="s">
        <v>1</v>
      </c>
      <c r="B10" s="17" t="s">
        <v>2</v>
      </c>
    </row>
    <row r="11" spans="1:14" x14ac:dyDescent="0.3">
      <c r="A11" s="4">
        <v>1</v>
      </c>
      <c r="B11" s="6">
        <v>6</v>
      </c>
      <c r="D11" s="21" t="s">
        <v>44</v>
      </c>
      <c r="E11" s="25" t="s">
        <v>50</v>
      </c>
      <c r="F11" s="22" t="s">
        <v>3</v>
      </c>
      <c r="G11" s="22" t="s">
        <v>4</v>
      </c>
      <c r="H11" s="23" t="s">
        <v>5</v>
      </c>
      <c r="I11" s="23" t="s">
        <v>6</v>
      </c>
      <c r="J11" s="18" t="s">
        <v>7</v>
      </c>
      <c r="K11" s="18" t="s">
        <v>8</v>
      </c>
      <c r="M11" s="19" t="s">
        <v>9</v>
      </c>
      <c r="N11" s="19"/>
    </row>
    <row r="12" spans="1:14" x14ac:dyDescent="0.3">
      <c r="A12" s="4">
        <v>2</v>
      </c>
      <c r="B12" s="6">
        <v>6</v>
      </c>
      <c r="D12" s="21"/>
      <c r="E12" s="26"/>
      <c r="F12" s="22"/>
      <c r="G12" s="22"/>
      <c r="H12" s="23"/>
      <c r="I12" s="23"/>
      <c r="J12" s="18"/>
      <c r="K12" s="18"/>
      <c r="M12" s="15" t="s">
        <v>10</v>
      </c>
      <c r="N12" t="str">
        <f>A30&amp;", "&amp;"El Número de Datos."</f>
        <v>20, El Número de Datos.</v>
      </c>
    </row>
    <row r="13" spans="1:14" x14ac:dyDescent="0.3">
      <c r="A13" s="4">
        <v>3</v>
      </c>
      <c r="B13" s="6">
        <v>7</v>
      </c>
      <c r="D13" s="10" t="s">
        <v>45</v>
      </c>
      <c r="E13" s="27">
        <v>7</v>
      </c>
      <c r="F13" s="11">
        <v>5</v>
      </c>
      <c r="G13" s="11">
        <f>F13</f>
        <v>5</v>
      </c>
      <c r="H13" s="13">
        <f>F13/$F$18</f>
        <v>0.25</v>
      </c>
      <c r="I13" s="13">
        <f>H13</f>
        <v>0.25</v>
      </c>
      <c r="J13" s="12">
        <f>H13</f>
        <v>0.25</v>
      </c>
      <c r="K13" s="12">
        <f>J13</f>
        <v>0.25</v>
      </c>
      <c r="M13" s="15" t="s">
        <v>11</v>
      </c>
      <c r="N13" s="8" t="s">
        <v>12</v>
      </c>
    </row>
    <row r="14" spans="1:14" x14ac:dyDescent="0.3">
      <c r="A14" s="4">
        <v>4</v>
      </c>
      <c r="B14" s="6">
        <v>7</v>
      </c>
      <c r="D14" s="10" t="s">
        <v>46</v>
      </c>
      <c r="E14" s="27">
        <v>9</v>
      </c>
      <c r="F14" s="11">
        <v>5</v>
      </c>
      <c r="G14" s="11">
        <f>G13+F14</f>
        <v>10</v>
      </c>
      <c r="H14" s="13">
        <f t="shared" ref="H14:H17" si="0">F14/$F$18</f>
        <v>0.25</v>
      </c>
      <c r="I14" s="13">
        <f>I13+H14</f>
        <v>0.5</v>
      </c>
      <c r="J14" s="12">
        <f t="shared" ref="J14:J17" si="1">H14</f>
        <v>0.25</v>
      </c>
      <c r="K14" s="12">
        <f>K13+J14</f>
        <v>0.5</v>
      </c>
      <c r="M14" s="7" t="s">
        <v>13</v>
      </c>
    </row>
    <row r="15" spans="1:14" x14ac:dyDescent="0.3">
      <c r="A15" s="4">
        <v>5</v>
      </c>
      <c r="B15" s="6">
        <v>7</v>
      </c>
      <c r="D15" s="10" t="s">
        <v>47</v>
      </c>
      <c r="E15" s="27">
        <v>11</v>
      </c>
      <c r="F15" s="11">
        <v>5</v>
      </c>
      <c r="G15" s="11">
        <f>G14+F15</f>
        <v>15</v>
      </c>
      <c r="H15" s="13">
        <f t="shared" si="0"/>
        <v>0.25</v>
      </c>
      <c r="I15" s="13">
        <f t="shared" ref="I15:I17" si="2">I14+H15</f>
        <v>0.75</v>
      </c>
      <c r="J15" s="12">
        <f t="shared" si="1"/>
        <v>0.25</v>
      </c>
      <c r="K15" s="12">
        <f t="shared" ref="K15:K17" si="3">K14+J15</f>
        <v>0.75</v>
      </c>
      <c r="M15" s="15" t="s">
        <v>41</v>
      </c>
      <c r="N15" s="8">
        <f>B30-B11</f>
        <v>9</v>
      </c>
    </row>
    <row r="16" spans="1:14" x14ac:dyDescent="0.3">
      <c r="A16" s="4">
        <v>6</v>
      </c>
      <c r="B16" s="6">
        <v>8</v>
      </c>
      <c r="D16" s="10" t="s">
        <v>48</v>
      </c>
      <c r="E16" s="27">
        <v>13</v>
      </c>
      <c r="F16" s="11">
        <v>3</v>
      </c>
      <c r="G16" s="11">
        <f t="shared" ref="G16:G17" si="4">G15+F16</f>
        <v>18</v>
      </c>
      <c r="H16" s="13">
        <f t="shared" si="0"/>
        <v>0.15</v>
      </c>
      <c r="I16" s="13">
        <f t="shared" si="2"/>
        <v>0.9</v>
      </c>
      <c r="J16" s="12">
        <f t="shared" si="1"/>
        <v>0.15</v>
      </c>
      <c r="K16" s="12">
        <f t="shared" si="3"/>
        <v>0.9</v>
      </c>
      <c r="M16" s="15" t="s">
        <v>15</v>
      </c>
      <c r="N16" s="8" t="str">
        <f>N15 / 5 &amp; "≈ 2"</f>
        <v>1.8≈ 2</v>
      </c>
    </row>
    <row r="17" spans="1:13" x14ac:dyDescent="0.3">
      <c r="A17" s="4">
        <v>7</v>
      </c>
      <c r="B17" s="6">
        <v>8</v>
      </c>
      <c r="D17" s="10" t="s">
        <v>49</v>
      </c>
      <c r="E17" s="27">
        <v>15</v>
      </c>
      <c r="F17" s="11">
        <v>2</v>
      </c>
      <c r="G17" s="11">
        <f t="shared" si="4"/>
        <v>20</v>
      </c>
      <c r="H17" s="13">
        <f t="shared" si="0"/>
        <v>0.1</v>
      </c>
      <c r="I17" s="33">
        <f t="shared" si="2"/>
        <v>1</v>
      </c>
      <c r="J17" s="12">
        <f t="shared" si="1"/>
        <v>0.1</v>
      </c>
      <c r="K17" s="12">
        <f t="shared" si="3"/>
        <v>1</v>
      </c>
      <c r="M17" s="24" t="s">
        <v>42</v>
      </c>
    </row>
    <row r="18" spans="1:13" x14ac:dyDescent="0.3">
      <c r="A18" s="4">
        <v>8</v>
      </c>
      <c r="B18" s="6">
        <v>8</v>
      </c>
      <c r="D18" s="10" t="s">
        <v>16</v>
      </c>
      <c r="E18" s="33">
        <f>SUM(E13:E17)</f>
        <v>55</v>
      </c>
      <c r="F18" s="11">
        <f>SUM(F13:F17)</f>
        <v>20</v>
      </c>
      <c r="G18" s="11" t="s">
        <v>17</v>
      </c>
      <c r="H18" s="33">
        <f>SUM(H13:H17)</f>
        <v>1</v>
      </c>
      <c r="I18" s="14" t="s">
        <v>17</v>
      </c>
      <c r="J18" s="12">
        <f>SUM(J13:J17)</f>
        <v>1</v>
      </c>
      <c r="K18" s="11" t="s">
        <v>17</v>
      </c>
      <c r="M18" s="24" t="s">
        <v>19</v>
      </c>
    </row>
    <row r="19" spans="1:13" x14ac:dyDescent="0.3">
      <c r="A19" s="4">
        <v>9</v>
      </c>
      <c r="B19" s="6">
        <v>9</v>
      </c>
      <c r="M19" s="24" t="s">
        <v>43</v>
      </c>
    </row>
    <row r="20" spans="1:13" ht="14.4" customHeight="1" x14ac:dyDescent="0.3">
      <c r="A20" s="4">
        <v>10</v>
      </c>
      <c r="B20" s="6">
        <v>9</v>
      </c>
      <c r="D20" s="37" t="s">
        <v>51</v>
      </c>
      <c r="E20" s="37"/>
      <c r="F20" s="37"/>
      <c r="G20" s="37"/>
      <c r="H20" s="37"/>
      <c r="I20" s="37"/>
      <c r="J20" s="37"/>
      <c r="K20" s="37"/>
      <c r="L20" s="38"/>
    </row>
    <row r="21" spans="1:13" x14ac:dyDescent="0.3">
      <c r="A21" s="4">
        <v>11</v>
      </c>
      <c r="B21" s="6">
        <v>10</v>
      </c>
      <c r="D21" s="37"/>
      <c r="E21" s="37"/>
      <c r="F21" s="37"/>
      <c r="G21" s="37"/>
      <c r="H21" s="37"/>
      <c r="I21" s="37"/>
      <c r="J21" s="37"/>
      <c r="K21" s="37"/>
      <c r="L21" s="38"/>
    </row>
    <row r="22" spans="1:13" x14ac:dyDescent="0.3">
      <c r="A22" s="4">
        <v>12</v>
      </c>
      <c r="B22" s="6">
        <v>10</v>
      </c>
      <c r="D22" s="37"/>
      <c r="E22" s="37"/>
      <c r="F22" s="37"/>
      <c r="G22" s="37"/>
      <c r="H22" s="37"/>
      <c r="I22" s="37"/>
      <c r="J22" s="37"/>
      <c r="K22" s="37"/>
      <c r="L22" s="38"/>
    </row>
    <row r="23" spans="1:13" x14ac:dyDescent="0.3">
      <c r="A23" s="4">
        <v>13</v>
      </c>
      <c r="B23" s="6">
        <v>10</v>
      </c>
      <c r="D23" s="37"/>
      <c r="E23" s="37"/>
      <c r="F23" s="37"/>
      <c r="G23" s="37"/>
      <c r="H23" s="37"/>
      <c r="I23" s="37"/>
      <c r="J23" s="37"/>
      <c r="K23" s="37"/>
      <c r="L23" s="38"/>
    </row>
    <row r="24" spans="1:13" x14ac:dyDescent="0.3">
      <c r="A24" s="4">
        <v>14</v>
      </c>
      <c r="B24" s="6">
        <v>10</v>
      </c>
      <c r="D24" s="37"/>
      <c r="E24" s="37"/>
      <c r="F24" s="37"/>
      <c r="G24" s="37"/>
      <c r="H24" s="37"/>
      <c r="I24" s="37"/>
      <c r="J24" s="37"/>
      <c r="K24" s="37"/>
      <c r="L24" s="38"/>
    </row>
    <row r="25" spans="1:13" x14ac:dyDescent="0.3">
      <c r="A25" s="4">
        <v>15</v>
      </c>
      <c r="B25" s="6">
        <v>11</v>
      </c>
      <c r="D25" s="37"/>
      <c r="E25" s="37"/>
      <c r="F25" s="37"/>
      <c r="G25" s="37"/>
      <c r="H25" s="37"/>
      <c r="I25" s="37"/>
      <c r="J25" s="37"/>
      <c r="K25" s="37"/>
      <c r="L25" s="38"/>
    </row>
    <row r="26" spans="1:13" x14ac:dyDescent="0.3">
      <c r="A26" s="4">
        <v>16</v>
      </c>
      <c r="B26" s="6">
        <v>12</v>
      </c>
      <c r="D26" s="37"/>
      <c r="E26" s="37"/>
      <c r="F26" s="37"/>
      <c r="G26" s="37"/>
      <c r="H26" s="37"/>
      <c r="I26" s="37"/>
      <c r="J26" s="37"/>
      <c r="K26" s="37"/>
      <c r="L26" s="38"/>
    </row>
    <row r="27" spans="1:13" x14ac:dyDescent="0.3">
      <c r="A27" s="4">
        <v>17</v>
      </c>
      <c r="B27" s="6">
        <v>12</v>
      </c>
      <c r="D27" s="37"/>
      <c r="E27" s="37"/>
      <c r="F27" s="37"/>
      <c r="G27" s="37"/>
      <c r="H27" s="37"/>
      <c r="I27" s="37"/>
      <c r="J27" s="37"/>
      <c r="K27" s="37"/>
      <c r="L27" s="38"/>
    </row>
    <row r="28" spans="1:13" x14ac:dyDescent="0.3">
      <c r="A28" s="4">
        <v>18</v>
      </c>
      <c r="B28" s="6">
        <v>13</v>
      </c>
      <c r="D28" s="37"/>
      <c r="E28" s="37"/>
      <c r="F28" s="37"/>
      <c r="G28" s="37"/>
      <c r="H28" s="37"/>
      <c r="I28" s="37"/>
      <c r="J28" s="37"/>
      <c r="K28" s="37"/>
      <c r="L28" s="38"/>
    </row>
    <row r="29" spans="1:13" x14ac:dyDescent="0.3">
      <c r="A29" s="4">
        <v>19</v>
      </c>
      <c r="B29" s="6">
        <v>14</v>
      </c>
      <c r="D29" s="38"/>
      <c r="E29" s="38"/>
      <c r="F29" s="38"/>
      <c r="G29" s="38"/>
      <c r="H29" s="38"/>
      <c r="I29" s="38"/>
      <c r="J29" s="38"/>
      <c r="K29" s="38"/>
      <c r="L29" s="38"/>
    </row>
    <row r="30" spans="1:13" x14ac:dyDescent="0.3">
      <c r="A30" s="4">
        <v>20</v>
      </c>
      <c r="B30" s="6">
        <v>15</v>
      </c>
      <c r="D30" s="38"/>
      <c r="E30" s="38"/>
      <c r="F30" s="38"/>
      <c r="G30" s="38"/>
      <c r="H30" s="38"/>
      <c r="I30" s="38"/>
      <c r="J30" s="38"/>
      <c r="K30" s="38"/>
      <c r="L30" s="38"/>
    </row>
  </sheetData>
  <sortState xmlns:xlrd2="http://schemas.microsoft.com/office/spreadsheetml/2017/richdata2" ref="B11:B30">
    <sortCondition ref="B11:B30"/>
  </sortState>
  <mergeCells count="12">
    <mergeCell ref="M11:N11"/>
    <mergeCell ref="D20:K28"/>
    <mergeCell ref="A2:G7"/>
    <mergeCell ref="I2:L2"/>
    <mergeCell ref="D11:D12"/>
    <mergeCell ref="E11:E12"/>
    <mergeCell ref="F11:F12"/>
    <mergeCell ref="G11:G12"/>
    <mergeCell ref="H11:H12"/>
    <mergeCell ref="I11:I12"/>
    <mergeCell ref="J11:J12"/>
    <mergeCell ref="K11:K12"/>
  </mergeCells>
  <pageMargins left="0.7" right="0.7" top="0.75" bottom="0.75" header="0.3" footer="0.3"/>
  <ignoredErrors>
    <ignoredError sqref="H13:H17 J13:J1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FDCCC-802A-44AF-82C0-A5CFC53A5B74}">
  <dimension ref="A2:N36"/>
  <sheetViews>
    <sheetView tabSelected="1" topLeftCell="A12" workbookViewId="0">
      <selection activeCell="M36" sqref="M36"/>
    </sheetView>
  </sheetViews>
  <sheetFormatPr baseColWidth="10" defaultRowHeight="14.4" x14ac:dyDescent="0.3"/>
  <cols>
    <col min="4" max="4" width="29.5546875" bestFit="1" customWidth="1"/>
    <col min="5" max="5" width="13.6640625" bestFit="1" customWidth="1"/>
    <col min="9" max="9" width="17.6640625" customWidth="1"/>
    <col min="11" max="11" width="20.44140625" customWidth="1"/>
    <col min="13" max="13" width="32.88671875" bestFit="1" customWidth="1"/>
    <col min="14" max="14" width="19.77734375" bestFit="1" customWidth="1"/>
  </cols>
  <sheetData>
    <row r="2" spans="1:14" x14ac:dyDescent="0.3">
      <c r="A2" s="36" t="s">
        <v>52</v>
      </c>
      <c r="B2" s="36"/>
      <c r="C2" s="36"/>
      <c r="D2" s="36"/>
      <c r="E2" s="36"/>
      <c r="F2" s="36"/>
      <c r="G2" s="36"/>
    </row>
    <row r="3" spans="1:14" x14ac:dyDescent="0.3">
      <c r="A3" s="36"/>
      <c r="B3" s="36"/>
      <c r="C3" s="36"/>
      <c r="D3" s="36"/>
      <c r="E3" s="36"/>
      <c r="F3" s="36"/>
      <c r="G3" s="36"/>
    </row>
    <row r="4" spans="1:14" x14ac:dyDescent="0.3">
      <c r="A4" s="36"/>
      <c r="B4" s="36"/>
      <c r="C4" s="36"/>
      <c r="D4" s="36"/>
      <c r="E4" s="36"/>
      <c r="F4" s="36"/>
      <c r="G4" s="36"/>
    </row>
    <row r="5" spans="1:14" x14ac:dyDescent="0.3">
      <c r="A5" s="36"/>
      <c r="B5" s="36"/>
      <c r="C5" s="36"/>
      <c r="D5" s="36"/>
      <c r="E5" s="36"/>
      <c r="F5" s="36"/>
      <c r="G5" s="36"/>
    </row>
    <row r="6" spans="1:14" x14ac:dyDescent="0.3">
      <c r="A6" s="36"/>
      <c r="B6" s="36"/>
      <c r="C6" s="36"/>
      <c r="D6" s="36"/>
      <c r="E6" s="36"/>
      <c r="F6" s="36"/>
      <c r="G6" s="36"/>
    </row>
    <row r="7" spans="1:14" x14ac:dyDescent="0.3">
      <c r="A7" s="36"/>
      <c r="B7" s="36"/>
      <c r="C7" s="36"/>
      <c r="D7" s="36"/>
      <c r="E7" s="36"/>
      <c r="F7" s="36"/>
      <c r="G7" s="36"/>
    </row>
    <row r="8" spans="1:14" ht="15" thickBot="1" x14ac:dyDescent="0.35"/>
    <row r="9" spans="1:14" ht="15.6" thickTop="1" thickBot="1" x14ac:dyDescent="0.35">
      <c r="A9" s="41" t="s">
        <v>53</v>
      </c>
      <c r="B9" s="41" t="s">
        <v>64</v>
      </c>
    </row>
    <row r="10" spans="1:14" ht="15.6" thickTop="1" thickBot="1" x14ac:dyDescent="0.35">
      <c r="A10" s="41" t="s">
        <v>54</v>
      </c>
      <c r="B10" s="41" t="s">
        <v>66</v>
      </c>
    </row>
    <row r="11" spans="1:14" ht="15.6" thickTop="1" thickBot="1" x14ac:dyDescent="0.35">
      <c r="A11" s="41" t="s">
        <v>55</v>
      </c>
      <c r="B11" s="41" t="s">
        <v>67</v>
      </c>
      <c r="D11" s="21" t="s">
        <v>44</v>
      </c>
      <c r="E11" s="25" t="s">
        <v>50</v>
      </c>
      <c r="F11" s="22" t="s">
        <v>3</v>
      </c>
      <c r="G11" s="22" t="s">
        <v>4</v>
      </c>
      <c r="H11" s="23" t="s">
        <v>5</v>
      </c>
      <c r="I11" s="23" t="s">
        <v>6</v>
      </c>
      <c r="J11" s="18" t="s">
        <v>7</v>
      </c>
      <c r="K11" s="18" t="s">
        <v>8</v>
      </c>
      <c r="M11" s="19" t="s">
        <v>9</v>
      </c>
      <c r="N11" s="19"/>
    </row>
    <row r="12" spans="1:14" ht="15.6" customHeight="1" thickTop="1" thickBot="1" x14ac:dyDescent="0.35">
      <c r="A12" s="41" t="s">
        <v>56</v>
      </c>
      <c r="B12" s="41" t="s">
        <v>68</v>
      </c>
      <c r="D12" s="21"/>
      <c r="E12" s="26"/>
      <c r="F12" s="22"/>
      <c r="G12" s="22"/>
      <c r="H12" s="23"/>
      <c r="I12" s="23"/>
      <c r="J12" s="18"/>
      <c r="K12" s="18"/>
      <c r="M12" s="15" t="s">
        <v>10</v>
      </c>
      <c r="N12" t="str">
        <f>A32&amp;", "&amp;"El Número de Datos."</f>
        <v>11, El Número de Datos.</v>
      </c>
    </row>
    <row r="13" spans="1:14" ht="15.6" thickTop="1" thickBot="1" x14ac:dyDescent="0.35">
      <c r="A13" s="41" t="s">
        <v>57</v>
      </c>
      <c r="B13" s="41" t="s">
        <v>66</v>
      </c>
      <c r="D13" s="10" t="s">
        <v>74</v>
      </c>
      <c r="E13" s="27">
        <v>17.5</v>
      </c>
      <c r="F13" s="11">
        <v>8</v>
      </c>
      <c r="G13" s="11">
        <f>F13</f>
        <v>8</v>
      </c>
      <c r="H13" s="13">
        <f>F13/$F$18</f>
        <v>0.72727272727272729</v>
      </c>
      <c r="I13" s="13">
        <f>H13</f>
        <v>0.72727272727272729</v>
      </c>
      <c r="J13" s="12">
        <f>H13</f>
        <v>0.72727272727272729</v>
      </c>
      <c r="K13" s="12">
        <f>J13</f>
        <v>0.72727272727272729</v>
      </c>
      <c r="M13" s="15" t="s">
        <v>11</v>
      </c>
      <c r="N13" s="8" t="s">
        <v>70</v>
      </c>
    </row>
    <row r="14" spans="1:14" ht="15.6" thickTop="1" thickBot="1" x14ac:dyDescent="0.35">
      <c r="A14" s="41" t="s">
        <v>58</v>
      </c>
      <c r="B14" s="41" t="s">
        <v>69</v>
      </c>
      <c r="D14" s="10" t="s">
        <v>75</v>
      </c>
      <c r="E14" s="27">
        <v>22.5</v>
      </c>
      <c r="F14" s="11">
        <v>1</v>
      </c>
      <c r="G14" s="11">
        <f>G13+F14</f>
        <v>9</v>
      </c>
      <c r="H14" s="13">
        <f t="shared" ref="H14:H17" si="0">F14/$F$18</f>
        <v>9.0909090909090912E-2</v>
      </c>
      <c r="I14" s="13">
        <f>I13+H14</f>
        <v>0.81818181818181823</v>
      </c>
      <c r="J14" s="12">
        <f t="shared" ref="J14:J17" si="1">H14</f>
        <v>9.0909090909090912E-2</v>
      </c>
      <c r="K14" s="12">
        <f>K13+J14</f>
        <v>0.81818181818181823</v>
      </c>
      <c r="M14" s="7" t="s">
        <v>13</v>
      </c>
    </row>
    <row r="15" spans="1:14" ht="15.6" thickTop="1" thickBot="1" x14ac:dyDescent="0.35">
      <c r="A15" s="41" t="s">
        <v>59</v>
      </c>
      <c r="B15" s="41" t="s">
        <v>68</v>
      </c>
      <c r="D15" s="10" t="s">
        <v>76</v>
      </c>
      <c r="E15" s="27">
        <v>27.5</v>
      </c>
      <c r="F15" s="11">
        <v>0</v>
      </c>
      <c r="G15" s="11">
        <f>G14+F15</f>
        <v>9</v>
      </c>
      <c r="H15" s="13">
        <f t="shared" si="0"/>
        <v>0</v>
      </c>
      <c r="I15" s="13">
        <f t="shared" ref="I15:I17" si="2">I14+H15</f>
        <v>0.81818181818181823</v>
      </c>
      <c r="J15" s="12">
        <f t="shared" si="1"/>
        <v>0</v>
      </c>
      <c r="K15" s="12">
        <f t="shared" ref="K15:K17" si="3">K14+J15</f>
        <v>0.81818181818181823</v>
      </c>
      <c r="M15" s="15" t="s">
        <v>71</v>
      </c>
      <c r="N15" s="8">
        <f>B32-B22</f>
        <v>22</v>
      </c>
    </row>
    <row r="16" spans="1:14" ht="15.6" thickTop="1" thickBot="1" x14ac:dyDescent="0.35">
      <c r="A16" s="41" t="s">
        <v>60</v>
      </c>
      <c r="B16" s="41" t="s">
        <v>66</v>
      </c>
      <c r="D16" s="10" t="s">
        <v>77</v>
      </c>
      <c r="E16" s="27">
        <v>32.5</v>
      </c>
      <c r="F16" s="11">
        <v>1</v>
      </c>
      <c r="G16" s="11">
        <f t="shared" ref="G16:G17" si="4">G15+F16</f>
        <v>10</v>
      </c>
      <c r="H16" s="13">
        <f t="shared" si="0"/>
        <v>9.0909090909090912E-2</v>
      </c>
      <c r="I16" s="13">
        <f t="shared" si="2"/>
        <v>0.90909090909090917</v>
      </c>
      <c r="J16" s="12">
        <f t="shared" si="1"/>
        <v>9.0909090909090912E-2</v>
      </c>
      <c r="K16" s="12">
        <f t="shared" si="3"/>
        <v>0.90909090909090917</v>
      </c>
      <c r="M16" s="15" t="s">
        <v>15</v>
      </c>
      <c r="N16" s="8" t="str">
        <f>N15 / 5 &amp; "≈ 5"</f>
        <v>4.4≈ 5</v>
      </c>
    </row>
    <row r="17" spans="1:13" ht="15.6" thickTop="1" thickBot="1" x14ac:dyDescent="0.35">
      <c r="A17" s="41" t="s">
        <v>61</v>
      </c>
      <c r="B17" s="41" t="s">
        <v>65</v>
      </c>
      <c r="D17" s="10" t="s">
        <v>78</v>
      </c>
      <c r="E17" s="27">
        <v>37.5</v>
      </c>
      <c r="F17" s="11">
        <v>1</v>
      </c>
      <c r="G17" s="11">
        <f t="shared" si="4"/>
        <v>11</v>
      </c>
      <c r="H17" s="13">
        <f t="shared" si="0"/>
        <v>9.0909090909090912E-2</v>
      </c>
      <c r="I17" s="33">
        <f t="shared" si="2"/>
        <v>1</v>
      </c>
      <c r="J17" s="12">
        <f t="shared" si="1"/>
        <v>9.0909090909090912E-2</v>
      </c>
      <c r="K17" s="12">
        <f t="shared" si="3"/>
        <v>1</v>
      </c>
      <c r="M17" s="24" t="s">
        <v>72</v>
      </c>
    </row>
    <row r="18" spans="1:13" ht="15.6" thickTop="1" thickBot="1" x14ac:dyDescent="0.35">
      <c r="A18" s="41" t="s">
        <v>62</v>
      </c>
      <c r="B18" s="41" t="s">
        <v>66</v>
      </c>
      <c r="D18" s="10" t="s">
        <v>16</v>
      </c>
      <c r="E18" s="33">
        <f>SUM(E13:E17)</f>
        <v>137.5</v>
      </c>
      <c r="F18" s="11">
        <f>SUM(F13:F17)</f>
        <v>11</v>
      </c>
      <c r="G18" s="11" t="s">
        <v>17</v>
      </c>
      <c r="H18" s="33">
        <f>SUM(H13:H17)</f>
        <v>1</v>
      </c>
      <c r="I18" s="14" t="s">
        <v>17</v>
      </c>
      <c r="J18" s="12">
        <f>SUM(J13:J17)</f>
        <v>1</v>
      </c>
      <c r="K18" s="11" t="s">
        <v>17</v>
      </c>
      <c r="M18" s="24" t="s">
        <v>19</v>
      </c>
    </row>
    <row r="19" spans="1:13" ht="15.6" thickTop="1" thickBot="1" x14ac:dyDescent="0.35">
      <c r="A19" s="41" t="s">
        <v>63</v>
      </c>
      <c r="B19" s="41" t="s">
        <v>68</v>
      </c>
      <c r="M19" s="24" t="s">
        <v>73</v>
      </c>
    </row>
    <row r="20" spans="1:13" ht="15" customHeight="1" thickTop="1" x14ac:dyDescent="0.3">
      <c r="D20" s="37" t="s">
        <v>80</v>
      </c>
      <c r="E20" s="37"/>
      <c r="F20" s="37"/>
      <c r="G20" s="37"/>
      <c r="H20" s="37"/>
      <c r="I20" s="37"/>
      <c r="J20" s="37"/>
      <c r="K20" s="37"/>
    </row>
    <row r="21" spans="1:13" x14ac:dyDescent="0.3">
      <c r="A21" s="4" t="s">
        <v>1</v>
      </c>
      <c r="B21" s="17" t="s">
        <v>2</v>
      </c>
      <c r="D21" s="37"/>
      <c r="E21" s="37"/>
      <c r="F21" s="37"/>
      <c r="G21" s="37"/>
      <c r="H21" s="37"/>
      <c r="I21" s="37"/>
      <c r="J21" s="37"/>
      <c r="K21" s="37"/>
    </row>
    <row r="22" spans="1:13" x14ac:dyDescent="0.3">
      <c r="A22" s="4">
        <v>1</v>
      </c>
      <c r="B22" s="6">
        <v>15</v>
      </c>
      <c r="D22" s="37"/>
      <c r="E22" s="37"/>
      <c r="F22" s="37"/>
      <c r="G22" s="37"/>
      <c r="H22" s="37"/>
      <c r="I22" s="37"/>
      <c r="J22" s="37"/>
      <c r="K22" s="37"/>
    </row>
    <row r="23" spans="1:13" x14ac:dyDescent="0.3">
      <c r="A23" s="4">
        <v>2</v>
      </c>
      <c r="B23" s="6">
        <v>15</v>
      </c>
      <c r="D23" s="37"/>
      <c r="E23" s="37"/>
      <c r="F23" s="37"/>
      <c r="G23" s="37"/>
      <c r="H23" s="37"/>
      <c r="I23" s="37"/>
      <c r="J23" s="37"/>
      <c r="K23" s="37"/>
    </row>
    <row r="24" spans="1:13" x14ac:dyDescent="0.3">
      <c r="A24" s="4">
        <v>3</v>
      </c>
      <c r="B24" s="6">
        <v>15</v>
      </c>
      <c r="D24" s="37"/>
      <c r="E24" s="37"/>
      <c r="F24" s="37"/>
      <c r="G24" s="37"/>
      <c r="H24" s="37"/>
      <c r="I24" s="37"/>
      <c r="J24" s="37"/>
      <c r="K24" s="37"/>
    </row>
    <row r="25" spans="1:13" x14ac:dyDescent="0.3">
      <c r="A25" s="4">
        <v>4</v>
      </c>
      <c r="B25" s="6">
        <v>16</v>
      </c>
      <c r="D25" s="37"/>
      <c r="E25" s="37"/>
      <c r="F25" s="37"/>
      <c r="G25" s="37"/>
      <c r="H25" s="37"/>
      <c r="I25" s="37"/>
      <c r="J25" s="37"/>
      <c r="K25" s="37"/>
    </row>
    <row r="26" spans="1:13" x14ac:dyDescent="0.3">
      <c r="A26" s="4">
        <v>5</v>
      </c>
      <c r="B26" s="6">
        <v>16</v>
      </c>
      <c r="D26" s="37"/>
      <c r="E26" s="37"/>
      <c r="F26" s="37"/>
      <c r="G26" s="37"/>
      <c r="H26" s="37"/>
      <c r="I26" s="37"/>
      <c r="J26" s="37"/>
      <c r="K26" s="37"/>
    </row>
    <row r="27" spans="1:13" x14ac:dyDescent="0.3">
      <c r="A27" s="4">
        <v>6</v>
      </c>
      <c r="B27" s="6">
        <v>16</v>
      </c>
      <c r="D27" s="37"/>
      <c r="E27" s="37"/>
      <c r="F27" s="37"/>
      <c r="G27" s="37"/>
      <c r="H27" s="37"/>
      <c r="I27" s="37"/>
      <c r="J27" s="37"/>
      <c r="K27" s="37"/>
    </row>
    <row r="28" spans="1:13" x14ac:dyDescent="0.3">
      <c r="A28" s="4">
        <v>7</v>
      </c>
      <c r="B28" s="6">
        <v>16</v>
      </c>
      <c r="D28" s="37"/>
      <c r="E28" s="37"/>
      <c r="F28" s="37"/>
      <c r="G28" s="37"/>
      <c r="H28" s="37"/>
      <c r="I28" s="37"/>
      <c r="J28" s="37"/>
      <c r="K28" s="37"/>
    </row>
    <row r="29" spans="1:13" x14ac:dyDescent="0.3">
      <c r="A29" s="4">
        <v>8</v>
      </c>
      <c r="B29" s="6">
        <v>19</v>
      </c>
      <c r="D29" s="37"/>
      <c r="E29" s="37"/>
      <c r="F29" s="37"/>
      <c r="G29" s="37"/>
      <c r="H29" s="37"/>
      <c r="I29" s="37"/>
      <c r="J29" s="37"/>
      <c r="K29" s="37"/>
    </row>
    <row r="30" spans="1:13" x14ac:dyDescent="0.3">
      <c r="A30" s="4">
        <v>9</v>
      </c>
      <c r="B30" s="6">
        <v>20</v>
      </c>
      <c r="D30" s="37"/>
      <c r="E30" s="37"/>
      <c r="F30" s="37"/>
      <c r="G30" s="37"/>
      <c r="H30" s="37"/>
      <c r="I30" s="37"/>
      <c r="J30" s="37"/>
      <c r="K30" s="37"/>
    </row>
    <row r="31" spans="1:13" x14ac:dyDescent="0.3">
      <c r="A31" s="4">
        <v>10</v>
      </c>
      <c r="B31" s="6">
        <v>32</v>
      </c>
      <c r="D31" s="37"/>
      <c r="E31" s="37"/>
      <c r="F31" s="37"/>
      <c r="G31" s="37"/>
      <c r="H31" s="37"/>
      <c r="I31" s="37"/>
      <c r="J31" s="37"/>
      <c r="K31" s="37"/>
    </row>
    <row r="32" spans="1:13" x14ac:dyDescent="0.3">
      <c r="A32" s="4">
        <v>11</v>
      </c>
      <c r="B32" s="6">
        <v>37</v>
      </c>
      <c r="D32" s="37"/>
      <c r="E32" s="37"/>
      <c r="F32" s="37"/>
      <c r="G32" s="37"/>
      <c r="H32" s="37"/>
      <c r="I32" s="37"/>
      <c r="J32" s="37"/>
      <c r="K32" s="37"/>
    </row>
    <row r="33" spans="4:11" x14ac:dyDescent="0.3">
      <c r="D33" s="37"/>
      <c r="E33" s="37"/>
      <c r="F33" s="37"/>
      <c r="G33" s="37"/>
      <c r="H33" s="37"/>
      <c r="I33" s="37"/>
      <c r="J33" s="37"/>
      <c r="K33" s="37"/>
    </row>
    <row r="34" spans="4:11" x14ac:dyDescent="0.3">
      <c r="D34" s="38"/>
      <c r="E34" s="38"/>
      <c r="F34" s="38"/>
      <c r="G34" s="38"/>
      <c r="H34" s="38"/>
      <c r="I34" s="38"/>
      <c r="J34" s="38"/>
      <c r="K34" s="38"/>
    </row>
    <row r="35" spans="4:11" x14ac:dyDescent="0.3">
      <c r="D35" s="38"/>
      <c r="E35" s="38"/>
      <c r="F35" s="38"/>
      <c r="G35" s="38"/>
      <c r="H35" s="38"/>
      <c r="I35" s="38"/>
      <c r="J35" s="38"/>
      <c r="K35" s="38"/>
    </row>
    <row r="36" spans="4:11" x14ac:dyDescent="0.3">
      <c r="D36" s="38"/>
      <c r="E36" s="38"/>
      <c r="F36" s="38"/>
      <c r="G36" s="38"/>
      <c r="H36" s="38"/>
      <c r="I36" s="38"/>
      <c r="J36" s="38"/>
      <c r="K36" s="38"/>
    </row>
  </sheetData>
  <sortState xmlns:xlrd2="http://schemas.microsoft.com/office/spreadsheetml/2017/richdata2" ref="B22:B32">
    <sortCondition ref="B22:B32"/>
  </sortState>
  <mergeCells count="11">
    <mergeCell ref="I11:I12"/>
    <mergeCell ref="J11:J12"/>
    <mergeCell ref="K11:K12"/>
    <mergeCell ref="M11:N11"/>
    <mergeCell ref="D20:K33"/>
    <mergeCell ref="A2:G7"/>
    <mergeCell ref="D11:D12"/>
    <mergeCell ref="E11:E12"/>
    <mergeCell ref="F11:F12"/>
    <mergeCell ref="G11:G12"/>
    <mergeCell ref="H11:H12"/>
  </mergeCells>
  <phoneticPr fontId="9" type="noConversion"/>
  <pageMargins left="0.7" right="0.7" top="0.75" bottom="0.75" header="0.3" footer="0.3"/>
  <ignoredErrors>
    <ignoredError sqref="H13:H17 J13:J1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Caso 1 </vt:lpstr>
      <vt:lpstr>Caso 2</vt:lpstr>
      <vt:lpstr>Caso 3</vt:lpstr>
      <vt:lpstr>Caso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Axel Aguilar</dc:creator>
  <cp:lastModifiedBy>Axel Aguilar</cp:lastModifiedBy>
  <dcterms:created xsi:type="dcterms:W3CDTF">2024-10-14T02:04:06Z</dcterms:created>
  <dcterms:modified xsi:type="dcterms:W3CDTF">2024-10-21T01:38:27Z</dcterms:modified>
</cp:coreProperties>
</file>