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d.docs.live.net/af122827499edf5d/Escritorio/"/>
    </mc:Choice>
  </mc:AlternateContent>
  <xr:revisionPtr revIDLastSave="39" documentId="8_{040F0AE0-AC5D-4502-AC2C-B917E1500489}" xr6:coauthVersionLast="47" xr6:coauthVersionMax="47" xr10:uidLastSave="{9F1F760E-ABBE-4EDA-AF9D-ADF039C2FE5B}"/>
  <bookViews>
    <workbookView xWindow="-108" yWindow="-108" windowWidth="23256" windowHeight="13176" activeTab="3" xr2:uid="{4666B43E-3730-4D6F-AB56-0B977FA3C10D}"/>
  </bookViews>
  <sheets>
    <sheet name="Caso No.1" sheetId="1" r:id="rId1"/>
    <sheet name="Caso No.2" sheetId="2" r:id="rId2"/>
    <sheet name="Caso No.3" sheetId="3" r:id="rId3"/>
    <sheet name="Caso No.4" sheetId="4" r:id="rId4"/>
  </sheets>
  <definedNames>
    <definedName name="_xlchart.v1.0" hidden="1">'Caso No.4'!$D$10:$D$14</definedName>
    <definedName name="_xlchart.v1.1" hidden="1">'Caso No.4'!$F$10:$F$14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5" i="4" l="1"/>
  <c r="J15" i="4" s="1"/>
  <c r="H11" i="4"/>
  <c r="H12" i="4"/>
  <c r="H13" i="4"/>
  <c r="H14" i="4"/>
  <c r="J14" i="4" s="1"/>
  <c r="H10" i="4"/>
  <c r="E15" i="4"/>
  <c r="F15" i="4"/>
  <c r="N13" i="4"/>
  <c r="N12" i="4"/>
  <c r="N9" i="4"/>
  <c r="J13" i="4"/>
  <c r="J12" i="4"/>
  <c r="J11" i="4"/>
  <c r="G10" i="4"/>
  <c r="G11" i="4" s="1"/>
  <c r="G12" i="4" s="1"/>
  <c r="G13" i="4" s="1"/>
  <c r="G14" i="4" s="1"/>
  <c r="G11" i="3"/>
  <c r="E15" i="3"/>
  <c r="G13" i="3" s="1"/>
  <c r="I13" i="3" s="1"/>
  <c r="G12" i="3"/>
  <c r="I12" i="3" s="1"/>
  <c r="F11" i="3"/>
  <c r="F12" i="3" s="1"/>
  <c r="F13" i="3" s="1"/>
  <c r="F14" i="3" s="1"/>
  <c r="G15" i="2"/>
  <c r="I15" i="2"/>
  <c r="G12" i="2"/>
  <c r="G13" i="2"/>
  <c r="G14" i="2"/>
  <c r="G11" i="2"/>
  <c r="E15" i="2"/>
  <c r="I14" i="2"/>
  <c r="I13" i="2"/>
  <c r="I12" i="2"/>
  <c r="I11" i="2"/>
  <c r="F11" i="2"/>
  <c r="F12" i="2" s="1"/>
  <c r="F13" i="2" s="1"/>
  <c r="F14" i="2" s="1"/>
  <c r="I10" i="4" l="1"/>
  <c r="I11" i="4" s="1"/>
  <c r="I12" i="4" s="1"/>
  <c r="I13" i="4" s="1"/>
  <c r="I14" i="4" s="1"/>
  <c r="J10" i="4"/>
  <c r="G14" i="3"/>
  <c r="I14" i="3" s="1"/>
  <c r="J11" i="2"/>
  <c r="J12" i="2" s="1"/>
  <c r="J13" i="2" s="1"/>
  <c r="J14" i="2" s="1"/>
  <c r="H11" i="2"/>
  <c r="H12" i="2" s="1"/>
  <c r="H13" i="2" s="1"/>
  <c r="H14" i="2" s="1"/>
  <c r="K10" i="4" l="1"/>
  <c r="K11" i="4" s="1"/>
  <c r="K12" i="4" s="1"/>
  <c r="K13" i="4" s="1"/>
  <c r="K14" i="4" s="1"/>
  <c r="G15" i="3"/>
  <c r="I15" i="3" s="1"/>
  <c r="I11" i="3"/>
  <c r="J11" i="3" s="1"/>
  <c r="J12" i="3" s="1"/>
  <c r="J13" i="3" s="1"/>
  <c r="J14" i="3" s="1"/>
  <c r="H11" i="3"/>
  <c r="H12" i="3" s="1"/>
  <c r="H13" i="3" s="1"/>
  <c r="H14" i="3" s="1"/>
  <c r="K15" i="1" l="1"/>
  <c r="K16" i="1" s="1"/>
  <c r="K17" i="1" s="1"/>
  <c r="K18" i="1" s="1"/>
  <c r="K19" i="1" s="1"/>
  <c r="K14" i="1"/>
  <c r="J20" i="1"/>
  <c r="J14" i="1"/>
  <c r="J15" i="1"/>
  <c r="J16" i="1"/>
  <c r="J17" i="1"/>
  <c r="J18" i="1"/>
  <c r="J19" i="1"/>
  <c r="J13" i="1"/>
  <c r="I15" i="1"/>
  <c r="I16" i="1"/>
  <c r="I17" i="1"/>
  <c r="I18" i="1"/>
  <c r="I19" i="1"/>
  <c r="I14" i="1"/>
  <c r="I13" i="1"/>
  <c r="H13" i="1"/>
  <c r="H20" i="1"/>
  <c r="H14" i="1"/>
  <c r="H15" i="1"/>
  <c r="H16" i="1"/>
  <c r="H17" i="1"/>
  <c r="H18" i="1"/>
  <c r="H19" i="1"/>
  <c r="G18" i="1"/>
  <c r="G19" i="1"/>
  <c r="F20" i="1"/>
  <c r="E20" i="1"/>
  <c r="N16" i="1"/>
  <c r="N15" i="1"/>
  <c r="N12" i="1"/>
  <c r="G13" i="1"/>
  <c r="G14" i="1" s="1"/>
  <c r="G15" i="1" s="1"/>
  <c r="G16" i="1" s="1"/>
  <c r="G17" i="1" s="1"/>
  <c r="K13" i="1" l="1"/>
</calcChain>
</file>

<file path=xl/sharedStrings.xml><?xml version="1.0" encoding="utf-8"?>
<sst xmlns="http://schemas.openxmlformats.org/spreadsheetml/2006/main" count="171" uniqueCount="59">
  <si>
    <t>CASO NO.1: Supongamos que tneemos un conjunto de datos sobre los niveles de glucosa en sangre de un grupo de pacientes diabéticos en una clinica durante un día determinado. Aquí estan los datos de los niveels de glucosa en mg/dL.</t>
  </si>
  <si>
    <t>a) Haga una ordenación delos datos en orden creciente, completando la tabla.</t>
  </si>
  <si>
    <t>Datos</t>
  </si>
  <si>
    <t>Marca de Clase</t>
  </si>
  <si>
    <t>Frecuencia Absoluta</t>
  </si>
  <si>
    <t>Frecuencia Acumulada</t>
  </si>
  <si>
    <t>Frecuencia Relativa</t>
  </si>
  <si>
    <t>Frecuencia Relativa Acumulada</t>
  </si>
  <si>
    <t>Frecuencia Porcentual</t>
  </si>
  <si>
    <t>Frecuencia Porcentual Acumulada</t>
  </si>
  <si>
    <t>Total</t>
  </si>
  <si>
    <t>-</t>
  </si>
  <si>
    <t>Procedimiento</t>
  </si>
  <si>
    <t>n =</t>
  </si>
  <si>
    <t xml:space="preserve">Rango = Valor Maximo - Valor Minimo </t>
  </si>
  <si>
    <t>Amplitud de Clase: Rango / k =</t>
  </si>
  <si>
    <t>K = 5</t>
  </si>
  <si>
    <t>k = 1 + 3.322log(48) =</t>
  </si>
  <si>
    <t>6.585 ≈ 7</t>
  </si>
  <si>
    <t>Rango = 220 - 120 =</t>
  </si>
  <si>
    <t>Rango = 100</t>
  </si>
  <si>
    <t>K = 7</t>
  </si>
  <si>
    <t>A = 14</t>
  </si>
  <si>
    <t>[ 120 - 135 )</t>
  </si>
  <si>
    <t>[ 135 - 150 )</t>
  </si>
  <si>
    <t xml:space="preserve">[ 150 - 165 ) </t>
  </si>
  <si>
    <t>[ 165 - 180)</t>
  </si>
  <si>
    <t>[ 180 - 195 )</t>
  </si>
  <si>
    <t>[ 195 - 210 )</t>
  </si>
  <si>
    <t>[ 210 - 225)</t>
  </si>
  <si>
    <r>
      <rPr>
        <b/>
        <sz val="11"/>
        <color theme="1"/>
        <rFont val="Calibri"/>
        <family val="2"/>
        <scheme val="minor"/>
      </rPr>
      <t xml:space="preserve">Conclusión: </t>
    </r>
    <r>
      <rPr>
        <sz val="11"/>
        <color theme="1"/>
        <rFont val="Calibri"/>
        <family val="2"/>
        <scheme val="minor"/>
      </rPr>
      <t>La distribución muestra una mayor concentración de pacientes en un rango medio de glucosa en sangre, lo cual puede indicar un control relativamente estable en este grupo, ya que la mayoría de los pacientes tienen niveles de glucosa entre 150 y 195 mg/dL, representando más del 69% de los pacientes.
Solo un pequeño porcentaje de pacientes (6% cada uno) tienen niveles de glucosa por debajo de 135 mg/dL o por encima de 210 mg/dL.
La distribución parece tener una concentración en la parte central de los intervalos, particularmente entre 150 y 180 mg/dL.</t>
    </r>
  </si>
  <si>
    <t>CASO NO.2: En un estudio sobre el grupo sanguineo realizado en una muestra de 40 personas se obtuvo la siguiente información:</t>
  </si>
  <si>
    <t>O</t>
  </si>
  <si>
    <t>B</t>
  </si>
  <si>
    <t>AB</t>
  </si>
  <si>
    <t>A</t>
  </si>
  <si>
    <t>Conclusiones: La muestra tiene una distribución variada de grupos sanguíneos, con el grupo A siendo el más frecuente y AB el menos frecuente. Esta información puede ser útil para inferir la prevalencia de ciertos tipos sanguíneos en una población similar, o para fines específicos como la planificación de bancos de sangre o la investigación en salud. La distribución sugiere que en esta población, los grupos sanguíneos A y O son más comunes que los grupos B y AB.</t>
  </si>
  <si>
    <t>Mañana</t>
  </si>
  <si>
    <t>Noche</t>
  </si>
  <si>
    <t>Festivo</t>
  </si>
  <si>
    <t>Tarde</t>
  </si>
  <si>
    <t>Niveles de Glucosa (mg/dL)</t>
  </si>
  <si>
    <t>Grupos Sanguineos</t>
  </si>
  <si>
    <t>CASO NO.3: En un estudio realizado médico de cabecera en un área rural está interesado en conocer cuando se producen un mayor número de demandas de asistencias a domicilio para reforzar el horario que más lo necesita. Para ello ha recogido datos sobre las ultimas demandas que ha tenido y las ha catalogado como visitas de mañana, tarde, noche y festivo dependiendo de la hora y el día en el que se han producido. Los datos que ha obtenido son los siguientes:</t>
  </si>
  <si>
    <r>
      <rPr>
        <b/>
        <sz val="11"/>
        <color theme="1"/>
        <rFont val="Calibri"/>
        <family val="2"/>
        <scheme val="minor"/>
      </rPr>
      <t xml:space="preserve">Conclusiones: </t>
    </r>
    <r>
      <rPr>
        <sz val="11"/>
        <color theme="1"/>
        <rFont val="Calibri"/>
        <family val="2"/>
        <scheme val="minor"/>
      </rPr>
      <t>Mañana es claramente el horario predominante, lo que podría reflejar preferencias o patrones de actividad en la muestra.
Tarde y Noche son intermedios, pero Festivo muestra una representación notablemente menor, lo que podría sugerir que hay menos eventos o actividades en este horario.
La tabla proporciona una buena base para el análisis de patrones temporales y puede ser útil para la toma de decisiones relacionadas con la planificación de asistencias a domicilio.</t>
    </r>
  </si>
  <si>
    <t>Periodos de Asistencia a Domicilio</t>
  </si>
  <si>
    <t>CASO NO.4: Una clinica dental quiere analizar el tiempo de espera de sus pacientes antes de ser atendidos. Para ello, se ha recolectado una muestra de los tiempos de espera ( en minutos ) de 30 pacientes durante una semana. Los datos recolectados son los siguientes:</t>
  </si>
  <si>
    <t>Tiempo de Espera (En Minutos)</t>
  </si>
  <si>
    <t>k = 1 + 3.322log(30) =</t>
  </si>
  <si>
    <t>5.90 ≈ 5</t>
  </si>
  <si>
    <t>Rango = 15 - 5 =</t>
  </si>
  <si>
    <t>Rango = 10</t>
  </si>
  <si>
    <t>A = 2</t>
  </si>
  <si>
    <t>[ 5 - 8 )</t>
  </si>
  <si>
    <t>[ 8 - 11 )</t>
  </si>
  <si>
    <t xml:space="preserve">[ 11 - 14 ) </t>
  </si>
  <si>
    <t>[ 14 - 17)</t>
  </si>
  <si>
    <t>[ 17 - 20 )</t>
  </si>
  <si>
    <r>
      <rPr>
        <b/>
        <sz val="11"/>
        <color theme="1"/>
        <rFont val="Calibri"/>
        <family val="2"/>
        <scheme val="minor"/>
      </rPr>
      <t>Conclusiones:</t>
    </r>
    <r>
      <rPr>
        <sz val="11"/>
        <color theme="1"/>
        <rFont val="Calibri"/>
        <family val="2"/>
        <scheme val="minor"/>
      </rPr>
      <t xml:space="preserve"> La mayoría de los tiempos de espera están entre 8 y 14 minutos, lo que sugiere que los tiempos de espera son generalmente cortos para este conjunto de datos. Aunque hay una variación en las frecuencias, la distribución no es altamente sesgada, ya que los intervalos están relativamente equilibrados en cuanto a las frecuencias. Esta información puede ser útil para identificar si los tiempos de espera son aceptables o si se necesita optimizar el proceso para reducirlos, ya que la mayoría de las observaciones se concentran en un rango relativamente corto.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</si>
</sst>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rgb="FF00B0F0"/>
        <bgColor indexed="64"/>
      </patternFill>
    </fill>
    <fill>
      <patternFill patternType="solid">
        <fgColor theme="5" tint="-0.499984740745262"/>
        <bgColor indexed="64"/>
      </patternFill>
    </fill>
    <fill>
      <patternFill patternType="solid">
        <fgColor theme="9"/>
        <bgColor indexed="64"/>
      </patternFill>
    </fill>
    <fill>
      <patternFill patternType="solid">
        <fgColor rgb="FF7030A0"/>
        <bgColor indexed="64"/>
      </patternFill>
    </fill>
    <fill>
      <patternFill patternType="solid">
        <fgColor rgb="FFFF0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5">
    <xf numFmtId="0" fontId="0" fillId="0" borderId="0" xfId="0"/>
    <xf numFmtId="0" fontId="0" fillId="0" borderId="0" xfId="0" applyAlignment="1">
      <alignment horizontal="left" vertical="center" wrapText="1"/>
    </xf>
    <xf numFmtId="0" fontId="0" fillId="0" borderId="0" xfId="0" applyAlignment="1">
      <alignment horizontal="center"/>
    </xf>
    <xf numFmtId="0" fontId="0" fillId="0" borderId="0" xfId="0" applyAlignment="1">
      <alignment horizontal="center"/>
    </xf>
    <xf numFmtId="0" fontId="0" fillId="0" borderId="0" xfId="0" applyAlignment="1">
      <alignment horizontal="center" wrapText="1"/>
    </xf>
    <xf numFmtId="0" fontId="0" fillId="0" borderId="0" xfId="0" applyAlignment="1">
      <alignment wrapText="1"/>
    </xf>
    <xf numFmtId="0" fontId="0" fillId="0" borderId="0" xfId="0" applyAlignment="1">
      <alignment horizontal="left"/>
    </xf>
    <xf numFmtId="0" fontId="0" fillId="0" borderId="1" xfId="0" applyBorder="1" applyAlignment="1">
      <alignment horizontal="center"/>
    </xf>
    <xf numFmtId="0" fontId="0" fillId="0" borderId="1" xfId="0" applyBorder="1" applyAlignment="1">
      <alignment horizontal="center"/>
    </xf>
    <xf numFmtId="0" fontId="3" fillId="0" borderId="1" xfId="0" applyFont="1" applyBorder="1" applyAlignment="1">
      <alignment horizontal="center"/>
    </xf>
    <xf numFmtId="0" fontId="3" fillId="2" borderId="1" xfId="0" applyFont="1" applyFill="1" applyBorder="1" applyAlignment="1">
      <alignment horizontal="center"/>
    </xf>
    <xf numFmtId="0" fontId="0" fillId="0" borderId="1" xfId="0" applyFont="1" applyBorder="1" applyAlignment="1">
      <alignment horizontal="center"/>
    </xf>
    <xf numFmtId="0" fontId="1" fillId="3" borderId="1" xfId="0" applyFont="1" applyFill="1" applyBorder="1" applyAlignment="1">
      <alignment horizontal="center" vertical="center"/>
    </xf>
    <xf numFmtId="0" fontId="1" fillId="4" borderId="2" xfId="0" applyFont="1" applyFill="1" applyBorder="1" applyAlignment="1">
      <alignment horizontal="center" vertical="center"/>
    </xf>
    <xf numFmtId="0" fontId="1" fillId="5"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1" fillId="4" borderId="3" xfId="0" applyFont="1" applyFill="1" applyBorder="1" applyAlignment="1">
      <alignment horizontal="center" vertical="center"/>
    </xf>
    <xf numFmtId="49" fontId="0" fillId="0" borderId="1" xfId="0" applyNumberFormat="1" applyBorder="1" applyAlignment="1">
      <alignment horizontal="center"/>
    </xf>
    <xf numFmtId="2" fontId="0" fillId="0" borderId="1" xfId="0" applyNumberFormat="1" applyBorder="1" applyAlignment="1">
      <alignment horizontal="center"/>
    </xf>
    <xf numFmtId="9" fontId="0" fillId="0" borderId="1" xfId="0" applyNumberFormat="1" applyBorder="1" applyAlignment="1">
      <alignment horizontal="center"/>
    </xf>
    <xf numFmtId="0" fontId="2" fillId="0" borderId="0" xfId="0" applyFont="1" applyAlignment="1">
      <alignment horizontal="center"/>
    </xf>
    <xf numFmtId="49" fontId="0" fillId="0" borderId="1" xfId="0" applyNumberFormat="1" applyFill="1" applyBorder="1" applyAlignment="1">
      <alignment horizontal="center"/>
    </xf>
    <xf numFmtId="49" fontId="0" fillId="0" borderId="0" xfId="0" applyNumberFormat="1" applyFill="1" applyBorder="1" applyAlignment="1">
      <alignment horizontal="center"/>
    </xf>
    <xf numFmtId="0" fontId="0" fillId="0" borderId="0" xfId="0" applyBorder="1"/>
    <xf numFmtId="0" fontId="0" fillId="0" borderId="0" xfId="0" applyAlignment="1">
      <alignment horizontal="left" vertical="top" wrapText="1"/>
    </xf>
    <xf numFmtId="49" fontId="0" fillId="0" borderId="0" xfId="0" applyNumberFormat="1" applyBorder="1" applyAlignment="1">
      <alignment horizontal="center"/>
    </xf>
    <xf numFmtId="0" fontId="0" fillId="0" borderId="0" xfId="0" applyBorder="1" applyAlignment="1">
      <alignment horizontal="center"/>
    </xf>
    <xf numFmtId="2" fontId="0" fillId="0" borderId="0" xfId="0" applyNumberFormat="1" applyBorder="1" applyAlignment="1">
      <alignment horizontal="center"/>
    </xf>
    <xf numFmtId="9" fontId="0" fillId="0" borderId="0" xfId="0" applyNumberFormat="1" applyBorder="1" applyAlignment="1">
      <alignment horizontal="center"/>
    </xf>
    <xf numFmtId="49" fontId="0" fillId="0" borderId="0" xfId="0" applyNumberFormat="1" applyBorder="1" applyAlignment="1">
      <alignment horizontal="left" vertical="top" wrapText="1"/>
    </xf>
    <xf numFmtId="49" fontId="0" fillId="0" borderId="0" xfId="0" applyNumberFormat="1" applyBorder="1" applyAlignment="1">
      <alignment vertical="top" wrapText="1"/>
    </xf>
    <xf numFmtId="0" fontId="3" fillId="0" borderId="1" xfId="0" applyFont="1" applyBorder="1" applyAlignment="1">
      <alignment horizontal="center" wrapText="1"/>
    </xf>
    <xf numFmtId="0" fontId="0" fillId="0" borderId="0" xfId="0" applyAlignment="1">
      <alignment vertical="center"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colors>
    <mruColors>
      <color rgb="FFCC3CB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NI"/>
              <a:t>Histograma de Frecuencia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NI"/>
        </a:p>
      </c:txPr>
    </c:title>
    <c:autoTitleDeleted val="0"/>
    <c:plotArea>
      <c:layout/>
      <c:barChart>
        <c:barDir val="col"/>
        <c:grouping val="clustered"/>
        <c:varyColors val="0"/>
        <c:ser>
          <c:idx val="0"/>
          <c:order val="0"/>
          <c:tx>
            <c:v>Histograma de Frecuencia</c:v>
          </c:tx>
          <c:spPr>
            <a:solidFill>
              <a:schemeClr val="accent1"/>
            </a:solidFill>
            <a:ln>
              <a:solidFill>
                <a:schemeClr val="tx1"/>
              </a:solidFill>
            </a:ln>
            <a:effectLst/>
          </c:spPr>
          <c:invertIfNegative val="0"/>
          <c:dPt>
            <c:idx val="0"/>
            <c:invertIfNegative val="0"/>
            <c:bubble3D val="0"/>
            <c:spPr>
              <a:solidFill>
                <a:srgbClr val="92D050"/>
              </a:solidFill>
              <a:ln>
                <a:solidFill>
                  <a:schemeClr val="tx1"/>
                </a:solidFill>
              </a:ln>
              <a:effectLst/>
            </c:spPr>
            <c:extLst>
              <c:ext xmlns:c16="http://schemas.microsoft.com/office/drawing/2014/chart" uri="{C3380CC4-5D6E-409C-BE32-E72D297353CC}">
                <c16:uniqueId val="{00000003-6978-47B2-B97F-3799A1CEB00F}"/>
              </c:ext>
            </c:extLst>
          </c:dPt>
          <c:dPt>
            <c:idx val="1"/>
            <c:invertIfNegative val="0"/>
            <c:bubble3D val="0"/>
            <c:spPr>
              <a:solidFill>
                <a:srgbClr val="CC3CB1"/>
              </a:solidFill>
              <a:ln>
                <a:solidFill>
                  <a:schemeClr val="tx1"/>
                </a:solidFill>
              </a:ln>
              <a:effectLst/>
            </c:spPr>
            <c:extLst>
              <c:ext xmlns:c16="http://schemas.microsoft.com/office/drawing/2014/chart" uri="{C3380CC4-5D6E-409C-BE32-E72D297353CC}">
                <c16:uniqueId val="{00000004-6978-47B2-B97F-3799A1CEB00F}"/>
              </c:ext>
            </c:extLst>
          </c:dPt>
          <c:dPt>
            <c:idx val="2"/>
            <c:invertIfNegative val="0"/>
            <c:bubble3D val="0"/>
            <c:spPr>
              <a:solidFill>
                <a:schemeClr val="accent1">
                  <a:lumMod val="60000"/>
                  <a:lumOff val="40000"/>
                </a:schemeClr>
              </a:solidFill>
              <a:ln>
                <a:solidFill>
                  <a:schemeClr val="tx1"/>
                </a:solidFill>
              </a:ln>
              <a:effectLst/>
            </c:spPr>
            <c:extLst>
              <c:ext xmlns:c16="http://schemas.microsoft.com/office/drawing/2014/chart" uri="{C3380CC4-5D6E-409C-BE32-E72D297353CC}">
                <c16:uniqueId val="{00000005-6978-47B2-B97F-3799A1CEB00F}"/>
              </c:ext>
            </c:extLst>
          </c:dPt>
          <c:dPt>
            <c:idx val="3"/>
            <c:invertIfNegative val="0"/>
            <c:bubble3D val="0"/>
            <c:spPr>
              <a:solidFill>
                <a:schemeClr val="accent4">
                  <a:lumMod val="20000"/>
                  <a:lumOff val="80000"/>
                </a:schemeClr>
              </a:solidFill>
              <a:ln>
                <a:solidFill>
                  <a:schemeClr val="tx1"/>
                </a:solidFill>
              </a:ln>
              <a:effectLst/>
            </c:spPr>
            <c:extLst>
              <c:ext xmlns:c16="http://schemas.microsoft.com/office/drawing/2014/chart" uri="{C3380CC4-5D6E-409C-BE32-E72D297353CC}">
                <c16:uniqueId val="{00000006-6978-47B2-B97F-3799A1CEB00F}"/>
              </c:ext>
            </c:extLst>
          </c:dPt>
          <c:dPt>
            <c:idx val="4"/>
            <c:invertIfNegative val="0"/>
            <c:bubble3D val="0"/>
            <c:spPr>
              <a:solidFill>
                <a:schemeClr val="tx2">
                  <a:lumMod val="20000"/>
                  <a:lumOff val="80000"/>
                </a:schemeClr>
              </a:solidFill>
              <a:ln>
                <a:solidFill>
                  <a:schemeClr val="tx1"/>
                </a:solidFill>
              </a:ln>
              <a:effectLst/>
            </c:spPr>
            <c:extLst>
              <c:ext xmlns:c16="http://schemas.microsoft.com/office/drawing/2014/chart" uri="{C3380CC4-5D6E-409C-BE32-E72D297353CC}">
                <c16:uniqueId val="{00000007-6978-47B2-B97F-3799A1CEB00F}"/>
              </c:ext>
            </c:extLst>
          </c:dPt>
          <c:dPt>
            <c:idx val="5"/>
            <c:invertIfNegative val="0"/>
            <c:bubble3D val="0"/>
            <c:spPr>
              <a:solidFill>
                <a:schemeClr val="accent2">
                  <a:lumMod val="40000"/>
                  <a:lumOff val="60000"/>
                </a:schemeClr>
              </a:solidFill>
              <a:ln>
                <a:solidFill>
                  <a:schemeClr val="tx1"/>
                </a:solidFill>
              </a:ln>
              <a:effectLst/>
            </c:spPr>
            <c:extLst>
              <c:ext xmlns:c16="http://schemas.microsoft.com/office/drawing/2014/chart" uri="{C3380CC4-5D6E-409C-BE32-E72D297353CC}">
                <c16:uniqueId val="{00000008-6978-47B2-B97F-3799A1CEB00F}"/>
              </c:ext>
            </c:extLst>
          </c:dPt>
          <c:dPt>
            <c:idx val="6"/>
            <c:invertIfNegative val="0"/>
            <c:bubble3D val="0"/>
            <c:spPr>
              <a:solidFill>
                <a:srgbClr val="00B050"/>
              </a:solidFill>
              <a:ln>
                <a:solidFill>
                  <a:schemeClr val="tx1"/>
                </a:solidFill>
              </a:ln>
              <a:effectLst/>
            </c:spPr>
            <c:extLst>
              <c:ext xmlns:c16="http://schemas.microsoft.com/office/drawing/2014/chart" uri="{C3380CC4-5D6E-409C-BE32-E72D297353CC}">
                <c16:uniqueId val="{00000009-6978-47B2-B97F-3799A1CEB00F}"/>
              </c:ext>
            </c:extLst>
          </c:dPt>
          <c:cat>
            <c:strRef>
              <c:f>'Caso No.1'!$D$13:$D$19</c:f>
              <c:strCache>
                <c:ptCount val="7"/>
                <c:pt idx="0">
                  <c:v>[ 120 - 135 )</c:v>
                </c:pt>
                <c:pt idx="1">
                  <c:v>[ 135 - 150 )</c:v>
                </c:pt>
                <c:pt idx="2">
                  <c:v>[ 150 - 165 ) </c:v>
                </c:pt>
                <c:pt idx="3">
                  <c:v>[ 165 - 180)</c:v>
                </c:pt>
                <c:pt idx="4">
                  <c:v>[ 180 - 195 )</c:v>
                </c:pt>
                <c:pt idx="5">
                  <c:v>[ 195 - 210 )</c:v>
                </c:pt>
                <c:pt idx="6">
                  <c:v>[ 210 - 225)</c:v>
                </c:pt>
              </c:strCache>
            </c:strRef>
          </c:cat>
          <c:val>
            <c:numRef>
              <c:f>'Caso No.1'!$F$13:$F$19</c:f>
              <c:numCache>
                <c:formatCode>General</c:formatCode>
                <c:ptCount val="7"/>
                <c:pt idx="0">
                  <c:v>3</c:v>
                </c:pt>
                <c:pt idx="1">
                  <c:v>6</c:v>
                </c:pt>
                <c:pt idx="2">
                  <c:v>12</c:v>
                </c:pt>
                <c:pt idx="3">
                  <c:v>15</c:v>
                </c:pt>
                <c:pt idx="4">
                  <c:v>6</c:v>
                </c:pt>
                <c:pt idx="5">
                  <c:v>3</c:v>
                </c:pt>
                <c:pt idx="6">
                  <c:v>3</c:v>
                </c:pt>
              </c:numCache>
            </c:numRef>
          </c:val>
          <c:extLst>
            <c:ext xmlns:c16="http://schemas.microsoft.com/office/drawing/2014/chart" uri="{C3380CC4-5D6E-409C-BE32-E72D297353CC}">
              <c16:uniqueId val="{00000000-6978-47B2-B97F-3799A1CEB00F}"/>
            </c:ext>
          </c:extLst>
        </c:ser>
        <c:dLbls>
          <c:showLegendKey val="0"/>
          <c:showVal val="0"/>
          <c:showCatName val="0"/>
          <c:showSerName val="0"/>
          <c:showPercent val="0"/>
          <c:showBubbleSize val="0"/>
        </c:dLbls>
        <c:gapWidth val="0"/>
        <c:overlap val="-27"/>
        <c:axId val="391290559"/>
        <c:axId val="391293471"/>
      </c:barChart>
      <c:lineChart>
        <c:grouping val="standard"/>
        <c:varyColors val="0"/>
        <c:ser>
          <c:idx val="1"/>
          <c:order val="1"/>
          <c:tx>
            <c:v>Poligono de Frecuencia</c:v>
          </c:tx>
          <c:spPr>
            <a:ln w="28575" cap="rnd">
              <a:solidFill>
                <a:schemeClr val="accent2"/>
              </a:solidFill>
              <a:round/>
            </a:ln>
            <a:effectLst/>
          </c:spPr>
          <c:marker>
            <c:symbol val="none"/>
          </c:marker>
          <c:val>
            <c:numRef>
              <c:f>'Caso No.1'!$F$13:$F$19</c:f>
              <c:numCache>
                <c:formatCode>General</c:formatCode>
                <c:ptCount val="7"/>
                <c:pt idx="0">
                  <c:v>3</c:v>
                </c:pt>
                <c:pt idx="1">
                  <c:v>6</c:v>
                </c:pt>
                <c:pt idx="2">
                  <c:v>12</c:v>
                </c:pt>
                <c:pt idx="3">
                  <c:v>15</c:v>
                </c:pt>
                <c:pt idx="4">
                  <c:v>6</c:v>
                </c:pt>
                <c:pt idx="5">
                  <c:v>3</c:v>
                </c:pt>
                <c:pt idx="6">
                  <c:v>3</c:v>
                </c:pt>
              </c:numCache>
            </c:numRef>
          </c:val>
          <c:smooth val="0"/>
          <c:extLst>
            <c:ext xmlns:c16="http://schemas.microsoft.com/office/drawing/2014/chart" uri="{C3380CC4-5D6E-409C-BE32-E72D297353CC}">
              <c16:uniqueId val="{00000002-6978-47B2-B97F-3799A1CEB00F}"/>
            </c:ext>
          </c:extLst>
        </c:ser>
        <c:dLbls>
          <c:showLegendKey val="0"/>
          <c:showVal val="0"/>
          <c:showCatName val="0"/>
          <c:showSerName val="0"/>
          <c:showPercent val="0"/>
          <c:showBubbleSize val="0"/>
        </c:dLbls>
        <c:marker val="1"/>
        <c:smooth val="0"/>
        <c:axId val="391290559"/>
        <c:axId val="391293471"/>
      </c:lineChart>
      <c:catAx>
        <c:axId val="391290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NI"/>
                  <a:t>Niveles de Glucosa</a:t>
                </a:r>
                <a:r>
                  <a:rPr lang="es-NI" baseline="0"/>
                  <a:t> (mg/dL)</a:t>
                </a:r>
                <a:endParaRPr lang="es-NI"/>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N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NI"/>
          </a:p>
        </c:txPr>
        <c:crossAx val="391293471"/>
        <c:crosses val="autoZero"/>
        <c:auto val="1"/>
        <c:lblAlgn val="ctr"/>
        <c:lblOffset val="100"/>
        <c:noMultiLvlLbl val="0"/>
      </c:catAx>
      <c:valAx>
        <c:axId val="391293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NI"/>
                  <a:t>Frecuencia</a:t>
                </a:r>
                <a:r>
                  <a:rPr lang="es-NI" baseline="0"/>
                  <a:t> Absoluta</a:t>
                </a:r>
                <a:endParaRPr lang="es-NI"/>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NI"/>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NI"/>
          </a:p>
        </c:txPr>
        <c:crossAx val="391290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NI"/>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NI"/>
              <a:t>Histograma</a:t>
            </a:r>
            <a:r>
              <a:rPr lang="es-NI" baseline="0"/>
              <a:t> de Frecuencia </a:t>
            </a:r>
            <a:endParaRPr lang="es-NI"/>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NI"/>
        </a:p>
      </c:txPr>
    </c:title>
    <c:autoTitleDeleted val="0"/>
    <c:plotArea>
      <c:layout/>
      <c:barChart>
        <c:barDir val="col"/>
        <c:grouping val="clustered"/>
        <c:varyColors val="0"/>
        <c:ser>
          <c:idx val="0"/>
          <c:order val="0"/>
          <c:tx>
            <c:v>Histograma de Frecuencia</c:v>
          </c:tx>
          <c:spPr>
            <a:solidFill>
              <a:schemeClr val="tx1">
                <a:lumMod val="65000"/>
                <a:lumOff val="35000"/>
              </a:schemeClr>
            </a:solidFill>
            <a:ln>
              <a:solidFill>
                <a:schemeClr val="tx1"/>
              </a:solidFill>
            </a:ln>
            <a:effectLst/>
          </c:spPr>
          <c:invertIfNegative val="0"/>
          <c:dPt>
            <c:idx val="0"/>
            <c:invertIfNegative val="0"/>
            <c:bubble3D val="0"/>
            <c:spPr>
              <a:solidFill>
                <a:schemeClr val="accent1">
                  <a:lumMod val="60000"/>
                  <a:lumOff val="40000"/>
                </a:schemeClr>
              </a:solidFill>
              <a:ln>
                <a:solidFill>
                  <a:schemeClr val="tx1"/>
                </a:solidFill>
              </a:ln>
              <a:effectLst/>
            </c:spPr>
            <c:extLst>
              <c:ext xmlns:c16="http://schemas.microsoft.com/office/drawing/2014/chart" uri="{C3380CC4-5D6E-409C-BE32-E72D297353CC}">
                <c16:uniqueId val="{00000003-60EE-4CFA-B6F4-48739171E013}"/>
              </c:ext>
            </c:extLst>
          </c:dPt>
          <c:dPt>
            <c:idx val="1"/>
            <c:invertIfNegative val="0"/>
            <c:bubble3D val="0"/>
            <c:spPr>
              <a:solidFill>
                <a:schemeClr val="accent2">
                  <a:lumMod val="40000"/>
                  <a:lumOff val="60000"/>
                </a:schemeClr>
              </a:solidFill>
              <a:ln>
                <a:solidFill>
                  <a:schemeClr val="tx1"/>
                </a:solidFill>
              </a:ln>
              <a:effectLst/>
            </c:spPr>
            <c:extLst>
              <c:ext xmlns:c16="http://schemas.microsoft.com/office/drawing/2014/chart" uri="{C3380CC4-5D6E-409C-BE32-E72D297353CC}">
                <c16:uniqueId val="{00000004-60EE-4CFA-B6F4-48739171E013}"/>
              </c:ext>
            </c:extLst>
          </c:dPt>
          <c:dPt>
            <c:idx val="2"/>
            <c:invertIfNegative val="0"/>
            <c:bubble3D val="0"/>
            <c:spPr>
              <a:solidFill>
                <a:schemeClr val="accent4">
                  <a:lumMod val="40000"/>
                  <a:lumOff val="60000"/>
                </a:schemeClr>
              </a:solidFill>
              <a:ln>
                <a:solidFill>
                  <a:schemeClr val="tx1"/>
                </a:solidFill>
              </a:ln>
              <a:effectLst/>
            </c:spPr>
            <c:extLst>
              <c:ext xmlns:c16="http://schemas.microsoft.com/office/drawing/2014/chart" uri="{C3380CC4-5D6E-409C-BE32-E72D297353CC}">
                <c16:uniqueId val="{00000005-60EE-4CFA-B6F4-48739171E013}"/>
              </c:ext>
            </c:extLst>
          </c:dPt>
          <c:dPt>
            <c:idx val="3"/>
            <c:invertIfNegative val="0"/>
            <c:bubble3D val="0"/>
            <c:spPr>
              <a:solidFill>
                <a:schemeClr val="accent6">
                  <a:lumMod val="60000"/>
                  <a:lumOff val="40000"/>
                </a:schemeClr>
              </a:solidFill>
              <a:ln>
                <a:solidFill>
                  <a:schemeClr val="tx1"/>
                </a:solidFill>
              </a:ln>
              <a:effectLst/>
            </c:spPr>
            <c:extLst>
              <c:ext xmlns:c16="http://schemas.microsoft.com/office/drawing/2014/chart" uri="{C3380CC4-5D6E-409C-BE32-E72D297353CC}">
                <c16:uniqueId val="{00000006-60EE-4CFA-B6F4-48739171E013}"/>
              </c:ext>
            </c:extLst>
          </c:dPt>
          <c:cat>
            <c:strRef>
              <c:f>'Caso No.3'!$D$11:$D$14</c:f>
              <c:strCache>
                <c:ptCount val="4"/>
                <c:pt idx="0">
                  <c:v>Mañana</c:v>
                </c:pt>
                <c:pt idx="1">
                  <c:v>Tarde</c:v>
                </c:pt>
                <c:pt idx="2">
                  <c:v>Noche</c:v>
                </c:pt>
                <c:pt idx="3">
                  <c:v>Festivo</c:v>
                </c:pt>
              </c:strCache>
            </c:strRef>
          </c:cat>
          <c:val>
            <c:numRef>
              <c:f>'Caso No.3'!$E$11:$E$14</c:f>
              <c:numCache>
                <c:formatCode>General</c:formatCode>
                <c:ptCount val="4"/>
                <c:pt idx="0">
                  <c:v>11</c:v>
                </c:pt>
                <c:pt idx="1">
                  <c:v>9</c:v>
                </c:pt>
                <c:pt idx="2">
                  <c:v>7</c:v>
                </c:pt>
                <c:pt idx="3">
                  <c:v>5</c:v>
                </c:pt>
              </c:numCache>
            </c:numRef>
          </c:val>
          <c:extLst>
            <c:ext xmlns:c16="http://schemas.microsoft.com/office/drawing/2014/chart" uri="{C3380CC4-5D6E-409C-BE32-E72D297353CC}">
              <c16:uniqueId val="{00000000-60EE-4CFA-B6F4-48739171E013}"/>
            </c:ext>
          </c:extLst>
        </c:ser>
        <c:dLbls>
          <c:showLegendKey val="0"/>
          <c:showVal val="0"/>
          <c:showCatName val="0"/>
          <c:showSerName val="0"/>
          <c:showPercent val="0"/>
          <c:showBubbleSize val="0"/>
        </c:dLbls>
        <c:gapWidth val="0"/>
        <c:overlap val="-27"/>
        <c:axId val="1956069823"/>
        <c:axId val="1956074399"/>
      </c:barChart>
      <c:lineChart>
        <c:grouping val="standard"/>
        <c:varyColors val="0"/>
        <c:ser>
          <c:idx val="1"/>
          <c:order val="1"/>
          <c:tx>
            <c:v>Poligono de Frecuencia</c:v>
          </c:tx>
          <c:spPr>
            <a:ln w="28575" cap="rnd">
              <a:solidFill>
                <a:srgbClr val="FF0000"/>
              </a:solidFill>
              <a:round/>
            </a:ln>
            <a:effectLst/>
          </c:spPr>
          <c:marker>
            <c:symbol val="none"/>
          </c:marker>
          <c:val>
            <c:numRef>
              <c:f>'Caso No.3'!$E$11:$E$14</c:f>
              <c:numCache>
                <c:formatCode>General</c:formatCode>
                <c:ptCount val="4"/>
                <c:pt idx="0">
                  <c:v>11</c:v>
                </c:pt>
                <c:pt idx="1">
                  <c:v>9</c:v>
                </c:pt>
                <c:pt idx="2">
                  <c:v>7</c:v>
                </c:pt>
                <c:pt idx="3">
                  <c:v>5</c:v>
                </c:pt>
              </c:numCache>
            </c:numRef>
          </c:val>
          <c:smooth val="0"/>
          <c:extLst>
            <c:ext xmlns:c16="http://schemas.microsoft.com/office/drawing/2014/chart" uri="{C3380CC4-5D6E-409C-BE32-E72D297353CC}">
              <c16:uniqueId val="{00000002-60EE-4CFA-B6F4-48739171E013}"/>
            </c:ext>
          </c:extLst>
        </c:ser>
        <c:dLbls>
          <c:showLegendKey val="0"/>
          <c:showVal val="0"/>
          <c:showCatName val="0"/>
          <c:showSerName val="0"/>
          <c:showPercent val="0"/>
          <c:showBubbleSize val="0"/>
        </c:dLbls>
        <c:marker val="1"/>
        <c:smooth val="0"/>
        <c:axId val="1956069823"/>
        <c:axId val="1956074399"/>
      </c:lineChart>
      <c:catAx>
        <c:axId val="1956069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NI"/>
                  <a:t>Periodos de Asistencia a Domicilio</a:t>
                </a:r>
              </a:p>
            </c:rich>
          </c:tx>
          <c:layout>
            <c:manualLayout>
              <c:xMode val="edge"/>
              <c:yMode val="edge"/>
              <c:x val="0.36842707688224363"/>
              <c:y val="0.8971988918051909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N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NI"/>
          </a:p>
        </c:txPr>
        <c:crossAx val="1956074399"/>
        <c:crosses val="autoZero"/>
        <c:auto val="0"/>
        <c:lblAlgn val="ctr"/>
        <c:lblOffset val="100"/>
        <c:noMultiLvlLbl val="0"/>
      </c:catAx>
      <c:valAx>
        <c:axId val="1956074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NI"/>
                  <a:t>Frecuencia Absoluta</a:t>
                </a:r>
              </a:p>
            </c:rich>
          </c:tx>
          <c:layout>
            <c:manualLayout>
              <c:xMode val="edge"/>
              <c:yMode val="edge"/>
              <c:x val="9.3632958801498131E-3"/>
              <c:y val="0.2833949402158063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NI"/>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NI"/>
          </a:p>
        </c:txPr>
        <c:crossAx val="1956069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NI"/>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Histograma de Frecuencia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NI"/>
        </a:p>
      </c:txPr>
    </c:title>
    <c:autoTitleDeleted val="0"/>
    <c:plotArea>
      <c:layout/>
      <c:barChart>
        <c:barDir val="col"/>
        <c:grouping val="clustered"/>
        <c:varyColors val="0"/>
        <c:ser>
          <c:idx val="0"/>
          <c:order val="0"/>
          <c:tx>
            <c:v>Histograma de Frecuencia</c:v>
          </c:tx>
          <c:spPr>
            <a:solidFill>
              <a:schemeClr val="tx1"/>
            </a:solidFill>
            <a:ln>
              <a:solidFill>
                <a:schemeClr val="tx1"/>
              </a:solidFill>
            </a:ln>
            <a:effectLst/>
          </c:spPr>
          <c:invertIfNegative val="0"/>
          <c:dPt>
            <c:idx val="0"/>
            <c:invertIfNegative val="0"/>
            <c:bubble3D val="0"/>
            <c:spPr>
              <a:solidFill>
                <a:schemeClr val="accent1">
                  <a:lumMod val="60000"/>
                  <a:lumOff val="40000"/>
                </a:schemeClr>
              </a:solidFill>
              <a:ln>
                <a:solidFill>
                  <a:schemeClr val="tx1"/>
                </a:solidFill>
              </a:ln>
              <a:effectLst/>
            </c:spPr>
            <c:extLst>
              <c:ext xmlns:c16="http://schemas.microsoft.com/office/drawing/2014/chart" uri="{C3380CC4-5D6E-409C-BE32-E72D297353CC}">
                <c16:uniqueId val="{00000003-0787-4B35-B513-74EE050BA5A1}"/>
              </c:ext>
            </c:extLst>
          </c:dPt>
          <c:dPt>
            <c:idx val="1"/>
            <c:invertIfNegative val="0"/>
            <c:bubble3D val="0"/>
            <c:spPr>
              <a:solidFill>
                <a:schemeClr val="accent2">
                  <a:lumMod val="60000"/>
                  <a:lumOff val="40000"/>
                </a:schemeClr>
              </a:solidFill>
              <a:ln>
                <a:solidFill>
                  <a:schemeClr val="tx1"/>
                </a:solidFill>
              </a:ln>
              <a:effectLst/>
            </c:spPr>
            <c:extLst>
              <c:ext xmlns:c16="http://schemas.microsoft.com/office/drawing/2014/chart" uri="{C3380CC4-5D6E-409C-BE32-E72D297353CC}">
                <c16:uniqueId val="{00000004-0787-4B35-B513-74EE050BA5A1}"/>
              </c:ext>
            </c:extLst>
          </c:dPt>
          <c:dPt>
            <c:idx val="2"/>
            <c:invertIfNegative val="0"/>
            <c:bubble3D val="0"/>
            <c:spPr>
              <a:solidFill>
                <a:schemeClr val="accent4">
                  <a:lumMod val="60000"/>
                  <a:lumOff val="40000"/>
                </a:schemeClr>
              </a:solidFill>
              <a:ln>
                <a:solidFill>
                  <a:schemeClr val="tx1"/>
                </a:solidFill>
              </a:ln>
              <a:effectLst/>
            </c:spPr>
            <c:extLst>
              <c:ext xmlns:c16="http://schemas.microsoft.com/office/drawing/2014/chart" uri="{C3380CC4-5D6E-409C-BE32-E72D297353CC}">
                <c16:uniqueId val="{00000005-0787-4B35-B513-74EE050BA5A1}"/>
              </c:ext>
            </c:extLst>
          </c:dPt>
          <c:dPt>
            <c:idx val="3"/>
            <c:invertIfNegative val="0"/>
            <c:bubble3D val="0"/>
            <c:spPr>
              <a:solidFill>
                <a:schemeClr val="tx2">
                  <a:lumMod val="20000"/>
                  <a:lumOff val="80000"/>
                </a:schemeClr>
              </a:solidFill>
              <a:ln>
                <a:solidFill>
                  <a:schemeClr val="tx1"/>
                </a:solidFill>
              </a:ln>
              <a:effectLst/>
            </c:spPr>
            <c:extLst>
              <c:ext xmlns:c16="http://schemas.microsoft.com/office/drawing/2014/chart" uri="{C3380CC4-5D6E-409C-BE32-E72D297353CC}">
                <c16:uniqueId val="{00000006-0787-4B35-B513-74EE050BA5A1}"/>
              </c:ext>
            </c:extLst>
          </c:dPt>
          <c:dPt>
            <c:idx val="4"/>
            <c:invertIfNegative val="0"/>
            <c:bubble3D val="0"/>
            <c:spPr>
              <a:solidFill>
                <a:schemeClr val="accent6">
                  <a:lumMod val="60000"/>
                  <a:lumOff val="40000"/>
                </a:schemeClr>
              </a:solidFill>
              <a:ln>
                <a:solidFill>
                  <a:schemeClr val="tx1"/>
                </a:solidFill>
              </a:ln>
              <a:effectLst/>
            </c:spPr>
            <c:extLst>
              <c:ext xmlns:c16="http://schemas.microsoft.com/office/drawing/2014/chart" uri="{C3380CC4-5D6E-409C-BE32-E72D297353CC}">
                <c16:uniqueId val="{00000007-0787-4B35-B513-74EE050BA5A1}"/>
              </c:ext>
            </c:extLst>
          </c:dPt>
          <c:cat>
            <c:strRef>
              <c:f>'Caso No.4'!$D$10:$D$14</c:f>
              <c:strCache>
                <c:ptCount val="5"/>
                <c:pt idx="0">
                  <c:v>[ 5 - 8 )</c:v>
                </c:pt>
                <c:pt idx="1">
                  <c:v>[ 8 - 11 )</c:v>
                </c:pt>
                <c:pt idx="2">
                  <c:v>[ 11 - 14 ) </c:v>
                </c:pt>
                <c:pt idx="3">
                  <c:v>[ 14 - 17)</c:v>
                </c:pt>
                <c:pt idx="4">
                  <c:v>[ 17 - 20 )</c:v>
                </c:pt>
              </c:strCache>
            </c:strRef>
          </c:cat>
          <c:val>
            <c:numRef>
              <c:f>'Caso No.4'!$F$10:$F$14</c:f>
              <c:numCache>
                <c:formatCode>General</c:formatCode>
                <c:ptCount val="5"/>
                <c:pt idx="0">
                  <c:v>4</c:v>
                </c:pt>
                <c:pt idx="1">
                  <c:v>8</c:v>
                </c:pt>
                <c:pt idx="2">
                  <c:v>6</c:v>
                </c:pt>
                <c:pt idx="3">
                  <c:v>7</c:v>
                </c:pt>
                <c:pt idx="4">
                  <c:v>5</c:v>
                </c:pt>
              </c:numCache>
            </c:numRef>
          </c:val>
          <c:extLst>
            <c:ext xmlns:c16="http://schemas.microsoft.com/office/drawing/2014/chart" uri="{C3380CC4-5D6E-409C-BE32-E72D297353CC}">
              <c16:uniqueId val="{00000000-0787-4B35-B513-74EE050BA5A1}"/>
            </c:ext>
          </c:extLst>
        </c:ser>
        <c:dLbls>
          <c:showLegendKey val="0"/>
          <c:showVal val="0"/>
          <c:showCatName val="0"/>
          <c:showSerName val="0"/>
          <c:showPercent val="0"/>
          <c:showBubbleSize val="0"/>
        </c:dLbls>
        <c:gapWidth val="0"/>
        <c:overlap val="-27"/>
        <c:axId val="1959163567"/>
        <c:axId val="2028580271"/>
      </c:barChart>
      <c:lineChart>
        <c:grouping val="standard"/>
        <c:varyColors val="0"/>
        <c:ser>
          <c:idx val="1"/>
          <c:order val="1"/>
          <c:tx>
            <c:v>Poligono de Frecuencia</c:v>
          </c:tx>
          <c:spPr>
            <a:ln w="28575" cap="rnd">
              <a:solidFill>
                <a:schemeClr val="accent2"/>
              </a:solidFill>
              <a:round/>
            </a:ln>
            <a:effectLst/>
          </c:spPr>
          <c:marker>
            <c:symbol val="none"/>
          </c:marker>
          <c:cat>
            <c:strRef>
              <c:f>'Caso No.4'!$D$10:$D$14</c:f>
              <c:strCache>
                <c:ptCount val="5"/>
                <c:pt idx="0">
                  <c:v>[ 5 - 8 )</c:v>
                </c:pt>
                <c:pt idx="1">
                  <c:v>[ 8 - 11 )</c:v>
                </c:pt>
                <c:pt idx="2">
                  <c:v>[ 11 - 14 ) </c:v>
                </c:pt>
                <c:pt idx="3">
                  <c:v>[ 14 - 17)</c:v>
                </c:pt>
                <c:pt idx="4">
                  <c:v>[ 17 - 20 )</c:v>
                </c:pt>
              </c:strCache>
            </c:strRef>
          </c:cat>
          <c:val>
            <c:numRef>
              <c:f>'Caso No.4'!$F$10:$F$14</c:f>
              <c:numCache>
                <c:formatCode>General</c:formatCode>
                <c:ptCount val="5"/>
                <c:pt idx="0">
                  <c:v>4</c:v>
                </c:pt>
                <c:pt idx="1">
                  <c:v>8</c:v>
                </c:pt>
                <c:pt idx="2">
                  <c:v>6</c:v>
                </c:pt>
                <c:pt idx="3">
                  <c:v>7</c:v>
                </c:pt>
                <c:pt idx="4">
                  <c:v>5</c:v>
                </c:pt>
              </c:numCache>
            </c:numRef>
          </c:val>
          <c:smooth val="0"/>
          <c:extLst>
            <c:ext xmlns:c16="http://schemas.microsoft.com/office/drawing/2014/chart" uri="{C3380CC4-5D6E-409C-BE32-E72D297353CC}">
              <c16:uniqueId val="{00000002-0787-4B35-B513-74EE050BA5A1}"/>
            </c:ext>
          </c:extLst>
        </c:ser>
        <c:dLbls>
          <c:showLegendKey val="0"/>
          <c:showVal val="0"/>
          <c:showCatName val="0"/>
          <c:showSerName val="0"/>
          <c:showPercent val="0"/>
          <c:showBubbleSize val="0"/>
        </c:dLbls>
        <c:marker val="1"/>
        <c:smooth val="0"/>
        <c:axId val="1959163567"/>
        <c:axId val="2028580271"/>
      </c:lineChart>
      <c:catAx>
        <c:axId val="1959163567"/>
        <c:scaling>
          <c:orientation val="minMax"/>
        </c:scaling>
        <c:delete val="0"/>
        <c:axPos val="b"/>
        <c:title>
          <c:tx>
            <c:rich>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r>
                  <a:rPr lang="es-NI"/>
                  <a:t>Tiempo</a:t>
                </a:r>
                <a:r>
                  <a:rPr lang="es-NI" baseline="0"/>
                  <a:t> de Espera (En Minutos)</a:t>
                </a:r>
                <a:endParaRPr lang="es-NI"/>
              </a:p>
            </c:rich>
          </c:tx>
          <c:layout>
            <c:manualLayout>
              <c:xMode val="edge"/>
              <c:yMode val="edge"/>
              <c:x val="0.37723619064662378"/>
              <c:y val="0.92414566929133857"/>
            </c:manualLayout>
          </c:layout>
          <c:overlay val="0"/>
          <c:spPr>
            <a:noFill/>
            <a:ln>
              <a:noFill/>
            </a:ln>
            <a:effectLst/>
          </c:spPr>
          <c:txPr>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endParaRPr lang="es-N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NI"/>
          </a:p>
        </c:txPr>
        <c:crossAx val="2028580271"/>
        <c:crosses val="autoZero"/>
        <c:auto val="1"/>
        <c:lblAlgn val="ctr"/>
        <c:lblOffset val="100"/>
        <c:noMultiLvlLbl val="0"/>
      </c:catAx>
      <c:valAx>
        <c:axId val="2028580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NI"/>
                  <a:t>Frecuencia Absoluto</a:t>
                </a:r>
              </a:p>
            </c:rich>
          </c:tx>
          <c:layout>
            <c:manualLayout>
              <c:xMode val="edge"/>
              <c:yMode val="edge"/>
              <c:x val="9.46969696969697E-3"/>
              <c:y val="0.2998786089238845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NI"/>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NI"/>
          </a:p>
        </c:txPr>
        <c:crossAx val="1959163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NI"/>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1257300</xdr:colOff>
      <xdr:row>21</xdr:row>
      <xdr:rowOff>7620</xdr:rowOff>
    </xdr:from>
    <xdr:to>
      <xdr:col>10</xdr:col>
      <xdr:colOff>716280</xdr:colOff>
      <xdr:row>40</xdr:row>
      <xdr:rowOff>167640</xdr:rowOff>
    </xdr:to>
    <xdr:graphicFrame macro="">
      <xdr:nvGraphicFramePr>
        <xdr:cNvPr id="4" name="Gráfico 3">
          <a:extLst>
            <a:ext uri="{FF2B5EF4-FFF2-40B4-BE49-F238E27FC236}">
              <a16:creationId xmlns:a16="http://schemas.microsoft.com/office/drawing/2014/main" id="{907D0B08-956F-4E6D-897C-52EB4CCAE3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1066800</xdr:colOff>
      <xdr:row>18</xdr:row>
      <xdr:rowOff>0</xdr:rowOff>
    </xdr:from>
    <xdr:to>
      <xdr:col>9</xdr:col>
      <xdr:colOff>68580</xdr:colOff>
      <xdr:row>33</xdr:row>
      <xdr:rowOff>0</xdr:rowOff>
    </xdr:to>
    <xdr:graphicFrame macro="">
      <xdr:nvGraphicFramePr>
        <xdr:cNvPr id="3" name="Gráfico 2">
          <a:extLst>
            <a:ext uri="{FF2B5EF4-FFF2-40B4-BE49-F238E27FC236}">
              <a16:creationId xmlns:a16="http://schemas.microsoft.com/office/drawing/2014/main" id="{CD55E68B-C7E5-4DCB-B974-873D1B95D9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1821180</xdr:colOff>
      <xdr:row>16</xdr:row>
      <xdr:rowOff>7620</xdr:rowOff>
    </xdr:from>
    <xdr:to>
      <xdr:col>9</xdr:col>
      <xdr:colOff>784860</xdr:colOff>
      <xdr:row>32</xdr:row>
      <xdr:rowOff>129540</xdr:rowOff>
    </xdr:to>
    <xdr:graphicFrame macro="">
      <xdr:nvGraphicFramePr>
        <xdr:cNvPr id="2" name="Gráfico 1">
          <a:extLst>
            <a:ext uri="{FF2B5EF4-FFF2-40B4-BE49-F238E27FC236}">
              <a16:creationId xmlns:a16="http://schemas.microsoft.com/office/drawing/2014/main" id="{80A1981E-344B-4320-95C8-DFE28FBEC9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F4BE4-38E3-45C0-BBA8-979D55D0C532}">
  <dimension ref="A2:N59"/>
  <sheetViews>
    <sheetView topLeftCell="A24" workbookViewId="0">
      <selection activeCell="K27" sqref="K27"/>
    </sheetView>
  </sheetViews>
  <sheetFormatPr baseColWidth="10" defaultRowHeight="14.4" x14ac:dyDescent="0.3"/>
  <cols>
    <col min="4" max="4" width="29.5546875" bestFit="1" customWidth="1"/>
    <col min="5" max="5" width="13.6640625" bestFit="1" customWidth="1"/>
    <col min="9" max="9" width="18" customWidth="1"/>
    <col min="11" max="11" width="20.6640625" customWidth="1"/>
    <col min="13" max="13" width="32.88671875" bestFit="1" customWidth="1"/>
    <col min="14" max="14" width="20.77734375" bestFit="1" customWidth="1"/>
  </cols>
  <sheetData>
    <row r="2" spans="1:14" x14ac:dyDescent="0.3">
      <c r="A2" s="1" t="s">
        <v>0</v>
      </c>
      <c r="B2" s="1"/>
      <c r="C2" s="1"/>
      <c r="D2" s="1"/>
      <c r="E2" s="1"/>
      <c r="F2" s="1"/>
      <c r="G2" s="1"/>
    </row>
    <row r="3" spans="1:14" x14ac:dyDescent="0.3">
      <c r="A3" s="1"/>
      <c r="B3" s="1"/>
      <c r="C3" s="1"/>
      <c r="D3" s="1"/>
      <c r="E3" s="1"/>
      <c r="F3" s="1"/>
      <c r="G3" s="1"/>
    </row>
    <row r="4" spans="1:14" x14ac:dyDescent="0.3">
      <c r="A4" s="1"/>
      <c r="B4" s="1"/>
      <c r="C4" s="1"/>
      <c r="D4" s="1"/>
      <c r="E4" s="1"/>
      <c r="F4" s="1"/>
      <c r="G4" s="1"/>
    </row>
    <row r="5" spans="1:14" x14ac:dyDescent="0.3">
      <c r="A5" s="1"/>
      <c r="B5" s="1"/>
      <c r="C5" s="1"/>
      <c r="D5" s="1"/>
      <c r="E5" s="1"/>
      <c r="F5" s="1"/>
      <c r="G5" s="1"/>
    </row>
    <row r="6" spans="1:14" x14ac:dyDescent="0.3">
      <c r="A6" s="1"/>
      <c r="B6" s="1"/>
      <c r="C6" s="1"/>
      <c r="D6" s="1"/>
      <c r="E6" s="1"/>
      <c r="F6" s="1"/>
      <c r="G6" s="1"/>
    </row>
    <row r="7" spans="1:14" x14ac:dyDescent="0.3">
      <c r="A7" s="1"/>
      <c r="B7" s="1"/>
      <c r="C7" s="1"/>
      <c r="D7" s="1"/>
      <c r="E7" s="1"/>
      <c r="F7" s="1"/>
      <c r="G7" s="1"/>
    </row>
    <row r="9" spans="1:14" ht="14.4" customHeight="1" x14ac:dyDescent="0.3">
      <c r="A9" s="4" t="s">
        <v>1</v>
      </c>
      <c r="B9" s="4"/>
      <c r="C9" s="4"/>
      <c r="D9" s="4"/>
      <c r="E9" s="4"/>
      <c r="F9" s="4"/>
      <c r="G9" s="5"/>
    </row>
    <row r="10" spans="1:14" x14ac:dyDescent="0.3">
      <c r="A10" s="5"/>
      <c r="B10" s="5"/>
      <c r="C10" s="5"/>
      <c r="D10" s="5"/>
      <c r="E10" s="5"/>
      <c r="F10" s="5"/>
      <c r="G10" s="5"/>
    </row>
    <row r="11" spans="1:14" x14ac:dyDescent="0.3">
      <c r="A11" s="7" t="s">
        <v>2</v>
      </c>
      <c r="B11" s="7"/>
      <c r="D11" s="12" t="s">
        <v>41</v>
      </c>
      <c r="E11" s="13" t="s">
        <v>3</v>
      </c>
      <c r="F11" s="14" t="s">
        <v>4</v>
      </c>
      <c r="G11" s="14" t="s">
        <v>5</v>
      </c>
      <c r="H11" s="15" t="s">
        <v>6</v>
      </c>
      <c r="I11" s="15" t="s">
        <v>7</v>
      </c>
      <c r="J11" s="16" t="s">
        <v>8</v>
      </c>
      <c r="K11" s="16" t="s">
        <v>9</v>
      </c>
      <c r="M11" s="3" t="s">
        <v>12</v>
      </c>
      <c r="N11" s="3"/>
    </row>
    <row r="12" spans="1:14" x14ac:dyDescent="0.3">
      <c r="A12" s="11">
        <v>1</v>
      </c>
      <c r="B12" s="10">
        <v>120</v>
      </c>
      <c r="D12" s="12"/>
      <c r="E12" s="17"/>
      <c r="F12" s="14"/>
      <c r="G12" s="14"/>
      <c r="H12" s="15"/>
      <c r="I12" s="15"/>
      <c r="J12" s="16"/>
      <c r="K12" s="16"/>
      <c r="M12" s="2" t="s">
        <v>13</v>
      </c>
      <c r="N12" t="str">
        <f>A59&amp;", "&amp;"El Número de Datos."</f>
        <v>48, El Número de Datos.</v>
      </c>
    </row>
    <row r="13" spans="1:14" x14ac:dyDescent="0.3">
      <c r="A13" s="11">
        <v>2</v>
      </c>
      <c r="B13" s="10">
        <v>120</v>
      </c>
      <c r="D13" s="18" t="s">
        <v>23</v>
      </c>
      <c r="E13" s="8">
        <v>127.5</v>
      </c>
      <c r="F13" s="8">
        <v>3</v>
      </c>
      <c r="G13" s="8">
        <f>F13</f>
        <v>3</v>
      </c>
      <c r="H13" s="19">
        <f>F13/$F$20</f>
        <v>6.25E-2</v>
      </c>
      <c r="I13" s="19">
        <f>H13</f>
        <v>6.25E-2</v>
      </c>
      <c r="J13" s="20">
        <f>H13</f>
        <v>6.25E-2</v>
      </c>
      <c r="K13" s="20">
        <f>J13</f>
        <v>6.25E-2</v>
      </c>
      <c r="M13" s="2" t="s">
        <v>17</v>
      </c>
      <c r="N13" s="6" t="s">
        <v>18</v>
      </c>
    </row>
    <row r="14" spans="1:14" x14ac:dyDescent="0.3">
      <c r="A14" s="11">
        <v>3</v>
      </c>
      <c r="B14" s="10">
        <v>130</v>
      </c>
      <c r="D14" s="18" t="s">
        <v>24</v>
      </c>
      <c r="E14" s="8">
        <v>142.5</v>
      </c>
      <c r="F14" s="8">
        <v>6</v>
      </c>
      <c r="G14" s="8">
        <f>G13+F14</f>
        <v>9</v>
      </c>
      <c r="H14" s="19">
        <f t="shared" ref="H14:H19" si="0">F14/$F$20</f>
        <v>0.125</v>
      </c>
      <c r="I14" s="19">
        <f>I13+H14</f>
        <v>0.1875</v>
      </c>
      <c r="J14" s="20">
        <f t="shared" ref="J14:J19" si="1">H14</f>
        <v>0.125</v>
      </c>
      <c r="K14" s="20">
        <f>K13+J14</f>
        <v>0.1875</v>
      </c>
      <c r="M14" t="s">
        <v>14</v>
      </c>
    </row>
    <row r="15" spans="1:14" x14ac:dyDescent="0.3">
      <c r="A15" s="11">
        <v>4</v>
      </c>
      <c r="B15" s="10">
        <v>140</v>
      </c>
      <c r="D15" s="18" t="s">
        <v>25</v>
      </c>
      <c r="E15" s="8">
        <v>157.5</v>
      </c>
      <c r="F15" s="8">
        <v>12</v>
      </c>
      <c r="G15" s="8">
        <f>G14+F15</f>
        <v>21</v>
      </c>
      <c r="H15" s="19">
        <f t="shared" si="0"/>
        <v>0.25</v>
      </c>
      <c r="I15" s="19">
        <f t="shared" ref="I15:I19" si="2">I14+H15</f>
        <v>0.4375</v>
      </c>
      <c r="J15" s="20">
        <f t="shared" si="1"/>
        <v>0.25</v>
      </c>
      <c r="K15" s="20">
        <f t="shared" ref="K15:K19" si="3">K14+J15</f>
        <v>0.4375</v>
      </c>
      <c r="M15" s="2" t="s">
        <v>19</v>
      </c>
      <c r="N15" s="6">
        <f>B59-B12</f>
        <v>100</v>
      </c>
    </row>
    <row r="16" spans="1:14" x14ac:dyDescent="0.3">
      <c r="A16" s="11">
        <v>5</v>
      </c>
      <c r="B16" s="10">
        <v>140</v>
      </c>
      <c r="D16" s="18" t="s">
        <v>26</v>
      </c>
      <c r="E16" s="8">
        <v>172.5</v>
      </c>
      <c r="F16" s="8">
        <v>15</v>
      </c>
      <c r="G16" s="8">
        <f t="shared" ref="G16:G18" si="4">G15+F16</f>
        <v>36</v>
      </c>
      <c r="H16" s="19">
        <f t="shared" si="0"/>
        <v>0.3125</v>
      </c>
      <c r="I16" s="19">
        <f t="shared" si="2"/>
        <v>0.75</v>
      </c>
      <c r="J16" s="20">
        <f t="shared" si="1"/>
        <v>0.3125</v>
      </c>
      <c r="K16" s="20">
        <f t="shared" si="3"/>
        <v>0.75</v>
      </c>
      <c r="M16" s="2" t="s">
        <v>15</v>
      </c>
      <c r="N16" s="6" t="str">
        <f>N15 / 7 &amp; "≈ 15"</f>
        <v>14.2857142857143≈ 15</v>
      </c>
    </row>
    <row r="17" spans="1:13" x14ac:dyDescent="0.3">
      <c r="A17" s="11">
        <v>6</v>
      </c>
      <c r="B17" s="10">
        <v>140</v>
      </c>
      <c r="D17" s="18" t="s">
        <v>27</v>
      </c>
      <c r="E17" s="8">
        <v>187.5</v>
      </c>
      <c r="F17" s="8">
        <v>6</v>
      </c>
      <c r="G17" s="8">
        <f t="shared" si="4"/>
        <v>42</v>
      </c>
      <c r="H17" s="19">
        <f t="shared" si="0"/>
        <v>0.125</v>
      </c>
      <c r="I17" s="19">
        <f t="shared" si="2"/>
        <v>0.875</v>
      </c>
      <c r="J17" s="20">
        <f t="shared" si="1"/>
        <v>0.125</v>
      </c>
      <c r="K17" s="20">
        <f t="shared" si="3"/>
        <v>0.875</v>
      </c>
      <c r="M17" s="21" t="s">
        <v>20</v>
      </c>
    </row>
    <row r="18" spans="1:13" x14ac:dyDescent="0.3">
      <c r="A18" s="11">
        <v>7</v>
      </c>
      <c r="B18" s="10">
        <v>140</v>
      </c>
      <c r="D18" s="18" t="s">
        <v>28</v>
      </c>
      <c r="E18" s="8">
        <v>202.5</v>
      </c>
      <c r="F18" s="8">
        <v>3</v>
      </c>
      <c r="G18" s="8">
        <f t="shared" si="4"/>
        <v>45</v>
      </c>
      <c r="H18" s="19">
        <f t="shared" si="0"/>
        <v>6.25E-2</v>
      </c>
      <c r="I18" s="19">
        <f t="shared" si="2"/>
        <v>0.9375</v>
      </c>
      <c r="J18" s="20">
        <f t="shared" si="1"/>
        <v>6.25E-2</v>
      </c>
      <c r="K18" s="20">
        <f t="shared" si="3"/>
        <v>0.9375</v>
      </c>
      <c r="M18" s="21" t="s">
        <v>21</v>
      </c>
    </row>
    <row r="19" spans="1:13" x14ac:dyDescent="0.3">
      <c r="A19" s="11">
        <v>8</v>
      </c>
      <c r="B19" s="10">
        <v>140</v>
      </c>
      <c r="D19" s="18" t="s">
        <v>29</v>
      </c>
      <c r="E19" s="8">
        <v>217.5</v>
      </c>
      <c r="F19" s="8">
        <v>3</v>
      </c>
      <c r="G19" s="8">
        <f>G18+F19</f>
        <v>48</v>
      </c>
      <c r="H19" s="19">
        <f t="shared" si="0"/>
        <v>6.25E-2</v>
      </c>
      <c r="I19" s="19">
        <f t="shared" si="2"/>
        <v>1</v>
      </c>
      <c r="J19" s="20">
        <f t="shared" si="1"/>
        <v>6.25E-2</v>
      </c>
      <c r="K19" s="20">
        <f t="shared" si="3"/>
        <v>1</v>
      </c>
      <c r="M19" s="21" t="s">
        <v>22</v>
      </c>
    </row>
    <row r="20" spans="1:13" x14ac:dyDescent="0.3">
      <c r="A20" s="11">
        <v>9</v>
      </c>
      <c r="B20" s="10">
        <v>140</v>
      </c>
      <c r="D20" s="22" t="s">
        <v>10</v>
      </c>
      <c r="E20" s="8">
        <f>SUM(E13:E19)</f>
        <v>1207.5</v>
      </c>
      <c r="F20" s="8">
        <f>SUM(F13:F19)</f>
        <v>48</v>
      </c>
      <c r="G20" s="8" t="s">
        <v>11</v>
      </c>
      <c r="H20" s="19">
        <f>SUM(H13:H19)</f>
        <v>1</v>
      </c>
      <c r="I20" s="8" t="s">
        <v>11</v>
      </c>
      <c r="J20" s="20">
        <f>SUM(J13:J19)</f>
        <v>1</v>
      </c>
      <c r="K20" s="8" t="s">
        <v>11</v>
      </c>
    </row>
    <row r="21" spans="1:13" x14ac:dyDescent="0.3">
      <c r="A21" s="11">
        <v>10</v>
      </c>
      <c r="B21" s="10">
        <v>150</v>
      </c>
      <c r="D21" s="23"/>
      <c r="E21" s="24"/>
      <c r="F21" s="24"/>
      <c r="G21" s="24"/>
      <c r="H21" s="24"/>
      <c r="I21" s="24"/>
      <c r="J21" s="24"/>
      <c r="K21" s="24"/>
    </row>
    <row r="22" spans="1:13" x14ac:dyDescent="0.3">
      <c r="A22" s="11">
        <v>11</v>
      </c>
      <c r="B22" s="10">
        <v>150</v>
      </c>
    </row>
    <row r="23" spans="1:13" x14ac:dyDescent="0.3">
      <c r="A23" s="11">
        <v>12</v>
      </c>
      <c r="B23" s="10">
        <v>150</v>
      </c>
    </row>
    <row r="24" spans="1:13" x14ac:dyDescent="0.3">
      <c r="A24" s="11">
        <v>13</v>
      </c>
      <c r="B24" s="10">
        <v>150</v>
      </c>
    </row>
    <row r="25" spans="1:13" x14ac:dyDescent="0.3">
      <c r="A25" s="11">
        <v>14</v>
      </c>
      <c r="B25" s="10">
        <v>155</v>
      </c>
    </row>
    <row r="26" spans="1:13" x14ac:dyDescent="0.3">
      <c r="A26" s="11">
        <v>15</v>
      </c>
      <c r="B26" s="10">
        <v>160</v>
      </c>
    </row>
    <row r="27" spans="1:13" x14ac:dyDescent="0.3">
      <c r="A27" s="11">
        <v>16</v>
      </c>
      <c r="B27" s="10">
        <v>160</v>
      </c>
    </row>
    <row r="28" spans="1:13" x14ac:dyDescent="0.3">
      <c r="A28" s="11">
        <v>17</v>
      </c>
      <c r="B28" s="10">
        <v>160</v>
      </c>
    </row>
    <row r="29" spans="1:13" x14ac:dyDescent="0.3">
      <c r="A29" s="11">
        <v>18</v>
      </c>
      <c r="B29" s="10">
        <v>160</v>
      </c>
    </row>
    <row r="30" spans="1:13" x14ac:dyDescent="0.3">
      <c r="A30" s="11">
        <v>19</v>
      </c>
      <c r="B30" s="10">
        <v>160</v>
      </c>
    </row>
    <row r="31" spans="1:13" x14ac:dyDescent="0.3">
      <c r="A31" s="11">
        <v>20</v>
      </c>
      <c r="B31" s="10">
        <v>160</v>
      </c>
    </row>
    <row r="32" spans="1:13" x14ac:dyDescent="0.3">
      <c r="A32" s="11">
        <v>21</v>
      </c>
      <c r="B32" s="10">
        <v>160</v>
      </c>
    </row>
    <row r="33" spans="1:11" x14ac:dyDescent="0.3">
      <c r="A33" s="11">
        <v>22</v>
      </c>
      <c r="B33" s="10">
        <v>165</v>
      </c>
    </row>
    <row r="34" spans="1:11" x14ac:dyDescent="0.3">
      <c r="A34" s="11">
        <v>23</v>
      </c>
      <c r="B34" s="10">
        <v>170</v>
      </c>
    </row>
    <row r="35" spans="1:11" x14ac:dyDescent="0.3">
      <c r="A35" s="11">
        <v>24</v>
      </c>
      <c r="B35" s="10">
        <v>170</v>
      </c>
    </row>
    <row r="36" spans="1:11" x14ac:dyDescent="0.3">
      <c r="A36" s="11">
        <v>25</v>
      </c>
      <c r="B36" s="10">
        <v>170</v>
      </c>
    </row>
    <row r="37" spans="1:11" x14ac:dyDescent="0.3">
      <c r="A37" s="11">
        <v>26</v>
      </c>
      <c r="B37" s="10">
        <v>170</v>
      </c>
    </row>
    <row r="38" spans="1:11" x14ac:dyDescent="0.3">
      <c r="A38" s="11">
        <v>27</v>
      </c>
      <c r="B38" s="10">
        <v>170</v>
      </c>
    </row>
    <row r="39" spans="1:11" x14ac:dyDescent="0.3">
      <c r="A39" s="11">
        <v>28</v>
      </c>
      <c r="B39" s="10">
        <v>170</v>
      </c>
    </row>
    <row r="40" spans="1:11" x14ac:dyDescent="0.3">
      <c r="A40" s="11">
        <v>29</v>
      </c>
      <c r="B40" s="10">
        <v>170</v>
      </c>
    </row>
    <row r="41" spans="1:11" x14ac:dyDescent="0.3">
      <c r="A41" s="11">
        <v>30</v>
      </c>
      <c r="B41" s="10">
        <v>170</v>
      </c>
    </row>
    <row r="42" spans="1:11" x14ac:dyDescent="0.3">
      <c r="A42" s="11">
        <v>31</v>
      </c>
      <c r="B42" s="10">
        <v>170</v>
      </c>
    </row>
    <row r="43" spans="1:11" x14ac:dyDescent="0.3">
      <c r="A43" s="11">
        <v>32</v>
      </c>
      <c r="B43" s="10">
        <v>170</v>
      </c>
      <c r="D43" s="1" t="s">
        <v>30</v>
      </c>
      <c r="E43" s="1"/>
      <c r="F43" s="1"/>
      <c r="G43" s="1"/>
      <c r="H43" s="1"/>
      <c r="I43" s="1"/>
      <c r="J43" s="1"/>
      <c r="K43" s="1"/>
    </row>
    <row r="44" spans="1:11" x14ac:dyDescent="0.3">
      <c r="A44" s="11">
        <v>33</v>
      </c>
      <c r="B44" s="10">
        <v>170</v>
      </c>
      <c r="D44" s="1"/>
      <c r="E44" s="1"/>
      <c r="F44" s="1"/>
      <c r="G44" s="1"/>
      <c r="H44" s="1"/>
      <c r="I44" s="1"/>
      <c r="J44" s="1"/>
      <c r="K44" s="1"/>
    </row>
    <row r="45" spans="1:11" x14ac:dyDescent="0.3">
      <c r="A45" s="11">
        <v>34</v>
      </c>
      <c r="B45" s="10">
        <v>170</v>
      </c>
      <c r="D45" s="1"/>
      <c r="E45" s="1"/>
      <c r="F45" s="1"/>
      <c r="G45" s="1"/>
      <c r="H45" s="1"/>
      <c r="I45" s="1"/>
      <c r="J45" s="1"/>
      <c r="K45" s="1"/>
    </row>
    <row r="46" spans="1:11" x14ac:dyDescent="0.3">
      <c r="A46" s="11">
        <v>35</v>
      </c>
      <c r="B46" s="10">
        <v>170</v>
      </c>
      <c r="D46" s="1"/>
      <c r="E46" s="1"/>
      <c r="F46" s="1"/>
      <c r="G46" s="1"/>
      <c r="H46" s="1"/>
      <c r="I46" s="1"/>
      <c r="J46" s="1"/>
      <c r="K46" s="1"/>
    </row>
    <row r="47" spans="1:11" x14ac:dyDescent="0.3">
      <c r="A47" s="11">
        <v>36</v>
      </c>
      <c r="B47" s="10">
        <v>170</v>
      </c>
      <c r="D47" s="1"/>
      <c r="E47" s="1"/>
      <c r="F47" s="1"/>
      <c r="G47" s="1"/>
      <c r="H47" s="1"/>
      <c r="I47" s="1"/>
      <c r="J47" s="1"/>
      <c r="K47" s="1"/>
    </row>
    <row r="48" spans="1:11" x14ac:dyDescent="0.3">
      <c r="A48" s="11">
        <v>37</v>
      </c>
      <c r="B48" s="10">
        <v>180</v>
      </c>
      <c r="D48" s="1"/>
      <c r="E48" s="1"/>
      <c r="F48" s="1"/>
      <c r="G48" s="1"/>
      <c r="H48" s="1"/>
      <c r="I48" s="1"/>
      <c r="J48" s="1"/>
      <c r="K48" s="1"/>
    </row>
    <row r="49" spans="1:2" x14ac:dyDescent="0.3">
      <c r="A49" s="11">
        <v>38</v>
      </c>
      <c r="B49" s="10">
        <v>180</v>
      </c>
    </row>
    <row r="50" spans="1:2" x14ac:dyDescent="0.3">
      <c r="A50" s="11">
        <v>39</v>
      </c>
      <c r="B50" s="10">
        <v>180</v>
      </c>
    </row>
    <row r="51" spans="1:2" x14ac:dyDescent="0.3">
      <c r="A51" s="11">
        <v>40</v>
      </c>
      <c r="B51" s="10">
        <v>190</v>
      </c>
    </row>
    <row r="52" spans="1:2" x14ac:dyDescent="0.3">
      <c r="A52" s="11">
        <v>41</v>
      </c>
      <c r="B52" s="10">
        <v>190</v>
      </c>
    </row>
    <row r="53" spans="1:2" x14ac:dyDescent="0.3">
      <c r="A53" s="11">
        <v>42</v>
      </c>
      <c r="B53" s="10">
        <v>190</v>
      </c>
    </row>
    <row r="54" spans="1:2" x14ac:dyDescent="0.3">
      <c r="A54" s="11">
        <v>43</v>
      </c>
      <c r="B54" s="10">
        <v>200</v>
      </c>
    </row>
    <row r="55" spans="1:2" x14ac:dyDescent="0.3">
      <c r="A55" s="11">
        <v>44</v>
      </c>
      <c r="B55" s="10">
        <v>200</v>
      </c>
    </row>
    <row r="56" spans="1:2" x14ac:dyDescent="0.3">
      <c r="A56" s="11">
        <v>45</v>
      </c>
      <c r="B56" s="10">
        <v>200</v>
      </c>
    </row>
    <row r="57" spans="1:2" x14ac:dyDescent="0.3">
      <c r="A57" s="11">
        <v>46</v>
      </c>
      <c r="B57" s="10">
        <v>210</v>
      </c>
    </row>
    <row r="58" spans="1:2" x14ac:dyDescent="0.3">
      <c r="A58" s="11">
        <v>47</v>
      </c>
      <c r="B58" s="10">
        <v>210</v>
      </c>
    </row>
    <row r="59" spans="1:2" x14ac:dyDescent="0.3">
      <c r="A59" s="11">
        <v>48</v>
      </c>
      <c r="B59" s="10">
        <v>220</v>
      </c>
    </row>
  </sheetData>
  <sortState xmlns:xlrd2="http://schemas.microsoft.com/office/spreadsheetml/2017/richdata2" ref="B12:B59">
    <sortCondition ref="B12:B59"/>
  </sortState>
  <mergeCells count="13">
    <mergeCell ref="D43:K48"/>
    <mergeCell ref="H11:H12"/>
    <mergeCell ref="I11:I12"/>
    <mergeCell ref="J11:J12"/>
    <mergeCell ref="K11:K12"/>
    <mergeCell ref="M11:N11"/>
    <mergeCell ref="A2:G7"/>
    <mergeCell ref="A9:F9"/>
    <mergeCell ref="A11:B11"/>
    <mergeCell ref="D11:D12"/>
    <mergeCell ref="E11:E12"/>
    <mergeCell ref="F11:F12"/>
    <mergeCell ref="G11:G12"/>
  </mergeCells>
  <pageMargins left="0.7" right="0.7" top="0.75" bottom="0.75" header="0.3" footer="0.3"/>
  <pageSetup orientation="portrait" r:id="rId1"/>
  <ignoredErrors>
    <ignoredError sqref="H13:H19 J13:J19"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B31C1-24DB-48C4-AF46-06EC58A080F8}">
  <dimension ref="A2:Z49"/>
  <sheetViews>
    <sheetView topLeftCell="A6" workbookViewId="0">
      <selection activeCell="L8" sqref="L8:Z16"/>
    </sheetView>
  </sheetViews>
  <sheetFormatPr baseColWidth="10" defaultRowHeight="14.4" x14ac:dyDescent="0.3"/>
  <cols>
    <col min="4" max="4" width="29.5546875" bestFit="1" customWidth="1"/>
    <col min="8" max="8" width="18.21875" customWidth="1"/>
    <col min="10" max="10" width="21" customWidth="1"/>
    <col min="12" max="12" width="32.88671875" bestFit="1" customWidth="1"/>
    <col min="13" max="13" width="18.77734375" bestFit="1" customWidth="1"/>
  </cols>
  <sheetData>
    <row r="2" spans="1:26" x14ac:dyDescent="0.3">
      <c r="A2" s="1" t="s">
        <v>31</v>
      </c>
      <c r="B2" s="1"/>
      <c r="C2" s="1"/>
      <c r="D2" s="1"/>
      <c r="E2" s="1"/>
      <c r="F2" s="1"/>
    </row>
    <row r="3" spans="1:26" x14ac:dyDescent="0.3">
      <c r="A3" s="1"/>
      <c r="B3" s="1"/>
      <c r="C3" s="1"/>
      <c r="D3" s="1"/>
      <c r="E3" s="1"/>
      <c r="F3" s="1"/>
    </row>
    <row r="4" spans="1:26" x14ac:dyDescent="0.3">
      <c r="A4" s="1"/>
      <c r="B4" s="1"/>
      <c r="C4" s="1"/>
      <c r="D4" s="1"/>
      <c r="E4" s="1"/>
      <c r="F4" s="1"/>
    </row>
    <row r="5" spans="1:26" x14ac:dyDescent="0.3">
      <c r="A5" s="1"/>
      <c r="B5" s="1"/>
      <c r="C5" s="1"/>
      <c r="D5" s="1"/>
      <c r="E5" s="1"/>
      <c r="F5" s="1"/>
    </row>
    <row r="6" spans="1:26" x14ac:dyDescent="0.3">
      <c r="A6" s="1"/>
      <c r="B6" s="1"/>
      <c r="C6" s="1"/>
      <c r="D6" s="1"/>
      <c r="E6" s="1"/>
      <c r="F6" s="1"/>
    </row>
    <row r="7" spans="1:26" x14ac:dyDescent="0.3">
      <c r="A7" s="1"/>
      <c r="B7" s="1"/>
      <c r="C7" s="1"/>
      <c r="D7" s="1"/>
      <c r="E7" s="1"/>
      <c r="F7" s="1"/>
    </row>
    <row r="8" spans="1:26" x14ac:dyDescent="0.3">
      <c r="L8" s="3"/>
      <c r="M8" s="3"/>
    </row>
    <row r="9" spans="1:26" x14ac:dyDescent="0.3">
      <c r="A9" s="32" t="s">
        <v>2</v>
      </c>
      <c r="B9" s="32"/>
      <c r="D9" s="12" t="s">
        <v>42</v>
      </c>
      <c r="E9" s="14" t="s">
        <v>4</v>
      </c>
      <c r="F9" s="14" t="s">
        <v>5</v>
      </c>
      <c r="G9" s="15" t="s">
        <v>6</v>
      </c>
      <c r="H9" s="15" t="s">
        <v>7</v>
      </c>
      <c r="I9" s="16" t="s">
        <v>8</v>
      </c>
      <c r="J9" s="16" t="s">
        <v>9</v>
      </c>
      <c r="L9" s="2"/>
    </row>
    <row r="10" spans="1:26" x14ac:dyDescent="0.3">
      <c r="A10" s="11">
        <v>1</v>
      </c>
      <c r="B10" s="9" t="s">
        <v>35</v>
      </c>
      <c r="D10" s="12"/>
      <c r="E10" s="14"/>
      <c r="F10" s="14"/>
      <c r="G10" s="15"/>
      <c r="H10" s="15"/>
      <c r="I10" s="16"/>
      <c r="J10" s="16"/>
      <c r="L10" s="2"/>
      <c r="M10" s="6"/>
    </row>
    <row r="11" spans="1:26" x14ac:dyDescent="0.3">
      <c r="A11" s="11">
        <v>2</v>
      </c>
      <c r="B11" s="9" t="s">
        <v>35</v>
      </c>
      <c r="D11" s="18" t="s">
        <v>35</v>
      </c>
      <c r="E11" s="8">
        <v>12</v>
      </c>
      <c r="F11" s="8">
        <f>E11</f>
        <v>12</v>
      </c>
      <c r="G11" s="19">
        <f>E11/$E$15</f>
        <v>0.3</v>
      </c>
      <c r="H11" s="19">
        <f>G11</f>
        <v>0.3</v>
      </c>
      <c r="I11" s="20">
        <f>G11</f>
        <v>0.3</v>
      </c>
      <c r="J11" s="20">
        <f>I11</f>
        <v>0.3</v>
      </c>
    </row>
    <row r="12" spans="1:26" x14ac:dyDescent="0.3">
      <c r="A12" s="11">
        <v>3</v>
      </c>
      <c r="B12" s="9" t="s">
        <v>35</v>
      </c>
      <c r="D12" s="18" t="s">
        <v>34</v>
      </c>
      <c r="E12" s="8">
        <v>7</v>
      </c>
      <c r="F12" s="8">
        <f>F11+E12</f>
        <v>19</v>
      </c>
      <c r="G12" s="19">
        <f t="shared" ref="G12:G14" si="0">E12/$E$15</f>
        <v>0.17499999999999999</v>
      </c>
      <c r="H12" s="19">
        <f>H11+G12</f>
        <v>0.47499999999999998</v>
      </c>
      <c r="I12" s="20">
        <f t="shared" ref="I12:I15" si="1">G12</f>
        <v>0.17499999999999999</v>
      </c>
      <c r="J12" s="20">
        <f>J11+I12</f>
        <v>0.47499999999999998</v>
      </c>
      <c r="L12" s="2"/>
      <c r="M12" s="3"/>
      <c r="N12" s="3"/>
      <c r="O12" s="3"/>
      <c r="P12" s="3"/>
      <c r="Q12" s="3"/>
      <c r="R12" s="3"/>
      <c r="S12" s="3"/>
      <c r="T12" s="3"/>
      <c r="U12" s="3"/>
      <c r="V12" s="3"/>
      <c r="W12" s="3"/>
      <c r="X12" s="3"/>
      <c r="Y12" s="3"/>
      <c r="Z12" s="3"/>
    </row>
    <row r="13" spans="1:26" x14ac:dyDescent="0.3">
      <c r="A13" s="11">
        <v>4</v>
      </c>
      <c r="B13" s="9" t="s">
        <v>35</v>
      </c>
      <c r="D13" s="18" t="s">
        <v>33</v>
      </c>
      <c r="E13" s="8">
        <v>10</v>
      </c>
      <c r="F13" s="8">
        <f>F12+E13</f>
        <v>29</v>
      </c>
      <c r="G13" s="19">
        <f t="shared" si="0"/>
        <v>0.25</v>
      </c>
      <c r="H13" s="19">
        <f t="shared" ref="H13:H14" si="2">H12+G13</f>
        <v>0.72499999999999998</v>
      </c>
      <c r="I13" s="20">
        <f t="shared" si="1"/>
        <v>0.25</v>
      </c>
      <c r="J13" s="20">
        <f t="shared" ref="J13:J14" si="3">J12+I13</f>
        <v>0.72499999999999998</v>
      </c>
      <c r="L13" s="2"/>
      <c r="M13" s="6"/>
    </row>
    <row r="14" spans="1:26" x14ac:dyDescent="0.3">
      <c r="A14" s="11">
        <v>5</v>
      </c>
      <c r="B14" s="9" t="s">
        <v>35</v>
      </c>
      <c r="D14" s="18" t="s">
        <v>32</v>
      </c>
      <c r="E14" s="8">
        <v>11</v>
      </c>
      <c r="F14" s="8">
        <f t="shared" ref="F14" si="4">F13+E14</f>
        <v>40</v>
      </c>
      <c r="G14" s="19">
        <f t="shared" si="0"/>
        <v>0.27500000000000002</v>
      </c>
      <c r="H14" s="19">
        <f t="shared" si="2"/>
        <v>1</v>
      </c>
      <c r="I14" s="20">
        <f t="shared" si="1"/>
        <v>0.27500000000000002</v>
      </c>
      <c r="J14" s="20">
        <f t="shared" si="3"/>
        <v>1</v>
      </c>
      <c r="L14" s="21"/>
    </row>
    <row r="15" spans="1:26" x14ac:dyDescent="0.3">
      <c r="A15" s="11">
        <v>6</v>
      </c>
      <c r="B15" s="9" t="s">
        <v>35</v>
      </c>
      <c r="D15" s="18" t="s">
        <v>10</v>
      </c>
      <c r="E15" s="8">
        <f>SUM(E11:E14)</f>
        <v>40</v>
      </c>
      <c r="F15" s="8" t="s">
        <v>11</v>
      </c>
      <c r="G15" s="19">
        <f>SUM(G11:G14)</f>
        <v>1</v>
      </c>
      <c r="H15" s="19" t="s">
        <v>11</v>
      </c>
      <c r="I15" s="20">
        <f t="shared" si="1"/>
        <v>1</v>
      </c>
      <c r="J15" s="20" t="s">
        <v>11</v>
      </c>
      <c r="L15" s="21"/>
    </row>
    <row r="16" spans="1:26" x14ac:dyDescent="0.3">
      <c r="A16" s="11">
        <v>7</v>
      </c>
      <c r="B16" s="9" t="s">
        <v>35</v>
      </c>
      <c r="D16" s="26"/>
      <c r="E16" s="27"/>
      <c r="F16" s="27"/>
      <c r="G16" s="28"/>
      <c r="H16" s="28"/>
      <c r="I16" s="29"/>
      <c r="J16" s="29"/>
      <c r="L16" s="21"/>
    </row>
    <row r="17" spans="1:10" ht="14.4" customHeight="1" x14ac:dyDescent="0.3">
      <c r="A17" s="11">
        <v>8</v>
      </c>
      <c r="B17" s="9" t="s">
        <v>35</v>
      </c>
      <c r="D17" s="30" t="s">
        <v>36</v>
      </c>
      <c r="E17" s="30"/>
      <c r="F17" s="30"/>
      <c r="G17" s="30"/>
      <c r="H17" s="30"/>
      <c r="I17" s="30"/>
      <c r="J17" s="30"/>
    </row>
    <row r="18" spans="1:10" x14ac:dyDescent="0.3">
      <c r="A18" s="11">
        <v>9</v>
      </c>
      <c r="B18" s="9" t="s">
        <v>35</v>
      </c>
      <c r="D18" s="30"/>
      <c r="E18" s="30"/>
      <c r="F18" s="30"/>
      <c r="G18" s="30"/>
      <c r="H18" s="30"/>
      <c r="I18" s="30"/>
      <c r="J18" s="30"/>
    </row>
    <row r="19" spans="1:10" x14ac:dyDescent="0.3">
      <c r="A19" s="11">
        <v>10</v>
      </c>
      <c r="B19" s="9" t="s">
        <v>35</v>
      </c>
      <c r="D19" s="30"/>
      <c r="E19" s="30"/>
      <c r="F19" s="30"/>
      <c r="G19" s="30"/>
      <c r="H19" s="30"/>
      <c r="I19" s="30"/>
      <c r="J19" s="30"/>
    </row>
    <row r="20" spans="1:10" x14ac:dyDescent="0.3">
      <c r="A20" s="11">
        <v>11</v>
      </c>
      <c r="B20" s="9" t="s">
        <v>35</v>
      </c>
      <c r="D20" s="30"/>
      <c r="E20" s="30"/>
      <c r="F20" s="30"/>
      <c r="G20" s="30"/>
      <c r="H20" s="30"/>
      <c r="I20" s="30"/>
      <c r="J20" s="30"/>
    </row>
    <row r="21" spans="1:10" x14ac:dyDescent="0.3">
      <c r="A21" s="11">
        <v>12</v>
      </c>
      <c r="B21" s="9" t="s">
        <v>35</v>
      </c>
      <c r="D21" s="31"/>
      <c r="E21" s="31"/>
      <c r="F21" s="31"/>
      <c r="G21" s="31"/>
      <c r="H21" s="31"/>
      <c r="I21" s="31"/>
      <c r="J21" s="31"/>
    </row>
    <row r="22" spans="1:10" x14ac:dyDescent="0.3">
      <c r="A22" s="11">
        <v>13</v>
      </c>
      <c r="B22" s="9" t="s">
        <v>34</v>
      </c>
      <c r="D22" s="31"/>
      <c r="E22" s="31"/>
      <c r="F22" s="31"/>
      <c r="G22" s="31"/>
      <c r="H22" s="31"/>
      <c r="I22" s="31"/>
      <c r="J22" s="31"/>
    </row>
    <row r="23" spans="1:10" x14ac:dyDescent="0.3">
      <c r="A23" s="11">
        <v>14</v>
      </c>
      <c r="B23" s="9" t="s">
        <v>34</v>
      </c>
      <c r="D23" s="31"/>
      <c r="E23" s="31"/>
      <c r="F23" s="31"/>
      <c r="G23" s="31"/>
      <c r="H23" s="31"/>
      <c r="I23" s="31"/>
      <c r="J23" s="31"/>
    </row>
    <row r="24" spans="1:10" x14ac:dyDescent="0.3">
      <c r="A24" s="11">
        <v>15</v>
      </c>
      <c r="B24" s="9" t="s">
        <v>34</v>
      </c>
    </row>
    <row r="25" spans="1:10" x14ac:dyDescent="0.3">
      <c r="A25" s="11">
        <v>16</v>
      </c>
      <c r="B25" s="9" t="s">
        <v>34</v>
      </c>
    </row>
    <row r="26" spans="1:10" x14ac:dyDescent="0.3">
      <c r="A26" s="11">
        <v>17</v>
      </c>
      <c r="B26" s="9" t="s">
        <v>34</v>
      </c>
    </row>
    <row r="27" spans="1:10" x14ac:dyDescent="0.3">
      <c r="A27" s="11">
        <v>18</v>
      </c>
      <c r="B27" s="9" t="s">
        <v>34</v>
      </c>
    </row>
    <row r="28" spans="1:10" x14ac:dyDescent="0.3">
      <c r="A28" s="11">
        <v>19</v>
      </c>
      <c r="B28" s="9" t="s">
        <v>34</v>
      </c>
    </row>
    <row r="29" spans="1:10" x14ac:dyDescent="0.3">
      <c r="A29" s="11">
        <v>20</v>
      </c>
      <c r="B29" s="9" t="s">
        <v>33</v>
      </c>
    </row>
    <row r="30" spans="1:10" x14ac:dyDescent="0.3">
      <c r="A30" s="11">
        <v>21</v>
      </c>
      <c r="B30" s="9" t="s">
        <v>33</v>
      </c>
    </row>
    <row r="31" spans="1:10" x14ac:dyDescent="0.3">
      <c r="A31" s="11">
        <v>22</v>
      </c>
      <c r="B31" s="9" t="s">
        <v>33</v>
      </c>
    </row>
    <row r="32" spans="1:10" x14ac:dyDescent="0.3">
      <c r="A32" s="11">
        <v>23</v>
      </c>
      <c r="B32" s="9" t="s">
        <v>33</v>
      </c>
    </row>
    <row r="33" spans="1:2" x14ac:dyDescent="0.3">
      <c r="A33" s="11">
        <v>24</v>
      </c>
      <c r="B33" s="9" t="s">
        <v>33</v>
      </c>
    </row>
    <row r="34" spans="1:2" x14ac:dyDescent="0.3">
      <c r="A34" s="11">
        <v>25</v>
      </c>
      <c r="B34" s="9" t="s">
        <v>33</v>
      </c>
    </row>
    <row r="35" spans="1:2" x14ac:dyDescent="0.3">
      <c r="A35" s="11">
        <v>26</v>
      </c>
      <c r="B35" s="9" t="s">
        <v>33</v>
      </c>
    </row>
    <row r="36" spans="1:2" x14ac:dyDescent="0.3">
      <c r="A36" s="11">
        <v>27</v>
      </c>
      <c r="B36" s="9" t="s">
        <v>33</v>
      </c>
    </row>
    <row r="37" spans="1:2" x14ac:dyDescent="0.3">
      <c r="A37" s="11">
        <v>28</v>
      </c>
      <c r="B37" s="9" t="s">
        <v>33</v>
      </c>
    </row>
    <row r="38" spans="1:2" x14ac:dyDescent="0.3">
      <c r="A38" s="11">
        <v>29</v>
      </c>
      <c r="B38" s="9" t="s">
        <v>33</v>
      </c>
    </row>
    <row r="39" spans="1:2" x14ac:dyDescent="0.3">
      <c r="A39" s="11">
        <v>30</v>
      </c>
      <c r="B39" s="9" t="s">
        <v>33</v>
      </c>
    </row>
    <row r="40" spans="1:2" x14ac:dyDescent="0.3">
      <c r="A40" s="11">
        <v>31</v>
      </c>
      <c r="B40" s="9" t="s">
        <v>32</v>
      </c>
    </row>
    <row r="41" spans="1:2" x14ac:dyDescent="0.3">
      <c r="A41" s="11">
        <v>32</v>
      </c>
      <c r="B41" s="9" t="s">
        <v>32</v>
      </c>
    </row>
    <row r="42" spans="1:2" x14ac:dyDescent="0.3">
      <c r="A42" s="11">
        <v>33</v>
      </c>
      <c r="B42" s="9" t="s">
        <v>32</v>
      </c>
    </row>
    <row r="43" spans="1:2" x14ac:dyDescent="0.3">
      <c r="A43" s="11">
        <v>34</v>
      </c>
      <c r="B43" s="9" t="s">
        <v>32</v>
      </c>
    </row>
    <row r="44" spans="1:2" x14ac:dyDescent="0.3">
      <c r="A44" s="11">
        <v>35</v>
      </c>
      <c r="B44" s="9" t="s">
        <v>32</v>
      </c>
    </row>
    <row r="45" spans="1:2" x14ac:dyDescent="0.3">
      <c r="A45" s="11">
        <v>36</v>
      </c>
      <c r="B45" s="9" t="s">
        <v>32</v>
      </c>
    </row>
    <row r="46" spans="1:2" x14ac:dyDescent="0.3">
      <c r="A46" s="11">
        <v>37</v>
      </c>
      <c r="B46" s="9" t="s">
        <v>32</v>
      </c>
    </row>
    <row r="47" spans="1:2" x14ac:dyDescent="0.3">
      <c r="A47" s="11">
        <v>38</v>
      </c>
      <c r="B47" s="9" t="s">
        <v>32</v>
      </c>
    </row>
    <row r="48" spans="1:2" x14ac:dyDescent="0.3">
      <c r="A48" s="11">
        <v>39</v>
      </c>
      <c r="B48" s="9" t="s">
        <v>32</v>
      </c>
    </row>
    <row r="49" spans="1:2" x14ac:dyDescent="0.3">
      <c r="A49" s="11">
        <v>40</v>
      </c>
      <c r="B49" s="9" t="s">
        <v>32</v>
      </c>
    </row>
  </sheetData>
  <sortState xmlns:xlrd2="http://schemas.microsoft.com/office/spreadsheetml/2017/richdata2" ref="B10:B49">
    <sortCondition ref="B10:B49"/>
  </sortState>
  <mergeCells count="12">
    <mergeCell ref="D17:J20"/>
    <mergeCell ref="G9:G10"/>
    <mergeCell ref="H9:H10"/>
    <mergeCell ref="I9:I10"/>
    <mergeCell ref="J9:J10"/>
    <mergeCell ref="L8:M8"/>
    <mergeCell ref="M12:Z12"/>
    <mergeCell ref="A2:F7"/>
    <mergeCell ref="A9:B9"/>
    <mergeCell ref="D9:D10"/>
    <mergeCell ref="E9:E10"/>
    <mergeCell ref="F9:F10"/>
  </mergeCells>
  <pageMargins left="0.7" right="0.7" top="0.75" bottom="0.75" header="0.3" footer="0.3"/>
  <ignoredErrors>
    <ignoredError sqref="G11:G14 I11:I13 I14"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71CF6-DE00-461F-BDCC-F662D04D9C53}">
  <dimension ref="A2:J58"/>
  <sheetViews>
    <sheetView topLeftCell="A7" workbookViewId="0">
      <selection activeCell="K25" sqref="K25"/>
    </sheetView>
  </sheetViews>
  <sheetFormatPr baseColWidth="10" defaultRowHeight="14.4" x14ac:dyDescent="0.3"/>
  <cols>
    <col min="4" max="4" width="29.6640625" bestFit="1" customWidth="1"/>
    <col min="8" max="8" width="17.77734375" customWidth="1"/>
    <col min="10" max="10" width="22.109375" customWidth="1"/>
  </cols>
  <sheetData>
    <row r="2" spans="1:10" ht="14.4" customHeight="1" x14ac:dyDescent="0.3">
      <c r="A2" s="1" t="s">
        <v>43</v>
      </c>
      <c r="B2" s="1"/>
      <c r="C2" s="1"/>
      <c r="D2" s="1"/>
      <c r="E2" s="1"/>
      <c r="F2" s="1"/>
      <c r="G2" s="1"/>
      <c r="H2" s="1"/>
    </row>
    <row r="3" spans="1:10" x14ac:dyDescent="0.3">
      <c r="A3" s="1"/>
      <c r="B3" s="1"/>
      <c r="C3" s="1"/>
      <c r="D3" s="1"/>
      <c r="E3" s="1"/>
      <c r="F3" s="1"/>
      <c r="G3" s="1"/>
      <c r="H3" s="1"/>
    </row>
    <row r="4" spans="1:10" x14ac:dyDescent="0.3">
      <c r="A4" s="1"/>
      <c r="B4" s="1"/>
      <c r="C4" s="1"/>
      <c r="D4" s="1"/>
      <c r="E4" s="1"/>
      <c r="F4" s="1"/>
      <c r="G4" s="1"/>
      <c r="H4" s="1"/>
    </row>
    <row r="5" spans="1:10" x14ac:dyDescent="0.3">
      <c r="A5" s="1"/>
      <c r="B5" s="1"/>
      <c r="C5" s="1"/>
      <c r="D5" s="1"/>
      <c r="E5" s="1"/>
      <c r="F5" s="1"/>
      <c r="G5" s="1"/>
      <c r="H5" s="1"/>
    </row>
    <row r="6" spans="1:10" x14ac:dyDescent="0.3">
      <c r="A6" s="1"/>
      <c r="B6" s="1"/>
      <c r="C6" s="1"/>
      <c r="D6" s="1"/>
      <c r="E6" s="1"/>
      <c r="F6" s="1"/>
      <c r="G6" s="1"/>
      <c r="H6" s="1"/>
    </row>
    <row r="7" spans="1:10" x14ac:dyDescent="0.3">
      <c r="A7" s="33"/>
      <c r="B7" s="33"/>
      <c r="C7" s="33"/>
      <c r="D7" s="33"/>
      <c r="E7" s="33"/>
      <c r="F7" s="33"/>
    </row>
    <row r="9" spans="1:10" x14ac:dyDescent="0.3">
      <c r="A9" s="7" t="s">
        <v>2</v>
      </c>
      <c r="B9" s="7"/>
      <c r="D9" s="12" t="s">
        <v>45</v>
      </c>
      <c r="E9" s="14" t="s">
        <v>4</v>
      </c>
      <c r="F9" s="14" t="s">
        <v>5</v>
      </c>
      <c r="G9" s="15" t="s">
        <v>6</v>
      </c>
      <c r="H9" s="15" t="s">
        <v>7</v>
      </c>
      <c r="I9" s="16" t="s">
        <v>8</v>
      </c>
      <c r="J9" s="16" t="s">
        <v>9</v>
      </c>
    </row>
    <row r="10" spans="1:10" x14ac:dyDescent="0.3">
      <c r="A10" s="8">
        <v>1</v>
      </c>
      <c r="B10" s="8" t="s">
        <v>37</v>
      </c>
      <c r="D10" s="12"/>
      <c r="E10" s="14"/>
      <c r="F10" s="14"/>
      <c r="G10" s="15"/>
      <c r="H10" s="15"/>
      <c r="I10" s="16"/>
      <c r="J10" s="16"/>
    </row>
    <row r="11" spans="1:10" x14ac:dyDescent="0.3">
      <c r="A11" s="8">
        <v>2</v>
      </c>
      <c r="B11" s="8" t="s">
        <v>37</v>
      </c>
      <c r="D11" s="18" t="s">
        <v>37</v>
      </c>
      <c r="E11" s="8">
        <v>11</v>
      </c>
      <c r="F11" s="8">
        <f>E11</f>
        <v>11</v>
      </c>
      <c r="G11" s="19">
        <f>E11/$E$15</f>
        <v>0.34375</v>
      </c>
      <c r="H11" s="19">
        <f>G11</f>
        <v>0.34375</v>
      </c>
      <c r="I11" s="20">
        <f>G11</f>
        <v>0.34375</v>
      </c>
      <c r="J11" s="20">
        <f>I11</f>
        <v>0.34375</v>
      </c>
    </row>
    <row r="12" spans="1:10" x14ac:dyDescent="0.3">
      <c r="A12" s="8">
        <v>3</v>
      </c>
      <c r="B12" s="8" t="s">
        <v>38</v>
      </c>
      <c r="D12" s="18" t="s">
        <v>40</v>
      </c>
      <c r="E12" s="8">
        <v>9</v>
      </c>
      <c r="F12" s="8">
        <f>F11+E12</f>
        <v>20</v>
      </c>
      <c r="G12" s="19">
        <f t="shared" ref="G12:G14" si="0">E12/$E$15</f>
        <v>0.28125</v>
      </c>
      <c r="H12" s="19">
        <f>H11+G12</f>
        <v>0.625</v>
      </c>
      <c r="I12" s="20">
        <f t="shared" ref="I12:I15" si="1">G12</f>
        <v>0.28125</v>
      </c>
      <c r="J12" s="20">
        <f>J11+I12</f>
        <v>0.625</v>
      </c>
    </row>
    <row r="13" spans="1:10" x14ac:dyDescent="0.3">
      <c r="A13" s="8">
        <v>4</v>
      </c>
      <c r="B13" s="8" t="s">
        <v>39</v>
      </c>
      <c r="D13" s="18" t="s">
        <v>38</v>
      </c>
      <c r="E13" s="8">
        <v>7</v>
      </c>
      <c r="F13" s="8">
        <f>F12+E13</f>
        <v>27</v>
      </c>
      <c r="G13" s="19">
        <f t="shared" si="0"/>
        <v>0.21875</v>
      </c>
      <c r="H13" s="19">
        <f t="shared" ref="H13:H14" si="2">H12+G13</f>
        <v>0.84375</v>
      </c>
      <c r="I13" s="20">
        <f t="shared" si="1"/>
        <v>0.21875</v>
      </c>
      <c r="J13" s="20">
        <f t="shared" ref="J13:J14" si="3">J12+I13</f>
        <v>0.84375</v>
      </c>
    </row>
    <row r="14" spans="1:10" x14ac:dyDescent="0.3">
      <c r="A14" s="8">
        <v>5</v>
      </c>
      <c r="B14" s="8" t="s">
        <v>38</v>
      </c>
      <c r="D14" s="18" t="s">
        <v>39</v>
      </c>
      <c r="E14" s="8">
        <v>5</v>
      </c>
      <c r="F14" s="8">
        <f t="shared" ref="F14" si="4">F13+E14</f>
        <v>32</v>
      </c>
      <c r="G14" s="19">
        <f t="shared" si="0"/>
        <v>0.15625</v>
      </c>
      <c r="H14" s="19">
        <f t="shared" si="2"/>
        <v>1</v>
      </c>
      <c r="I14" s="20">
        <f t="shared" si="1"/>
        <v>0.15625</v>
      </c>
      <c r="J14" s="20">
        <f t="shared" si="3"/>
        <v>1</v>
      </c>
    </row>
    <row r="15" spans="1:10" x14ac:dyDescent="0.3">
      <c r="A15" s="8">
        <v>6</v>
      </c>
      <c r="B15" s="8" t="s">
        <v>40</v>
      </c>
      <c r="D15" s="18" t="s">
        <v>10</v>
      </c>
      <c r="E15" s="8">
        <f>SUM(E11:E14)</f>
        <v>32</v>
      </c>
      <c r="F15" s="8" t="s">
        <v>11</v>
      </c>
      <c r="G15" s="19">
        <f>SUM(G11:G14)</f>
        <v>1</v>
      </c>
      <c r="H15" s="19" t="s">
        <v>11</v>
      </c>
      <c r="I15" s="20">
        <f t="shared" si="1"/>
        <v>1</v>
      </c>
      <c r="J15" s="20" t="s">
        <v>11</v>
      </c>
    </row>
    <row r="16" spans="1:10" x14ac:dyDescent="0.3">
      <c r="A16" s="8">
        <v>7</v>
      </c>
      <c r="B16" s="8" t="s">
        <v>38</v>
      </c>
    </row>
    <row r="17" spans="1:10" ht="14.4" customHeight="1" x14ac:dyDescent="0.3">
      <c r="A17" s="8">
        <v>8</v>
      </c>
      <c r="B17" s="8" t="s">
        <v>37</v>
      </c>
      <c r="D17" s="34"/>
      <c r="E17" s="34"/>
      <c r="F17" s="34"/>
      <c r="G17" s="34"/>
      <c r="H17" s="34"/>
      <c r="I17" s="34"/>
      <c r="J17" s="34"/>
    </row>
    <row r="18" spans="1:10" x14ac:dyDescent="0.3">
      <c r="A18" s="8">
        <v>9</v>
      </c>
      <c r="B18" s="8" t="s">
        <v>37</v>
      </c>
      <c r="D18" s="34"/>
      <c r="E18" s="34"/>
      <c r="F18" s="34"/>
      <c r="G18" s="34"/>
      <c r="H18" s="34"/>
      <c r="I18" s="34"/>
      <c r="J18" s="34"/>
    </row>
    <row r="19" spans="1:10" x14ac:dyDescent="0.3">
      <c r="A19" s="8">
        <v>10</v>
      </c>
      <c r="B19" s="8" t="s">
        <v>38</v>
      </c>
      <c r="D19" s="34"/>
      <c r="E19" s="34"/>
      <c r="F19" s="34"/>
      <c r="G19" s="34"/>
      <c r="H19" s="34"/>
      <c r="I19" s="34"/>
      <c r="J19" s="34"/>
    </row>
    <row r="20" spans="1:10" x14ac:dyDescent="0.3">
      <c r="A20" s="8">
        <v>11</v>
      </c>
      <c r="B20" s="8" t="s">
        <v>40</v>
      </c>
      <c r="D20" s="34"/>
      <c r="E20" s="34"/>
      <c r="F20" s="34"/>
      <c r="G20" s="34"/>
      <c r="H20" s="34"/>
      <c r="I20" s="34"/>
      <c r="J20" s="34"/>
    </row>
    <row r="21" spans="1:10" x14ac:dyDescent="0.3">
      <c r="A21" s="8">
        <v>12</v>
      </c>
      <c r="B21" s="8" t="s">
        <v>39</v>
      </c>
      <c r="D21" s="34"/>
      <c r="E21" s="34"/>
      <c r="F21" s="34"/>
      <c r="G21" s="34"/>
      <c r="H21" s="34"/>
      <c r="I21" s="34"/>
      <c r="J21" s="34"/>
    </row>
    <row r="22" spans="1:10" x14ac:dyDescent="0.3">
      <c r="A22" s="8">
        <v>13</v>
      </c>
      <c r="B22" s="8" t="s">
        <v>40</v>
      </c>
      <c r="D22" s="34"/>
      <c r="E22" s="34"/>
      <c r="F22" s="34"/>
      <c r="G22" s="34"/>
      <c r="H22" s="34"/>
      <c r="I22" s="34"/>
      <c r="J22" s="34"/>
    </row>
    <row r="23" spans="1:10" x14ac:dyDescent="0.3">
      <c r="A23" s="8">
        <v>14</v>
      </c>
      <c r="B23" s="8" t="s">
        <v>37</v>
      </c>
      <c r="D23" s="34"/>
      <c r="E23" s="34"/>
      <c r="F23" s="34"/>
      <c r="G23" s="34"/>
      <c r="H23" s="34"/>
      <c r="I23" s="34"/>
      <c r="J23" s="34"/>
    </row>
    <row r="24" spans="1:10" x14ac:dyDescent="0.3">
      <c r="A24" s="8">
        <v>15</v>
      </c>
      <c r="B24" s="8" t="s">
        <v>37</v>
      </c>
      <c r="D24" s="34"/>
      <c r="E24" s="34"/>
      <c r="F24" s="34"/>
      <c r="G24" s="34"/>
      <c r="H24" s="34"/>
      <c r="I24" s="34"/>
      <c r="J24" s="34"/>
    </row>
    <row r="25" spans="1:10" x14ac:dyDescent="0.3">
      <c r="A25" s="8">
        <v>16</v>
      </c>
      <c r="B25" s="8" t="s">
        <v>37</v>
      </c>
      <c r="D25" s="34"/>
      <c r="E25" s="34"/>
      <c r="F25" s="34"/>
      <c r="G25" s="34"/>
      <c r="H25" s="34"/>
      <c r="I25" s="34"/>
      <c r="J25" s="34"/>
    </row>
    <row r="26" spans="1:10" x14ac:dyDescent="0.3">
      <c r="A26" s="8">
        <v>17</v>
      </c>
      <c r="B26" s="8" t="s">
        <v>40</v>
      </c>
      <c r="D26" s="34"/>
      <c r="E26" s="34"/>
      <c r="F26" s="34"/>
      <c r="G26" s="34"/>
      <c r="H26" s="34"/>
      <c r="I26" s="34"/>
      <c r="J26" s="34"/>
    </row>
    <row r="27" spans="1:10" x14ac:dyDescent="0.3">
      <c r="A27" s="8">
        <v>18</v>
      </c>
      <c r="B27" s="8" t="s">
        <v>37</v>
      </c>
    </row>
    <row r="28" spans="1:10" x14ac:dyDescent="0.3">
      <c r="A28" s="8">
        <v>19</v>
      </c>
      <c r="B28" s="8" t="s">
        <v>38</v>
      </c>
    </row>
    <row r="29" spans="1:10" x14ac:dyDescent="0.3">
      <c r="A29" s="8">
        <v>20</v>
      </c>
      <c r="B29" s="8" t="s">
        <v>40</v>
      </c>
    </row>
    <row r="30" spans="1:10" x14ac:dyDescent="0.3">
      <c r="A30" s="8">
        <v>21</v>
      </c>
      <c r="B30" s="8" t="s">
        <v>40</v>
      </c>
    </row>
    <row r="31" spans="1:10" x14ac:dyDescent="0.3">
      <c r="A31" s="8">
        <v>22</v>
      </c>
      <c r="B31" s="8" t="s">
        <v>37</v>
      </c>
    </row>
    <row r="32" spans="1:10" x14ac:dyDescent="0.3">
      <c r="A32" s="8">
        <v>23</v>
      </c>
      <c r="B32" s="8" t="s">
        <v>40</v>
      </c>
    </row>
    <row r="33" spans="1:10" x14ac:dyDescent="0.3">
      <c r="A33" s="8">
        <v>24</v>
      </c>
      <c r="B33" s="8" t="s">
        <v>39</v>
      </c>
    </row>
    <row r="34" spans="1:10" x14ac:dyDescent="0.3">
      <c r="A34" s="8">
        <v>25</v>
      </c>
      <c r="B34" s="8" t="s">
        <v>37</v>
      </c>
    </row>
    <row r="35" spans="1:10" x14ac:dyDescent="0.3">
      <c r="A35" s="8">
        <v>26</v>
      </c>
      <c r="B35" s="8" t="s">
        <v>38</v>
      </c>
    </row>
    <row r="36" spans="1:10" x14ac:dyDescent="0.3">
      <c r="A36" s="8">
        <v>27</v>
      </c>
      <c r="B36" s="8" t="s">
        <v>39</v>
      </c>
      <c r="D36" s="34"/>
      <c r="E36" s="34"/>
      <c r="F36" s="34"/>
      <c r="G36" s="34"/>
      <c r="H36" s="34"/>
      <c r="I36" s="34"/>
      <c r="J36" s="34"/>
    </row>
    <row r="37" spans="1:10" x14ac:dyDescent="0.3">
      <c r="A37" s="8">
        <v>28</v>
      </c>
      <c r="B37" s="8" t="s">
        <v>37</v>
      </c>
      <c r="D37" s="34"/>
      <c r="E37" s="34"/>
      <c r="F37" s="34"/>
      <c r="G37" s="34"/>
      <c r="H37" s="34"/>
      <c r="I37" s="34"/>
      <c r="J37" s="34"/>
    </row>
    <row r="38" spans="1:10" x14ac:dyDescent="0.3">
      <c r="A38" s="8">
        <v>29</v>
      </c>
      <c r="B38" s="8" t="s">
        <v>40</v>
      </c>
      <c r="D38" s="34"/>
      <c r="E38" s="34"/>
      <c r="F38" s="34"/>
      <c r="G38" s="34"/>
      <c r="H38" s="34"/>
      <c r="I38" s="34"/>
      <c r="J38" s="34"/>
    </row>
    <row r="39" spans="1:10" x14ac:dyDescent="0.3">
      <c r="A39" s="8">
        <v>30</v>
      </c>
      <c r="B39" s="8" t="s">
        <v>39</v>
      </c>
      <c r="D39" s="25" t="s">
        <v>44</v>
      </c>
      <c r="E39" s="25"/>
      <c r="F39" s="25"/>
      <c r="G39" s="25"/>
      <c r="H39" s="25"/>
      <c r="I39" s="25"/>
      <c r="J39" s="25"/>
    </row>
    <row r="40" spans="1:10" x14ac:dyDescent="0.3">
      <c r="A40" s="8">
        <v>31</v>
      </c>
      <c r="B40" s="8" t="s">
        <v>40</v>
      </c>
      <c r="D40" s="25"/>
      <c r="E40" s="25"/>
      <c r="F40" s="25"/>
      <c r="G40" s="25"/>
      <c r="H40" s="25"/>
      <c r="I40" s="25"/>
      <c r="J40" s="25"/>
    </row>
    <row r="41" spans="1:10" x14ac:dyDescent="0.3">
      <c r="A41" s="8">
        <v>32</v>
      </c>
      <c r="B41" s="8" t="s">
        <v>38</v>
      </c>
      <c r="D41" s="25"/>
      <c r="E41" s="25"/>
      <c r="F41" s="25"/>
      <c r="G41" s="25"/>
      <c r="H41" s="25"/>
      <c r="I41" s="25"/>
      <c r="J41" s="25"/>
    </row>
    <row r="42" spans="1:10" x14ac:dyDescent="0.3">
      <c r="D42" s="25"/>
      <c r="E42" s="25"/>
      <c r="F42" s="25"/>
      <c r="G42" s="25"/>
      <c r="H42" s="25"/>
      <c r="I42" s="25"/>
      <c r="J42" s="25"/>
    </row>
    <row r="43" spans="1:10" ht="14.4" customHeight="1" x14ac:dyDescent="0.3">
      <c r="D43" s="25"/>
      <c r="E43" s="25"/>
      <c r="F43" s="25"/>
      <c r="G43" s="25"/>
      <c r="H43" s="25"/>
      <c r="I43" s="25"/>
      <c r="J43" s="25"/>
    </row>
    <row r="44" spans="1:10" x14ac:dyDescent="0.3">
      <c r="D44" s="25"/>
      <c r="E44" s="25"/>
      <c r="F44" s="25"/>
      <c r="G44" s="25"/>
      <c r="H44" s="25"/>
      <c r="I44" s="25"/>
      <c r="J44" s="25"/>
    </row>
    <row r="45" spans="1:10" x14ac:dyDescent="0.3">
      <c r="D45" s="34"/>
      <c r="E45" s="34"/>
      <c r="F45" s="34"/>
      <c r="G45" s="34"/>
      <c r="H45" s="34"/>
      <c r="I45" s="34"/>
      <c r="J45" s="34"/>
    </row>
    <row r="46" spans="1:10" x14ac:dyDescent="0.3">
      <c r="D46" s="34"/>
      <c r="E46" s="34"/>
      <c r="F46" s="34"/>
      <c r="G46" s="34"/>
      <c r="H46" s="34"/>
      <c r="I46" s="34"/>
      <c r="J46" s="34"/>
    </row>
    <row r="47" spans="1:10" x14ac:dyDescent="0.3">
      <c r="D47" s="34"/>
      <c r="E47" s="34"/>
      <c r="F47" s="34"/>
      <c r="G47" s="34"/>
      <c r="H47" s="34"/>
      <c r="I47" s="34"/>
      <c r="J47" s="34"/>
    </row>
    <row r="48" spans="1:10" x14ac:dyDescent="0.3">
      <c r="D48" s="34"/>
      <c r="E48" s="34"/>
      <c r="F48" s="34"/>
      <c r="G48" s="34"/>
      <c r="H48" s="34"/>
      <c r="I48" s="34"/>
      <c r="J48" s="34"/>
    </row>
    <row r="53" spans="4:10" x14ac:dyDescent="0.3">
      <c r="D53" s="34"/>
      <c r="E53" s="34"/>
      <c r="F53" s="34"/>
      <c r="G53" s="34"/>
      <c r="H53" s="34"/>
      <c r="I53" s="34"/>
      <c r="J53" s="34"/>
    </row>
    <row r="54" spans="4:10" x14ac:dyDescent="0.3">
      <c r="D54" s="34"/>
      <c r="E54" s="34"/>
      <c r="F54" s="34"/>
      <c r="G54" s="34"/>
      <c r="H54" s="34"/>
      <c r="I54" s="34"/>
      <c r="J54" s="34"/>
    </row>
    <row r="55" spans="4:10" x14ac:dyDescent="0.3">
      <c r="D55" s="34"/>
      <c r="E55" s="34"/>
      <c r="F55" s="34"/>
      <c r="G55" s="34"/>
      <c r="H55" s="34"/>
      <c r="I55" s="34"/>
      <c r="J55" s="34"/>
    </row>
    <row r="56" spans="4:10" x14ac:dyDescent="0.3">
      <c r="D56" s="34"/>
      <c r="E56" s="34"/>
      <c r="F56" s="34"/>
      <c r="G56" s="34"/>
      <c r="H56" s="34"/>
      <c r="I56" s="34"/>
      <c r="J56" s="34"/>
    </row>
    <row r="57" spans="4:10" x14ac:dyDescent="0.3">
      <c r="D57" s="34"/>
      <c r="E57" s="34"/>
      <c r="F57" s="34"/>
      <c r="G57" s="34"/>
      <c r="H57" s="34"/>
      <c r="I57" s="34"/>
      <c r="J57" s="34"/>
    </row>
    <row r="58" spans="4:10" x14ac:dyDescent="0.3">
      <c r="D58" s="34"/>
      <c r="E58" s="34"/>
      <c r="F58" s="34"/>
      <c r="G58" s="34"/>
      <c r="H58" s="34"/>
      <c r="I58" s="34"/>
      <c r="J58" s="34"/>
    </row>
  </sheetData>
  <mergeCells count="10">
    <mergeCell ref="D39:J44"/>
    <mergeCell ref="H9:H10"/>
    <mergeCell ref="I9:I10"/>
    <mergeCell ref="J9:J10"/>
    <mergeCell ref="A2:H6"/>
    <mergeCell ref="A9:B9"/>
    <mergeCell ref="D9:D10"/>
    <mergeCell ref="E9:E10"/>
    <mergeCell ref="F9:F10"/>
    <mergeCell ref="G9:G10"/>
  </mergeCells>
  <pageMargins left="0.7" right="0.7" top="0.75" bottom="0.75" header="0.3" footer="0.3"/>
  <ignoredErrors>
    <ignoredError sqref="G11:G14 I11:I14" formula="1"/>
  </ignoredError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4F044-C4CD-453B-BCA6-492F5282177B}">
  <dimension ref="A2:N40"/>
  <sheetViews>
    <sheetView tabSelected="1" topLeftCell="A7" workbookViewId="0">
      <selection activeCell="D23" sqref="D23"/>
    </sheetView>
  </sheetViews>
  <sheetFormatPr baseColWidth="10" defaultRowHeight="14.4" x14ac:dyDescent="0.3"/>
  <cols>
    <col min="4" max="4" width="27.5546875" bestFit="1" customWidth="1"/>
    <col min="5" max="5" width="13.6640625" bestFit="1" customWidth="1"/>
    <col min="9" max="9" width="17.44140625" customWidth="1"/>
    <col min="11" max="11" width="21.21875" customWidth="1"/>
    <col min="13" max="13" width="32.88671875" bestFit="1" customWidth="1"/>
    <col min="14" max="14" width="21.88671875" bestFit="1" customWidth="1"/>
  </cols>
  <sheetData>
    <row r="2" spans="1:14" x14ac:dyDescent="0.3">
      <c r="A2" s="1" t="s">
        <v>46</v>
      </c>
      <c r="B2" s="1"/>
      <c r="C2" s="1"/>
      <c r="D2" s="1"/>
      <c r="E2" s="1"/>
      <c r="F2" s="1"/>
      <c r="G2" s="1"/>
      <c r="H2" s="1"/>
    </row>
    <row r="3" spans="1:14" x14ac:dyDescent="0.3">
      <c r="A3" s="1"/>
      <c r="B3" s="1"/>
      <c r="C3" s="1"/>
      <c r="D3" s="1"/>
      <c r="E3" s="1"/>
      <c r="F3" s="1"/>
      <c r="G3" s="1"/>
      <c r="H3" s="1"/>
    </row>
    <row r="4" spans="1:14" x14ac:dyDescent="0.3">
      <c r="A4" s="1"/>
      <c r="B4" s="1"/>
      <c r="C4" s="1"/>
      <c r="D4" s="1"/>
      <c r="E4" s="1"/>
      <c r="F4" s="1"/>
      <c r="G4" s="1"/>
      <c r="H4" s="1"/>
    </row>
    <row r="5" spans="1:14" x14ac:dyDescent="0.3">
      <c r="A5" s="1"/>
      <c r="B5" s="1"/>
      <c r="C5" s="1"/>
      <c r="D5" s="1"/>
      <c r="E5" s="1"/>
      <c r="F5" s="1"/>
      <c r="G5" s="1"/>
      <c r="H5" s="1"/>
    </row>
    <row r="6" spans="1:14" x14ac:dyDescent="0.3">
      <c r="A6" s="1"/>
      <c r="B6" s="1"/>
      <c r="C6" s="1"/>
      <c r="D6" s="1"/>
      <c r="E6" s="1"/>
      <c r="F6" s="1"/>
      <c r="G6" s="1"/>
      <c r="H6" s="1"/>
    </row>
    <row r="8" spans="1:14" x14ac:dyDescent="0.3">
      <c r="A8" s="7" t="s">
        <v>2</v>
      </c>
      <c r="B8" s="7"/>
      <c r="D8" s="12" t="s">
        <v>47</v>
      </c>
      <c r="E8" s="13" t="s">
        <v>3</v>
      </c>
      <c r="F8" s="14" t="s">
        <v>4</v>
      </c>
      <c r="G8" s="14" t="s">
        <v>5</v>
      </c>
      <c r="H8" s="15" t="s">
        <v>6</v>
      </c>
      <c r="I8" s="15" t="s">
        <v>7</v>
      </c>
      <c r="J8" s="16" t="s">
        <v>8</v>
      </c>
      <c r="K8" s="16" t="s">
        <v>9</v>
      </c>
      <c r="M8" s="3" t="s">
        <v>12</v>
      </c>
      <c r="N8" s="3"/>
    </row>
    <row r="9" spans="1:14" x14ac:dyDescent="0.3">
      <c r="A9" s="8">
        <v>1</v>
      </c>
      <c r="B9" s="9">
        <v>5</v>
      </c>
      <c r="D9" s="12"/>
      <c r="E9" s="17"/>
      <c r="F9" s="14"/>
      <c r="G9" s="14"/>
      <c r="H9" s="15"/>
      <c r="I9" s="15"/>
      <c r="J9" s="16"/>
      <c r="K9" s="16"/>
      <c r="M9" s="2" t="s">
        <v>13</v>
      </c>
      <c r="N9" t="str">
        <f>A38&amp;", "&amp;"El Número de Datos."</f>
        <v>30, El Número de Datos.</v>
      </c>
    </row>
    <row r="10" spans="1:14" x14ac:dyDescent="0.3">
      <c r="A10" s="8">
        <v>2</v>
      </c>
      <c r="B10" s="9">
        <v>6</v>
      </c>
      <c r="D10" s="18" t="s">
        <v>53</v>
      </c>
      <c r="E10" s="8">
        <v>6.5</v>
      </c>
      <c r="F10" s="8">
        <v>4</v>
      </c>
      <c r="G10" s="8">
        <f>F10</f>
        <v>4</v>
      </c>
      <c r="H10" s="19">
        <f>F10/$F$15</f>
        <v>0.13333333333333333</v>
      </c>
      <c r="I10" s="19">
        <f>H10</f>
        <v>0.13333333333333333</v>
      </c>
      <c r="J10" s="20">
        <f>H10</f>
        <v>0.13333333333333333</v>
      </c>
      <c r="K10" s="20">
        <f>J10</f>
        <v>0.13333333333333333</v>
      </c>
      <c r="M10" s="2" t="s">
        <v>48</v>
      </c>
      <c r="N10" s="6" t="s">
        <v>49</v>
      </c>
    </row>
    <row r="11" spans="1:14" x14ac:dyDescent="0.3">
      <c r="A11" s="8">
        <v>3</v>
      </c>
      <c r="B11" s="9">
        <v>7</v>
      </c>
      <c r="D11" s="18" t="s">
        <v>54</v>
      </c>
      <c r="E11" s="8">
        <v>9.5</v>
      </c>
      <c r="F11" s="8">
        <v>8</v>
      </c>
      <c r="G11" s="8">
        <f>G10+F11</f>
        <v>12</v>
      </c>
      <c r="H11" s="19">
        <f t="shared" ref="H11:H14" si="0">F11/$F$15</f>
        <v>0.26666666666666666</v>
      </c>
      <c r="I11" s="19">
        <f>I10+H11</f>
        <v>0.4</v>
      </c>
      <c r="J11" s="20">
        <f t="shared" ref="J11:J16" si="1">H11</f>
        <v>0.26666666666666666</v>
      </c>
      <c r="K11" s="20">
        <f>K10+J11</f>
        <v>0.4</v>
      </c>
      <c r="M11" t="s">
        <v>14</v>
      </c>
    </row>
    <row r="12" spans="1:14" x14ac:dyDescent="0.3">
      <c r="A12" s="8">
        <v>4</v>
      </c>
      <c r="B12" s="9">
        <v>7</v>
      </c>
      <c r="D12" s="18" t="s">
        <v>55</v>
      </c>
      <c r="E12" s="8">
        <v>12.5</v>
      </c>
      <c r="F12" s="8">
        <v>6</v>
      </c>
      <c r="G12" s="8">
        <f>G11+F12</f>
        <v>18</v>
      </c>
      <c r="H12" s="19">
        <f t="shared" si="0"/>
        <v>0.2</v>
      </c>
      <c r="I12" s="19">
        <f t="shared" ref="I12:I16" si="2">I11+H12</f>
        <v>0.60000000000000009</v>
      </c>
      <c r="J12" s="20">
        <f t="shared" si="1"/>
        <v>0.2</v>
      </c>
      <c r="K12" s="20">
        <f t="shared" ref="K12:K16" si="3">K11+J12</f>
        <v>0.60000000000000009</v>
      </c>
      <c r="M12" s="2" t="s">
        <v>50</v>
      </c>
      <c r="N12" s="6">
        <f>B38-B9</f>
        <v>15</v>
      </c>
    </row>
    <row r="13" spans="1:14" x14ac:dyDescent="0.3">
      <c r="A13" s="8">
        <v>5</v>
      </c>
      <c r="B13" s="9">
        <v>8</v>
      </c>
      <c r="D13" s="18" t="s">
        <v>56</v>
      </c>
      <c r="E13" s="8">
        <v>15.5</v>
      </c>
      <c r="F13" s="8">
        <v>7</v>
      </c>
      <c r="G13" s="8">
        <f t="shared" ref="G13:G15" si="4">G12+F13</f>
        <v>25</v>
      </c>
      <c r="H13" s="19">
        <f t="shared" si="0"/>
        <v>0.23333333333333334</v>
      </c>
      <c r="I13" s="19">
        <f t="shared" si="2"/>
        <v>0.83333333333333348</v>
      </c>
      <c r="J13" s="20">
        <f t="shared" si="1"/>
        <v>0.23333333333333334</v>
      </c>
      <c r="K13" s="20">
        <f t="shared" si="3"/>
        <v>0.83333333333333348</v>
      </c>
      <c r="M13" s="2" t="s">
        <v>15</v>
      </c>
      <c r="N13" s="6">
        <f>N12 / 5</f>
        <v>3</v>
      </c>
    </row>
    <row r="14" spans="1:14" x14ac:dyDescent="0.3">
      <c r="A14" s="8">
        <v>6</v>
      </c>
      <c r="B14" s="9">
        <v>8</v>
      </c>
      <c r="D14" s="18" t="s">
        <v>57</v>
      </c>
      <c r="E14" s="8">
        <v>18.5</v>
      </c>
      <c r="F14" s="8">
        <v>5</v>
      </c>
      <c r="G14" s="8">
        <f t="shared" si="4"/>
        <v>30</v>
      </c>
      <c r="H14" s="19">
        <f t="shared" si="0"/>
        <v>0.16666666666666666</v>
      </c>
      <c r="I14" s="19">
        <f t="shared" si="2"/>
        <v>1.0000000000000002</v>
      </c>
      <c r="J14" s="20">
        <f t="shared" si="1"/>
        <v>0.16666666666666666</v>
      </c>
      <c r="K14" s="20">
        <f t="shared" si="3"/>
        <v>1.0000000000000002</v>
      </c>
      <c r="M14" s="21" t="s">
        <v>51</v>
      </c>
    </row>
    <row r="15" spans="1:14" x14ac:dyDescent="0.3">
      <c r="A15" s="8">
        <v>7</v>
      </c>
      <c r="B15" s="9">
        <v>8</v>
      </c>
      <c r="D15" s="18" t="s">
        <v>10</v>
      </c>
      <c r="E15" s="8">
        <f>SUM(E10:E14)</f>
        <v>62.5</v>
      </c>
      <c r="F15" s="8">
        <f>SUM(F10:F14)</f>
        <v>30</v>
      </c>
      <c r="G15" s="8" t="s">
        <v>11</v>
      </c>
      <c r="H15" s="19">
        <f>SUM(H10:H14)</f>
        <v>1.0000000000000002</v>
      </c>
      <c r="I15" s="19" t="s">
        <v>11</v>
      </c>
      <c r="J15" s="20">
        <f t="shared" si="1"/>
        <v>1.0000000000000002</v>
      </c>
      <c r="K15" s="20" t="s">
        <v>11</v>
      </c>
      <c r="M15" s="21" t="s">
        <v>16</v>
      </c>
    </row>
    <row r="16" spans="1:14" x14ac:dyDescent="0.3">
      <c r="A16" s="8">
        <v>8</v>
      </c>
      <c r="B16" s="9">
        <v>9</v>
      </c>
      <c r="D16" s="26"/>
      <c r="E16" s="27"/>
      <c r="F16" s="27"/>
      <c r="G16" s="27"/>
      <c r="H16" s="28"/>
      <c r="I16" s="28"/>
      <c r="J16" s="29"/>
      <c r="K16" s="29"/>
      <c r="M16" s="21" t="s">
        <v>52</v>
      </c>
    </row>
    <row r="17" spans="1:11" x14ac:dyDescent="0.3">
      <c r="A17" s="8">
        <v>9</v>
      </c>
      <c r="B17" s="9">
        <v>9</v>
      </c>
      <c r="D17" s="23"/>
      <c r="E17" s="27"/>
      <c r="F17" s="27"/>
      <c r="G17" s="27"/>
      <c r="H17" s="28"/>
      <c r="I17" s="27"/>
      <c r="J17" s="29"/>
      <c r="K17" s="27"/>
    </row>
    <row r="18" spans="1:11" x14ac:dyDescent="0.3">
      <c r="A18" s="8">
        <v>10</v>
      </c>
      <c r="B18" s="9">
        <v>10</v>
      </c>
    </row>
    <row r="19" spans="1:11" x14ac:dyDescent="0.3">
      <c r="A19" s="8">
        <v>11</v>
      </c>
      <c r="B19" s="9">
        <v>10</v>
      </c>
    </row>
    <row r="20" spans="1:11" x14ac:dyDescent="0.3">
      <c r="A20" s="8">
        <v>12</v>
      </c>
      <c r="B20" s="9">
        <v>10</v>
      </c>
    </row>
    <row r="21" spans="1:11" x14ac:dyDescent="0.3">
      <c r="A21" s="8">
        <v>13</v>
      </c>
      <c r="B21" s="9">
        <v>11</v>
      </c>
    </row>
    <row r="22" spans="1:11" x14ac:dyDescent="0.3">
      <c r="A22" s="8">
        <v>14</v>
      </c>
      <c r="B22" s="9">
        <v>12</v>
      </c>
    </row>
    <row r="23" spans="1:11" x14ac:dyDescent="0.3">
      <c r="A23" s="8">
        <v>15</v>
      </c>
      <c r="B23" s="9">
        <v>12</v>
      </c>
    </row>
    <row r="24" spans="1:11" x14ac:dyDescent="0.3">
      <c r="A24" s="8">
        <v>16</v>
      </c>
      <c r="B24" s="9">
        <v>12</v>
      </c>
    </row>
    <row r="25" spans="1:11" x14ac:dyDescent="0.3">
      <c r="A25" s="8">
        <v>17</v>
      </c>
      <c r="B25" s="9">
        <v>13</v>
      </c>
    </row>
    <row r="26" spans="1:11" x14ac:dyDescent="0.3">
      <c r="A26" s="8">
        <v>18</v>
      </c>
      <c r="B26" s="9">
        <v>13</v>
      </c>
    </row>
    <row r="27" spans="1:11" x14ac:dyDescent="0.3">
      <c r="A27" s="8">
        <v>19</v>
      </c>
      <c r="B27" s="9">
        <v>14</v>
      </c>
    </row>
    <row r="28" spans="1:11" x14ac:dyDescent="0.3">
      <c r="A28" s="8">
        <v>20</v>
      </c>
      <c r="B28" s="9">
        <v>14</v>
      </c>
    </row>
    <row r="29" spans="1:11" x14ac:dyDescent="0.3">
      <c r="A29" s="8">
        <v>21</v>
      </c>
      <c r="B29" s="9">
        <v>15</v>
      </c>
    </row>
    <row r="30" spans="1:11" x14ac:dyDescent="0.3">
      <c r="A30" s="8">
        <v>22</v>
      </c>
      <c r="B30" s="9">
        <v>15</v>
      </c>
    </row>
    <row r="31" spans="1:11" x14ac:dyDescent="0.3">
      <c r="A31" s="8">
        <v>23</v>
      </c>
      <c r="B31" s="9">
        <v>15</v>
      </c>
    </row>
    <row r="32" spans="1:11" x14ac:dyDescent="0.3">
      <c r="A32" s="8">
        <v>24</v>
      </c>
      <c r="B32" s="9">
        <v>15</v>
      </c>
    </row>
    <row r="33" spans="1:11" x14ac:dyDescent="0.3">
      <c r="A33" s="8">
        <v>25</v>
      </c>
      <c r="B33" s="9">
        <v>16</v>
      </c>
    </row>
    <row r="34" spans="1:11" x14ac:dyDescent="0.3">
      <c r="A34" s="8">
        <v>26</v>
      </c>
      <c r="B34" s="9">
        <v>17</v>
      </c>
    </row>
    <row r="35" spans="1:11" ht="14.4" customHeight="1" x14ac:dyDescent="0.3">
      <c r="A35" s="8">
        <v>27</v>
      </c>
      <c r="B35" s="9">
        <v>18</v>
      </c>
      <c r="D35" s="25" t="s">
        <v>58</v>
      </c>
      <c r="E35" s="25"/>
      <c r="F35" s="25"/>
      <c r="G35" s="25"/>
      <c r="H35" s="25"/>
      <c r="I35" s="25"/>
      <c r="J35" s="25"/>
      <c r="K35" s="25"/>
    </row>
    <row r="36" spans="1:11" x14ac:dyDescent="0.3">
      <c r="A36" s="8">
        <v>28</v>
      </c>
      <c r="B36" s="9">
        <v>19</v>
      </c>
      <c r="D36" s="25"/>
      <c r="E36" s="25"/>
      <c r="F36" s="25"/>
      <c r="G36" s="25"/>
      <c r="H36" s="25"/>
      <c r="I36" s="25"/>
      <c r="J36" s="25"/>
      <c r="K36" s="25"/>
    </row>
    <row r="37" spans="1:11" x14ac:dyDescent="0.3">
      <c r="A37" s="8">
        <v>29</v>
      </c>
      <c r="B37" s="9">
        <v>20</v>
      </c>
      <c r="D37" s="25"/>
      <c r="E37" s="25"/>
      <c r="F37" s="25"/>
      <c r="G37" s="25"/>
      <c r="H37" s="25"/>
      <c r="I37" s="25"/>
      <c r="J37" s="25"/>
      <c r="K37" s="25"/>
    </row>
    <row r="38" spans="1:11" x14ac:dyDescent="0.3">
      <c r="A38" s="8">
        <v>30</v>
      </c>
      <c r="B38" s="9">
        <v>20</v>
      </c>
      <c r="D38" s="25"/>
      <c r="E38" s="25"/>
      <c r="F38" s="25"/>
      <c r="G38" s="25"/>
      <c r="H38" s="25"/>
      <c r="I38" s="25"/>
      <c r="J38" s="25"/>
      <c r="K38" s="25"/>
    </row>
    <row r="39" spans="1:11" x14ac:dyDescent="0.3">
      <c r="D39" s="25"/>
      <c r="E39" s="25"/>
      <c r="F39" s="25"/>
      <c r="G39" s="25"/>
      <c r="H39" s="25"/>
      <c r="I39" s="25"/>
      <c r="J39" s="25"/>
      <c r="K39" s="25"/>
    </row>
    <row r="40" spans="1:11" x14ac:dyDescent="0.3">
      <c r="D40" s="34"/>
      <c r="E40" s="34"/>
      <c r="F40" s="34"/>
      <c r="G40" s="34"/>
      <c r="H40" s="34"/>
      <c r="I40" s="34"/>
      <c r="J40" s="34"/>
      <c r="K40" s="34"/>
    </row>
  </sheetData>
  <sortState xmlns:xlrd2="http://schemas.microsoft.com/office/spreadsheetml/2017/richdata2" ref="B9:B38">
    <sortCondition ref="B9:B38"/>
  </sortState>
  <mergeCells count="12">
    <mergeCell ref="I8:I9"/>
    <mergeCell ref="J8:J9"/>
    <mergeCell ref="K8:K9"/>
    <mergeCell ref="M8:N8"/>
    <mergeCell ref="D35:K39"/>
    <mergeCell ref="A2:H6"/>
    <mergeCell ref="A8:B8"/>
    <mergeCell ref="D8:D9"/>
    <mergeCell ref="E8:E9"/>
    <mergeCell ref="F8:F9"/>
    <mergeCell ref="G8:G9"/>
    <mergeCell ref="H8:H9"/>
  </mergeCells>
  <pageMargins left="0.7" right="0.7" top="0.75" bottom="0.75" header="0.3" footer="0.3"/>
  <ignoredErrors>
    <ignoredError sqref="H10:H14 J10:J14" formula="1"/>
  </ignoredErrors>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Caso No.1</vt:lpstr>
      <vt:lpstr>Caso No.2</vt:lpstr>
      <vt:lpstr>Caso No.3</vt:lpstr>
      <vt:lpstr>Caso No.4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Axel Aguilar</dc:creator>
  <cp:lastModifiedBy>Axel Aguilar</cp:lastModifiedBy>
  <dcterms:created xsi:type="dcterms:W3CDTF">2024-10-28T04:17:54Z</dcterms:created>
  <dcterms:modified xsi:type="dcterms:W3CDTF">2024-10-28T06:27:48Z</dcterms:modified>
</cp:coreProperties>
</file>