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Inspiron\Documents\"/>
    </mc:Choice>
  </mc:AlternateContent>
  <xr:revisionPtr revIDLastSave="0" documentId="8_{D6A119D8-2701-405C-ABB9-1E6ECC11CB9D}" xr6:coauthVersionLast="47" xr6:coauthVersionMax="47" xr10:uidLastSave="{00000000-0000-0000-0000-000000000000}"/>
  <bookViews>
    <workbookView xWindow="-108" yWindow="-108" windowWidth="23256" windowHeight="12456" activeTab="2" xr2:uid="{3DDC5D24-F5A5-4A45-B146-762C5A29BBA5}"/>
  </bookViews>
  <sheets>
    <sheet name="Hoja1" sheetId="1" r:id="rId1"/>
    <sheet name="Hoja2" sheetId="2" r:id="rId2"/>
    <sheet name="Hoja3" sheetId="3" r:id="rId3"/>
    <sheet name="Hoja4" sheetId="4" r:id="rId4"/>
    <sheet name="Hoja5" sheetId="5" r:id="rId5"/>
    <sheet name="Hoja6" sheetId="6" r:id="rId6"/>
    <sheet name="Hoja7" sheetId="7" r:id="rId7"/>
    <sheet name="Hoja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3" l="1"/>
  <c r="M9" i="3"/>
  <c r="O8" i="3"/>
  <c r="O7" i="3"/>
  <c r="O9" i="3" s="1"/>
  <c r="D7" i="3"/>
  <c r="D8" i="3"/>
  <c r="B9" i="3"/>
  <c r="C9" i="3"/>
  <c r="D9" i="3"/>
  <c r="N20" i="5"/>
  <c r="M20" i="5"/>
  <c r="H14" i="7"/>
  <c r="G14" i="7"/>
  <c r="M10" i="6"/>
  <c r="M9" i="6"/>
  <c r="M8" i="6"/>
  <c r="L10" i="6"/>
  <c r="K10" i="6" l="1"/>
  <c r="D28" i="8"/>
  <c r="C28" i="8"/>
  <c r="B28" i="8"/>
  <c r="A28" i="8"/>
  <c r="D27" i="8"/>
  <c r="D26" i="8"/>
  <c r="C29" i="7"/>
  <c r="B29" i="7"/>
  <c r="D29" i="7" s="1"/>
  <c r="D28" i="7"/>
  <c r="D27" i="7"/>
  <c r="D26" i="7"/>
  <c r="C14" i="7"/>
  <c r="B14" i="7"/>
  <c r="D14" i="7" s="1"/>
  <c r="D13" i="7"/>
  <c r="D12" i="7"/>
  <c r="D11" i="7"/>
  <c r="G23" i="6"/>
  <c r="F23" i="6"/>
  <c r="H23" i="6" s="1"/>
  <c r="H22" i="6"/>
  <c r="H21" i="6"/>
  <c r="G51" i="5"/>
  <c r="F51" i="5"/>
  <c r="H50" i="5"/>
  <c r="H49" i="5"/>
  <c r="H48" i="5"/>
  <c r="H47" i="5"/>
  <c r="H46" i="5"/>
  <c r="H45" i="5"/>
  <c r="H28" i="5"/>
  <c r="G28" i="5"/>
  <c r="F28" i="5"/>
  <c r="F18" i="5"/>
  <c r="H51" i="5" l="1"/>
  <c r="H7" i="4"/>
  <c r="G3" i="4"/>
  <c r="G4" i="4"/>
  <c r="G5" i="4"/>
  <c r="H4" i="4"/>
  <c r="H5" i="4"/>
  <c r="H3" i="4"/>
  <c r="C17" i="4"/>
  <c r="C16" i="4"/>
  <c r="B17" i="4"/>
  <c r="B16" i="4"/>
  <c r="C15" i="4"/>
  <c r="B15" i="4"/>
  <c r="D16" i="4"/>
  <c r="C10" i="4"/>
  <c r="B10" i="4"/>
  <c r="D9" i="4"/>
  <c r="D8" i="4"/>
  <c r="D7" i="4"/>
  <c r="G12" i="2"/>
  <c r="H6" i="3"/>
  <c r="H5" i="3"/>
  <c r="C14" i="3"/>
  <c r="I6" i="3" s="1"/>
  <c r="C13" i="3"/>
  <c r="C15" i="3" s="1"/>
  <c r="B14" i="3"/>
  <c r="B13" i="3"/>
  <c r="H7" i="2"/>
  <c r="M6" i="1"/>
  <c r="I10" i="1" s="1"/>
  <c r="L6" i="1"/>
  <c r="L4" i="2"/>
  <c r="K4" i="2"/>
  <c r="H6" i="2"/>
  <c r="H4" i="2"/>
  <c r="H3" i="2"/>
  <c r="I4" i="2"/>
  <c r="I3" i="2"/>
  <c r="C13" i="2"/>
  <c r="C12" i="2"/>
  <c r="B12" i="2"/>
  <c r="B13" i="2"/>
  <c r="C14" i="2"/>
  <c r="D13" i="2"/>
  <c r="C8" i="2"/>
  <c r="D8" i="2"/>
  <c r="B8" i="2"/>
  <c r="D7" i="2"/>
  <c r="D6" i="2"/>
  <c r="I9" i="1"/>
  <c r="J7" i="1"/>
  <c r="J6" i="1"/>
  <c r="I7" i="1"/>
  <c r="I6" i="1"/>
  <c r="B16" i="1"/>
  <c r="C17" i="1"/>
  <c r="C16" i="1"/>
  <c r="B17" i="1"/>
  <c r="D17" i="1"/>
  <c r="D10" i="1"/>
  <c r="D12" i="1"/>
  <c r="D11" i="1"/>
  <c r="C12" i="1"/>
  <c r="B12" i="1"/>
  <c r="D14" i="3" l="1"/>
  <c r="I5" i="3"/>
  <c r="H8" i="3" s="1"/>
  <c r="D17" i="4"/>
  <c r="C18" i="4"/>
  <c r="B18" i="4"/>
  <c r="D15" i="4"/>
  <c r="D10" i="4"/>
  <c r="B15" i="3"/>
  <c r="D13" i="3"/>
  <c r="D15" i="3" s="1"/>
  <c r="B14" i="2"/>
  <c r="D12" i="2"/>
  <c r="D14" i="2" s="1"/>
  <c r="C18" i="1"/>
  <c r="B18" i="1"/>
  <c r="D16" i="1"/>
  <c r="D18" i="1" s="1"/>
  <c r="G13" i="3" l="1"/>
  <c r="D18" i="4"/>
</calcChain>
</file>

<file path=xl/sharedStrings.xml><?xml version="1.0" encoding="utf-8"?>
<sst xmlns="http://schemas.openxmlformats.org/spreadsheetml/2006/main" count="318" uniqueCount="128">
  <si>
    <t>Ejercicios propuestos</t>
  </si>
  <si>
    <t>ejercicio #1</t>
  </si>
  <si>
    <t xml:space="preserve">Casada </t>
  </si>
  <si>
    <t>Soltera</t>
  </si>
  <si>
    <t>Total</t>
  </si>
  <si>
    <t>Hombre</t>
  </si>
  <si>
    <t>Mujer</t>
  </si>
  <si>
    <t>frecuencia esperada</t>
  </si>
  <si>
    <t xml:space="preserve">frecuencia observada </t>
  </si>
  <si>
    <t>df</t>
  </si>
  <si>
    <t>Alergia</t>
  </si>
  <si>
    <t>Con Azucar</t>
  </si>
  <si>
    <t>Sin Azucar</t>
  </si>
  <si>
    <t>Presenta Alergia</t>
  </si>
  <si>
    <t>No tiene Alergia</t>
  </si>
  <si>
    <t>ejercicio #2</t>
  </si>
  <si>
    <t>freceuncia esperada</t>
  </si>
  <si>
    <t>frecuencia observada</t>
  </si>
  <si>
    <t xml:space="preserve">pasos </t>
  </si>
  <si>
    <t>N filas -1</t>
  </si>
  <si>
    <t>N columnas -1</t>
  </si>
  <si>
    <t>N de filas -1</t>
  </si>
  <si>
    <t>N de columnas -1</t>
  </si>
  <si>
    <t>porcentaje que prefiere café marca A sin azucar</t>
  </si>
  <si>
    <t>Ejercicios Propuestos</t>
  </si>
  <si>
    <t>Ejercicio #3</t>
  </si>
  <si>
    <t>En un hospital se registraron 120 pacientes para un estudio sobre alergias y su relación con el uso de un medicamento. Los resultados son</t>
  </si>
  <si>
    <t>Con medicamento</t>
  </si>
  <si>
    <t>Sin  Medicamento</t>
  </si>
  <si>
    <t>probabilidad de que un paciente que use medicamento tenga alergia</t>
  </si>
  <si>
    <t>grafico</t>
  </si>
  <si>
    <t>analisis</t>
  </si>
  <si>
    <t xml:space="preserve">Ejercicios propuestos </t>
  </si>
  <si>
    <t>Ejercicio #4</t>
  </si>
  <si>
    <t>Se estudió el uso de redes sociales según el rango de edad</t>
  </si>
  <si>
    <t>Edades</t>
  </si>
  <si>
    <t>Usa redes sociales</t>
  </si>
  <si>
    <t>No usa redes sociales</t>
  </si>
  <si>
    <t>18-37</t>
  </si>
  <si>
    <t>38-57</t>
  </si>
  <si>
    <t>58-77</t>
  </si>
  <si>
    <t>Frecuencia esperada</t>
  </si>
  <si>
    <t>15 MASCULINOS</t>
  </si>
  <si>
    <t>17 FEMENINOS</t>
  </si>
  <si>
    <t>K</t>
  </si>
  <si>
    <t>EDAD</t>
  </si>
  <si>
    <t>Fi</t>
  </si>
  <si>
    <t>18-21</t>
  </si>
  <si>
    <t>N= 32</t>
  </si>
  <si>
    <t>21-24</t>
  </si>
  <si>
    <t>24-27</t>
  </si>
  <si>
    <t>Wmax - Wmin</t>
  </si>
  <si>
    <t>27-30</t>
  </si>
  <si>
    <t>35 - 18 = 17</t>
  </si>
  <si>
    <t>30-33</t>
  </si>
  <si>
    <t>33-36</t>
  </si>
  <si>
    <t>√32 = 6</t>
  </si>
  <si>
    <t>Amplitud b= w/k = 17/6 = 3</t>
  </si>
  <si>
    <t>M</t>
  </si>
  <si>
    <t>F</t>
  </si>
  <si>
    <t>TOTAL</t>
  </si>
  <si>
    <t>Wmin + B</t>
  </si>
  <si>
    <t>18 + 3= 21</t>
  </si>
  <si>
    <t>E=(Total de la fila×Total de la columna) / Total general</t>
  </si>
  <si>
    <t>df=(numero de filas−1)×(numero de columnas−1)</t>
  </si>
  <si>
    <t>df=(6−1)×(2−1)=5</t>
  </si>
  <si>
    <t>Ejercicio #6</t>
  </si>
  <si>
    <t>Personas</t>
  </si>
  <si>
    <t>FUMAN</t>
  </si>
  <si>
    <t>TIENEN CANCER</t>
  </si>
  <si>
    <t>SI</t>
  </si>
  <si>
    <t>NO</t>
  </si>
  <si>
    <t>Calcular el Chi Cuadrado Calculado</t>
  </si>
  <si>
    <t>Tabla de Contingencia Simplificada:</t>
  </si>
  <si>
    <t>CANCER</t>
  </si>
  <si>
    <t>SIN CANCER</t>
  </si>
  <si>
    <t>NO FUMAN</t>
  </si>
  <si>
    <t>Calculamos χ2\chi^2 usando:</t>
  </si>
  <si>
    <t>χ2=∑(O−E) 2 / E</t>
  </si>
  <si>
    <t>Con df= 1 (grados de libertad (2−1)∗(2−1) y un nivel de significancia común (0.05), el valor crítico de chi cuadrado es aproximadamente 3.841.</t>
  </si>
  <si>
    <t>Dado que 0.8508 &lt; 3.841, no rechazamos la hipótesis nula. Esto significa que no hay evidencia suficiente para afirmar una asociación significativa entre fumar y el cáncer en esta muestra.</t>
  </si>
  <si>
    <t>Ejercicios #7</t>
  </si>
  <si>
    <t>RECUPERACION</t>
  </si>
  <si>
    <t>NO RECUPERACION</t>
  </si>
  <si>
    <t>TRAT. A</t>
  </si>
  <si>
    <t>TRAT. B</t>
  </si>
  <si>
    <t>TRAT. C</t>
  </si>
  <si>
    <t>Calcular el Valor de Chi Cuadrado</t>
  </si>
  <si>
    <t>Usamos la fórmula:</t>
  </si>
  <si>
    <t>χ2=∑(O−E)2 / E</t>
  </si>
  <si>
    <t>Con df = 2 (grados de libertad (numero de filas−1)×(numero de columnas−1) y un nivel de significancia común (0.05), el valor crítico de chi cuadrado es aproximadamente 5.991.</t>
  </si>
  <si>
    <t>Dado que 5.625 &lt; 5.991, no rechazamos la hipótesis nula. Esto significa que no hay evidencia suficiente para afirmar que los tratamientos tienen un efecto diferente en la recuperación</t>
  </si>
  <si>
    <t>Calcular los Totales Esperados</t>
  </si>
  <si>
    <t>Para cada celda, utilizamos la fórmula:</t>
  </si>
  <si>
    <t>Con df= 2 (grados de libertad (numero de filas−1)×(numero de columnas−1) y un nivel de significancia común (0.05), el valor crítico de chi cuadrado es aproximadamente 5.991.</t>
  </si>
  <si>
    <t>Dado que 5.665 &lt; 5.991, no rechazamos la hipótesis nula. Esto significa que no hay evidencia suficiente para afirmar que las categorías laborales están distribuidas de manera diferente entre hombres y mujeres en este caso.</t>
  </si>
  <si>
    <t>ejercicios propuestos</t>
  </si>
  <si>
    <t>ejercicio #8</t>
  </si>
  <si>
    <t>valor critico X²</t>
  </si>
  <si>
    <r>
      <t>1.</t>
    </r>
    <r>
      <rPr>
        <sz val="11"/>
        <color rgb="FF000000"/>
        <rFont val="Times New Roman"/>
        <family val="1"/>
      </rPr>
      <t>Se sorteo un viaje a Roma entre los 120 mejores clientes de una agencia de Automóviles. De ellos, 65 son mujeres, 80 están casado y 45 son mujeres son casada.</t>
    </r>
  </si>
  <si>
    <t>Cálculo del Valor de Chi Cuadrado:</t>
  </si>
  <si>
    <t>Grados de Libertad (df):</t>
  </si>
  <si>
    <r>
      <t>Consulta la Tabla de Chi Cuadrado</t>
    </r>
    <r>
      <rPr>
        <sz val="11"/>
        <color rgb="FF000000"/>
        <rFont val="Times New Roman"/>
        <family val="1"/>
      </rPr>
      <t>: Para df = 5 y un nivel de significancia de 0.05, el valor crítico de chi cuadrado es aproximadamente 11.07.</t>
    </r>
  </si>
  <si>
    <r>
      <t>Interpretación</t>
    </r>
    <r>
      <rPr>
        <sz val="11"/>
        <color theme="1"/>
        <rFont val="Times New Roman"/>
        <family val="1"/>
      </rPr>
      <t>: Comparamos el valor calculado (10.7329) con el valor crítico (11.07). Dado que 10.7329 &lt; 11.07, no rechazamos la hipótesis nula. Esto significa que no hay evidencia suficiente para afirmar que las variables "Edad" y "Sexo" están asociadas de manera significativa en esta muestra.</t>
    </r>
  </si>
  <si>
    <t>Caso No.1:</t>
  </si>
  <si>
    <t>Concluir</t>
  </si>
  <si>
    <t>El valor calculado de 𝜒2=0.398 es menor que el valor crítico 3.841.</t>
  </si>
  <si>
    <t>Conclusión: No se rechaza la hipótesis nula. Esto significa que no hay evidencia estadística suficiente para concluir que género y estado civil están relacionados.</t>
  </si>
  <si>
    <t>Caso No.2:</t>
  </si>
  <si>
    <t>El valor calculado de 𝜒2=0.0293 es menor que el valor crítico 3.841.</t>
  </si>
  <si>
    <t>Conclusión: No se rechaza la hipótesis nula. Esto significa que no hay evidencia suficiente para concluir que el consumo de azúcar está relacionado con la alergia.</t>
  </si>
  <si>
    <t>La tendencia entre la alergia y el uso de medicamento ya que de 35 pacientes que presentaron alergia, 20 usaron el medicamento lo que equivale a 57% del total de pacientes con este padecimiento.</t>
  </si>
  <si>
    <t>Diferencia del primero grupo poblacional de entre 18-37 años tienen un mayor uso de redes sociales en comparacion a edades mayores con las demas  edades interviene en el manejo de estas redes, los grupos menores tienen mas uso ya que se puede decir que la diferencia en la crianza entre las demas varío según su infancia , en cambio otra diferencia , es el avance tecnologico ,este vario segun la generación.</t>
  </si>
  <si>
    <t>Con azucar</t>
  </si>
  <si>
    <t>Sin azucar</t>
  </si>
  <si>
    <t>Marca A</t>
  </si>
  <si>
    <t>Marca B</t>
  </si>
  <si>
    <t>Categoria</t>
  </si>
  <si>
    <t>Casados</t>
  </si>
  <si>
    <t>Solteros</t>
  </si>
  <si>
    <t>Mujeres</t>
  </si>
  <si>
    <t>Hombres</t>
  </si>
  <si>
    <t>Usa redes soc.</t>
  </si>
  <si>
    <t>No usa red. Soc.</t>
  </si>
  <si>
    <t>Tiene cancer</t>
  </si>
  <si>
    <t>No tiene cancer</t>
  </si>
  <si>
    <t>Fumadores</t>
  </si>
  <si>
    <t>No fumadores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</si>
</sst>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color theme="1"/>
      <name val="Calibri"/>
      <family val="2"/>
      <scheme val="minor"/>
    </font>
    <font>
      <sz val="11"/>
      <color theme="1"/>
      <name val="Times New Roman"/>
      <family val="1"/>
    </font>
    <font>
      <sz val="11"/>
      <color rgb="FF000000"/>
      <name val="Times New Roman"/>
      <family val="1"/>
    </font>
    <font>
      <b/>
      <sz val="11"/>
      <color theme="1"/>
      <name val="Times New Roman"/>
      <family val="1"/>
    </font>
    <font>
      <b/>
      <sz val="11"/>
      <color rgb="FF000000"/>
      <name val="Times New Roman"/>
      <family val="1"/>
    </font>
    <font>
      <sz val="12"/>
      <color rgb="FF474747"/>
      <name val="Times New Roman"/>
      <family val="1"/>
    </font>
    <font>
      <b/>
      <sz val="13.5"/>
      <color theme="1"/>
      <name val="Times New Roman"/>
      <family val="1"/>
    </font>
    <font>
      <sz val="11"/>
      <color rgb="FF242424"/>
      <name val="Times New Roman"/>
      <family val="1"/>
    </font>
    <font>
      <sz val="14"/>
      <color theme="1"/>
      <name val="Times New Roman"/>
      <family val="1"/>
    </font>
    <font>
      <b/>
      <sz val="14"/>
      <color theme="1"/>
      <name val="Times New Roman"/>
      <family val="1"/>
    </font>
    <font>
      <sz val="14"/>
      <color rgb="FF242424"/>
      <name val="Times New Roman"/>
      <family val="1"/>
    </font>
  </fonts>
  <fills count="4">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0" fontId="0" fillId="0" borderId="0" xfId="0" applyBorder="1"/>
    <xf numFmtId="0" fontId="2" fillId="0" borderId="0" xfId="0" applyFont="1"/>
    <xf numFmtId="0" fontId="2" fillId="0" borderId="0" xfId="0" applyFont="1" applyAlignment="1">
      <alignment horizontal="center"/>
    </xf>
    <xf numFmtId="0" fontId="4" fillId="2" borderId="1" xfId="0" applyFont="1" applyFill="1" applyBorder="1" applyAlignment="1">
      <alignment horizontal="center"/>
    </xf>
    <xf numFmtId="0" fontId="2" fillId="0" borderId="1" xfId="0" applyFont="1" applyBorder="1"/>
    <xf numFmtId="0" fontId="2" fillId="0" borderId="0" xfId="0" applyFont="1" applyFill="1" applyBorder="1" applyAlignment="1">
      <alignment horizontal="left"/>
    </xf>
    <xf numFmtId="0" fontId="2" fillId="0" borderId="0" xfId="0" applyFont="1" applyFill="1" applyAlignment="1">
      <alignment horizontal="left"/>
    </xf>
    <xf numFmtId="2" fontId="2" fillId="0" borderId="1" xfId="0" applyNumberFormat="1" applyFont="1" applyBorder="1"/>
    <xf numFmtId="0" fontId="4" fillId="2" borderId="1" xfId="0" applyFont="1" applyFill="1" applyBorder="1"/>
    <xf numFmtId="0" fontId="2" fillId="2" borderId="1" xfId="0" applyFont="1" applyFill="1" applyBorder="1"/>
    <xf numFmtId="0" fontId="2" fillId="0" borderId="0" xfId="0" applyFont="1" applyAlignment="1"/>
    <xf numFmtId="0" fontId="4" fillId="0" borderId="1" xfId="0" applyFont="1" applyFill="1" applyBorder="1"/>
    <xf numFmtId="0" fontId="4" fillId="0" borderId="1" xfId="0" applyFont="1" applyFill="1" applyBorder="1" applyAlignment="1">
      <alignment horizontal="center"/>
    </xf>
    <xf numFmtId="164" fontId="2" fillId="0" borderId="3" xfId="0" applyNumberFormat="1" applyFont="1" applyBorder="1"/>
    <xf numFmtId="164" fontId="2" fillId="0" borderId="1" xfId="0" applyNumberFormat="1" applyFont="1" applyBorder="1"/>
    <xf numFmtId="0" fontId="2" fillId="0" borderId="1" xfId="0" applyFont="1" applyFill="1" applyBorder="1"/>
    <xf numFmtId="0" fontId="4" fillId="0" borderId="1" xfId="0" applyFont="1" applyFill="1" applyBorder="1" applyAlignment="1"/>
    <xf numFmtId="2" fontId="2" fillId="0" borderId="1" xfId="0" applyNumberFormat="1" applyFont="1" applyBorder="1" applyAlignment="1"/>
    <xf numFmtId="164" fontId="2" fillId="0" borderId="0" xfId="0" applyNumberFormat="1" applyFont="1"/>
    <xf numFmtId="0" fontId="5" fillId="2" borderId="2" xfId="0" applyFont="1" applyFill="1" applyBorder="1" applyAlignment="1">
      <alignment horizontal="center" wrapText="1" readingOrder="1"/>
    </xf>
    <xf numFmtId="0" fontId="5" fillId="2" borderId="2" xfId="0" applyFont="1" applyFill="1" applyBorder="1" applyAlignment="1">
      <alignment horizontal="center" readingOrder="1"/>
    </xf>
    <xf numFmtId="0" fontId="3" fillId="0" borderId="2" xfId="0" applyFont="1" applyBorder="1" applyAlignment="1">
      <alignment horizontal="center" wrapText="1" readingOrder="1"/>
    </xf>
    <xf numFmtId="0" fontId="3" fillId="0" borderId="2" xfId="0" applyFont="1" applyBorder="1" applyAlignment="1">
      <alignment horizontal="center" readingOrder="1"/>
    </xf>
    <xf numFmtId="0" fontId="4" fillId="2" borderId="1" xfId="0" applyFont="1" applyFill="1" applyBorder="1" applyAlignment="1"/>
    <xf numFmtId="0" fontId="3" fillId="0" borderId="0" xfId="0" applyFont="1" applyFill="1" applyBorder="1" applyAlignment="1">
      <alignment horizontal="left" readingOrder="1"/>
    </xf>
    <xf numFmtId="2" fontId="3" fillId="0" borderId="2" xfId="0" applyNumberFormat="1" applyFont="1" applyBorder="1" applyAlignment="1">
      <alignment horizontal="center" wrapText="1" readingOrder="1"/>
    </xf>
    <xf numFmtId="9" fontId="2" fillId="0" borderId="0" xfId="1" applyFont="1"/>
    <xf numFmtId="0" fontId="4" fillId="0" borderId="5" xfId="0" applyFont="1" applyFill="1" applyBorder="1" applyAlignment="1">
      <alignment vertical="top" wrapText="1"/>
    </xf>
    <xf numFmtId="0" fontId="2" fillId="0" borderId="1" xfId="0" applyFont="1" applyBorder="1" applyAlignment="1">
      <alignment horizontal="center"/>
    </xf>
    <xf numFmtId="0" fontId="4" fillId="2" borderId="0" xfId="0" applyFont="1" applyFill="1" applyBorder="1" applyAlignment="1">
      <alignment horizontal="center"/>
    </xf>
    <xf numFmtId="0" fontId="2" fillId="2" borderId="1" xfId="0" applyFont="1" applyFill="1" applyBorder="1" applyAlignment="1">
      <alignment horizontal="left"/>
    </xf>
    <xf numFmtId="2" fontId="2" fillId="0" borderId="1" xfId="0" applyNumberFormat="1" applyFont="1" applyBorder="1" applyAlignment="1">
      <alignment horizontal="center"/>
    </xf>
    <xf numFmtId="0" fontId="4" fillId="2" borderId="0" xfId="0" applyFont="1" applyFill="1" applyAlignment="1">
      <alignment horizontal="center"/>
    </xf>
    <xf numFmtId="0" fontId="2" fillId="3" borderId="1" xfId="0" applyFont="1" applyFill="1" applyBorder="1"/>
    <xf numFmtId="0" fontId="2" fillId="3" borderId="7" xfId="0" applyFont="1" applyFill="1" applyBorder="1"/>
    <xf numFmtId="0" fontId="2" fillId="0" borderId="0" xfId="0" applyFont="1" applyBorder="1"/>
    <xf numFmtId="0" fontId="2" fillId="0" borderId="3" xfId="0" applyFont="1" applyBorder="1"/>
    <xf numFmtId="0" fontId="2" fillId="3" borderId="1" xfId="0" applyFont="1" applyFill="1" applyBorder="1" applyAlignment="1">
      <alignment horizontal="center"/>
    </xf>
    <xf numFmtId="0" fontId="2" fillId="3" borderId="1" xfId="0" applyFont="1" applyFill="1" applyBorder="1" applyAlignment="1"/>
    <xf numFmtId="0" fontId="2" fillId="0" borderId="0" xfId="0" applyFont="1" applyFill="1" applyBorder="1"/>
    <xf numFmtId="0" fontId="2" fillId="3" borderId="3" xfId="0" applyFont="1" applyFill="1" applyBorder="1" applyAlignment="1">
      <alignment horizontal="center"/>
    </xf>
    <xf numFmtId="0" fontId="2" fillId="0" borderId="2"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6" fillId="0" borderId="0" xfId="0" applyFont="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2" xfId="0" applyFont="1" applyBorder="1"/>
    <xf numFmtId="0" fontId="5" fillId="0" borderId="0" xfId="0" applyFont="1"/>
    <xf numFmtId="0" fontId="4" fillId="0" borderId="0" xfId="0" applyFont="1"/>
    <xf numFmtId="0" fontId="7" fillId="0" borderId="0" xfId="0" applyFont="1"/>
    <xf numFmtId="0" fontId="8" fillId="0" borderId="2" xfId="0" applyFont="1" applyBorder="1"/>
    <xf numFmtId="0" fontId="7" fillId="0" borderId="0" xfId="0" applyFont="1" applyBorder="1"/>
    <xf numFmtId="0" fontId="2" fillId="0" borderId="0" xfId="0" applyFont="1" applyBorder="1" applyAlignment="1">
      <alignment horizontal="center"/>
    </xf>
    <xf numFmtId="0" fontId="9" fillId="0" borderId="2" xfId="0" applyFont="1" applyBorder="1"/>
    <xf numFmtId="0" fontId="9" fillId="0" borderId="0" xfId="0" applyFont="1"/>
    <xf numFmtId="0" fontId="10" fillId="0" borderId="0" xfId="0" applyFont="1"/>
    <xf numFmtId="0" fontId="9" fillId="0" borderId="8" xfId="0" applyFont="1" applyBorder="1"/>
    <xf numFmtId="0" fontId="11" fillId="0" borderId="2" xfId="0" applyFont="1" applyBorder="1"/>
    <xf numFmtId="0" fontId="9" fillId="0" borderId="2" xfId="0" applyFont="1" applyBorder="1" applyAlignment="1">
      <alignment horizontal="center"/>
    </xf>
    <xf numFmtId="0" fontId="2" fillId="0" borderId="0" xfId="0" applyFont="1" applyAlignment="1">
      <alignment horizontal="left" vertical="top" wrapText="1" readingOrder="1"/>
    </xf>
    <xf numFmtId="0" fontId="3" fillId="2" borderId="1" xfId="0" applyFont="1" applyFill="1" applyBorder="1" applyAlignment="1">
      <alignment horizontal="center" readingOrder="1"/>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6" xfId="0" applyFont="1" applyFill="1" applyBorder="1" applyAlignment="1">
      <alignment horizontal="center" vertical="top" wrapText="1"/>
    </xf>
    <xf numFmtId="0" fontId="2" fillId="0" borderId="0" xfId="0" applyFont="1" applyAlignment="1">
      <alignment horizontal="center" wrapText="1"/>
    </xf>
    <xf numFmtId="0" fontId="2" fillId="0" borderId="1" xfId="0" applyFont="1" applyFill="1" applyBorder="1" applyAlignment="1">
      <alignment horizontal="left" vertical="top" wrapText="1"/>
    </xf>
    <xf numFmtId="0" fontId="0" fillId="0" borderId="1" xfId="0" applyBorder="1"/>
    <xf numFmtId="9" fontId="0" fillId="0" borderId="1" xfId="1" applyFont="1" applyBorder="1"/>
    <xf numFmtId="10" fontId="0" fillId="0" borderId="1" xfId="1" applyNumberFormat="1" applyFont="1" applyBorder="1"/>
    <xf numFmtId="9" fontId="0" fillId="0" borderId="1" xfId="0" applyNumberFormat="1" applyBorder="1"/>
    <xf numFmtId="9" fontId="2" fillId="0" borderId="2" xfId="0" applyNumberFormat="1" applyFont="1" applyBorder="1" applyAlignment="1">
      <alignment horizontal="center"/>
    </xf>
    <xf numFmtId="9" fontId="2" fillId="0" borderId="2" xfId="1" applyFont="1" applyBorder="1" applyAlignment="1">
      <alignment horizontal="center"/>
    </xf>
    <xf numFmtId="9" fontId="2" fillId="0" borderId="8" xfId="1" applyFont="1" applyBorder="1" applyAlignment="1">
      <alignment horizontal="center"/>
    </xf>
    <xf numFmtId="9" fontId="2" fillId="0" borderId="2" xfId="1" applyNumberFormat="1" applyFont="1" applyBorder="1" applyAlignment="1">
      <alignment horizontal="center"/>
    </xf>
    <xf numFmtId="9" fontId="2" fillId="0" borderId="9" xfId="1" applyNumberFormat="1" applyFont="1" applyBorder="1" applyAlignment="1">
      <alignment horizontal="center"/>
    </xf>
    <xf numFmtId="9" fontId="4" fillId="2" borderId="1" xfId="1" applyFont="1" applyFill="1" applyBorder="1" applyAlignment="1">
      <alignment horizontal="center"/>
    </xf>
    <xf numFmtId="9" fontId="2" fillId="0" borderId="1" xfId="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Alergia segun el uso de medicamento</a:t>
            </a:r>
          </a:p>
        </c:rich>
      </c:tx>
      <c:layout>
        <c:manualLayout>
          <c:xMode val="edge"/>
          <c:yMode val="edge"/>
          <c:x val="0.10470822397200349"/>
          <c:y val="3.240740740740740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Hoja3!$A$7</c:f>
              <c:strCache>
                <c:ptCount val="1"/>
                <c:pt idx="0">
                  <c:v>Presenta Alergia</c:v>
                </c:pt>
              </c:strCache>
            </c:strRef>
          </c:tx>
          <c:spPr>
            <a:solidFill>
              <a:srgbClr val="00B0F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Hoja3!$B$6:$D$6</c:f>
              <c:strCache>
                <c:ptCount val="3"/>
                <c:pt idx="0">
                  <c:v>Con medicamento</c:v>
                </c:pt>
                <c:pt idx="1">
                  <c:v>Sin  Medicamento</c:v>
                </c:pt>
                <c:pt idx="2">
                  <c:v>Total</c:v>
                </c:pt>
              </c:strCache>
            </c:strRef>
          </c:cat>
          <c:val>
            <c:numRef>
              <c:f>Hoja3!$B$7:$D$7</c:f>
              <c:numCache>
                <c:formatCode>General</c:formatCode>
                <c:ptCount val="3"/>
                <c:pt idx="0">
                  <c:v>20</c:v>
                </c:pt>
                <c:pt idx="1">
                  <c:v>15</c:v>
                </c:pt>
                <c:pt idx="2">
                  <c:v>35</c:v>
                </c:pt>
              </c:numCache>
            </c:numRef>
          </c:val>
          <c:extLst>
            <c:ext xmlns:c16="http://schemas.microsoft.com/office/drawing/2014/chart" uri="{C3380CC4-5D6E-409C-BE32-E72D297353CC}">
              <c16:uniqueId val="{00000000-6236-4F04-A455-6378A33C9834}"/>
            </c:ext>
          </c:extLst>
        </c:ser>
        <c:ser>
          <c:idx val="1"/>
          <c:order val="1"/>
          <c:tx>
            <c:strRef>
              <c:f>Hoja3!$A$8</c:f>
              <c:strCache>
                <c:ptCount val="1"/>
                <c:pt idx="0">
                  <c:v>No tiene Alergia</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Hoja3!$B$6:$D$6</c:f>
              <c:strCache>
                <c:ptCount val="3"/>
                <c:pt idx="0">
                  <c:v>Con medicamento</c:v>
                </c:pt>
                <c:pt idx="1">
                  <c:v>Sin  Medicamento</c:v>
                </c:pt>
                <c:pt idx="2">
                  <c:v>Total</c:v>
                </c:pt>
              </c:strCache>
            </c:strRef>
          </c:cat>
          <c:val>
            <c:numRef>
              <c:f>Hoja3!$B$8:$D$8</c:f>
              <c:numCache>
                <c:formatCode>General</c:formatCode>
                <c:ptCount val="3"/>
                <c:pt idx="0">
                  <c:v>50</c:v>
                </c:pt>
                <c:pt idx="1">
                  <c:v>35</c:v>
                </c:pt>
                <c:pt idx="2">
                  <c:v>85</c:v>
                </c:pt>
              </c:numCache>
            </c:numRef>
          </c:val>
          <c:extLst>
            <c:ext xmlns:c16="http://schemas.microsoft.com/office/drawing/2014/chart" uri="{C3380CC4-5D6E-409C-BE32-E72D297353CC}">
              <c16:uniqueId val="{00000001-6236-4F04-A455-6378A33C9834}"/>
            </c:ext>
          </c:extLst>
        </c:ser>
        <c:ser>
          <c:idx val="2"/>
          <c:order val="2"/>
          <c:tx>
            <c:strRef>
              <c:f>Hoja3!$A$9</c:f>
              <c:strCache>
                <c:ptCount val="1"/>
                <c:pt idx="0">
                  <c:v>Total</c:v>
                </c:pt>
              </c:strCache>
            </c:strRef>
          </c:tx>
          <c:spPr>
            <a:solidFill>
              <a:srgbClr val="00B05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Hoja3!$B$6:$D$6</c:f>
              <c:strCache>
                <c:ptCount val="3"/>
                <c:pt idx="0">
                  <c:v>Con medicamento</c:v>
                </c:pt>
                <c:pt idx="1">
                  <c:v>Sin  Medicamento</c:v>
                </c:pt>
                <c:pt idx="2">
                  <c:v>Total</c:v>
                </c:pt>
              </c:strCache>
            </c:strRef>
          </c:cat>
          <c:val>
            <c:numRef>
              <c:f>Hoja3!$B$9:$D$9</c:f>
              <c:numCache>
                <c:formatCode>General</c:formatCode>
                <c:ptCount val="3"/>
                <c:pt idx="0">
                  <c:v>70</c:v>
                </c:pt>
                <c:pt idx="1">
                  <c:v>50</c:v>
                </c:pt>
                <c:pt idx="2">
                  <c:v>120</c:v>
                </c:pt>
              </c:numCache>
            </c:numRef>
          </c:val>
          <c:extLst>
            <c:ext xmlns:c16="http://schemas.microsoft.com/office/drawing/2014/chart" uri="{C3380CC4-5D6E-409C-BE32-E72D297353CC}">
              <c16:uniqueId val="{00000002-6236-4F04-A455-6378A33C9834}"/>
            </c:ext>
          </c:extLst>
        </c:ser>
        <c:dLbls>
          <c:dLblPos val="outEnd"/>
          <c:showLegendKey val="0"/>
          <c:showVal val="1"/>
          <c:showCatName val="0"/>
          <c:showSerName val="0"/>
          <c:showPercent val="0"/>
          <c:showBubbleSize val="0"/>
        </c:dLbls>
        <c:gapWidth val="444"/>
        <c:overlap val="-90"/>
        <c:axId val="1566453984"/>
        <c:axId val="1465086896"/>
      </c:barChart>
      <c:catAx>
        <c:axId val="156645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5086896"/>
        <c:crosses val="autoZero"/>
        <c:auto val="1"/>
        <c:lblAlgn val="ctr"/>
        <c:lblOffset val="100"/>
        <c:noMultiLvlLbl val="0"/>
      </c:catAx>
      <c:valAx>
        <c:axId val="1465086896"/>
        <c:scaling>
          <c:orientation val="minMax"/>
        </c:scaling>
        <c:delete val="1"/>
        <c:axPos val="l"/>
        <c:numFmt formatCode="General" sourceLinked="1"/>
        <c:majorTickMark val="none"/>
        <c:minorTickMark val="none"/>
        <c:tickLblPos val="nextTo"/>
        <c:crossAx val="1566453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Hoja4!$B$6</c:f>
              <c:strCache>
                <c:ptCount val="1"/>
                <c:pt idx="0">
                  <c:v>Usa redes sociales</c:v>
                </c:pt>
              </c:strCache>
            </c:strRef>
          </c:tx>
          <c:dPt>
            <c:idx val="0"/>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F5-42B2-AC7B-7C7E3656AA54}"/>
              </c:ext>
            </c:extLst>
          </c:dPt>
          <c:dPt>
            <c:idx val="1"/>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F5-42B2-AC7B-7C7E3656AA54}"/>
              </c:ext>
            </c:extLst>
          </c:dPt>
          <c:dPt>
            <c:idx val="2"/>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F5-42B2-AC7B-7C7E3656AA54}"/>
              </c:ext>
            </c:extLst>
          </c:dPt>
          <c:dLbls>
            <c:spPr>
              <a:solidFill>
                <a:schemeClr val="accent2">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Hoja4!$A$7:$A$9</c:f>
              <c:strCache>
                <c:ptCount val="3"/>
                <c:pt idx="0">
                  <c:v>18-37</c:v>
                </c:pt>
                <c:pt idx="1">
                  <c:v>38-57</c:v>
                </c:pt>
                <c:pt idx="2">
                  <c:v>58-77</c:v>
                </c:pt>
              </c:strCache>
            </c:strRef>
          </c:cat>
          <c:val>
            <c:numRef>
              <c:f>Hoja4!$B$7:$B$9</c:f>
              <c:numCache>
                <c:formatCode>General</c:formatCode>
                <c:ptCount val="3"/>
                <c:pt idx="0">
                  <c:v>70</c:v>
                </c:pt>
                <c:pt idx="1">
                  <c:v>50</c:v>
                </c:pt>
                <c:pt idx="2">
                  <c:v>15</c:v>
                </c:pt>
              </c:numCache>
            </c:numRef>
          </c:val>
          <c:extLst>
            <c:ext xmlns:c16="http://schemas.microsoft.com/office/drawing/2014/chart" uri="{C3380CC4-5D6E-409C-BE32-E72D297353CC}">
              <c16:uniqueId val="{00000000-D127-4D1F-B349-8035CBBE9C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Hoja4!$C$14</c:f>
              <c:strCache>
                <c:ptCount val="1"/>
                <c:pt idx="0">
                  <c:v>No usa redes sociales</c:v>
                </c:pt>
              </c:strCache>
            </c:strRef>
          </c:tx>
          <c:dPt>
            <c:idx val="0"/>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66-49B6-96AC-BA65EDA7513D}"/>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66-49B6-96AC-BA65EDA7513D}"/>
              </c:ext>
            </c:extLst>
          </c:dPt>
          <c:dPt>
            <c:idx val="2"/>
            <c:bubble3D val="0"/>
            <c:spPr>
              <a:solidFill>
                <a:srgbClr val="FFCC6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66-49B6-96AC-BA65EDA7513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Hoja4!$A$15:$A$17</c:f>
              <c:strCache>
                <c:ptCount val="3"/>
                <c:pt idx="0">
                  <c:v>18-37</c:v>
                </c:pt>
                <c:pt idx="1">
                  <c:v>38-57</c:v>
                </c:pt>
                <c:pt idx="2">
                  <c:v>58-77</c:v>
                </c:pt>
              </c:strCache>
            </c:strRef>
          </c:cat>
          <c:val>
            <c:numRef>
              <c:f>Hoja4!$C$15:$C$17</c:f>
              <c:numCache>
                <c:formatCode>0.00</c:formatCode>
                <c:ptCount val="3"/>
                <c:pt idx="0">
                  <c:v>26</c:v>
                </c:pt>
                <c:pt idx="1">
                  <c:v>22.75</c:v>
                </c:pt>
                <c:pt idx="2">
                  <c:v>16.25</c:v>
                </c:pt>
              </c:numCache>
            </c:numRef>
          </c:val>
          <c:extLst>
            <c:ext xmlns:c16="http://schemas.microsoft.com/office/drawing/2014/chart" uri="{C3380CC4-5D6E-409C-BE32-E72D297353CC}">
              <c16:uniqueId val="{00000000-2C8B-4856-969A-1BA133FE4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7</xdr:col>
      <xdr:colOff>257175</xdr:colOff>
      <xdr:row>8</xdr:row>
      <xdr:rowOff>23812</xdr:rowOff>
    </xdr:from>
    <xdr:ext cx="304800" cy="15716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6977392-93AC-4B79-B0E9-8CA1C709B318}"/>
                </a:ext>
              </a:extLst>
            </xdr:cNvPr>
            <xdr:cNvSpPr txBox="1"/>
          </xdr:nvSpPr>
          <xdr:spPr>
            <a:xfrm>
              <a:off x="5591175" y="1547812"/>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MX" sz="1100" b="1" i="1">
                            <a:latin typeface="Cambria Math" panose="02040503050406030204" pitchFamily="18" charset="0"/>
                          </a:rPr>
                        </m:ctrlPr>
                      </m:sSupPr>
                      <m:e>
                        <m:r>
                          <a:rPr lang="es-MX" sz="1100" b="1" i="1">
                            <a:latin typeface="Cambria Math" panose="02040503050406030204" pitchFamily="18" charset="0"/>
                          </a:rPr>
                          <m:t>𝑿</m:t>
                        </m:r>
                      </m:e>
                      <m:sup>
                        <m:r>
                          <a:rPr lang="es-MX" sz="1100" b="1" i="1">
                            <a:latin typeface="Cambria Math" panose="02040503050406030204" pitchFamily="18" charset="0"/>
                          </a:rPr>
                          <m:t>𝟐</m:t>
                        </m:r>
                      </m:sup>
                    </m:sSup>
                  </m:oMath>
                </m:oMathPara>
              </a14:m>
              <a:endParaRPr lang="es-MX" sz="1100" b="1"/>
            </a:p>
          </xdr:txBody>
        </xdr:sp>
      </mc:Choice>
      <mc:Fallback xmlns="">
        <xdr:sp macro="" textlink="">
          <xdr:nvSpPr>
            <xdr:cNvPr id="2" name="CuadroTexto 1">
              <a:extLst>
                <a:ext uri="{FF2B5EF4-FFF2-40B4-BE49-F238E27FC236}">
                  <a16:creationId xmlns:a16="http://schemas.microsoft.com/office/drawing/2014/main" id="{16977392-93AC-4B79-B0E9-8CA1C709B318}"/>
                </a:ext>
              </a:extLst>
            </xdr:cNvPr>
            <xdr:cNvSpPr txBox="1"/>
          </xdr:nvSpPr>
          <xdr:spPr>
            <a:xfrm>
              <a:off x="5591175" y="1547812"/>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1" i="0">
                  <a:latin typeface="Cambria Math" panose="02040503050406030204" pitchFamily="18" charset="0"/>
                </a:rPr>
                <a:t>𝑿^𝟐</a:t>
              </a:r>
              <a:endParaRPr lang="es-MX" sz="1100" b="1"/>
            </a:p>
          </xdr:txBody>
        </xdr:sp>
      </mc:Fallback>
    </mc:AlternateContent>
    <xdr:clientData/>
  </xdr:oneCellAnchor>
  <xdr:oneCellAnchor>
    <xdr:from>
      <xdr:col>8</xdr:col>
      <xdr:colOff>361950</xdr:colOff>
      <xdr:row>4</xdr:row>
      <xdr:rowOff>9525</xdr:rowOff>
    </xdr:from>
    <xdr:ext cx="304800" cy="15716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55F1DDB2-7141-4737-A108-A7B341FF9D64}"/>
                </a:ext>
              </a:extLst>
            </xdr:cNvPr>
            <xdr:cNvSpPr txBox="1"/>
          </xdr:nvSpPr>
          <xdr:spPr>
            <a:xfrm>
              <a:off x="6600825" y="771525"/>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MX" sz="1100" b="1" i="1">
                            <a:latin typeface="Cambria Math" panose="02040503050406030204" pitchFamily="18" charset="0"/>
                          </a:rPr>
                        </m:ctrlPr>
                      </m:sSupPr>
                      <m:e>
                        <m:r>
                          <a:rPr lang="es-MX" sz="1100" b="1" i="1">
                            <a:latin typeface="Cambria Math" panose="02040503050406030204" pitchFamily="18" charset="0"/>
                          </a:rPr>
                          <m:t>𝑿</m:t>
                        </m:r>
                      </m:e>
                      <m:sup>
                        <m:r>
                          <a:rPr lang="es-MX" sz="1100" b="1" i="1">
                            <a:latin typeface="Cambria Math" panose="02040503050406030204" pitchFamily="18" charset="0"/>
                          </a:rPr>
                          <m:t>𝟐</m:t>
                        </m:r>
                      </m:sup>
                    </m:sSup>
                  </m:oMath>
                </m:oMathPara>
              </a14:m>
              <a:endParaRPr lang="es-MX" sz="1100" b="1"/>
            </a:p>
          </xdr:txBody>
        </xdr:sp>
      </mc:Choice>
      <mc:Fallback xmlns="">
        <xdr:sp macro="" textlink="">
          <xdr:nvSpPr>
            <xdr:cNvPr id="3" name="CuadroTexto 2">
              <a:extLst>
                <a:ext uri="{FF2B5EF4-FFF2-40B4-BE49-F238E27FC236}">
                  <a16:creationId xmlns:a16="http://schemas.microsoft.com/office/drawing/2014/main" id="{55F1DDB2-7141-4737-A108-A7B341FF9D64}"/>
                </a:ext>
              </a:extLst>
            </xdr:cNvPr>
            <xdr:cNvSpPr txBox="1"/>
          </xdr:nvSpPr>
          <xdr:spPr>
            <a:xfrm>
              <a:off x="6600825" y="771525"/>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1" i="0">
                  <a:latin typeface="Cambria Math" panose="02040503050406030204" pitchFamily="18" charset="0"/>
                </a:rPr>
                <a:t>𝑿^𝟐</a:t>
              </a:r>
              <a:endParaRPr lang="es-MX" sz="1100" b="1"/>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304800</xdr:colOff>
      <xdr:row>5</xdr:row>
      <xdr:rowOff>19050</xdr:rowOff>
    </xdr:from>
    <xdr:ext cx="304800" cy="15716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75C5604-9F4C-4D8B-8C0E-BE5937A813E1}"/>
                </a:ext>
              </a:extLst>
            </xdr:cNvPr>
            <xdr:cNvSpPr txBox="1"/>
          </xdr:nvSpPr>
          <xdr:spPr>
            <a:xfrm>
              <a:off x="5467350" y="971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MX" sz="1100" b="1" i="1">
                            <a:latin typeface="Cambria Math" panose="02040503050406030204" pitchFamily="18" charset="0"/>
                          </a:rPr>
                        </m:ctrlPr>
                      </m:sSupPr>
                      <m:e>
                        <m:r>
                          <a:rPr lang="es-MX" sz="1100" b="1" i="1">
                            <a:latin typeface="Cambria Math" panose="02040503050406030204" pitchFamily="18" charset="0"/>
                          </a:rPr>
                          <m:t>𝑿</m:t>
                        </m:r>
                      </m:e>
                      <m:sup>
                        <m:r>
                          <a:rPr lang="es-MX" sz="1100" b="1" i="1">
                            <a:latin typeface="Cambria Math" panose="02040503050406030204" pitchFamily="18" charset="0"/>
                          </a:rPr>
                          <m:t>𝟐</m:t>
                        </m:r>
                      </m:sup>
                    </m:sSup>
                  </m:oMath>
                </m:oMathPara>
              </a14:m>
              <a:endParaRPr lang="es-MX" sz="1100" b="1"/>
            </a:p>
          </xdr:txBody>
        </xdr:sp>
      </mc:Choice>
      <mc:Fallback xmlns="">
        <xdr:sp macro="" textlink="">
          <xdr:nvSpPr>
            <xdr:cNvPr id="2" name="CuadroTexto 1">
              <a:extLst>
                <a:ext uri="{FF2B5EF4-FFF2-40B4-BE49-F238E27FC236}">
                  <a16:creationId xmlns:a16="http://schemas.microsoft.com/office/drawing/2014/main" id="{475C5604-9F4C-4D8B-8C0E-BE5937A813E1}"/>
                </a:ext>
              </a:extLst>
            </xdr:cNvPr>
            <xdr:cNvSpPr txBox="1"/>
          </xdr:nvSpPr>
          <xdr:spPr>
            <a:xfrm>
              <a:off x="5467350" y="971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1" i="0">
                  <a:latin typeface="Cambria Math" panose="02040503050406030204" pitchFamily="18" charset="0"/>
                </a:rPr>
                <a:t>𝑿^𝟐</a:t>
              </a:r>
              <a:endParaRPr lang="es-MX" sz="1100" b="1"/>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6</xdr:col>
      <xdr:colOff>304800</xdr:colOff>
      <xdr:row>7</xdr:row>
      <xdr:rowOff>19050</xdr:rowOff>
    </xdr:from>
    <xdr:ext cx="304800" cy="15716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263AF32-792E-4A72-ACF2-DE20980B79DF}"/>
                </a:ext>
              </a:extLst>
            </xdr:cNvPr>
            <xdr:cNvSpPr txBox="1"/>
          </xdr:nvSpPr>
          <xdr:spPr>
            <a:xfrm>
              <a:off x="5600700" y="971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MX" sz="1100" b="1" i="1">
                            <a:latin typeface="Cambria Math" panose="02040503050406030204" pitchFamily="18" charset="0"/>
                          </a:rPr>
                        </m:ctrlPr>
                      </m:sSupPr>
                      <m:e>
                        <m:r>
                          <a:rPr lang="es-MX" sz="1100" b="1" i="1">
                            <a:latin typeface="Cambria Math" panose="02040503050406030204" pitchFamily="18" charset="0"/>
                          </a:rPr>
                          <m:t>𝑿</m:t>
                        </m:r>
                      </m:e>
                      <m:sup>
                        <m:r>
                          <a:rPr lang="es-MX" sz="1100" b="1" i="1">
                            <a:latin typeface="Cambria Math" panose="02040503050406030204" pitchFamily="18" charset="0"/>
                          </a:rPr>
                          <m:t>𝟐</m:t>
                        </m:r>
                      </m:sup>
                    </m:sSup>
                  </m:oMath>
                </m:oMathPara>
              </a14:m>
              <a:endParaRPr lang="es-MX" sz="1100" b="1"/>
            </a:p>
          </xdr:txBody>
        </xdr:sp>
      </mc:Choice>
      <mc:Fallback xmlns="">
        <xdr:sp macro="" textlink="">
          <xdr:nvSpPr>
            <xdr:cNvPr id="2" name="CuadroTexto 1">
              <a:extLst>
                <a:ext uri="{FF2B5EF4-FFF2-40B4-BE49-F238E27FC236}">
                  <a16:creationId xmlns:a16="http://schemas.microsoft.com/office/drawing/2014/main" id="{5263AF32-792E-4A72-ACF2-DE20980B79DF}"/>
                </a:ext>
              </a:extLst>
            </xdr:cNvPr>
            <xdr:cNvSpPr txBox="1"/>
          </xdr:nvSpPr>
          <xdr:spPr>
            <a:xfrm>
              <a:off x="5600700" y="971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1" i="0">
                  <a:latin typeface="Cambria Math" panose="02040503050406030204" pitchFamily="18" charset="0"/>
                </a:rPr>
                <a:t>𝑿^𝟐</a:t>
              </a:r>
              <a:endParaRPr lang="es-MX" sz="1100" b="1"/>
            </a:p>
          </xdr:txBody>
        </xdr:sp>
      </mc:Fallback>
    </mc:AlternateContent>
    <xdr:clientData/>
  </xdr:oneCellAnchor>
  <xdr:twoCellAnchor>
    <xdr:from>
      <xdr:col>0</xdr:col>
      <xdr:colOff>0</xdr:colOff>
      <xdr:row>17</xdr:row>
      <xdr:rowOff>138112</xdr:rowOff>
    </xdr:from>
    <xdr:to>
      <xdr:col>4</xdr:col>
      <xdr:colOff>285750</xdr:colOff>
      <xdr:row>32</xdr:row>
      <xdr:rowOff>23812</xdr:rowOff>
    </xdr:to>
    <xdr:graphicFrame macro="">
      <xdr:nvGraphicFramePr>
        <xdr:cNvPr id="3" name="Gráfico 2">
          <a:extLst>
            <a:ext uri="{FF2B5EF4-FFF2-40B4-BE49-F238E27FC236}">
              <a16:creationId xmlns:a16="http://schemas.microsoft.com/office/drawing/2014/main" id="{C0C17EE5-AF2F-486A-940F-D05D9B090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6</xdr:col>
      <xdr:colOff>304800</xdr:colOff>
      <xdr:row>6</xdr:row>
      <xdr:rowOff>19050</xdr:rowOff>
    </xdr:from>
    <xdr:ext cx="304800" cy="15716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E40A9F6-E1D1-4D49-A4E5-CEE6021BEEB7}"/>
                </a:ext>
              </a:extLst>
            </xdr:cNvPr>
            <xdr:cNvSpPr txBox="1"/>
          </xdr:nvSpPr>
          <xdr:spPr>
            <a:xfrm>
              <a:off x="6115050" y="1352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MX" sz="1100" b="1" i="1">
                            <a:latin typeface="Cambria Math" panose="02040503050406030204" pitchFamily="18" charset="0"/>
                          </a:rPr>
                        </m:ctrlPr>
                      </m:sSupPr>
                      <m:e>
                        <m:r>
                          <a:rPr lang="es-MX" sz="1100" b="1" i="1">
                            <a:latin typeface="Cambria Math" panose="02040503050406030204" pitchFamily="18" charset="0"/>
                          </a:rPr>
                          <m:t>𝑿</m:t>
                        </m:r>
                      </m:e>
                      <m:sup>
                        <m:r>
                          <a:rPr lang="es-MX" sz="1100" b="1" i="1">
                            <a:latin typeface="Cambria Math" panose="02040503050406030204" pitchFamily="18" charset="0"/>
                          </a:rPr>
                          <m:t>𝟐</m:t>
                        </m:r>
                      </m:sup>
                    </m:sSup>
                  </m:oMath>
                </m:oMathPara>
              </a14:m>
              <a:endParaRPr lang="es-MX" sz="1100" b="1"/>
            </a:p>
          </xdr:txBody>
        </xdr:sp>
      </mc:Choice>
      <mc:Fallback xmlns="">
        <xdr:sp macro="" textlink="">
          <xdr:nvSpPr>
            <xdr:cNvPr id="2" name="CuadroTexto 1">
              <a:extLst>
                <a:ext uri="{FF2B5EF4-FFF2-40B4-BE49-F238E27FC236}">
                  <a16:creationId xmlns:a16="http://schemas.microsoft.com/office/drawing/2014/main" id="{1E40A9F6-E1D1-4D49-A4E5-CEE6021BEEB7}"/>
                </a:ext>
              </a:extLst>
            </xdr:cNvPr>
            <xdr:cNvSpPr txBox="1"/>
          </xdr:nvSpPr>
          <xdr:spPr>
            <a:xfrm>
              <a:off x="6115050" y="1352550"/>
              <a:ext cx="304800" cy="157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1" i="0">
                  <a:latin typeface="Cambria Math" panose="02040503050406030204" pitchFamily="18" charset="0"/>
                </a:rPr>
                <a:t>𝑿^𝟐</a:t>
              </a:r>
              <a:endParaRPr lang="es-MX" sz="1100" b="1"/>
            </a:p>
          </xdr:txBody>
        </xdr:sp>
      </mc:Fallback>
    </mc:AlternateContent>
    <xdr:clientData/>
  </xdr:oneCellAnchor>
  <xdr:twoCellAnchor>
    <xdr:from>
      <xdr:col>5</xdr:col>
      <xdr:colOff>1</xdr:colOff>
      <xdr:row>10</xdr:row>
      <xdr:rowOff>185738</xdr:rowOff>
    </xdr:from>
    <xdr:to>
      <xdr:col>8</xdr:col>
      <xdr:colOff>581025</xdr:colOff>
      <xdr:row>20</xdr:row>
      <xdr:rowOff>123826</xdr:rowOff>
    </xdr:to>
    <xdr:graphicFrame macro="">
      <xdr:nvGraphicFramePr>
        <xdr:cNvPr id="6" name="Gráfico 5">
          <a:extLst>
            <a:ext uri="{FF2B5EF4-FFF2-40B4-BE49-F238E27FC236}">
              <a16:creationId xmlns:a16="http://schemas.microsoft.com/office/drawing/2014/main" id="{0A4EE10C-4484-4E12-96F9-7AC0367BE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10</xdr:row>
      <xdr:rowOff>185738</xdr:rowOff>
    </xdr:from>
    <xdr:to>
      <xdr:col>12</xdr:col>
      <xdr:colOff>561975</xdr:colOff>
      <xdr:row>20</xdr:row>
      <xdr:rowOff>161926</xdr:rowOff>
    </xdr:to>
    <xdr:graphicFrame macro="">
      <xdr:nvGraphicFramePr>
        <xdr:cNvPr id="8" name="Gráfico 7">
          <a:extLst>
            <a:ext uri="{FF2B5EF4-FFF2-40B4-BE49-F238E27FC236}">
              <a16:creationId xmlns:a16="http://schemas.microsoft.com/office/drawing/2014/main" id="{90DD8E41-346E-4E6E-899A-A6A5768C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669429</xdr:colOff>
      <xdr:row>8</xdr:row>
      <xdr:rowOff>9525</xdr:rowOff>
    </xdr:to>
    <xdr:pic>
      <xdr:nvPicPr>
        <xdr:cNvPr id="2" name="Imagen 1">
          <a:extLst>
            <a:ext uri="{FF2B5EF4-FFF2-40B4-BE49-F238E27FC236}">
              <a16:creationId xmlns:a16="http://schemas.microsoft.com/office/drawing/2014/main" id="{03B36772-C19E-4FC4-B785-D693DD465155}"/>
            </a:ext>
            <a:ext uri="{147F2762-F138-4A5C-976F-8EAC2B608ADB}">
              <a16:predDERef xmlns:a16="http://schemas.microsoft.com/office/drawing/2014/main" pred="{804EA8CE-6AB6-2D64-2D8B-FBF8A74F1FD3}"/>
            </a:ext>
          </a:extLst>
        </xdr:cNvPr>
        <xdr:cNvPicPr>
          <a:picLocks noChangeAspect="1"/>
        </xdr:cNvPicPr>
      </xdr:nvPicPr>
      <xdr:blipFill>
        <a:blip xmlns:r="http://schemas.openxmlformats.org/officeDocument/2006/relationships" r:embed="rId1"/>
        <a:stretch>
          <a:fillRect/>
        </a:stretch>
      </xdr:blipFill>
      <xdr:spPr>
        <a:xfrm>
          <a:off x="0" y="0"/>
          <a:ext cx="3717429" cy="15335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171451</xdr:rowOff>
    </xdr:from>
    <xdr:to>
      <xdr:col>3</xdr:col>
      <xdr:colOff>483709</xdr:colOff>
      <xdr:row>8</xdr:row>
      <xdr:rowOff>133351</xdr:rowOff>
    </xdr:to>
    <xdr:pic>
      <xdr:nvPicPr>
        <xdr:cNvPr id="2" name="Imagen 1">
          <a:extLst>
            <a:ext uri="{FF2B5EF4-FFF2-40B4-BE49-F238E27FC236}">
              <a16:creationId xmlns:a16="http://schemas.microsoft.com/office/drawing/2014/main" id="{0B5EE4B9-38E5-42DD-BF48-897CE354B085}"/>
            </a:ext>
            <a:ext uri="{147F2762-F138-4A5C-976F-8EAC2B608ADB}">
              <a16:predDERef xmlns:a16="http://schemas.microsoft.com/office/drawing/2014/main" pred="{C8997E44-B99D-820A-477D-BB127C457CDB}"/>
            </a:ext>
          </a:extLst>
        </xdr:cNvPr>
        <xdr:cNvPicPr>
          <a:picLocks noChangeAspect="1"/>
        </xdr:cNvPicPr>
      </xdr:nvPicPr>
      <xdr:blipFill>
        <a:blip xmlns:r="http://schemas.openxmlformats.org/officeDocument/2006/relationships" r:embed="rId1"/>
        <a:stretch>
          <a:fillRect/>
        </a:stretch>
      </xdr:blipFill>
      <xdr:spPr>
        <a:xfrm>
          <a:off x="0" y="361951"/>
          <a:ext cx="3465034"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xdr:row>
      <xdr:rowOff>19050</xdr:rowOff>
    </xdr:from>
    <xdr:to>
      <xdr:col>6</xdr:col>
      <xdr:colOff>160519</xdr:colOff>
      <xdr:row>11</xdr:row>
      <xdr:rowOff>36195</xdr:rowOff>
    </xdr:to>
    <xdr:pic>
      <xdr:nvPicPr>
        <xdr:cNvPr id="2" name="Imagen 1">
          <a:extLst>
            <a:ext uri="{FF2B5EF4-FFF2-40B4-BE49-F238E27FC236}">
              <a16:creationId xmlns:a16="http://schemas.microsoft.com/office/drawing/2014/main" id="{219B4D62-66D1-40A5-8204-D974B83F0C3F}"/>
            </a:ext>
            <a:ext uri="{147F2762-F138-4A5C-976F-8EAC2B608ADB}">
              <a16:predDERef xmlns:a16="http://schemas.microsoft.com/office/drawing/2014/main" pred="{7FA8EE57-61F2-7333-2DD5-1C17F8791A29}"/>
            </a:ext>
          </a:extLst>
        </xdr:cNvPr>
        <xdr:cNvPicPr>
          <a:picLocks noChangeAspect="1"/>
        </xdr:cNvPicPr>
      </xdr:nvPicPr>
      <xdr:blipFill>
        <a:blip xmlns:r="http://schemas.openxmlformats.org/officeDocument/2006/relationships" r:embed="rId1"/>
        <a:stretch>
          <a:fillRect/>
        </a:stretch>
      </xdr:blipFill>
      <xdr:spPr>
        <a:xfrm>
          <a:off x="19050" y="400050"/>
          <a:ext cx="4713469" cy="1762125"/>
        </a:xfrm>
        <a:prstGeom prst="rect">
          <a:avLst/>
        </a:prstGeom>
      </xdr:spPr>
    </xdr:pic>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A2CD-56DD-4319-BBF3-4C076FB68047}">
  <dimension ref="A1:M25"/>
  <sheetViews>
    <sheetView topLeftCell="B1" zoomScaleNormal="100" workbookViewId="0">
      <selection activeCell="H13" sqref="H13"/>
    </sheetView>
  </sheetViews>
  <sheetFormatPr defaultColWidth="11.5546875" defaultRowHeight="14.4" x14ac:dyDescent="0.3"/>
  <cols>
    <col min="8" max="8" width="13.5546875" customWidth="1"/>
    <col min="12" max="12" width="13.33203125" customWidth="1"/>
    <col min="13" max="13" width="13.44140625" customWidth="1"/>
  </cols>
  <sheetData>
    <row r="1" spans="1:13" x14ac:dyDescent="0.3">
      <c r="A1" s="2"/>
      <c r="B1" s="2"/>
      <c r="C1" s="2"/>
      <c r="D1" s="2"/>
      <c r="E1" s="2"/>
      <c r="F1" s="2"/>
      <c r="G1" s="2"/>
      <c r="H1" s="2"/>
      <c r="I1" s="2"/>
      <c r="J1" s="2"/>
      <c r="K1" s="2"/>
      <c r="L1" s="2"/>
      <c r="M1" s="2"/>
    </row>
    <row r="2" spans="1:13" x14ac:dyDescent="0.3">
      <c r="A2" s="9" t="s">
        <v>0</v>
      </c>
      <c r="B2" s="10"/>
      <c r="C2" s="2"/>
      <c r="D2" s="2"/>
      <c r="E2" s="2"/>
      <c r="F2" s="2"/>
      <c r="G2" s="11"/>
      <c r="H2" s="11"/>
      <c r="I2" s="2"/>
      <c r="J2" s="2"/>
      <c r="K2" s="2"/>
      <c r="L2" s="2"/>
      <c r="M2" s="2"/>
    </row>
    <row r="3" spans="1:13" x14ac:dyDescent="0.3">
      <c r="A3" s="9" t="s">
        <v>1</v>
      </c>
      <c r="B3" s="2"/>
      <c r="C3" s="2"/>
      <c r="D3" s="2"/>
      <c r="E3" s="2"/>
      <c r="F3" s="2"/>
      <c r="G3" s="11"/>
      <c r="H3" s="11"/>
      <c r="I3" s="2"/>
      <c r="J3" s="2"/>
      <c r="K3" s="2"/>
      <c r="L3" s="2"/>
      <c r="M3" s="2"/>
    </row>
    <row r="4" spans="1:13" ht="15" customHeight="1" x14ac:dyDescent="0.3">
      <c r="A4" s="62" t="s">
        <v>99</v>
      </c>
      <c r="B4" s="62"/>
      <c r="C4" s="62"/>
      <c r="D4" s="62"/>
      <c r="E4" s="62"/>
      <c r="F4" s="62"/>
      <c r="G4" s="62"/>
      <c r="H4" s="11"/>
      <c r="I4" s="2"/>
      <c r="J4" s="2"/>
      <c r="K4" s="2"/>
      <c r="L4" s="2"/>
      <c r="M4" s="2"/>
    </row>
    <row r="5" spans="1:13" x14ac:dyDescent="0.3">
      <c r="A5" s="62"/>
      <c r="B5" s="62"/>
      <c r="C5" s="62"/>
      <c r="D5" s="62"/>
      <c r="E5" s="62"/>
      <c r="F5" s="62"/>
      <c r="G5" s="62"/>
      <c r="H5" s="2"/>
      <c r="I5" s="12" t="s">
        <v>18</v>
      </c>
      <c r="J5" s="2"/>
      <c r="K5" s="2"/>
      <c r="L5" s="13" t="s">
        <v>20</v>
      </c>
      <c r="M5" s="13" t="s">
        <v>19</v>
      </c>
    </row>
    <row r="6" spans="1:13" x14ac:dyDescent="0.3">
      <c r="A6" s="62"/>
      <c r="B6" s="62"/>
      <c r="C6" s="62"/>
      <c r="D6" s="62"/>
      <c r="E6" s="62"/>
      <c r="F6" s="62"/>
      <c r="G6" s="62"/>
      <c r="H6" s="2"/>
      <c r="I6" s="14">
        <f>POWER(B10-B16,2)/B16</f>
        <v>6.4102564102563916E-2</v>
      </c>
      <c r="J6" s="15">
        <f>POWER(C10-C16,2)/C16</f>
        <v>0.12820512820512839</v>
      </c>
      <c r="K6" s="2"/>
      <c r="L6" s="2">
        <f>COUNT(B10:B11)-1</f>
        <v>1</v>
      </c>
      <c r="M6" s="2">
        <f>COUNT(B10:C10)-1</f>
        <v>1</v>
      </c>
    </row>
    <row r="7" spans="1:13" x14ac:dyDescent="0.3">
      <c r="A7" s="2"/>
      <c r="B7" s="2"/>
      <c r="C7" s="2"/>
      <c r="D7" s="2"/>
      <c r="E7" s="2"/>
      <c r="F7" s="2"/>
      <c r="G7" s="2"/>
      <c r="H7" s="2"/>
      <c r="I7" s="15">
        <f>POWER(B11-B17,2)/B17</f>
        <v>7.5757575757575538E-2</v>
      </c>
      <c r="J7" s="15">
        <f>POWER(C11-C17,2)/C17</f>
        <v>0.15151515151515174</v>
      </c>
      <c r="K7" s="2"/>
      <c r="L7" s="2"/>
      <c r="M7" s="2"/>
    </row>
    <row r="8" spans="1:13" x14ac:dyDescent="0.3">
      <c r="A8" s="2" t="s">
        <v>7</v>
      </c>
      <c r="B8" s="2"/>
      <c r="C8" s="2"/>
      <c r="D8" s="2"/>
      <c r="E8" s="2"/>
      <c r="F8" s="2"/>
      <c r="G8" s="2"/>
      <c r="H8" s="2"/>
      <c r="I8" s="2"/>
      <c r="J8" s="2"/>
      <c r="K8" s="2"/>
      <c r="L8" s="2"/>
      <c r="M8" s="2"/>
    </row>
    <row r="9" spans="1:13" x14ac:dyDescent="0.3">
      <c r="A9" s="3"/>
      <c r="B9" s="4" t="s">
        <v>2</v>
      </c>
      <c r="C9" s="4" t="s">
        <v>3</v>
      </c>
      <c r="D9" s="4" t="s">
        <v>4</v>
      </c>
      <c r="E9" s="2"/>
      <c r="F9" s="2"/>
      <c r="G9" s="2"/>
      <c r="H9" s="16"/>
      <c r="I9" s="8">
        <f>SUM(I6:J7)</f>
        <v>0.41958041958041958</v>
      </c>
      <c r="J9" s="2"/>
      <c r="K9" s="2"/>
      <c r="L9" s="2"/>
      <c r="M9" s="2"/>
    </row>
    <row r="10" spans="1:13" x14ac:dyDescent="0.3">
      <c r="A10" s="4" t="s">
        <v>6</v>
      </c>
      <c r="B10" s="5">
        <v>45</v>
      </c>
      <c r="C10" s="5">
        <v>20</v>
      </c>
      <c r="D10" s="5">
        <f>SUM(B10:C10)</f>
        <v>65</v>
      </c>
      <c r="E10" s="2"/>
      <c r="F10" s="2"/>
      <c r="G10" s="2"/>
      <c r="H10" s="13" t="s">
        <v>9</v>
      </c>
      <c r="I10" s="5">
        <f>L6*M6</f>
        <v>1</v>
      </c>
      <c r="J10" s="2"/>
      <c r="K10" s="2"/>
      <c r="L10" s="2"/>
      <c r="M10" s="2"/>
    </row>
    <row r="11" spans="1:13" x14ac:dyDescent="0.3">
      <c r="A11" s="4" t="s">
        <v>5</v>
      </c>
      <c r="B11" s="5">
        <v>35</v>
      </c>
      <c r="C11" s="5">
        <v>20</v>
      </c>
      <c r="D11" s="5">
        <f>SUM(B11:C11)</f>
        <v>55</v>
      </c>
      <c r="E11" s="2"/>
      <c r="F11" s="2"/>
      <c r="G11" s="2"/>
      <c r="H11" s="17" t="s">
        <v>98</v>
      </c>
      <c r="I11" s="18">
        <v>0.45490000000000003</v>
      </c>
      <c r="J11" s="2"/>
      <c r="K11" s="2"/>
      <c r="L11" s="2"/>
      <c r="M11" s="2"/>
    </row>
    <row r="12" spans="1:13" x14ac:dyDescent="0.3">
      <c r="A12" s="4" t="s">
        <v>4</v>
      </c>
      <c r="B12" s="5">
        <f>SUM(B10:B11)</f>
        <v>80</v>
      </c>
      <c r="C12" s="5">
        <f>SUM(C10:C11)</f>
        <v>40</v>
      </c>
      <c r="D12" s="5">
        <f>SUM(D10:D11)</f>
        <v>120</v>
      </c>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6" t="s">
        <v>8</v>
      </c>
      <c r="B14" s="7"/>
      <c r="C14" s="2"/>
      <c r="D14" s="2"/>
      <c r="E14" s="2"/>
      <c r="F14" s="2"/>
      <c r="G14" s="2"/>
      <c r="H14" s="2"/>
      <c r="I14" s="2"/>
      <c r="J14" s="2"/>
      <c r="K14" s="2"/>
      <c r="L14" s="2"/>
      <c r="M14" s="2"/>
    </row>
    <row r="15" spans="1:13" x14ac:dyDescent="0.3">
      <c r="A15" s="3"/>
      <c r="B15" s="4" t="s">
        <v>2</v>
      </c>
      <c r="C15" s="4" t="s">
        <v>3</v>
      </c>
      <c r="D15" s="4" t="s">
        <v>4</v>
      </c>
      <c r="E15" s="2"/>
      <c r="F15" s="69" t="s">
        <v>117</v>
      </c>
      <c r="G15" s="69" t="s">
        <v>118</v>
      </c>
      <c r="H15" s="69" t="s">
        <v>119</v>
      </c>
      <c r="I15" s="69" t="s">
        <v>4</v>
      </c>
      <c r="J15" s="2"/>
      <c r="K15" s="2"/>
      <c r="L15" s="2"/>
      <c r="M15" s="2"/>
    </row>
    <row r="16" spans="1:13" x14ac:dyDescent="0.3">
      <c r="A16" s="4" t="s">
        <v>6</v>
      </c>
      <c r="B16" s="8">
        <f>((D10*B12)/D12)</f>
        <v>43.333333333333336</v>
      </c>
      <c r="C16" s="8">
        <f>((D10*C12)/D12)</f>
        <v>21.666666666666668</v>
      </c>
      <c r="D16" s="5">
        <f>SUM(B16:C16)</f>
        <v>65</v>
      </c>
      <c r="E16" s="2"/>
      <c r="F16" s="69" t="s">
        <v>120</v>
      </c>
      <c r="G16" s="71">
        <v>0.375</v>
      </c>
      <c r="H16" s="71">
        <v>0.1666</v>
      </c>
      <c r="I16" s="71">
        <v>0.54169999999999996</v>
      </c>
      <c r="J16" s="2"/>
      <c r="K16" s="2"/>
      <c r="L16" s="2"/>
      <c r="M16" s="2"/>
    </row>
    <row r="17" spans="1:13" x14ac:dyDescent="0.3">
      <c r="A17" s="4" t="s">
        <v>5</v>
      </c>
      <c r="B17" s="8">
        <f>((D11*B12)/D12)</f>
        <v>36.666666666666664</v>
      </c>
      <c r="C17" s="8">
        <f>((D11*C12)/D12)</f>
        <v>18.333333333333332</v>
      </c>
      <c r="D17" s="5">
        <f>SUM(B17:C17)</f>
        <v>55</v>
      </c>
      <c r="E17" s="2"/>
      <c r="F17" s="69" t="s">
        <v>121</v>
      </c>
      <c r="G17" s="71">
        <v>0.29160000000000003</v>
      </c>
      <c r="H17" s="71">
        <v>0.1666</v>
      </c>
      <c r="I17" s="71">
        <v>0.45829999999999999</v>
      </c>
      <c r="J17" s="2"/>
      <c r="K17" s="2"/>
      <c r="L17" s="2"/>
      <c r="M17" s="2"/>
    </row>
    <row r="18" spans="1:13" x14ac:dyDescent="0.3">
      <c r="A18" s="4" t="s">
        <v>4</v>
      </c>
      <c r="B18" s="5">
        <f>SUM(B16:B17)</f>
        <v>80</v>
      </c>
      <c r="C18" s="5">
        <f>SUM(C16:C17)</f>
        <v>40</v>
      </c>
      <c r="D18" s="5">
        <f>SUM(D16:D17)</f>
        <v>120</v>
      </c>
      <c r="E18" s="2"/>
      <c r="F18" s="69" t="s">
        <v>4</v>
      </c>
      <c r="G18" s="71">
        <v>0.66659999999999997</v>
      </c>
      <c r="H18" s="71">
        <v>0.33329999999999999</v>
      </c>
      <c r="I18" s="72">
        <v>1</v>
      </c>
      <c r="J18" s="2"/>
      <c r="K18" s="2"/>
      <c r="L18" s="2"/>
      <c r="M18" s="2"/>
    </row>
    <row r="19" spans="1:13" x14ac:dyDescent="0.3">
      <c r="A19" s="2"/>
      <c r="B19" s="2"/>
      <c r="C19" s="2"/>
      <c r="D19" s="2"/>
      <c r="E19" s="2"/>
      <c r="F19" s="2"/>
      <c r="G19" s="2"/>
      <c r="H19" s="2"/>
      <c r="I19" s="2"/>
      <c r="J19" s="2"/>
      <c r="K19" s="2"/>
      <c r="L19" s="2"/>
      <c r="M19" s="2"/>
    </row>
    <row r="20" spans="1:13" x14ac:dyDescent="0.3">
      <c r="A20" s="2"/>
      <c r="B20" s="2"/>
      <c r="C20" s="2"/>
      <c r="D20" s="2"/>
      <c r="E20" s="2"/>
      <c r="F20" s="2"/>
      <c r="G20" s="2"/>
      <c r="H20" s="2"/>
      <c r="I20" s="2"/>
      <c r="J20" s="2"/>
      <c r="K20" s="2"/>
      <c r="L20" s="2"/>
      <c r="M20" s="2"/>
    </row>
    <row r="21" spans="1:13" x14ac:dyDescent="0.3">
      <c r="B21" s="51" t="s">
        <v>104</v>
      </c>
      <c r="C21" s="51"/>
      <c r="D21" s="51"/>
      <c r="E21" s="51"/>
      <c r="F21" s="51"/>
      <c r="G21" s="51"/>
      <c r="H21" s="51"/>
      <c r="I21" s="51"/>
      <c r="J21" s="51"/>
      <c r="K21" s="51"/>
      <c r="L21" s="51"/>
    </row>
    <row r="22" spans="1:13" x14ac:dyDescent="0.3">
      <c r="B22" s="51" t="s">
        <v>105</v>
      </c>
      <c r="C22" s="51"/>
      <c r="D22" s="51"/>
      <c r="E22" s="51"/>
      <c r="F22" s="51"/>
      <c r="G22" s="51"/>
      <c r="H22" s="51"/>
      <c r="I22" s="51"/>
      <c r="J22" s="51"/>
      <c r="K22" s="51"/>
      <c r="L22" s="51"/>
    </row>
    <row r="23" spans="1:13" x14ac:dyDescent="0.3">
      <c r="B23" s="51" t="s">
        <v>106</v>
      </c>
      <c r="C23" s="51"/>
      <c r="D23" s="51"/>
      <c r="E23" s="51"/>
      <c r="F23" s="51"/>
      <c r="G23" s="51"/>
      <c r="H23" s="51"/>
      <c r="I23" s="51"/>
      <c r="J23" s="51"/>
      <c r="K23" s="51"/>
      <c r="L23" s="51"/>
    </row>
    <row r="24" spans="1:13" x14ac:dyDescent="0.3">
      <c r="B24" s="51"/>
      <c r="C24" s="51"/>
      <c r="D24" s="51"/>
      <c r="E24" s="51"/>
      <c r="F24" s="51"/>
      <c r="G24" s="51"/>
      <c r="H24" s="51"/>
      <c r="I24" s="51"/>
      <c r="J24" s="51"/>
      <c r="K24" s="51"/>
      <c r="L24" s="51"/>
    </row>
    <row r="25" spans="1:13" x14ac:dyDescent="0.3">
      <c r="B25" s="51" t="s">
        <v>107</v>
      </c>
      <c r="C25" s="51"/>
      <c r="D25" s="51"/>
      <c r="E25" s="51"/>
      <c r="F25" s="51"/>
      <c r="G25" s="51"/>
      <c r="H25" s="51"/>
      <c r="I25" s="51"/>
      <c r="J25" s="51"/>
      <c r="K25" s="51"/>
      <c r="L25" s="51"/>
    </row>
  </sheetData>
  <mergeCells count="1">
    <mergeCell ref="A4:G6"/>
  </mergeCells>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D13E-5A54-4580-B39B-D2A10142B2C0}">
  <dimension ref="A1:N21"/>
  <sheetViews>
    <sheetView zoomScale="85" zoomScaleNormal="85" workbookViewId="0">
      <selection activeCell="N18" sqref="N18"/>
    </sheetView>
  </sheetViews>
  <sheetFormatPr defaultColWidth="11.5546875" defaultRowHeight="14.4" x14ac:dyDescent="0.3"/>
  <cols>
    <col min="1" max="1" width="20.109375" customWidth="1"/>
    <col min="2" max="2" width="13.5546875" customWidth="1"/>
    <col min="7" max="7" width="13.33203125" customWidth="1"/>
    <col min="12" max="12" width="18.44140625" customWidth="1"/>
  </cols>
  <sheetData>
    <row r="1" spans="1:14" x14ac:dyDescent="0.3">
      <c r="A1" s="9" t="s">
        <v>0</v>
      </c>
      <c r="B1" s="2"/>
      <c r="C1" s="2"/>
      <c r="D1" s="2"/>
      <c r="E1" s="2"/>
      <c r="F1" s="2"/>
      <c r="G1" s="2"/>
      <c r="H1" s="2"/>
      <c r="I1" s="2"/>
      <c r="J1" s="2"/>
      <c r="K1" s="2"/>
      <c r="L1" s="2"/>
      <c r="M1" s="2"/>
      <c r="N1" s="2"/>
    </row>
    <row r="2" spans="1:14" x14ac:dyDescent="0.3">
      <c r="A2" s="9" t="s">
        <v>15</v>
      </c>
      <c r="B2" s="2"/>
      <c r="C2" s="2"/>
      <c r="D2" s="2"/>
      <c r="E2" s="2"/>
      <c r="F2" s="2"/>
      <c r="G2" s="2"/>
      <c r="H2" s="2"/>
      <c r="I2" s="2"/>
      <c r="J2" s="2"/>
      <c r="K2" s="2"/>
      <c r="L2" s="2"/>
      <c r="M2" s="2"/>
      <c r="N2" s="2"/>
    </row>
    <row r="3" spans="1:14" x14ac:dyDescent="0.3">
      <c r="A3" s="2"/>
      <c r="B3" s="2"/>
      <c r="C3" s="2"/>
      <c r="D3" s="2"/>
      <c r="E3" s="2"/>
      <c r="F3" s="2"/>
      <c r="G3" s="2"/>
      <c r="H3" s="19">
        <f>POWER(B6-B12,2)/B12</f>
        <v>8.5034013605442653E-3</v>
      </c>
      <c r="I3" s="19">
        <f>POWER(C6-C12,2)/C12</f>
        <v>1.1904761904761869E-2</v>
      </c>
      <c r="J3" s="2"/>
      <c r="K3" s="9" t="s">
        <v>21</v>
      </c>
      <c r="L3" s="9" t="s">
        <v>22</v>
      </c>
      <c r="M3" s="2"/>
      <c r="N3" s="2"/>
    </row>
    <row r="4" spans="1:14" x14ac:dyDescent="0.3">
      <c r="A4" s="2" t="s">
        <v>17</v>
      </c>
      <c r="B4" s="2"/>
      <c r="C4" s="2"/>
      <c r="D4" s="2"/>
      <c r="E4" s="2"/>
      <c r="F4" s="2"/>
      <c r="G4" s="2"/>
      <c r="H4" s="19">
        <f>POWER(B7-B13,2)/B13</f>
        <v>3.5014005602240494E-3</v>
      </c>
      <c r="I4" s="19">
        <f>POWER(C7-C13,2)/C13</f>
        <v>4.9019607843136699E-3</v>
      </c>
      <c r="J4" s="2"/>
      <c r="K4" s="5">
        <f>COUNT(B6:C6)-1</f>
        <v>1</v>
      </c>
      <c r="L4" s="5">
        <f>COUNT(B6:B7)-1</f>
        <v>1</v>
      </c>
      <c r="M4" s="2"/>
      <c r="N4" s="2"/>
    </row>
    <row r="5" spans="1:14" x14ac:dyDescent="0.3">
      <c r="A5" s="20" t="s">
        <v>10</v>
      </c>
      <c r="B5" s="20" t="s">
        <v>11</v>
      </c>
      <c r="C5" s="20" t="s">
        <v>12</v>
      </c>
      <c r="D5" s="20" t="s">
        <v>4</v>
      </c>
      <c r="E5" s="2"/>
      <c r="F5" s="2"/>
      <c r="G5" s="2"/>
      <c r="H5" s="2"/>
      <c r="I5" s="2"/>
      <c r="J5" s="2"/>
      <c r="K5" s="2"/>
      <c r="L5" s="2"/>
      <c r="M5" s="2"/>
      <c r="N5" s="2"/>
    </row>
    <row r="6" spans="1:14" x14ac:dyDescent="0.3">
      <c r="A6" s="21" t="s">
        <v>13</v>
      </c>
      <c r="B6" s="22">
        <v>20</v>
      </c>
      <c r="C6" s="22">
        <v>15</v>
      </c>
      <c r="D6" s="22">
        <f>SUM(B6:C6)</f>
        <v>35</v>
      </c>
      <c r="E6" s="2"/>
      <c r="F6" s="2"/>
      <c r="G6" s="13"/>
      <c r="H6" s="15">
        <f>SUM(H3:I4)</f>
        <v>2.8811524609843854E-2</v>
      </c>
      <c r="I6" s="2"/>
      <c r="J6" s="2"/>
      <c r="K6" s="2"/>
      <c r="L6" s="2"/>
      <c r="M6" s="2"/>
      <c r="N6" s="2"/>
    </row>
    <row r="7" spans="1:14" x14ac:dyDescent="0.3">
      <c r="A7" s="20" t="s">
        <v>14</v>
      </c>
      <c r="B7" s="22">
        <v>50</v>
      </c>
      <c r="C7" s="22">
        <v>35</v>
      </c>
      <c r="D7" s="23">
        <f>SUM(B7:C7)</f>
        <v>85</v>
      </c>
      <c r="E7" s="2"/>
      <c r="F7" s="2"/>
      <c r="G7" s="13" t="s">
        <v>9</v>
      </c>
      <c r="H7" s="5">
        <f>K4*L4</f>
        <v>1</v>
      </c>
      <c r="I7" s="2"/>
      <c r="J7" s="2"/>
      <c r="K7" s="2"/>
      <c r="L7" s="2"/>
      <c r="M7" s="2"/>
      <c r="N7" s="2"/>
    </row>
    <row r="8" spans="1:14" x14ac:dyDescent="0.3">
      <c r="A8" s="20" t="s">
        <v>4</v>
      </c>
      <c r="B8" s="22">
        <f>SUM(B6:B7)</f>
        <v>70</v>
      </c>
      <c r="C8" s="22">
        <f t="shared" ref="C8:D8" si="0">SUM(C6:C7)</f>
        <v>50</v>
      </c>
      <c r="D8" s="22">
        <f t="shared" si="0"/>
        <v>120</v>
      </c>
      <c r="E8" s="2"/>
      <c r="F8" s="2"/>
      <c r="G8" s="17" t="s">
        <v>98</v>
      </c>
      <c r="H8" s="18">
        <v>0.45490000000000003</v>
      </c>
      <c r="I8" s="2"/>
      <c r="J8" s="2"/>
      <c r="K8" s="69" t="s">
        <v>10</v>
      </c>
      <c r="L8" s="69" t="s">
        <v>113</v>
      </c>
      <c r="M8" s="69" t="s">
        <v>114</v>
      </c>
      <c r="N8" s="69" t="s">
        <v>4</v>
      </c>
    </row>
    <row r="9" spans="1:14" x14ac:dyDescent="0.3">
      <c r="A9" s="2"/>
      <c r="B9" s="2"/>
      <c r="C9" s="2"/>
      <c r="D9" s="2"/>
      <c r="E9" s="2"/>
      <c r="F9" s="2"/>
      <c r="G9" s="2"/>
      <c r="H9" s="2"/>
      <c r="I9" s="2"/>
      <c r="J9" s="2"/>
      <c r="K9" s="69" t="s">
        <v>115</v>
      </c>
      <c r="L9" s="70">
        <v>0.16666666666666666</v>
      </c>
      <c r="M9" s="70">
        <v>0.125</v>
      </c>
      <c r="N9" s="70">
        <v>0.29166666666666669</v>
      </c>
    </row>
    <row r="10" spans="1:14" x14ac:dyDescent="0.3">
      <c r="A10" s="25" t="s">
        <v>16</v>
      </c>
      <c r="B10" s="2"/>
      <c r="C10" s="2"/>
      <c r="D10" s="2"/>
      <c r="E10" s="2"/>
      <c r="F10" s="2"/>
      <c r="G10" s="2"/>
      <c r="H10" s="2"/>
      <c r="I10" s="2"/>
      <c r="J10" s="2"/>
      <c r="K10" s="69" t="s">
        <v>116</v>
      </c>
      <c r="L10" s="70">
        <v>0.41666666666666669</v>
      </c>
      <c r="M10" s="70">
        <v>0.29166666666666669</v>
      </c>
      <c r="N10" s="70">
        <v>0.70833333333333337</v>
      </c>
    </row>
    <row r="11" spans="1:14" x14ac:dyDescent="0.3">
      <c r="A11" s="20" t="s">
        <v>10</v>
      </c>
      <c r="B11" s="20" t="s">
        <v>11</v>
      </c>
      <c r="C11" s="20" t="s">
        <v>12</v>
      </c>
      <c r="D11" s="20" t="s">
        <v>4</v>
      </c>
      <c r="E11" s="2"/>
      <c r="F11" s="2"/>
      <c r="G11" s="63" t="s">
        <v>23</v>
      </c>
      <c r="H11" s="63"/>
      <c r="I11" s="63"/>
      <c r="J11" s="63"/>
      <c r="K11" s="69" t="s">
        <v>4</v>
      </c>
      <c r="L11" s="70">
        <v>0.58333333333333337</v>
      </c>
      <c r="M11" s="70">
        <v>0.41666666666666669</v>
      </c>
      <c r="N11" s="70">
        <v>1</v>
      </c>
    </row>
    <row r="12" spans="1:14" x14ac:dyDescent="0.3">
      <c r="A12" s="21" t="s">
        <v>13</v>
      </c>
      <c r="B12" s="26">
        <f>((D6*B8)/D8)</f>
        <v>20.416666666666668</v>
      </c>
      <c r="C12" s="26">
        <f>((D6*C8)/D8)</f>
        <v>14.583333333333334</v>
      </c>
      <c r="D12" s="22">
        <f>SUM(B12:C12)</f>
        <v>35</v>
      </c>
      <c r="E12" s="2"/>
      <c r="F12" s="2"/>
      <c r="G12" s="27">
        <f>C6/D6</f>
        <v>0.42857142857142855</v>
      </c>
      <c r="H12" s="2"/>
      <c r="I12" s="2"/>
      <c r="J12" s="2"/>
      <c r="K12" s="2"/>
      <c r="L12" s="2"/>
      <c r="M12" s="2"/>
      <c r="N12" s="2"/>
    </row>
    <row r="13" spans="1:14" x14ac:dyDescent="0.3">
      <c r="A13" s="21" t="s">
        <v>14</v>
      </c>
      <c r="B13" s="26">
        <f>((D7*B8)/D8)</f>
        <v>49.583333333333336</v>
      </c>
      <c r="C13" s="26">
        <f>((D7*C8)/D8)</f>
        <v>35.416666666666664</v>
      </c>
      <c r="D13" s="22">
        <f>SUM(B13:C13)</f>
        <v>85</v>
      </c>
      <c r="E13" s="2"/>
      <c r="F13" s="2"/>
      <c r="G13" s="2"/>
      <c r="H13" s="2"/>
      <c r="I13" s="2"/>
      <c r="J13" s="2"/>
      <c r="K13" s="2"/>
      <c r="L13" s="2"/>
      <c r="M13" s="2"/>
      <c r="N13" s="2"/>
    </row>
    <row r="14" spans="1:14" x14ac:dyDescent="0.3">
      <c r="A14" s="20" t="s">
        <v>4</v>
      </c>
      <c r="B14" s="22">
        <f>SUM(B12:B13)</f>
        <v>70</v>
      </c>
      <c r="C14" s="22">
        <f t="shared" ref="C14" si="1">SUM(C12:C13)</f>
        <v>50</v>
      </c>
      <c r="D14" s="22">
        <f t="shared" ref="D14" si="2">SUM(D12:D13)</f>
        <v>120</v>
      </c>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51" t="s">
        <v>108</v>
      </c>
      <c r="C17" s="51"/>
      <c r="D17" s="51"/>
      <c r="E17" s="51"/>
      <c r="F17" s="51"/>
      <c r="G17" s="51"/>
      <c r="H17" s="51"/>
      <c r="I17" s="2"/>
      <c r="J17" s="2"/>
      <c r="K17" s="2"/>
      <c r="L17" s="2"/>
      <c r="M17" s="2"/>
      <c r="N17" s="2"/>
    </row>
    <row r="18" spans="1:14" x14ac:dyDescent="0.3">
      <c r="A18" s="2"/>
      <c r="B18" s="51"/>
      <c r="C18" s="51"/>
      <c r="D18" s="51"/>
      <c r="E18" s="51"/>
      <c r="F18" s="51"/>
      <c r="G18" s="51"/>
      <c r="H18" s="51"/>
      <c r="I18" s="2"/>
      <c r="J18" s="2"/>
      <c r="K18" s="2"/>
      <c r="L18" s="2"/>
      <c r="M18" s="2"/>
      <c r="N18" s="2"/>
    </row>
    <row r="19" spans="1:14" x14ac:dyDescent="0.3">
      <c r="B19" s="51" t="s">
        <v>109</v>
      </c>
      <c r="C19" s="51"/>
      <c r="D19" s="51"/>
      <c r="E19" s="51"/>
      <c r="F19" s="51"/>
      <c r="G19" s="51"/>
      <c r="H19" s="51"/>
    </row>
    <row r="20" spans="1:14" x14ac:dyDescent="0.3">
      <c r="B20" s="51"/>
      <c r="C20" s="51"/>
      <c r="D20" s="51"/>
      <c r="E20" s="51"/>
      <c r="F20" s="51"/>
      <c r="G20" s="51"/>
      <c r="H20" s="51"/>
    </row>
    <row r="21" spans="1:14" x14ac:dyDescent="0.3">
      <c r="B21" s="51" t="s">
        <v>110</v>
      </c>
      <c r="C21" s="51"/>
      <c r="D21" s="51"/>
      <c r="E21" s="51"/>
      <c r="F21" s="51"/>
      <c r="G21" s="51"/>
      <c r="H21" s="51"/>
    </row>
  </sheetData>
  <mergeCells count="1">
    <mergeCell ref="G11:J11"/>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90AE-3348-4E49-B564-9CF6489575C0}">
  <dimension ref="A1:O23"/>
  <sheetViews>
    <sheetView tabSelected="1" workbookViewId="0">
      <selection activeCell="P22" sqref="P22"/>
    </sheetView>
  </sheetViews>
  <sheetFormatPr defaultColWidth="11.5546875" defaultRowHeight="14.4" x14ac:dyDescent="0.3"/>
  <cols>
    <col min="1" max="1" width="16" customWidth="1"/>
    <col min="2" max="2" width="19" customWidth="1"/>
    <col min="3" max="3" width="17.88671875" customWidth="1"/>
    <col min="7" max="7" width="13.44140625" customWidth="1"/>
    <col min="11" max="11" width="13.6640625" customWidth="1"/>
  </cols>
  <sheetData>
    <row r="1" spans="1:15" x14ac:dyDescent="0.3">
      <c r="A1" s="9" t="s">
        <v>24</v>
      </c>
      <c r="B1" s="10"/>
      <c r="C1" s="2"/>
      <c r="D1" s="2"/>
      <c r="E1" s="2"/>
      <c r="F1" s="2"/>
      <c r="G1" s="2"/>
      <c r="H1" s="2"/>
      <c r="I1" s="2"/>
      <c r="J1" s="2"/>
      <c r="K1" s="2"/>
      <c r="L1" s="2"/>
    </row>
    <row r="2" spans="1:15" x14ac:dyDescent="0.3">
      <c r="A2" s="9" t="s">
        <v>25</v>
      </c>
      <c r="B2" s="2"/>
      <c r="C2" s="2"/>
      <c r="D2" s="2"/>
      <c r="E2" s="2"/>
      <c r="F2" s="2"/>
      <c r="G2" s="2"/>
      <c r="H2" s="2"/>
      <c r="I2" s="2"/>
      <c r="J2" s="2"/>
      <c r="K2" s="2"/>
      <c r="L2" s="2"/>
    </row>
    <row r="3" spans="1:15" ht="15" customHeight="1" x14ac:dyDescent="0.3">
      <c r="A3" s="64" t="s">
        <v>26</v>
      </c>
      <c r="B3" s="65"/>
      <c r="C3" s="65"/>
      <c r="D3" s="65"/>
      <c r="E3" s="65"/>
      <c r="F3" s="65"/>
      <c r="G3" s="65"/>
      <c r="H3" s="65"/>
      <c r="I3" s="65"/>
      <c r="J3" s="66"/>
      <c r="K3" s="2"/>
      <c r="L3" s="2"/>
    </row>
    <row r="4" spans="1:15" x14ac:dyDescent="0.3">
      <c r="A4" s="28"/>
      <c r="B4" s="28"/>
      <c r="C4" s="28"/>
      <c r="D4" s="28"/>
      <c r="E4" s="28"/>
      <c r="F4" s="28"/>
      <c r="G4" s="28"/>
      <c r="H4" s="28"/>
      <c r="I4" s="28"/>
      <c r="J4" s="28"/>
      <c r="K4" s="2"/>
      <c r="L4" s="2"/>
    </row>
    <row r="5" spans="1:15" x14ac:dyDescent="0.3">
      <c r="A5" s="2" t="s">
        <v>17</v>
      </c>
      <c r="B5" s="2"/>
      <c r="C5" s="2"/>
      <c r="D5" s="2"/>
      <c r="E5" s="2"/>
      <c r="F5" s="2"/>
      <c r="G5" s="2"/>
      <c r="H5" s="19">
        <f>POWER(B7-B13,2)/B13</f>
        <v>8.5034013605442653E-3</v>
      </c>
      <c r="I5" s="19">
        <f>POWER(C7-C13,2)/C13</f>
        <v>1.1904761904761869E-2</v>
      </c>
      <c r="J5" s="2"/>
      <c r="K5" s="2"/>
      <c r="L5" s="2"/>
    </row>
    <row r="6" spans="1:15" x14ac:dyDescent="0.3">
      <c r="A6" s="4" t="s">
        <v>10</v>
      </c>
      <c r="B6" s="4" t="s">
        <v>27</v>
      </c>
      <c r="C6" s="4" t="s">
        <v>28</v>
      </c>
      <c r="D6" s="4" t="s">
        <v>4</v>
      </c>
      <c r="E6" s="2"/>
      <c r="F6" s="2"/>
      <c r="G6" s="2"/>
      <c r="H6" s="19">
        <f>POWER(B8-B14,2)/B14</f>
        <v>3.5014005602240494E-3</v>
      </c>
      <c r="I6" s="19">
        <f>POWER(C8-C14,2)/C14</f>
        <v>4.9019607843136699E-3</v>
      </c>
      <c r="J6" s="2"/>
      <c r="K6" s="2"/>
      <c r="L6" s="78" t="s">
        <v>10</v>
      </c>
      <c r="M6" s="78" t="s">
        <v>27</v>
      </c>
      <c r="N6" s="78" t="s">
        <v>28</v>
      </c>
      <c r="O6" s="78" t="s">
        <v>4</v>
      </c>
    </row>
    <row r="7" spans="1:15" x14ac:dyDescent="0.3">
      <c r="A7" s="4" t="s">
        <v>13</v>
      </c>
      <c r="B7" s="29">
        <v>20</v>
      </c>
      <c r="C7" s="29">
        <v>15</v>
      </c>
      <c r="D7" s="29">
        <f>SUM(B7:C7)</f>
        <v>35</v>
      </c>
      <c r="E7" s="2"/>
      <c r="F7" s="2"/>
      <c r="G7" s="2"/>
      <c r="H7" s="2"/>
      <c r="I7" s="2"/>
      <c r="J7" s="2"/>
      <c r="K7" s="2"/>
      <c r="L7" s="78" t="s">
        <v>13</v>
      </c>
      <c r="M7" s="79">
        <v>0.2</v>
      </c>
      <c r="N7" s="79">
        <v>0.15</v>
      </c>
      <c r="O7" s="79">
        <f>SUM(M7:N7)</f>
        <v>0.35</v>
      </c>
    </row>
    <row r="8" spans="1:15" x14ac:dyDescent="0.3">
      <c r="A8" s="4" t="s">
        <v>14</v>
      </c>
      <c r="B8" s="29">
        <v>50</v>
      </c>
      <c r="C8" s="29">
        <v>35</v>
      </c>
      <c r="D8" s="29">
        <f>SUM(B8:C8)</f>
        <v>85</v>
      </c>
      <c r="E8" s="2"/>
      <c r="F8" s="2"/>
      <c r="G8" s="4"/>
      <c r="H8" s="15">
        <f>SUM(H5:I6)</f>
        <v>2.8811524609843854E-2</v>
      </c>
      <c r="I8" s="2"/>
      <c r="J8" s="2"/>
      <c r="K8" s="2"/>
      <c r="L8" s="78" t="s">
        <v>14</v>
      </c>
      <c r="M8" s="79">
        <v>0.5</v>
      </c>
      <c r="N8" s="79">
        <v>0.35</v>
      </c>
      <c r="O8" s="79">
        <f>SUM(M8:N8)</f>
        <v>0.85</v>
      </c>
    </row>
    <row r="9" spans="1:15" x14ac:dyDescent="0.3">
      <c r="A9" s="4" t="s">
        <v>4</v>
      </c>
      <c r="B9" s="29">
        <f>SUM(B7:B8)</f>
        <v>70</v>
      </c>
      <c r="C9" s="29">
        <f>SUM(C7:C8)</f>
        <v>50</v>
      </c>
      <c r="D9" s="29">
        <f>SUM(D7:D8)</f>
        <v>120</v>
      </c>
      <c r="E9" s="2"/>
      <c r="F9" s="2"/>
      <c r="G9" s="4" t="s">
        <v>9</v>
      </c>
      <c r="H9" s="5">
        <v>1</v>
      </c>
      <c r="I9" s="2"/>
      <c r="J9" s="2"/>
      <c r="K9" s="2"/>
      <c r="L9" s="78" t="s">
        <v>4</v>
      </c>
      <c r="M9" s="79">
        <f>SUM(M7:M8)</f>
        <v>0.7</v>
      </c>
      <c r="N9" s="79">
        <f>SUM(N7:N8)</f>
        <v>0.5</v>
      </c>
      <c r="O9" s="79">
        <f>SUM(O7:O8)</f>
        <v>1.2</v>
      </c>
    </row>
    <row r="10" spans="1:15" x14ac:dyDescent="0.3">
      <c r="A10" s="2"/>
      <c r="B10" s="2"/>
      <c r="C10" s="2"/>
      <c r="D10" s="2"/>
      <c r="E10" s="2"/>
      <c r="F10" s="2"/>
      <c r="G10" s="24" t="s">
        <v>98</v>
      </c>
      <c r="H10" s="5"/>
      <c r="I10" s="2"/>
      <c r="J10" s="2"/>
      <c r="K10" s="2"/>
      <c r="L10" s="2"/>
    </row>
    <row r="11" spans="1:15" x14ac:dyDescent="0.3">
      <c r="A11" s="30" t="s">
        <v>7</v>
      </c>
      <c r="B11" s="2"/>
      <c r="C11" s="2"/>
      <c r="D11" s="2"/>
      <c r="E11" s="2"/>
      <c r="F11" s="2"/>
      <c r="G11" s="2"/>
      <c r="H11" s="2"/>
      <c r="I11" s="2"/>
      <c r="J11" s="2"/>
      <c r="K11" s="2"/>
      <c r="L11" s="2"/>
    </row>
    <row r="12" spans="1:15" x14ac:dyDescent="0.3">
      <c r="A12" s="4" t="s">
        <v>10</v>
      </c>
      <c r="B12" s="4" t="s">
        <v>27</v>
      </c>
      <c r="C12" s="4" t="s">
        <v>28</v>
      </c>
      <c r="D12" s="4" t="s">
        <v>4</v>
      </c>
      <c r="E12" s="2"/>
      <c r="F12" s="2"/>
      <c r="G12" s="31" t="s">
        <v>29</v>
      </c>
      <c r="H12" s="10"/>
      <c r="I12" s="10"/>
      <c r="J12" s="10"/>
      <c r="K12" s="10"/>
      <c r="L12" s="2"/>
    </row>
    <row r="13" spans="1:15" x14ac:dyDescent="0.3">
      <c r="A13" s="4" t="s">
        <v>13</v>
      </c>
      <c r="B13" s="32">
        <f>D7*B9/D9</f>
        <v>20.416666666666668</v>
      </c>
      <c r="C13" s="32">
        <f>D7*C9/D9</f>
        <v>14.583333333333334</v>
      </c>
      <c r="D13" s="29">
        <f>SUM(B13:C13)</f>
        <v>35</v>
      </c>
      <c r="E13" s="2"/>
      <c r="F13" s="2"/>
      <c r="G13" s="27">
        <f>B13/D13</f>
        <v>0.58333333333333337</v>
      </c>
      <c r="H13" s="2"/>
      <c r="I13" s="2"/>
      <c r="J13" s="2"/>
      <c r="K13" s="2"/>
      <c r="L13" s="2"/>
    </row>
    <row r="14" spans="1:15" x14ac:dyDescent="0.3">
      <c r="A14" s="4" t="s">
        <v>14</v>
      </c>
      <c r="B14" s="32">
        <f>D8*B9/D9</f>
        <v>49.583333333333336</v>
      </c>
      <c r="C14" s="32">
        <f>D8*C9/D9</f>
        <v>35.416666666666664</v>
      </c>
      <c r="D14" s="29">
        <f>SUM(B14:C14)</f>
        <v>85</v>
      </c>
      <c r="E14" s="2"/>
      <c r="F14" s="2"/>
      <c r="G14" s="2"/>
      <c r="H14" s="2"/>
      <c r="I14" s="2"/>
      <c r="J14" s="2"/>
      <c r="K14" s="2"/>
      <c r="L14" s="2"/>
    </row>
    <row r="15" spans="1:15" x14ac:dyDescent="0.3">
      <c r="A15" s="4" t="s">
        <v>4</v>
      </c>
      <c r="B15" s="29">
        <f>SUM(B13:B14)</f>
        <v>70</v>
      </c>
      <c r="C15" s="29">
        <f>SUM(C13:C14)</f>
        <v>50</v>
      </c>
      <c r="D15" s="29">
        <f>SUM(D13:D14)</f>
        <v>120</v>
      </c>
      <c r="E15" s="2"/>
      <c r="F15" s="2"/>
      <c r="G15" s="33" t="s">
        <v>31</v>
      </c>
      <c r="H15" s="2"/>
      <c r="I15" s="2"/>
      <c r="J15" s="2"/>
      <c r="K15" s="2"/>
      <c r="L15" s="2"/>
    </row>
    <row r="16" spans="1:15" ht="15" customHeight="1" x14ac:dyDescent="0.3">
      <c r="A16" s="2"/>
      <c r="B16" s="2"/>
      <c r="C16" s="2"/>
      <c r="D16" s="2"/>
      <c r="E16" s="2"/>
      <c r="F16" s="2"/>
      <c r="G16" s="67" t="s">
        <v>111</v>
      </c>
      <c r="H16" s="67"/>
      <c r="I16" s="67"/>
      <c r="J16" s="67"/>
      <c r="K16" s="67"/>
      <c r="L16" s="67"/>
    </row>
    <row r="17" spans="1:12" x14ac:dyDescent="0.3">
      <c r="A17" s="4" t="s">
        <v>30</v>
      </c>
      <c r="B17" s="2"/>
      <c r="C17" s="2"/>
      <c r="D17" s="2"/>
      <c r="E17" s="2"/>
      <c r="F17" s="2"/>
      <c r="G17" s="67"/>
      <c r="H17" s="67"/>
      <c r="I17" s="67"/>
      <c r="J17" s="67"/>
      <c r="K17" s="67"/>
      <c r="L17" s="67"/>
    </row>
    <row r="18" spans="1:12" x14ac:dyDescent="0.3">
      <c r="A18" s="2"/>
      <c r="B18" s="2"/>
      <c r="C18" s="2"/>
      <c r="D18" s="2"/>
      <c r="E18" s="2"/>
      <c r="F18" s="2"/>
      <c r="G18" s="67"/>
      <c r="H18" s="67"/>
      <c r="I18" s="67"/>
      <c r="J18" s="67"/>
      <c r="K18" s="67"/>
      <c r="L18" s="67"/>
    </row>
    <row r="19" spans="1:12" x14ac:dyDescent="0.3">
      <c r="A19" s="2"/>
      <c r="B19" s="2"/>
      <c r="C19" s="2"/>
      <c r="D19" s="2"/>
      <c r="E19" s="2"/>
      <c r="F19" s="2"/>
      <c r="G19" s="2"/>
      <c r="H19" s="2"/>
      <c r="I19" s="2"/>
      <c r="J19" s="2"/>
      <c r="K19" s="2"/>
      <c r="L19" s="2"/>
    </row>
    <row r="20" spans="1:12" x14ac:dyDescent="0.3">
      <c r="A20" s="2"/>
      <c r="B20" s="2"/>
      <c r="C20" s="2"/>
      <c r="D20" s="2"/>
      <c r="E20" s="2"/>
      <c r="F20" s="2"/>
      <c r="G20" s="2"/>
      <c r="H20" s="2"/>
      <c r="I20" s="2"/>
      <c r="J20" s="2"/>
      <c r="K20" s="2"/>
      <c r="L20" s="2"/>
    </row>
    <row r="21" spans="1:12" x14ac:dyDescent="0.3">
      <c r="A21" s="2"/>
      <c r="B21" s="2"/>
      <c r="C21" s="2"/>
      <c r="D21" s="2"/>
      <c r="E21" s="2"/>
      <c r="F21" s="2"/>
      <c r="G21" s="2"/>
      <c r="H21" s="2"/>
      <c r="I21" s="2"/>
      <c r="J21" s="2"/>
      <c r="K21" s="2"/>
      <c r="L21" s="2"/>
    </row>
    <row r="22" spans="1:12" x14ac:dyDescent="0.3">
      <c r="A22" s="2"/>
      <c r="B22" s="2"/>
      <c r="C22" s="2"/>
      <c r="D22" s="2"/>
      <c r="E22" s="2"/>
      <c r="F22" s="2"/>
      <c r="G22" s="2"/>
      <c r="H22" s="2"/>
      <c r="I22" s="2"/>
      <c r="J22" s="2"/>
      <c r="K22" s="2"/>
      <c r="L22" s="2"/>
    </row>
    <row r="23" spans="1:12" x14ac:dyDescent="0.3">
      <c r="A23" s="2"/>
      <c r="B23" s="2"/>
      <c r="C23" s="2"/>
      <c r="D23" s="2"/>
      <c r="E23" s="2"/>
      <c r="F23" s="2"/>
      <c r="G23" s="2"/>
      <c r="H23" s="2"/>
      <c r="I23" s="2"/>
      <c r="J23" s="2"/>
      <c r="K23" s="2"/>
      <c r="L23" s="2"/>
    </row>
  </sheetData>
  <mergeCells count="2">
    <mergeCell ref="A3:J3"/>
    <mergeCell ref="G16:L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0736-8A0E-428C-ADD8-F809F8094FEA}">
  <dimension ref="A1:M25"/>
  <sheetViews>
    <sheetView topLeftCell="D1" zoomScale="80" zoomScaleNormal="80" workbookViewId="0">
      <selection activeCell="J3" sqref="J3:M7"/>
    </sheetView>
  </sheetViews>
  <sheetFormatPr defaultColWidth="11.5546875" defaultRowHeight="14.4" x14ac:dyDescent="0.3"/>
  <cols>
    <col min="2" max="2" width="16.44140625" customWidth="1"/>
    <col min="3" max="3" width="20.44140625" customWidth="1"/>
    <col min="4" max="4" width="14.33203125" customWidth="1"/>
    <col min="7" max="7" width="14.109375" customWidth="1"/>
  </cols>
  <sheetData>
    <row r="1" spans="1:13" x14ac:dyDescent="0.3">
      <c r="A1" s="34" t="s">
        <v>32</v>
      </c>
      <c r="B1" s="34"/>
      <c r="C1" s="2"/>
      <c r="D1" s="2"/>
      <c r="E1" s="2"/>
      <c r="F1" s="2"/>
      <c r="G1" s="2"/>
      <c r="H1" s="2"/>
      <c r="I1" s="2"/>
      <c r="J1" s="2"/>
      <c r="K1" s="2"/>
    </row>
    <row r="2" spans="1:13" x14ac:dyDescent="0.3">
      <c r="A2" s="35" t="s">
        <v>33</v>
      </c>
      <c r="B2" s="2"/>
      <c r="C2" s="2"/>
      <c r="D2" s="2"/>
      <c r="E2" s="2"/>
      <c r="F2" s="2"/>
      <c r="G2" s="2"/>
      <c r="H2" s="2"/>
      <c r="I2" s="2"/>
      <c r="J2" s="2"/>
      <c r="K2" s="2"/>
    </row>
    <row r="3" spans="1:13" x14ac:dyDescent="0.3">
      <c r="A3" s="34" t="s">
        <v>34</v>
      </c>
      <c r="B3" s="34"/>
      <c r="C3" s="34"/>
      <c r="D3" s="34"/>
      <c r="E3" s="2"/>
      <c r="F3" s="2"/>
      <c r="G3" s="2">
        <f>POWER(B7-B15,2)/B15</f>
        <v>4.7407407407407405</v>
      </c>
      <c r="H3" s="2">
        <f>POWER(C7-C15,2)/C15</f>
        <v>9.8461538461538467</v>
      </c>
      <c r="I3" s="2"/>
      <c r="J3" s="69" t="s">
        <v>35</v>
      </c>
      <c r="K3" s="69" t="s">
        <v>122</v>
      </c>
      <c r="L3" s="69" t="s">
        <v>123</v>
      </c>
      <c r="M3" s="69" t="s">
        <v>4</v>
      </c>
    </row>
    <row r="4" spans="1:13" x14ac:dyDescent="0.3">
      <c r="A4" s="36"/>
      <c r="B4" s="2"/>
      <c r="C4" s="2"/>
      <c r="D4" s="2"/>
      <c r="E4" s="2"/>
      <c r="F4" s="2"/>
      <c r="G4" s="2">
        <f t="shared" ref="G4:H5" si="0">POWER(B8-B16,2)/B16</f>
        <v>0.16005291005291006</v>
      </c>
      <c r="H4" s="2">
        <f t="shared" si="0"/>
        <v>0.3324175824175824</v>
      </c>
      <c r="I4" s="2"/>
      <c r="J4" s="69" t="s">
        <v>38</v>
      </c>
      <c r="K4" s="70">
        <v>0.35</v>
      </c>
      <c r="L4" s="70">
        <v>0.05</v>
      </c>
      <c r="M4" s="70">
        <v>0.4</v>
      </c>
    </row>
    <row r="5" spans="1:13" x14ac:dyDescent="0.3">
      <c r="A5" s="37" t="s">
        <v>8</v>
      </c>
      <c r="B5" s="2"/>
      <c r="C5" s="2"/>
      <c r="D5" s="2"/>
      <c r="E5" s="2"/>
      <c r="F5" s="2"/>
      <c r="G5" s="2">
        <f t="shared" si="0"/>
        <v>10.416666666666666</v>
      </c>
      <c r="H5" s="2">
        <f t="shared" si="0"/>
        <v>21.634615384615383</v>
      </c>
      <c r="I5" s="2"/>
      <c r="J5" s="69" t="s">
        <v>39</v>
      </c>
      <c r="K5" s="70">
        <v>0.25</v>
      </c>
      <c r="L5" s="70">
        <v>0.1</v>
      </c>
      <c r="M5" s="70">
        <v>0.35</v>
      </c>
    </row>
    <row r="6" spans="1:13" x14ac:dyDescent="0.3">
      <c r="A6" s="38" t="s">
        <v>35</v>
      </c>
      <c r="B6" s="38" t="s">
        <v>36</v>
      </c>
      <c r="C6" s="38" t="s">
        <v>37</v>
      </c>
      <c r="D6" s="38" t="s">
        <v>4</v>
      </c>
      <c r="E6" s="2"/>
      <c r="F6" s="2"/>
      <c r="G6" s="2"/>
      <c r="H6" s="2"/>
      <c r="I6" s="2"/>
      <c r="J6" s="69" t="s">
        <v>40</v>
      </c>
      <c r="K6" s="70">
        <v>7.4999999999999997E-2</v>
      </c>
      <c r="L6" s="70">
        <v>0.17499999999999999</v>
      </c>
      <c r="M6" s="70">
        <v>0.25</v>
      </c>
    </row>
    <row r="7" spans="1:13" x14ac:dyDescent="0.3">
      <c r="A7" s="38" t="s">
        <v>38</v>
      </c>
      <c r="B7" s="29">
        <v>70</v>
      </c>
      <c r="C7" s="29">
        <v>10</v>
      </c>
      <c r="D7" s="29">
        <f>SUM(B7:C7)</f>
        <v>80</v>
      </c>
      <c r="E7" s="2"/>
      <c r="F7" s="2"/>
      <c r="G7" s="38"/>
      <c r="H7" s="8">
        <f>SUM(G3:H5)</f>
        <v>47.130647130647134</v>
      </c>
      <c r="I7" s="2"/>
      <c r="J7" s="69" t="s">
        <v>4</v>
      </c>
      <c r="K7" s="70">
        <v>0.67500000000000004</v>
      </c>
      <c r="L7" s="70">
        <v>0.32500000000000001</v>
      </c>
      <c r="M7" s="70">
        <v>1</v>
      </c>
    </row>
    <row r="8" spans="1:13" x14ac:dyDescent="0.3">
      <c r="A8" s="38" t="s">
        <v>39</v>
      </c>
      <c r="B8" s="29">
        <v>50</v>
      </c>
      <c r="C8" s="29">
        <v>20</v>
      </c>
      <c r="D8" s="29">
        <f>SUM(B8:C8)</f>
        <v>70</v>
      </c>
      <c r="E8" s="2"/>
      <c r="F8" s="2"/>
      <c r="G8" s="38" t="s">
        <v>9</v>
      </c>
      <c r="H8" s="5">
        <v>4</v>
      </c>
      <c r="I8" s="2"/>
      <c r="J8" s="2"/>
      <c r="K8" s="2"/>
    </row>
    <row r="9" spans="1:13" x14ac:dyDescent="0.3">
      <c r="A9" s="38" t="s">
        <v>40</v>
      </c>
      <c r="B9" s="29">
        <v>15</v>
      </c>
      <c r="C9" s="29">
        <v>35</v>
      </c>
      <c r="D9" s="29">
        <f>SUM(B9:C9)</f>
        <v>50</v>
      </c>
      <c r="E9" s="2"/>
      <c r="F9" s="2"/>
      <c r="G9" s="39" t="s">
        <v>98</v>
      </c>
      <c r="H9" s="5">
        <v>3.35</v>
      </c>
      <c r="I9" s="2"/>
      <c r="J9" s="2"/>
      <c r="K9" s="2"/>
    </row>
    <row r="10" spans="1:13" x14ac:dyDescent="0.3">
      <c r="A10" s="38" t="s">
        <v>4</v>
      </c>
      <c r="B10" s="29">
        <f>SUM(B7:B9)</f>
        <v>135</v>
      </c>
      <c r="C10" s="29">
        <f>SUM(C7:C9)</f>
        <v>65</v>
      </c>
      <c r="D10" s="29">
        <f>SUM(D7:D9)</f>
        <v>200</v>
      </c>
      <c r="E10" s="2"/>
      <c r="F10" s="2"/>
      <c r="G10" s="2"/>
      <c r="H10" s="2"/>
      <c r="I10" s="2"/>
      <c r="J10" s="2"/>
      <c r="K10" s="2"/>
    </row>
    <row r="11" spans="1:13" x14ac:dyDescent="0.3">
      <c r="A11" s="2"/>
      <c r="B11" s="2"/>
      <c r="C11" s="2"/>
      <c r="D11" s="2"/>
      <c r="E11" s="2"/>
      <c r="F11" s="2"/>
      <c r="G11" s="2"/>
      <c r="H11" s="2"/>
      <c r="I11" s="2"/>
      <c r="J11" s="2"/>
      <c r="K11" s="2"/>
    </row>
    <row r="12" spans="1:13" x14ac:dyDescent="0.3">
      <c r="A12" s="2"/>
      <c r="B12" s="2"/>
      <c r="C12" s="2"/>
      <c r="D12" s="2"/>
      <c r="E12" s="2"/>
      <c r="F12" s="2"/>
      <c r="G12" s="2"/>
      <c r="H12" s="2"/>
      <c r="I12" s="2"/>
      <c r="J12" s="2"/>
      <c r="K12" s="2"/>
    </row>
    <row r="13" spans="1:13" x14ac:dyDescent="0.3">
      <c r="A13" s="6" t="s">
        <v>41</v>
      </c>
      <c r="B13" s="40"/>
      <c r="C13" s="2"/>
      <c r="D13" s="2"/>
      <c r="E13" s="2"/>
      <c r="F13" s="2"/>
      <c r="G13" s="2"/>
      <c r="H13" s="2"/>
      <c r="I13" s="2"/>
      <c r="J13" s="2"/>
      <c r="K13" s="2"/>
    </row>
    <row r="14" spans="1:13" x14ac:dyDescent="0.3">
      <c r="A14" s="41" t="s">
        <v>35</v>
      </c>
      <c r="B14" s="41" t="s">
        <v>36</v>
      </c>
      <c r="C14" s="38" t="s">
        <v>37</v>
      </c>
      <c r="D14" s="38" t="s">
        <v>4</v>
      </c>
      <c r="E14" s="2"/>
      <c r="F14" s="2"/>
      <c r="G14" s="2"/>
      <c r="H14" s="2"/>
      <c r="I14" s="2"/>
      <c r="J14" s="2"/>
      <c r="K14" s="2"/>
    </row>
    <row r="15" spans="1:13" x14ac:dyDescent="0.3">
      <c r="A15" s="38" t="s">
        <v>38</v>
      </c>
      <c r="B15" s="32">
        <f>D7*B10/D10</f>
        <v>54</v>
      </c>
      <c r="C15" s="32">
        <f>D7*C10/D10</f>
        <v>26</v>
      </c>
      <c r="D15" s="29">
        <f>SUM(B15:C15)</f>
        <v>80</v>
      </c>
      <c r="E15" s="2"/>
      <c r="F15" s="2"/>
      <c r="G15" s="2"/>
      <c r="H15" s="2"/>
      <c r="I15" s="2"/>
      <c r="J15" s="2"/>
      <c r="K15" s="2"/>
    </row>
    <row r="16" spans="1:13" x14ac:dyDescent="0.3">
      <c r="A16" s="38" t="s">
        <v>39</v>
      </c>
      <c r="B16" s="32">
        <f>D8*B10/D10</f>
        <v>47.25</v>
      </c>
      <c r="C16" s="32">
        <f>D8*C10/D10</f>
        <v>22.75</v>
      </c>
      <c r="D16" s="29">
        <f>SUM(B16:C16)</f>
        <v>70</v>
      </c>
      <c r="E16" s="2"/>
      <c r="F16" s="2"/>
      <c r="G16" s="2"/>
      <c r="H16" s="2"/>
      <c r="I16" s="2"/>
      <c r="J16" s="2"/>
      <c r="K16" s="2"/>
    </row>
    <row r="17" spans="1:11" x14ac:dyDescent="0.3">
      <c r="A17" s="38" t="s">
        <v>40</v>
      </c>
      <c r="B17" s="32">
        <f>D9*B10/D10</f>
        <v>33.75</v>
      </c>
      <c r="C17" s="32">
        <f>D9*C10/D10</f>
        <v>16.25</v>
      </c>
      <c r="D17" s="29">
        <f>SUM(B17:C17)</f>
        <v>50</v>
      </c>
      <c r="E17" s="2"/>
      <c r="F17" s="2"/>
      <c r="G17" s="2"/>
      <c r="H17" s="2"/>
      <c r="I17" s="2"/>
      <c r="J17" s="2"/>
      <c r="K17" s="2"/>
    </row>
    <row r="18" spans="1:11" x14ac:dyDescent="0.3">
      <c r="A18" s="38" t="s">
        <v>4</v>
      </c>
      <c r="B18" s="29">
        <f>SUM(B15:B17)</f>
        <v>135</v>
      </c>
      <c r="C18" s="29">
        <f>SUM(C15:C17)</f>
        <v>65</v>
      </c>
      <c r="D18" s="29">
        <f>SUM(D15:D17)</f>
        <v>200</v>
      </c>
      <c r="E18" s="2"/>
      <c r="F18" s="2"/>
      <c r="G18" s="2"/>
      <c r="H18" s="2"/>
      <c r="I18" s="2"/>
      <c r="J18" s="2"/>
      <c r="K18" s="2"/>
    </row>
    <row r="19" spans="1:11" x14ac:dyDescent="0.3">
      <c r="A19" s="2"/>
      <c r="B19" s="2"/>
      <c r="C19" s="2"/>
      <c r="D19" s="2"/>
      <c r="E19" s="2"/>
      <c r="F19" s="2"/>
      <c r="G19" s="2"/>
      <c r="H19" s="2"/>
      <c r="I19" s="2"/>
      <c r="J19" s="2"/>
      <c r="K19" s="2"/>
    </row>
    <row r="20" spans="1:11" x14ac:dyDescent="0.3">
      <c r="A20" s="38" t="s">
        <v>31</v>
      </c>
      <c r="B20" s="2"/>
      <c r="C20" s="2"/>
      <c r="D20" s="2"/>
      <c r="E20" s="2"/>
      <c r="F20" s="2"/>
      <c r="G20" s="2"/>
      <c r="H20" s="2"/>
      <c r="I20" s="2"/>
      <c r="J20" s="2"/>
      <c r="K20" s="2"/>
    </row>
    <row r="21" spans="1:11" ht="15" customHeight="1" x14ac:dyDescent="0.3">
      <c r="A21" s="68" t="s">
        <v>112</v>
      </c>
      <c r="B21" s="68"/>
      <c r="C21" s="68"/>
      <c r="D21" s="68"/>
      <c r="E21" s="2"/>
      <c r="F21" s="2"/>
      <c r="G21" s="2"/>
      <c r="H21" s="2"/>
      <c r="I21" s="2"/>
      <c r="J21" s="2"/>
      <c r="K21" s="2"/>
    </row>
    <row r="22" spans="1:11" x14ac:dyDescent="0.3">
      <c r="A22" s="68"/>
      <c r="B22" s="68"/>
      <c r="C22" s="68"/>
      <c r="D22" s="68"/>
      <c r="E22" s="2"/>
      <c r="F22" s="2"/>
      <c r="G22" s="2"/>
      <c r="H22" s="2"/>
      <c r="I22" s="2"/>
      <c r="J22" s="2"/>
      <c r="K22" s="2"/>
    </row>
    <row r="23" spans="1:11" x14ac:dyDescent="0.3">
      <c r="A23" s="68"/>
      <c r="B23" s="68"/>
      <c r="C23" s="68"/>
      <c r="D23" s="68"/>
      <c r="E23" s="2"/>
      <c r="F23" s="2"/>
      <c r="G23" s="2"/>
      <c r="H23" s="2"/>
      <c r="I23" s="2"/>
      <c r="J23" s="2"/>
      <c r="K23" s="2"/>
    </row>
    <row r="24" spans="1:11" x14ac:dyDescent="0.3">
      <c r="A24" s="68"/>
      <c r="B24" s="68"/>
      <c r="C24" s="68"/>
      <c r="D24" s="68"/>
      <c r="E24" s="2"/>
      <c r="F24" s="2"/>
      <c r="G24" s="2"/>
      <c r="H24" s="2"/>
      <c r="I24" s="2"/>
      <c r="J24" s="2"/>
      <c r="K24" s="2"/>
    </row>
    <row r="25" spans="1:11" x14ac:dyDescent="0.3">
      <c r="A25" s="68"/>
      <c r="B25" s="68"/>
      <c r="C25" s="68"/>
      <c r="D25" s="68"/>
      <c r="E25" s="2"/>
      <c r="F25" s="2"/>
      <c r="G25" s="2"/>
      <c r="H25" s="2"/>
      <c r="I25" s="2"/>
      <c r="J25" s="2"/>
      <c r="K25" s="2"/>
    </row>
  </sheetData>
  <mergeCells count="1">
    <mergeCell ref="A21:D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2C06-3620-41E6-B9AF-0FCA6F2AB772}">
  <dimension ref="A1:X59"/>
  <sheetViews>
    <sheetView topLeftCell="A4" zoomScale="85" zoomScaleNormal="85" workbookViewId="0">
      <selection activeCell="O24" sqref="O24"/>
    </sheetView>
  </sheetViews>
  <sheetFormatPr defaultColWidth="11.5546875" defaultRowHeight="14.4" x14ac:dyDescent="0.3"/>
  <sheetData>
    <row r="1" spans="1:24" x14ac:dyDescent="0.3">
      <c r="A1" s="2"/>
      <c r="B1" s="2"/>
      <c r="C1" s="2"/>
      <c r="D1" s="2"/>
      <c r="E1" s="2"/>
      <c r="F1" s="2"/>
      <c r="G1" s="2"/>
      <c r="H1" s="2"/>
      <c r="I1" s="2"/>
      <c r="J1" s="2"/>
      <c r="K1" s="2"/>
      <c r="L1" s="2"/>
      <c r="M1" s="2"/>
      <c r="N1" s="2"/>
      <c r="O1" s="2"/>
      <c r="P1" s="2"/>
      <c r="Q1" s="2"/>
      <c r="R1" s="2"/>
      <c r="S1" s="2"/>
      <c r="T1" s="2"/>
      <c r="U1" s="2"/>
      <c r="V1" s="2"/>
      <c r="W1" s="2"/>
      <c r="X1" s="2"/>
    </row>
    <row r="2" spans="1:24" x14ac:dyDescent="0.3">
      <c r="A2" s="2"/>
      <c r="B2" s="2"/>
      <c r="C2" s="2"/>
      <c r="D2" s="2"/>
      <c r="E2" s="2"/>
      <c r="F2" s="2"/>
      <c r="G2" s="2"/>
      <c r="H2" s="2"/>
      <c r="I2" s="2"/>
      <c r="J2" s="2"/>
      <c r="K2" s="2"/>
      <c r="L2" s="2"/>
      <c r="M2" s="2"/>
      <c r="N2" s="2"/>
      <c r="O2" s="2"/>
      <c r="P2" s="2"/>
      <c r="Q2" s="2"/>
      <c r="R2" s="2"/>
      <c r="S2" s="2"/>
      <c r="T2" s="2"/>
      <c r="U2" s="2"/>
      <c r="V2" s="2"/>
      <c r="W2" s="2"/>
      <c r="X2" s="2"/>
    </row>
    <row r="3" spans="1:24" x14ac:dyDescent="0.3">
      <c r="A3" s="2"/>
      <c r="B3" s="2"/>
      <c r="C3" s="2"/>
      <c r="D3" s="2"/>
      <c r="E3" s="2"/>
      <c r="F3" s="2"/>
      <c r="G3" s="2"/>
      <c r="H3" s="2"/>
      <c r="I3" s="2"/>
      <c r="J3" s="2"/>
      <c r="K3" s="2"/>
      <c r="L3" s="2"/>
      <c r="M3" s="2"/>
      <c r="N3" s="2"/>
      <c r="O3" s="2"/>
      <c r="P3" s="2"/>
      <c r="Q3" s="2"/>
      <c r="R3" s="2"/>
      <c r="S3" s="2"/>
      <c r="T3" s="2"/>
      <c r="U3" s="2"/>
      <c r="V3" s="2"/>
      <c r="W3" s="2"/>
      <c r="X3" s="2"/>
    </row>
    <row r="4" spans="1:24" x14ac:dyDescent="0.3">
      <c r="A4" s="2"/>
      <c r="B4" s="2"/>
      <c r="C4" s="2"/>
      <c r="D4" s="2"/>
      <c r="E4" s="2"/>
      <c r="F4" s="2"/>
      <c r="G4" s="2"/>
      <c r="H4" s="2"/>
      <c r="I4" s="2"/>
      <c r="J4" s="2"/>
      <c r="K4" s="2"/>
      <c r="L4" s="2"/>
      <c r="M4" s="2"/>
      <c r="N4" s="2"/>
      <c r="O4" s="2"/>
      <c r="P4" s="2"/>
      <c r="Q4" s="2"/>
      <c r="R4" s="2"/>
      <c r="S4" s="2"/>
      <c r="T4" s="2"/>
      <c r="U4" s="2"/>
      <c r="V4" s="2"/>
      <c r="W4" s="2"/>
      <c r="X4" s="2"/>
    </row>
    <row r="5" spans="1:24" x14ac:dyDescent="0.3">
      <c r="A5" s="2"/>
      <c r="B5" s="2"/>
      <c r="C5" s="2"/>
      <c r="D5" s="2"/>
      <c r="E5" s="2"/>
      <c r="F5" s="2"/>
      <c r="G5" s="2"/>
      <c r="H5" s="2"/>
      <c r="I5" s="2"/>
      <c r="J5" s="2"/>
      <c r="K5" s="2"/>
      <c r="L5" s="2"/>
      <c r="M5" s="2"/>
      <c r="N5" s="2"/>
      <c r="O5" s="2"/>
      <c r="P5" s="2"/>
      <c r="Q5" s="2"/>
      <c r="R5" s="2"/>
      <c r="S5" s="2"/>
      <c r="T5" s="2"/>
      <c r="U5" s="2"/>
      <c r="V5" s="2"/>
      <c r="W5" s="2"/>
      <c r="X5" s="2"/>
    </row>
    <row r="6" spans="1:24" x14ac:dyDescent="0.3">
      <c r="A6" s="2"/>
      <c r="B6" s="2"/>
      <c r="C6" s="2"/>
      <c r="D6" s="2"/>
      <c r="E6" s="2"/>
      <c r="F6" s="2"/>
      <c r="G6" s="2"/>
      <c r="H6" s="2"/>
      <c r="I6" s="2"/>
      <c r="J6" s="2"/>
      <c r="K6" s="2"/>
      <c r="L6" s="2"/>
      <c r="M6" s="2"/>
      <c r="N6" s="2"/>
      <c r="O6" s="2"/>
      <c r="P6" s="2"/>
      <c r="Q6" s="2"/>
      <c r="R6" s="2"/>
      <c r="S6" s="2"/>
      <c r="T6" s="2"/>
      <c r="U6" s="2"/>
      <c r="V6" s="2"/>
      <c r="W6" s="2"/>
      <c r="X6" s="2"/>
    </row>
    <row r="7" spans="1:24" x14ac:dyDescent="0.3">
      <c r="A7" s="2"/>
      <c r="B7" s="2"/>
      <c r="C7" s="2"/>
      <c r="D7" s="2"/>
      <c r="E7" s="2"/>
      <c r="F7" s="2"/>
      <c r="G7" s="2"/>
      <c r="H7" s="2"/>
      <c r="I7" s="2"/>
      <c r="J7" s="2"/>
      <c r="K7" s="2"/>
      <c r="L7" s="2"/>
      <c r="M7" s="2"/>
      <c r="N7" s="2"/>
      <c r="O7" s="2"/>
      <c r="P7" s="2"/>
      <c r="Q7" s="2"/>
      <c r="R7" s="2"/>
      <c r="S7" s="2"/>
      <c r="T7" s="2"/>
      <c r="U7" s="2"/>
      <c r="V7" s="2"/>
      <c r="W7" s="2"/>
      <c r="X7" s="2"/>
    </row>
    <row r="8" spans="1:24" x14ac:dyDescent="0.3">
      <c r="A8" s="2"/>
      <c r="B8" s="2"/>
      <c r="C8" s="2"/>
      <c r="D8" s="2"/>
      <c r="E8" s="2"/>
      <c r="F8" s="2"/>
      <c r="G8" s="2"/>
      <c r="H8" s="2"/>
      <c r="I8" s="2"/>
      <c r="J8" s="2"/>
      <c r="K8" s="2"/>
      <c r="L8" s="2"/>
      <c r="M8" s="2"/>
      <c r="N8" s="2"/>
      <c r="O8" s="2"/>
      <c r="P8" s="2"/>
      <c r="Q8" s="2"/>
      <c r="R8" s="2"/>
      <c r="S8" s="2"/>
      <c r="T8" s="2"/>
      <c r="U8" s="2"/>
      <c r="V8" s="2"/>
      <c r="W8" s="2"/>
      <c r="X8" s="2"/>
    </row>
    <row r="9" spans="1:24" x14ac:dyDescent="0.3">
      <c r="A9" s="2" t="s">
        <v>42</v>
      </c>
      <c r="B9" s="2"/>
      <c r="C9" s="2"/>
      <c r="D9" s="2"/>
      <c r="E9" s="2"/>
      <c r="F9" s="2"/>
      <c r="G9" s="2"/>
      <c r="H9" s="2"/>
      <c r="I9" s="2"/>
      <c r="J9" s="2"/>
      <c r="K9" s="2"/>
      <c r="L9" s="2"/>
      <c r="M9" s="2"/>
      <c r="N9" s="2"/>
      <c r="O9" s="2"/>
      <c r="P9" s="2"/>
      <c r="Q9" s="2"/>
      <c r="R9" s="2"/>
      <c r="S9" s="2"/>
      <c r="T9" s="2"/>
      <c r="U9" s="2"/>
      <c r="V9" s="2"/>
      <c r="W9" s="2"/>
      <c r="X9" s="2"/>
    </row>
    <row r="10" spans="1:24" x14ac:dyDescent="0.3">
      <c r="A10" s="2" t="s">
        <v>43</v>
      </c>
      <c r="B10" s="2"/>
      <c r="C10" s="2"/>
      <c r="D10" s="2"/>
      <c r="E10" s="2"/>
      <c r="F10" s="2"/>
      <c r="G10" s="2"/>
      <c r="H10" s="2"/>
      <c r="I10" s="2"/>
      <c r="J10" s="2"/>
      <c r="K10" s="2"/>
      <c r="L10" s="2"/>
      <c r="M10" s="2"/>
      <c r="N10" s="2"/>
      <c r="O10" s="2"/>
      <c r="P10" s="2"/>
      <c r="Q10" s="2"/>
      <c r="R10" s="2"/>
      <c r="S10" s="2"/>
      <c r="T10" s="2"/>
      <c r="U10" s="2"/>
      <c r="V10" s="2"/>
      <c r="W10" s="2"/>
      <c r="X10" s="2"/>
    </row>
    <row r="11" spans="1:24" x14ac:dyDescent="0.3">
      <c r="A11" s="2"/>
      <c r="B11" s="2"/>
      <c r="C11" s="2"/>
      <c r="D11" s="42" t="s">
        <v>44</v>
      </c>
      <c r="E11" s="42" t="s">
        <v>45</v>
      </c>
      <c r="F11" s="42" t="s">
        <v>46</v>
      </c>
      <c r="G11" s="2"/>
      <c r="H11" s="2"/>
      <c r="I11" s="2"/>
      <c r="J11" s="2"/>
      <c r="K11" s="2"/>
      <c r="L11" s="2"/>
      <c r="M11" s="2"/>
      <c r="N11" s="2"/>
      <c r="O11" s="2"/>
      <c r="P11" s="2"/>
      <c r="Q11" s="2"/>
      <c r="R11" s="2"/>
      <c r="S11" s="2"/>
      <c r="T11" s="2"/>
      <c r="U11" s="2"/>
      <c r="V11" s="2"/>
      <c r="W11" s="2"/>
      <c r="X11" s="2"/>
    </row>
    <row r="12" spans="1:24" x14ac:dyDescent="0.3">
      <c r="A12" s="2"/>
      <c r="B12" s="2"/>
      <c r="C12" s="2"/>
      <c r="D12" s="43">
        <v>1</v>
      </c>
      <c r="E12" s="43" t="s">
        <v>47</v>
      </c>
      <c r="F12" s="43">
        <v>6</v>
      </c>
      <c r="G12" s="2"/>
      <c r="H12" s="2"/>
      <c r="I12" s="2"/>
      <c r="J12" s="2"/>
      <c r="K12" s="2"/>
      <c r="L12" s="2"/>
      <c r="M12" s="2"/>
      <c r="N12" s="2"/>
      <c r="O12" s="2"/>
      <c r="P12" s="2"/>
      <c r="Q12" s="2"/>
      <c r="R12" s="2"/>
      <c r="S12" s="2"/>
      <c r="T12" s="2"/>
    </row>
    <row r="13" spans="1:24" x14ac:dyDescent="0.3">
      <c r="A13" s="2" t="s">
        <v>48</v>
      </c>
      <c r="B13" s="2"/>
      <c r="C13" s="2"/>
      <c r="D13" s="42">
        <v>2</v>
      </c>
      <c r="E13" s="42" t="s">
        <v>49</v>
      </c>
      <c r="F13" s="42">
        <v>3</v>
      </c>
      <c r="G13" s="2"/>
      <c r="H13" s="2"/>
      <c r="I13" s="2"/>
      <c r="J13" s="42" t="s">
        <v>44</v>
      </c>
      <c r="K13" s="46" t="s">
        <v>45</v>
      </c>
      <c r="L13" s="42" t="s">
        <v>58</v>
      </c>
      <c r="M13" s="42" t="s">
        <v>59</v>
      </c>
      <c r="N13" s="42" t="s">
        <v>60</v>
      </c>
      <c r="O13" s="2"/>
      <c r="P13" s="2"/>
      <c r="Q13" s="2"/>
      <c r="R13" s="2"/>
      <c r="S13" s="2"/>
      <c r="T13" s="2"/>
    </row>
    <row r="14" spans="1:24" x14ac:dyDescent="0.3">
      <c r="A14" s="2"/>
      <c r="B14" s="2"/>
      <c r="C14" s="2"/>
      <c r="D14" s="42">
        <v>3</v>
      </c>
      <c r="E14" s="42" t="s">
        <v>50</v>
      </c>
      <c r="F14" s="42">
        <v>4</v>
      </c>
      <c r="G14" s="2"/>
      <c r="H14" s="2"/>
      <c r="I14" s="2"/>
      <c r="J14" s="43">
        <v>1</v>
      </c>
      <c r="K14" s="47" t="s">
        <v>47</v>
      </c>
      <c r="L14" s="73">
        <v>0.02</v>
      </c>
      <c r="M14" s="74">
        <v>0.04</v>
      </c>
      <c r="N14" s="75">
        <v>0.06</v>
      </c>
      <c r="O14" s="2"/>
      <c r="P14" s="2"/>
      <c r="Q14" s="2"/>
      <c r="R14" s="2"/>
      <c r="S14" s="2"/>
      <c r="T14" s="2"/>
    </row>
    <row r="15" spans="1:24" x14ac:dyDescent="0.3">
      <c r="A15" s="2" t="s">
        <v>51</v>
      </c>
      <c r="B15" s="2"/>
      <c r="C15" s="2"/>
      <c r="D15" s="42">
        <v>4</v>
      </c>
      <c r="E15" s="42" t="s">
        <v>52</v>
      </c>
      <c r="F15" s="42">
        <v>9</v>
      </c>
      <c r="G15" s="2"/>
      <c r="H15" s="2"/>
      <c r="I15" s="2"/>
      <c r="J15" s="42">
        <v>2</v>
      </c>
      <c r="K15" s="46" t="s">
        <v>49</v>
      </c>
      <c r="L15" s="73">
        <v>0.01</v>
      </c>
      <c r="M15" s="74">
        <v>0.02</v>
      </c>
      <c r="N15" s="74">
        <v>0.03</v>
      </c>
      <c r="O15" s="2"/>
      <c r="P15" s="2"/>
      <c r="Q15" s="2"/>
      <c r="R15" s="2"/>
      <c r="S15" s="2"/>
      <c r="T15" s="2"/>
    </row>
    <row r="16" spans="1:24" x14ac:dyDescent="0.3">
      <c r="A16" s="2" t="s">
        <v>53</v>
      </c>
      <c r="B16" s="2"/>
      <c r="C16" s="2"/>
      <c r="D16" s="42">
        <v>5</v>
      </c>
      <c r="E16" s="42" t="s">
        <v>54</v>
      </c>
      <c r="F16" s="42">
        <v>5</v>
      </c>
      <c r="G16" s="2"/>
      <c r="H16" s="2"/>
      <c r="I16" s="2"/>
      <c r="J16" s="42">
        <v>3</v>
      </c>
      <c r="K16" s="46" t="s">
        <v>50</v>
      </c>
      <c r="L16" s="73">
        <v>0</v>
      </c>
      <c r="M16" s="76">
        <v>0.04</v>
      </c>
      <c r="N16" s="76">
        <v>0.04</v>
      </c>
      <c r="O16" s="2"/>
      <c r="P16" s="2"/>
      <c r="Q16" s="2"/>
      <c r="R16" s="2"/>
      <c r="S16" s="2"/>
      <c r="T16" s="2"/>
    </row>
    <row r="17" spans="1:24" x14ac:dyDescent="0.3">
      <c r="A17" s="2"/>
      <c r="B17" s="2"/>
      <c r="C17" s="2"/>
      <c r="D17" s="44">
        <v>6</v>
      </c>
      <c r="E17" s="44" t="s">
        <v>55</v>
      </c>
      <c r="F17" s="44">
        <v>5</v>
      </c>
      <c r="G17" s="2"/>
      <c r="H17" s="2"/>
      <c r="I17" s="2"/>
      <c r="J17" s="42">
        <v>4</v>
      </c>
      <c r="K17" s="46" t="s">
        <v>52</v>
      </c>
      <c r="L17" s="73">
        <v>0.08</v>
      </c>
      <c r="M17" s="76">
        <v>0.01</v>
      </c>
      <c r="N17" s="76">
        <v>0.09</v>
      </c>
      <c r="O17" s="2"/>
      <c r="P17" s="2"/>
      <c r="Q17" s="2"/>
      <c r="R17" s="2"/>
      <c r="S17" s="2"/>
      <c r="T17" s="2"/>
    </row>
    <row r="18" spans="1:24" ht="15.6" x14ac:dyDescent="0.3">
      <c r="A18" s="45" t="s">
        <v>56</v>
      </c>
      <c r="B18" s="2"/>
      <c r="C18" s="2"/>
      <c r="D18" s="42"/>
      <c r="E18" s="42"/>
      <c r="F18" s="42">
        <f>SUM(F12:F17)</f>
        <v>32</v>
      </c>
      <c r="G18" s="2"/>
      <c r="H18" s="2"/>
      <c r="I18" s="2"/>
      <c r="J18" s="42">
        <v>5</v>
      </c>
      <c r="K18" s="46" t="s">
        <v>54</v>
      </c>
      <c r="L18" s="73">
        <v>0.03</v>
      </c>
      <c r="M18" s="76">
        <v>0.02</v>
      </c>
      <c r="N18" s="76">
        <v>0.05</v>
      </c>
      <c r="O18" s="2"/>
      <c r="P18" s="2"/>
      <c r="Q18" s="2"/>
      <c r="R18" s="2"/>
      <c r="S18" s="2"/>
      <c r="T18" s="2"/>
    </row>
    <row r="19" spans="1:24" x14ac:dyDescent="0.3">
      <c r="A19" s="2"/>
      <c r="B19" s="2"/>
      <c r="C19" s="2"/>
      <c r="D19" s="2"/>
      <c r="E19" s="2"/>
      <c r="F19" s="2"/>
      <c r="G19" s="2"/>
      <c r="H19" s="2"/>
      <c r="I19" s="2"/>
      <c r="J19" s="44">
        <v>6</v>
      </c>
      <c r="K19" s="48" t="s">
        <v>55</v>
      </c>
      <c r="L19" s="73">
        <v>0.03</v>
      </c>
      <c r="M19" s="76">
        <v>0.02</v>
      </c>
      <c r="N19" s="77">
        <v>0.05</v>
      </c>
      <c r="O19" s="2"/>
      <c r="P19" s="2"/>
      <c r="Q19" s="2"/>
      <c r="R19" s="2"/>
      <c r="S19" s="2"/>
      <c r="T19" s="2"/>
    </row>
    <row r="20" spans="1:24" x14ac:dyDescent="0.3">
      <c r="A20" s="2" t="s">
        <v>57</v>
      </c>
      <c r="B20" s="2"/>
      <c r="C20" s="2"/>
      <c r="D20" s="2"/>
      <c r="E20" s="2"/>
      <c r="F20" s="2"/>
      <c r="G20" s="2"/>
      <c r="H20" s="2"/>
      <c r="I20" s="2"/>
      <c r="J20" s="42"/>
      <c r="K20" s="46" t="s">
        <v>60</v>
      </c>
      <c r="L20" s="73">
        <v>0.17</v>
      </c>
      <c r="M20" s="76">
        <f>SUM(M14:M19)</f>
        <v>0.15</v>
      </c>
      <c r="N20" s="76">
        <f>SUM(N14:N19)</f>
        <v>0.32</v>
      </c>
      <c r="O20" s="2"/>
      <c r="P20" s="2"/>
      <c r="Q20" s="2"/>
      <c r="R20" s="2"/>
      <c r="S20" s="2"/>
      <c r="T20" s="2"/>
    </row>
    <row r="21" spans="1:24" x14ac:dyDescent="0.3">
      <c r="A21" s="2"/>
      <c r="B21" s="2"/>
      <c r="C21" s="2"/>
      <c r="D21" s="42" t="s">
        <v>44</v>
      </c>
      <c r="E21" s="46" t="s">
        <v>45</v>
      </c>
      <c r="F21" s="42" t="s">
        <v>58</v>
      </c>
      <c r="G21" s="42" t="s">
        <v>59</v>
      </c>
      <c r="H21" s="42" t="s">
        <v>60</v>
      </c>
      <c r="I21" s="2"/>
      <c r="J21" s="2"/>
      <c r="K21" s="2"/>
      <c r="L21" s="2"/>
      <c r="M21" s="2"/>
      <c r="N21" s="2"/>
      <c r="O21" s="2"/>
      <c r="P21" s="2"/>
      <c r="Q21" s="2"/>
      <c r="R21" s="2"/>
      <c r="S21" s="2"/>
      <c r="T21" s="2"/>
      <c r="U21" s="2"/>
      <c r="V21" s="2"/>
      <c r="W21" s="2"/>
      <c r="X21" s="2"/>
    </row>
    <row r="22" spans="1:24" x14ac:dyDescent="0.3">
      <c r="A22" s="2" t="s">
        <v>61</v>
      </c>
      <c r="B22" s="2"/>
      <c r="C22" s="2"/>
      <c r="D22" s="43">
        <v>1</v>
      </c>
      <c r="E22" s="47" t="s">
        <v>47</v>
      </c>
      <c r="F22" s="42">
        <v>2</v>
      </c>
      <c r="G22" s="42">
        <v>4</v>
      </c>
      <c r="H22" s="43">
        <v>6</v>
      </c>
      <c r="I22" s="2"/>
      <c r="J22" s="2"/>
      <c r="K22" s="2"/>
      <c r="L22" s="2"/>
      <c r="M22" s="2"/>
      <c r="N22" s="2"/>
      <c r="O22" s="2"/>
      <c r="P22" s="2"/>
      <c r="Q22" s="2"/>
      <c r="R22" s="2"/>
      <c r="S22" s="2"/>
      <c r="T22" s="2"/>
      <c r="U22" s="2"/>
      <c r="V22" s="2"/>
      <c r="W22" s="2"/>
      <c r="X22" s="2"/>
    </row>
    <row r="23" spans="1:24" x14ac:dyDescent="0.3">
      <c r="A23" s="2" t="s">
        <v>62</v>
      </c>
      <c r="B23" s="2"/>
      <c r="C23" s="2"/>
      <c r="D23" s="42">
        <v>2</v>
      </c>
      <c r="E23" s="46" t="s">
        <v>49</v>
      </c>
      <c r="F23" s="42">
        <v>1</v>
      </c>
      <c r="G23" s="42">
        <v>2</v>
      </c>
      <c r="H23" s="42">
        <v>3</v>
      </c>
      <c r="I23" s="2"/>
      <c r="J23" s="2"/>
      <c r="K23" s="2"/>
      <c r="L23" s="2"/>
      <c r="M23" s="2"/>
      <c r="N23" s="2"/>
      <c r="O23" s="2"/>
      <c r="P23" s="2"/>
      <c r="Q23" s="2"/>
      <c r="R23" s="2"/>
      <c r="S23" s="2"/>
      <c r="T23" s="2"/>
      <c r="U23" s="2"/>
      <c r="V23" s="2"/>
      <c r="W23" s="2"/>
      <c r="X23" s="2"/>
    </row>
    <row r="24" spans="1:24" x14ac:dyDescent="0.3">
      <c r="A24" s="2"/>
      <c r="B24" s="2"/>
      <c r="C24" s="2"/>
      <c r="D24" s="42">
        <v>3</v>
      </c>
      <c r="E24" s="46" t="s">
        <v>50</v>
      </c>
      <c r="F24" s="42">
        <v>0</v>
      </c>
      <c r="G24" s="42">
        <v>4</v>
      </c>
      <c r="H24" s="42">
        <v>4</v>
      </c>
      <c r="I24" s="2"/>
      <c r="J24" s="2"/>
      <c r="K24" s="2"/>
      <c r="L24" s="2"/>
      <c r="M24" s="2"/>
      <c r="N24" s="2"/>
      <c r="O24" s="2"/>
      <c r="P24" s="2"/>
      <c r="Q24" s="2"/>
      <c r="R24" s="2"/>
      <c r="S24" s="2"/>
      <c r="T24" s="2"/>
      <c r="U24" s="2"/>
      <c r="V24" s="2"/>
      <c r="W24" s="2"/>
      <c r="X24" s="2"/>
    </row>
    <row r="25" spans="1:24" x14ac:dyDescent="0.3">
      <c r="A25" s="2"/>
      <c r="B25" s="2"/>
      <c r="C25" s="2"/>
      <c r="D25" s="42">
        <v>4</v>
      </c>
      <c r="E25" s="46" t="s">
        <v>52</v>
      </c>
      <c r="F25" s="42">
        <v>8</v>
      </c>
      <c r="G25" s="42">
        <v>1</v>
      </c>
      <c r="H25" s="42">
        <v>9</v>
      </c>
      <c r="I25" s="2"/>
      <c r="J25" s="2"/>
      <c r="K25" s="2"/>
      <c r="L25" s="2"/>
      <c r="M25" s="2"/>
      <c r="N25" s="2"/>
      <c r="O25" s="2"/>
      <c r="P25" s="2"/>
      <c r="Q25" s="2"/>
      <c r="R25" s="2"/>
      <c r="S25" s="2"/>
      <c r="T25" s="2"/>
      <c r="U25" s="2"/>
      <c r="V25" s="2"/>
      <c r="W25" s="2"/>
      <c r="X25" s="2"/>
    </row>
    <row r="26" spans="1:24" x14ac:dyDescent="0.3">
      <c r="A26" s="2"/>
      <c r="B26" s="2"/>
      <c r="C26" s="2"/>
      <c r="D26" s="42">
        <v>5</v>
      </c>
      <c r="E26" s="46" t="s">
        <v>54</v>
      </c>
      <c r="F26" s="42">
        <v>3</v>
      </c>
      <c r="G26" s="42">
        <v>2</v>
      </c>
      <c r="H26" s="42">
        <v>5</v>
      </c>
      <c r="I26" s="2"/>
      <c r="J26" s="2"/>
      <c r="K26" s="2"/>
      <c r="L26" s="2"/>
      <c r="M26" s="2"/>
      <c r="N26" s="2"/>
      <c r="O26" s="2"/>
      <c r="P26" s="2"/>
      <c r="Q26" s="2"/>
      <c r="R26" s="2"/>
      <c r="S26" s="2"/>
      <c r="T26" s="2"/>
      <c r="U26" s="2"/>
      <c r="V26" s="2"/>
      <c r="W26" s="2"/>
      <c r="X26" s="2"/>
    </row>
    <row r="27" spans="1:24" x14ac:dyDescent="0.3">
      <c r="A27" s="2"/>
      <c r="B27" s="2"/>
      <c r="C27" s="2"/>
      <c r="D27" s="44">
        <v>6</v>
      </c>
      <c r="E27" s="48" t="s">
        <v>55</v>
      </c>
      <c r="F27" s="42">
        <v>3</v>
      </c>
      <c r="G27" s="42">
        <v>2</v>
      </c>
      <c r="H27" s="44">
        <v>5</v>
      </c>
      <c r="I27" s="2"/>
      <c r="J27" s="2"/>
      <c r="K27" s="2"/>
      <c r="L27" s="2"/>
      <c r="M27" s="2"/>
      <c r="N27" s="2"/>
      <c r="O27" s="2"/>
      <c r="P27" s="2"/>
      <c r="Q27" s="2"/>
      <c r="R27" s="2"/>
      <c r="S27" s="2"/>
      <c r="T27" s="2"/>
      <c r="U27" s="2"/>
      <c r="V27" s="2"/>
      <c r="W27" s="2"/>
      <c r="X27" s="2"/>
    </row>
    <row r="28" spans="1:24" x14ac:dyDescent="0.3">
      <c r="A28" s="2"/>
      <c r="B28" s="2"/>
      <c r="C28" s="2"/>
      <c r="D28" s="42"/>
      <c r="E28" s="46" t="s">
        <v>60</v>
      </c>
      <c r="F28" s="42">
        <f>SUM(F22:F27)</f>
        <v>17</v>
      </c>
      <c r="G28" s="42">
        <f>SUM(G22:G27)</f>
        <v>15</v>
      </c>
      <c r="H28" s="42">
        <f>SUM(H22:H27)</f>
        <v>32</v>
      </c>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row r="30" spans="1:24" x14ac:dyDescent="0.3">
      <c r="A30" s="2"/>
      <c r="B30" s="2"/>
      <c r="C30" s="2"/>
      <c r="D30" s="2"/>
      <c r="E30" s="2"/>
      <c r="F30" s="2"/>
      <c r="G30" s="2"/>
      <c r="H30" s="2"/>
      <c r="I30" s="2"/>
      <c r="J30" s="2"/>
      <c r="K30" s="2"/>
      <c r="L30" s="2"/>
      <c r="M30" s="2"/>
      <c r="N30" s="2"/>
      <c r="O30" s="2"/>
      <c r="P30" s="2"/>
      <c r="Q30" s="2"/>
      <c r="R30" s="2"/>
      <c r="S30" s="2"/>
      <c r="T30" s="2"/>
      <c r="U30" s="2"/>
      <c r="V30" s="2"/>
      <c r="W30" s="2"/>
      <c r="X30" s="2"/>
    </row>
    <row r="31" spans="1:24" x14ac:dyDescent="0.3">
      <c r="A31" s="2"/>
      <c r="B31" s="2"/>
      <c r="C31" s="2"/>
      <c r="D31" s="2" t="s">
        <v>63</v>
      </c>
      <c r="E31" s="2"/>
      <c r="F31" s="2"/>
      <c r="G31" s="2"/>
      <c r="H31" s="2"/>
      <c r="I31" s="2"/>
      <c r="J31" s="2"/>
      <c r="K31" s="2"/>
      <c r="L31" s="2"/>
      <c r="M31" s="2"/>
      <c r="N31" s="2"/>
      <c r="O31" s="2"/>
      <c r="P31" s="2"/>
      <c r="Q31" s="2"/>
      <c r="R31" s="2"/>
      <c r="S31" s="2"/>
      <c r="T31" s="2"/>
      <c r="U31" s="2"/>
      <c r="V31" s="2"/>
      <c r="W31" s="2"/>
      <c r="X31" s="2"/>
    </row>
    <row r="32" spans="1:24" x14ac:dyDescent="0.3">
      <c r="A32" s="2"/>
      <c r="B32" s="2"/>
      <c r="C32" s="2"/>
      <c r="D32" s="2"/>
      <c r="E32" s="2"/>
      <c r="F32" s="2"/>
      <c r="G32" s="2"/>
      <c r="H32" s="2"/>
      <c r="I32" s="2"/>
      <c r="J32" s="2"/>
      <c r="K32" s="2"/>
      <c r="L32" s="2"/>
      <c r="M32" s="2"/>
      <c r="N32" s="2"/>
      <c r="O32" s="2"/>
      <c r="P32" s="2"/>
      <c r="Q32" s="2"/>
      <c r="R32" s="2"/>
      <c r="S32" s="2"/>
      <c r="T32" s="2"/>
      <c r="U32" s="2"/>
      <c r="V32" s="2"/>
      <c r="W32" s="2"/>
      <c r="X32" s="2"/>
    </row>
    <row r="33" spans="1:24" x14ac:dyDescent="0.3">
      <c r="A33" s="2"/>
      <c r="B33" s="2"/>
      <c r="C33" s="2"/>
      <c r="D33" s="2"/>
      <c r="E33" s="2"/>
      <c r="F33" s="2"/>
      <c r="G33" s="2"/>
      <c r="H33" s="2"/>
      <c r="I33" s="2"/>
      <c r="J33" s="2"/>
      <c r="K33" s="2"/>
      <c r="L33" s="2"/>
      <c r="M33" s="2"/>
      <c r="N33" s="2"/>
      <c r="O33" s="2"/>
      <c r="P33" s="2"/>
      <c r="Q33" s="2"/>
      <c r="R33" s="2"/>
      <c r="S33" s="2"/>
      <c r="T33" s="2"/>
      <c r="U33" s="2"/>
      <c r="V33" s="2"/>
      <c r="W33" s="2"/>
      <c r="X33" s="2"/>
    </row>
    <row r="34" spans="1:24" x14ac:dyDescent="0.3">
      <c r="A34" s="2"/>
      <c r="B34" s="2"/>
      <c r="C34" s="2"/>
      <c r="D34" s="2"/>
      <c r="E34" s="2"/>
      <c r="F34" s="42" t="s">
        <v>58</v>
      </c>
      <c r="G34" s="42" t="s">
        <v>59</v>
      </c>
      <c r="H34" s="2"/>
      <c r="I34" s="2"/>
      <c r="J34" s="2"/>
      <c r="K34" s="2"/>
      <c r="L34" s="2"/>
      <c r="M34" s="2"/>
      <c r="N34" s="2"/>
      <c r="O34" s="2"/>
      <c r="P34" s="2"/>
      <c r="Q34" s="2"/>
      <c r="R34" s="2"/>
      <c r="S34" s="2"/>
      <c r="T34" s="2"/>
      <c r="U34" s="2"/>
      <c r="V34" s="2"/>
      <c r="W34" s="2"/>
      <c r="X34" s="2"/>
    </row>
    <row r="35" spans="1:24" x14ac:dyDescent="0.3">
      <c r="A35" s="2"/>
      <c r="B35" s="2"/>
      <c r="C35" s="2"/>
      <c r="D35" s="2"/>
      <c r="E35" s="2"/>
      <c r="F35" s="42">
        <v>3.1875</v>
      </c>
      <c r="G35" s="42">
        <v>2.8125</v>
      </c>
      <c r="H35" s="2"/>
      <c r="I35" s="2"/>
      <c r="J35" s="2"/>
      <c r="K35" s="2"/>
      <c r="L35" s="2"/>
      <c r="M35" s="2"/>
      <c r="N35" s="2"/>
      <c r="O35" s="2"/>
      <c r="P35" s="2"/>
      <c r="Q35" s="2"/>
      <c r="R35" s="2"/>
      <c r="S35" s="2"/>
      <c r="T35" s="2"/>
      <c r="U35" s="2"/>
      <c r="V35" s="2"/>
      <c r="W35" s="2"/>
      <c r="X35" s="2"/>
    </row>
    <row r="36" spans="1:24" x14ac:dyDescent="0.3">
      <c r="A36" s="2"/>
      <c r="B36" s="2"/>
      <c r="C36" s="2"/>
      <c r="D36" s="2"/>
      <c r="E36" s="2"/>
      <c r="F36" s="42">
        <v>1.5938000000000001</v>
      </c>
      <c r="G36" s="42">
        <v>1.4063000000000001</v>
      </c>
      <c r="H36" s="2"/>
      <c r="I36" s="2"/>
      <c r="J36" s="2"/>
      <c r="K36" s="2"/>
      <c r="L36" s="2"/>
      <c r="M36" s="2"/>
      <c r="N36" s="2"/>
      <c r="O36" s="2"/>
      <c r="P36" s="2"/>
      <c r="Q36" s="2"/>
      <c r="R36" s="2"/>
      <c r="S36" s="2"/>
      <c r="T36" s="2"/>
      <c r="U36" s="2"/>
      <c r="V36" s="2"/>
      <c r="W36" s="2"/>
      <c r="X36" s="2"/>
    </row>
    <row r="37" spans="1:24" x14ac:dyDescent="0.3">
      <c r="A37" s="2"/>
      <c r="B37" s="2"/>
      <c r="C37" s="2"/>
      <c r="D37" s="2"/>
      <c r="E37" s="2"/>
      <c r="F37" s="42">
        <v>2.125</v>
      </c>
      <c r="G37" s="42">
        <v>1.875</v>
      </c>
      <c r="H37" s="2"/>
      <c r="I37" s="2"/>
      <c r="J37" s="2"/>
      <c r="K37" s="2"/>
      <c r="L37" s="2"/>
      <c r="M37" s="2"/>
      <c r="N37" s="2"/>
      <c r="O37" s="2"/>
      <c r="P37" s="2"/>
      <c r="Q37" s="2"/>
      <c r="R37" s="2"/>
      <c r="S37" s="2"/>
      <c r="T37" s="2"/>
      <c r="U37" s="2"/>
      <c r="V37" s="2"/>
      <c r="W37" s="2"/>
      <c r="X37" s="2"/>
    </row>
    <row r="38" spans="1:24" x14ac:dyDescent="0.3">
      <c r="A38" s="2"/>
      <c r="B38" s="2"/>
      <c r="C38" s="2"/>
      <c r="D38" s="2"/>
      <c r="E38" s="2"/>
      <c r="F38" s="42">
        <v>4.7812999999999999</v>
      </c>
      <c r="G38" s="42">
        <v>4.2187999999999999</v>
      </c>
      <c r="H38" s="2"/>
      <c r="I38" s="2"/>
      <c r="J38" s="2"/>
      <c r="K38" s="2"/>
      <c r="L38" s="2"/>
      <c r="M38" s="2"/>
      <c r="N38" s="2"/>
      <c r="O38" s="2"/>
      <c r="P38" s="2"/>
      <c r="Q38" s="2"/>
      <c r="R38" s="2"/>
      <c r="S38" s="2"/>
      <c r="T38" s="2"/>
      <c r="U38" s="2"/>
      <c r="V38" s="2"/>
      <c r="W38" s="2"/>
      <c r="X38" s="2"/>
    </row>
    <row r="39" spans="1:24" x14ac:dyDescent="0.3">
      <c r="A39" s="2"/>
      <c r="B39" s="2"/>
      <c r="C39" s="2"/>
      <c r="D39" s="2"/>
      <c r="E39" s="2"/>
      <c r="F39" s="42">
        <v>2.6562999999999999</v>
      </c>
      <c r="G39" s="42">
        <v>2.3437999999999999</v>
      </c>
      <c r="H39" s="2"/>
      <c r="I39" s="2"/>
      <c r="J39" s="2"/>
      <c r="K39" s="2"/>
      <c r="L39" s="2"/>
      <c r="M39" s="2"/>
      <c r="N39" s="2"/>
      <c r="O39" s="2"/>
      <c r="P39" s="2"/>
      <c r="Q39" s="2"/>
      <c r="R39" s="2"/>
      <c r="S39" s="2"/>
      <c r="T39" s="2"/>
      <c r="U39" s="2"/>
      <c r="V39" s="2"/>
      <c r="W39" s="2"/>
      <c r="X39" s="2"/>
    </row>
    <row r="40" spans="1:24" x14ac:dyDescent="0.3">
      <c r="A40" s="2"/>
      <c r="B40" s="2"/>
      <c r="C40" s="2"/>
      <c r="D40" s="2"/>
      <c r="E40" s="2"/>
      <c r="F40" s="42">
        <v>2.6562999999999999</v>
      </c>
      <c r="G40" s="42">
        <v>2.3437999999999999</v>
      </c>
      <c r="H40" s="2"/>
      <c r="I40" s="2"/>
      <c r="J40" s="2"/>
      <c r="K40" s="2"/>
      <c r="L40" s="2"/>
      <c r="M40" s="2"/>
      <c r="N40" s="2"/>
      <c r="O40" s="2"/>
      <c r="P40" s="2"/>
      <c r="Q40" s="2"/>
      <c r="R40" s="2"/>
      <c r="S40" s="2"/>
      <c r="T40" s="2"/>
      <c r="U40" s="2"/>
      <c r="V40" s="2"/>
      <c r="W40" s="2"/>
      <c r="X40" s="2"/>
    </row>
    <row r="41" spans="1:24" x14ac:dyDescent="0.3">
      <c r="A41" s="2"/>
      <c r="B41" s="2"/>
      <c r="C41" s="2"/>
      <c r="D41" s="2"/>
      <c r="E41" s="2"/>
      <c r="F41" s="2"/>
      <c r="G41" s="2"/>
      <c r="H41" s="2"/>
      <c r="I41" s="2"/>
      <c r="J41" s="2"/>
      <c r="K41" s="2"/>
      <c r="L41" s="2"/>
      <c r="M41" s="2"/>
      <c r="N41" s="2"/>
      <c r="O41" s="2"/>
      <c r="P41" s="2"/>
      <c r="Q41" s="2"/>
      <c r="R41" s="2"/>
      <c r="S41" s="2"/>
      <c r="T41" s="2"/>
      <c r="U41" s="2"/>
      <c r="V41" s="2"/>
      <c r="W41" s="2"/>
      <c r="X41" s="2"/>
    </row>
    <row r="42" spans="1:24" x14ac:dyDescent="0.3">
      <c r="A42" s="2"/>
      <c r="B42" s="2"/>
      <c r="C42" s="2"/>
      <c r="D42" s="2" t="s">
        <v>100</v>
      </c>
      <c r="E42" s="2"/>
      <c r="F42" s="2"/>
      <c r="G42" s="2"/>
      <c r="H42" s="2"/>
      <c r="I42" s="2"/>
      <c r="J42" s="2"/>
      <c r="K42" s="2"/>
      <c r="L42" s="2"/>
      <c r="M42" s="2"/>
      <c r="N42" s="2"/>
      <c r="O42" s="2"/>
      <c r="P42" s="2"/>
      <c r="Q42" s="2"/>
      <c r="R42" s="2"/>
      <c r="S42" s="2"/>
      <c r="T42" s="2"/>
      <c r="U42" s="2"/>
      <c r="V42" s="2"/>
      <c r="W42" s="2"/>
      <c r="X42" s="2"/>
    </row>
    <row r="43" spans="1:24" x14ac:dyDescent="0.3">
      <c r="A43" s="2"/>
      <c r="B43" s="2"/>
      <c r="C43" s="2"/>
      <c r="D43" s="2"/>
      <c r="E43" s="2"/>
      <c r="F43" s="2"/>
      <c r="G43" s="2"/>
      <c r="H43" s="2"/>
      <c r="I43" s="2"/>
      <c r="J43" s="2"/>
      <c r="K43" s="2"/>
      <c r="L43" s="2"/>
      <c r="M43" s="2"/>
      <c r="N43" s="2"/>
      <c r="O43" s="2"/>
      <c r="P43" s="2"/>
      <c r="Q43" s="2"/>
      <c r="R43" s="2"/>
      <c r="S43" s="2"/>
      <c r="T43" s="2"/>
      <c r="U43" s="2"/>
      <c r="V43" s="2"/>
      <c r="W43" s="2"/>
      <c r="X43" s="2"/>
    </row>
    <row r="44" spans="1:24" x14ac:dyDescent="0.3">
      <c r="A44" s="2"/>
      <c r="B44" s="2"/>
      <c r="C44" s="2"/>
      <c r="D44" s="2"/>
      <c r="E44" s="2"/>
      <c r="F44" s="49" t="s">
        <v>58</v>
      </c>
      <c r="G44" s="49" t="s">
        <v>59</v>
      </c>
      <c r="H44" s="49" t="s">
        <v>60</v>
      </c>
      <c r="I44" s="2"/>
      <c r="J44" s="2"/>
      <c r="K44" s="2"/>
      <c r="L44" s="2"/>
      <c r="M44" s="2"/>
      <c r="N44" s="2"/>
      <c r="O44" s="2"/>
      <c r="P44" s="2"/>
      <c r="Q44" s="2"/>
      <c r="R44" s="2"/>
      <c r="S44" s="2"/>
      <c r="T44" s="2"/>
      <c r="U44" s="2"/>
      <c r="V44" s="2"/>
      <c r="W44" s="2"/>
      <c r="X44" s="2"/>
    </row>
    <row r="45" spans="1:24" x14ac:dyDescent="0.3">
      <c r="A45" s="2"/>
      <c r="B45" s="2"/>
      <c r="C45" s="2"/>
      <c r="D45" s="2"/>
      <c r="E45" s="2"/>
      <c r="F45" s="49">
        <v>0.44109999999999999</v>
      </c>
      <c r="G45" s="49">
        <v>0.52649999999999997</v>
      </c>
      <c r="H45" s="49">
        <f t="shared" ref="H45:H51" si="0">SUM(F45:G45)</f>
        <v>0.96760000000000002</v>
      </c>
      <c r="I45" s="2"/>
      <c r="J45" s="2"/>
      <c r="K45" s="2"/>
      <c r="L45" s="2"/>
      <c r="M45" s="2"/>
      <c r="N45" s="2"/>
      <c r="O45" s="2"/>
      <c r="P45" s="2"/>
      <c r="Q45" s="2"/>
      <c r="R45" s="2"/>
      <c r="S45" s="2"/>
      <c r="T45" s="2"/>
      <c r="U45" s="2"/>
      <c r="V45" s="2"/>
      <c r="W45" s="2"/>
      <c r="X45" s="2"/>
    </row>
    <row r="46" spans="1:24" x14ac:dyDescent="0.3">
      <c r="A46" s="2"/>
      <c r="B46" s="2"/>
      <c r="C46" s="2"/>
      <c r="D46" s="2"/>
      <c r="E46" s="2"/>
      <c r="F46" s="49">
        <v>0.22140000000000001</v>
      </c>
      <c r="G46" s="49">
        <v>0.29470000000000002</v>
      </c>
      <c r="H46" s="49">
        <f t="shared" si="0"/>
        <v>0.5161</v>
      </c>
      <c r="I46" s="2"/>
      <c r="J46" s="2"/>
      <c r="K46" s="2"/>
      <c r="L46" s="2"/>
      <c r="M46" s="2"/>
      <c r="N46" s="2"/>
      <c r="O46" s="2"/>
      <c r="P46" s="2"/>
      <c r="Q46" s="2"/>
      <c r="R46" s="2"/>
      <c r="S46" s="2"/>
      <c r="T46" s="2"/>
      <c r="U46" s="2"/>
      <c r="V46" s="2"/>
      <c r="W46" s="2"/>
      <c r="X46" s="2"/>
    </row>
    <row r="47" spans="1:24" x14ac:dyDescent="0.3">
      <c r="A47" s="2"/>
      <c r="B47" s="2"/>
      <c r="C47" s="2"/>
      <c r="D47" s="2"/>
      <c r="E47" s="2"/>
      <c r="F47" s="49">
        <v>2.125</v>
      </c>
      <c r="G47" s="49">
        <v>2.25</v>
      </c>
      <c r="H47" s="49">
        <f t="shared" si="0"/>
        <v>4.375</v>
      </c>
      <c r="I47" s="2"/>
      <c r="J47" s="2"/>
      <c r="K47" s="2"/>
      <c r="L47" s="2"/>
      <c r="M47" s="2"/>
      <c r="N47" s="2"/>
      <c r="O47" s="2"/>
      <c r="P47" s="2"/>
      <c r="Q47" s="2"/>
      <c r="R47" s="2"/>
      <c r="S47" s="2"/>
      <c r="T47" s="2"/>
      <c r="U47" s="2"/>
      <c r="V47" s="2"/>
      <c r="W47" s="2"/>
      <c r="X47" s="2"/>
    </row>
    <row r="48" spans="1:24" x14ac:dyDescent="0.3">
      <c r="A48" s="2"/>
      <c r="B48" s="2"/>
      <c r="C48" s="2"/>
      <c r="D48" s="2"/>
      <c r="E48" s="2"/>
      <c r="F48" s="49">
        <v>2.1442000000000001</v>
      </c>
      <c r="G48" s="49">
        <v>2.4533999999999998</v>
      </c>
      <c r="H48" s="49">
        <f t="shared" si="0"/>
        <v>4.5975999999999999</v>
      </c>
      <c r="I48" s="2"/>
      <c r="J48" s="2"/>
      <c r="K48" s="2"/>
      <c r="L48" s="2"/>
      <c r="M48" s="2"/>
      <c r="N48" s="2"/>
      <c r="O48" s="2"/>
      <c r="P48" s="2"/>
      <c r="Q48" s="2"/>
      <c r="R48" s="2"/>
      <c r="S48" s="2"/>
      <c r="T48" s="2"/>
      <c r="U48" s="2"/>
      <c r="V48" s="2"/>
      <c r="W48" s="2"/>
      <c r="X48" s="2"/>
    </row>
    <row r="49" spans="1:24" x14ac:dyDescent="0.3">
      <c r="A49" s="2"/>
      <c r="B49" s="2"/>
      <c r="C49" s="2"/>
      <c r="D49" s="2"/>
      <c r="E49" s="2"/>
      <c r="F49" s="49">
        <v>4.2700000000000002E-2</v>
      </c>
      <c r="G49" s="49">
        <v>9.5600000000000004E-2</v>
      </c>
      <c r="H49" s="49">
        <f t="shared" si="0"/>
        <v>0.13830000000000001</v>
      </c>
      <c r="I49" s="2"/>
      <c r="J49" s="2"/>
      <c r="K49" s="2"/>
      <c r="L49" s="2"/>
      <c r="M49" s="2"/>
      <c r="N49" s="2"/>
      <c r="O49" s="2"/>
      <c r="P49" s="2"/>
      <c r="Q49" s="2"/>
      <c r="R49" s="2"/>
      <c r="S49" s="2"/>
      <c r="T49" s="2"/>
      <c r="U49" s="2"/>
      <c r="V49" s="2"/>
      <c r="W49" s="2"/>
      <c r="X49" s="2"/>
    </row>
    <row r="50" spans="1:24" x14ac:dyDescent="0.3">
      <c r="A50" s="2"/>
      <c r="B50" s="2"/>
      <c r="C50" s="2"/>
      <c r="D50" s="2"/>
      <c r="E50" s="2"/>
      <c r="F50" s="49">
        <v>4.2700000000000002E-2</v>
      </c>
      <c r="G50" s="49">
        <v>9.5600000000000004E-2</v>
      </c>
      <c r="H50" s="49">
        <f t="shared" si="0"/>
        <v>0.13830000000000001</v>
      </c>
      <c r="I50" s="2"/>
      <c r="J50" s="2"/>
      <c r="K50" s="2"/>
      <c r="L50" s="2"/>
      <c r="M50" s="2"/>
      <c r="N50" s="2"/>
      <c r="O50" s="2"/>
      <c r="P50" s="2"/>
      <c r="Q50" s="2"/>
      <c r="R50" s="2"/>
      <c r="S50" s="2"/>
      <c r="T50" s="2"/>
      <c r="U50" s="2"/>
      <c r="V50" s="2"/>
      <c r="W50" s="2"/>
      <c r="X50" s="2"/>
    </row>
    <row r="51" spans="1:24" x14ac:dyDescent="0.3">
      <c r="A51" s="2"/>
      <c r="B51" s="2"/>
      <c r="C51" s="2"/>
      <c r="D51" s="2"/>
      <c r="E51" s="2"/>
      <c r="F51" s="49">
        <f>SUM(F45:F50)</f>
        <v>5.0171000000000001</v>
      </c>
      <c r="G51" s="49">
        <f>SUM(G45:G50)</f>
        <v>5.7157999999999998</v>
      </c>
      <c r="H51" s="49">
        <f t="shared" si="0"/>
        <v>10.732900000000001</v>
      </c>
      <c r="I51" s="2"/>
      <c r="J51" s="2"/>
      <c r="K51" s="2"/>
      <c r="L51" s="2"/>
      <c r="M51" s="2"/>
      <c r="N51" s="2"/>
      <c r="O51" s="2"/>
      <c r="P51" s="2"/>
      <c r="Q51" s="2"/>
      <c r="R51" s="2"/>
      <c r="S51" s="2"/>
      <c r="T51" s="2"/>
      <c r="U51" s="2"/>
      <c r="V51" s="2"/>
      <c r="W51" s="2"/>
      <c r="X51" s="2"/>
    </row>
    <row r="52" spans="1:24" x14ac:dyDescent="0.3">
      <c r="A52" s="2"/>
      <c r="B52" s="2"/>
      <c r="C52" s="2"/>
      <c r="D52" s="2"/>
      <c r="E52" s="2"/>
      <c r="F52" s="2"/>
      <c r="G52" s="2"/>
      <c r="H52" s="2"/>
      <c r="I52" s="2"/>
      <c r="J52" s="2"/>
      <c r="K52" s="2"/>
      <c r="L52" s="2"/>
      <c r="M52" s="2"/>
      <c r="N52" s="2"/>
      <c r="O52" s="2"/>
      <c r="P52" s="2"/>
      <c r="Q52" s="2"/>
      <c r="R52" s="2"/>
      <c r="S52" s="2"/>
      <c r="T52" s="2"/>
      <c r="U52" s="2"/>
      <c r="V52" s="2"/>
      <c r="W52" s="2"/>
      <c r="X52" s="2"/>
    </row>
    <row r="53" spans="1:24" x14ac:dyDescent="0.3">
      <c r="A53" s="2"/>
      <c r="B53" s="2"/>
      <c r="C53" s="2"/>
      <c r="D53" s="2" t="s">
        <v>101</v>
      </c>
      <c r="E53" s="2"/>
      <c r="F53" s="2"/>
      <c r="G53" s="2"/>
      <c r="H53" s="2"/>
      <c r="I53" s="2"/>
      <c r="J53" s="2"/>
      <c r="K53" s="2"/>
      <c r="L53" s="2"/>
      <c r="M53" s="2"/>
      <c r="N53" s="2"/>
      <c r="O53" s="2"/>
      <c r="P53" s="2"/>
      <c r="Q53" s="2"/>
      <c r="R53" s="2"/>
      <c r="S53" s="2"/>
      <c r="T53" s="2"/>
      <c r="U53" s="2"/>
      <c r="V53" s="2"/>
      <c r="W53" s="2"/>
      <c r="X53" s="2"/>
    </row>
    <row r="54" spans="1:24" x14ac:dyDescent="0.3">
      <c r="A54" s="2"/>
      <c r="B54" s="2"/>
      <c r="C54" s="2"/>
      <c r="D54" s="2" t="s">
        <v>64</v>
      </c>
      <c r="E54" s="2"/>
      <c r="F54" s="2"/>
      <c r="G54" s="2"/>
      <c r="H54" s="2"/>
      <c r="I54" s="2"/>
      <c r="J54" s="2"/>
      <c r="K54" s="2"/>
      <c r="L54" s="2"/>
      <c r="M54" s="2"/>
      <c r="N54" s="2"/>
      <c r="O54" s="2"/>
      <c r="P54" s="2"/>
      <c r="Q54" s="2"/>
      <c r="R54" s="2"/>
      <c r="S54" s="2"/>
      <c r="T54" s="2"/>
      <c r="U54" s="2"/>
      <c r="V54" s="2"/>
      <c r="W54" s="2"/>
      <c r="X54" s="2"/>
    </row>
    <row r="55" spans="1:24" x14ac:dyDescent="0.3">
      <c r="A55" s="2"/>
      <c r="B55" s="2"/>
      <c r="C55" s="2"/>
      <c r="D55" s="2" t="s">
        <v>65</v>
      </c>
      <c r="E55" s="2"/>
      <c r="F55" s="2"/>
      <c r="G55" s="2"/>
      <c r="H55" s="2"/>
      <c r="I55" s="2"/>
      <c r="J55" s="2"/>
      <c r="K55" s="2"/>
      <c r="L55" s="2"/>
      <c r="M55" s="2"/>
      <c r="N55" s="2"/>
      <c r="O55" s="2"/>
      <c r="P55" s="2"/>
      <c r="Q55" s="2"/>
      <c r="R55" s="2"/>
      <c r="S55" s="2"/>
      <c r="T55" s="2"/>
      <c r="U55" s="2"/>
      <c r="V55" s="2"/>
      <c r="W55" s="2"/>
      <c r="X55" s="2"/>
    </row>
    <row r="56" spans="1:24" x14ac:dyDescent="0.3">
      <c r="A56" s="50" t="s">
        <v>102</v>
      </c>
      <c r="B56" s="2"/>
      <c r="C56" s="2"/>
      <c r="D56" s="2"/>
      <c r="E56" s="2"/>
      <c r="F56" s="2"/>
      <c r="G56" s="2"/>
      <c r="H56" s="2"/>
      <c r="I56" s="2"/>
      <c r="J56" s="2"/>
      <c r="K56" s="2"/>
      <c r="L56" s="2"/>
      <c r="M56" s="2"/>
      <c r="N56" s="2"/>
      <c r="O56" s="2"/>
      <c r="P56" s="2"/>
      <c r="Q56" s="2"/>
      <c r="R56" s="2"/>
      <c r="S56" s="2"/>
      <c r="T56" s="2"/>
      <c r="U56" s="2"/>
      <c r="V56" s="2"/>
      <c r="W56" s="2"/>
      <c r="X56" s="2"/>
    </row>
    <row r="57" spans="1:24" x14ac:dyDescent="0.3">
      <c r="A57" s="51" t="s">
        <v>103</v>
      </c>
      <c r="B57" s="2"/>
      <c r="C57" s="2"/>
      <c r="D57" s="2"/>
      <c r="E57" s="2"/>
      <c r="F57" s="51"/>
      <c r="G57" s="2"/>
      <c r="H57" s="2"/>
      <c r="I57" s="2"/>
      <c r="J57" s="2"/>
      <c r="K57" s="2"/>
      <c r="L57" s="2"/>
      <c r="M57" s="2"/>
      <c r="N57" s="2"/>
      <c r="O57" s="2"/>
      <c r="P57" s="2"/>
      <c r="Q57" s="2"/>
      <c r="R57" s="2"/>
      <c r="S57" s="2"/>
      <c r="T57" s="2"/>
      <c r="U57" s="2"/>
      <c r="V57" s="2"/>
      <c r="W57" s="2"/>
      <c r="X57" s="2"/>
    </row>
    <row r="58" spans="1:24" x14ac:dyDescent="0.3">
      <c r="A58" s="2"/>
      <c r="B58" s="2"/>
      <c r="C58" s="2"/>
      <c r="D58" s="2"/>
      <c r="E58" s="2"/>
      <c r="F58" s="2"/>
      <c r="G58" s="2"/>
      <c r="H58" s="2"/>
      <c r="I58" s="2"/>
      <c r="J58" s="2"/>
      <c r="K58" s="2"/>
      <c r="L58" s="2"/>
      <c r="M58" s="2"/>
      <c r="N58" s="2"/>
      <c r="O58" s="2"/>
      <c r="P58" s="2"/>
      <c r="Q58" s="2"/>
      <c r="R58" s="2"/>
      <c r="S58" s="2"/>
      <c r="T58" s="2"/>
      <c r="U58" s="2"/>
      <c r="V58" s="2"/>
      <c r="W58" s="2"/>
      <c r="X58" s="2"/>
    </row>
    <row r="59" spans="1:24" x14ac:dyDescent="0.3">
      <c r="A59" s="2"/>
      <c r="B59" s="2"/>
      <c r="C59" s="2"/>
      <c r="D59" s="2"/>
      <c r="E59" s="2"/>
      <c r="F59" s="2"/>
      <c r="G59" s="2"/>
      <c r="H59" s="2"/>
      <c r="I59" s="2"/>
      <c r="J59" s="2"/>
      <c r="K59" s="2"/>
      <c r="L59" s="2"/>
      <c r="M59" s="2"/>
      <c r="N59" s="2"/>
      <c r="O59" s="2"/>
      <c r="P59" s="2"/>
      <c r="Q59" s="2"/>
      <c r="R59" s="2"/>
      <c r="S59" s="2"/>
      <c r="T59" s="2"/>
      <c r="U59" s="2"/>
      <c r="V59" s="2"/>
      <c r="W59" s="2"/>
      <c r="X59"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BBE71-A1AC-429D-ABE2-D59DCB0C96B8}">
  <dimension ref="A1:R46"/>
  <sheetViews>
    <sheetView zoomScale="70" zoomScaleNormal="70" workbookViewId="0">
      <selection activeCell="G14" sqref="G14"/>
    </sheetView>
  </sheetViews>
  <sheetFormatPr defaultColWidth="11.5546875" defaultRowHeight="14.4" x14ac:dyDescent="0.3"/>
  <cols>
    <col min="3" max="3" width="16.6640625" customWidth="1"/>
  </cols>
  <sheetData>
    <row r="1" spans="1:18" x14ac:dyDescent="0.3">
      <c r="A1" s="51" t="s">
        <v>0</v>
      </c>
      <c r="B1" s="2"/>
      <c r="C1" s="2"/>
      <c r="D1" s="2"/>
      <c r="E1" s="2"/>
      <c r="F1" s="2"/>
      <c r="G1" s="2"/>
      <c r="H1" s="2"/>
      <c r="I1" s="2"/>
      <c r="J1" s="2"/>
      <c r="K1" s="2"/>
      <c r="L1" s="2"/>
      <c r="M1" s="2"/>
      <c r="N1" s="2"/>
      <c r="O1" s="2"/>
      <c r="P1" s="2"/>
      <c r="Q1" s="2"/>
      <c r="R1" s="2"/>
    </row>
    <row r="2" spans="1:18" x14ac:dyDescent="0.3">
      <c r="A2" s="51" t="s">
        <v>66</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ht="18" x14ac:dyDescent="0.35">
      <c r="A4" s="56" t="s">
        <v>67</v>
      </c>
      <c r="B4" s="56" t="s">
        <v>68</v>
      </c>
      <c r="C4" s="56" t="s">
        <v>69</v>
      </c>
      <c r="D4" s="57"/>
      <c r="E4" s="58" t="s">
        <v>72</v>
      </c>
      <c r="F4" s="57"/>
      <c r="G4" s="57"/>
      <c r="H4" s="57"/>
      <c r="I4" s="57"/>
      <c r="J4" s="57"/>
      <c r="K4" s="57"/>
      <c r="L4" s="57"/>
      <c r="M4" s="57"/>
      <c r="N4" s="57"/>
      <c r="O4" s="57"/>
      <c r="P4" s="57"/>
      <c r="Q4" s="57"/>
      <c r="R4" s="2"/>
    </row>
    <row r="5" spans="1:18" ht="18" x14ac:dyDescent="0.35">
      <c r="A5" s="59">
        <v>1</v>
      </c>
      <c r="B5" s="59" t="s">
        <v>70</v>
      </c>
      <c r="C5" s="59" t="s">
        <v>71</v>
      </c>
      <c r="D5" s="57"/>
      <c r="E5" s="57" t="s">
        <v>73</v>
      </c>
      <c r="F5" s="57"/>
      <c r="G5" s="57"/>
      <c r="H5" s="57"/>
      <c r="I5" s="57"/>
      <c r="J5" s="57"/>
      <c r="K5" s="57"/>
      <c r="L5" s="57"/>
      <c r="M5" s="57"/>
      <c r="N5" s="2"/>
    </row>
    <row r="6" spans="1:18" ht="18" x14ac:dyDescent="0.35">
      <c r="A6" s="56">
        <v>2</v>
      </c>
      <c r="B6" s="60" t="s">
        <v>71</v>
      </c>
      <c r="C6" s="56" t="s">
        <v>70</v>
      </c>
      <c r="D6" s="57"/>
      <c r="E6" s="56"/>
      <c r="F6" s="56" t="s">
        <v>74</v>
      </c>
      <c r="G6" s="56" t="s">
        <v>75</v>
      </c>
      <c r="H6" s="56" t="s">
        <v>60</v>
      </c>
      <c r="I6" s="57"/>
      <c r="J6" s="57"/>
      <c r="K6" s="57"/>
      <c r="L6" s="57"/>
      <c r="M6" s="57"/>
      <c r="N6" s="2"/>
    </row>
    <row r="7" spans="1:18" ht="18" x14ac:dyDescent="0.35">
      <c r="A7" s="56">
        <v>3</v>
      </c>
      <c r="B7" s="56" t="s">
        <v>70</v>
      </c>
      <c r="C7" s="60" t="s">
        <v>71</v>
      </c>
      <c r="D7" s="57"/>
      <c r="E7" s="56" t="s">
        <v>68</v>
      </c>
      <c r="F7" s="61">
        <v>11</v>
      </c>
      <c r="G7" s="61">
        <v>13</v>
      </c>
      <c r="H7" s="61">
        <v>24</v>
      </c>
      <c r="I7" s="57"/>
      <c r="J7" s="69"/>
      <c r="K7" s="69" t="s">
        <v>124</v>
      </c>
      <c r="L7" s="69" t="s">
        <v>125</v>
      </c>
      <c r="M7" s="69" t="s">
        <v>4</v>
      </c>
      <c r="N7" s="2"/>
    </row>
    <row r="8" spans="1:18" ht="18" x14ac:dyDescent="0.35">
      <c r="A8" s="56">
        <v>4</v>
      </c>
      <c r="B8" s="56" t="s">
        <v>70</v>
      </c>
      <c r="C8" s="56" t="s">
        <v>70</v>
      </c>
      <c r="D8" s="57"/>
      <c r="E8" s="56" t="s">
        <v>76</v>
      </c>
      <c r="F8" s="61">
        <v>5</v>
      </c>
      <c r="G8" s="61">
        <v>11</v>
      </c>
      <c r="H8" s="61">
        <v>16</v>
      </c>
      <c r="I8" s="57"/>
      <c r="J8" s="69" t="s">
        <v>126</v>
      </c>
      <c r="K8" s="70">
        <v>0.11</v>
      </c>
      <c r="L8" s="70">
        <v>0.13</v>
      </c>
      <c r="M8" s="70">
        <f>H8/100</f>
        <v>0.16</v>
      </c>
      <c r="N8" s="2"/>
    </row>
    <row r="9" spans="1:18" ht="18" x14ac:dyDescent="0.35">
      <c r="A9" s="56">
        <v>5</v>
      </c>
      <c r="B9" s="56" t="s">
        <v>70</v>
      </c>
      <c r="C9" s="56" t="s">
        <v>70</v>
      </c>
      <c r="D9" s="57"/>
      <c r="E9" s="56" t="s">
        <v>60</v>
      </c>
      <c r="F9" s="61">
        <v>16</v>
      </c>
      <c r="G9" s="61">
        <v>24</v>
      </c>
      <c r="H9" s="61">
        <v>40</v>
      </c>
      <c r="I9" s="57"/>
      <c r="J9" s="69" t="s">
        <v>127</v>
      </c>
      <c r="K9" s="70">
        <v>0.05</v>
      </c>
      <c r="L9" s="70">
        <v>0.11</v>
      </c>
      <c r="M9" s="70">
        <f>H9/100</f>
        <v>0.4</v>
      </c>
      <c r="N9" s="57"/>
      <c r="O9" s="57"/>
      <c r="P9" s="57"/>
      <c r="Q9" s="57"/>
      <c r="R9" s="2"/>
    </row>
    <row r="10" spans="1:18" ht="18" x14ac:dyDescent="0.35">
      <c r="A10" s="56">
        <v>6</v>
      </c>
      <c r="B10" s="60" t="s">
        <v>71</v>
      </c>
      <c r="C10" s="60" t="s">
        <v>71</v>
      </c>
      <c r="D10" s="57"/>
      <c r="E10" s="57"/>
      <c r="F10" s="57"/>
      <c r="G10" s="57"/>
      <c r="H10" s="57"/>
      <c r="I10" s="57"/>
      <c r="J10" s="69"/>
      <c r="K10" s="70">
        <f>SUM(K8:K9)</f>
        <v>0.16</v>
      </c>
      <c r="L10" s="70">
        <f>SUM(L8:L9)</f>
        <v>0.24</v>
      </c>
      <c r="M10" s="70">
        <f>H10/100</f>
        <v>0</v>
      </c>
      <c r="N10" s="57"/>
      <c r="O10" s="57"/>
      <c r="P10" s="57"/>
      <c r="Q10" s="57"/>
      <c r="R10" s="2"/>
    </row>
    <row r="11" spans="1:18" ht="18" x14ac:dyDescent="0.35">
      <c r="A11" s="56">
        <v>7</v>
      </c>
      <c r="B11" s="56" t="s">
        <v>70</v>
      </c>
      <c r="C11" s="56" t="s">
        <v>70</v>
      </c>
      <c r="D11" s="57"/>
      <c r="E11" s="57"/>
      <c r="F11" s="57"/>
      <c r="G11" s="57"/>
      <c r="H11" s="57"/>
      <c r="I11" s="57"/>
      <c r="J11" s="57"/>
      <c r="K11" s="57"/>
      <c r="L11" s="57"/>
      <c r="M11" s="57"/>
      <c r="N11" s="57"/>
      <c r="O11" s="57"/>
      <c r="P11" s="57"/>
      <c r="Q11" s="57"/>
      <c r="R11" s="2"/>
    </row>
    <row r="12" spans="1:18" ht="18" x14ac:dyDescent="0.35">
      <c r="A12" s="56">
        <v>8</v>
      </c>
      <c r="B12" s="60" t="s">
        <v>71</v>
      </c>
      <c r="C12" s="60" t="s">
        <v>71</v>
      </c>
      <c r="D12" s="57"/>
      <c r="E12" s="57"/>
      <c r="F12" s="57"/>
      <c r="G12" s="57"/>
      <c r="H12" s="57"/>
      <c r="I12" s="57"/>
      <c r="J12" s="57"/>
      <c r="K12" s="57"/>
      <c r="L12" s="57"/>
      <c r="M12" s="57"/>
      <c r="N12" s="57"/>
      <c r="O12" s="57"/>
      <c r="P12" s="57"/>
      <c r="Q12" s="57"/>
      <c r="R12" s="2"/>
    </row>
    <row r="13" spans="1:18" ht="18" x14ac:dyDescent="0.35">
      <c r="A13" s="56">
        <v>9</v>
      </c>
      <c r="B13" s="56" t="s">
        <v>70</v>
      </c>
      <c r="C13" s="60" t="s">
        <v>71</v>
      </c>
      <c r="D13" s="57"/>
      <c r="E13" s="57" t="s">
        <v>63</v>
      </c>
      <c r="F13" s="57"/>
      <c r="G13" s="57"/>
      <c r="H13" s="57"/>
      <c r="I13" s="57"/>
      <c r="J13" s="57"/>
      <c r="K13" s="57"/>
      <c r="L13" s="57"/>
      <c r="M13" s="57"/>
      <c r="N13" s="57"/>
      <c r="O13" s="57"/>
      <c r="P13" s="57"/>
      <c r="Q13" s="57"/>
      <c r="R13" s="2"/>
    </row>
    <row r="14" spans="1:18" ht="18" x14ac:dyDescent="0.35">
      <c r="A14" s="56">
        <v>10</v>
      </c>
      <c r="B14" s="60" t="s">
        <v>71</v>
      </c>
      <c r="C14" s="60" t="s">
        <v>71</v>
      </c>
      <c r="D14" s="57"/>
      <c r="E14" s="57"/>
      <c r="F14" s="57"/>
      <c r="G14" s="57"/>
      <c r="H14" s="57"/>
      <c r="I14" s="57"/>
      <c r="J14" s="57"/>
      <c r="K14" s="57"/>
      <c r="L14" s="57"/>
      <c r="M14" s="57"/>
      <c r="N14" s="57"/>
      <c r="O14" s="57"/>
      <c r="P14" s="57"/>
      <c r="Q14" s="57"/>
      <c r="R14" s="2"/>
    </row>
    <row r="15" spans="1:18" ht="18" x14ac:dyDescent="0.35">
      <c r="A15" s="56">
        <v>11</v>
      </c>
      <c r="B15" s="56" t="s">
        <v>70</v>
      </c>
      <c r="C15" s="60" t="s">
        <v>71</v>
      </c>
      <c r="D15" s="57"/>
      <c r="E15" s="57"/>
      <c r="F15" s="61">
        <v>9.6</v>
      </c>
      <c r="G15" s="61">
        <v>14.4</v>
      </c>
      <c r="H15" s="57"/>
      <c r="I15" s="57"/>
      <c r="J15" s="57"/>
      <c r="K15" s="57"/>
      <c r="L15" s="57"/>
      <c r="M15" s="57"/>
      <c r="N15" s="57"/>
      <c r="O15" s="57"/>
      <c r="P15" s="57"/>
      <c r="Q15" s="57"/>
      <c r="R15" s="2"/>
    </row>
    <row r="16" spans="1:18" ht="18" x14ac:dyDescent="0.35">
      <c r="A16" s="56">
        <v>12</v>
      </c>
      <c r="B16" s="56" t="s">
        <v>70</v>
      </c>
      <c r="C16" s="56" t="s">
        <v>70</v>
      </c>
      <c r="D16" s="57"/>
      <c r="E16" s="57"/>
      <c r="F16" s="61">
        <v>6.4</v>
      </c>
      <c r="G16" s="61">
        <v>9.6</v>
      </c>
      <c r="H16" s="57"/>
      <c r="I16" s="57"/>
      <c r="J16" s="57"/>
      <c r="K16" s="57"/>
      <c r="L16" s="57"/>
      <c r="M16" s="57"/>
      <c r="N16" s="57"/>
      <c r="O16" s="57"/>
      <c r="P16" s="57"/>
      <c r="Q16" s="57"/>
      <c r="R16" s="2"/>
    </row>
    <row r="17" spans="1:18" ht="18" x14ac:dyDescent="0.35">
      <c r="A17" s="56">
        <v>13</v>
      </c>
      <c r="B17" s="56" t="s">
        <v>70</v>
      </c>
      <c r="C17" s="56" t="s">
        <v>70</v>
      </c>
      <c r="D17" s="57"/>
      <c r="E17" s="57"/>
      <c r="F17" s="57"/>
      <c r="G17" s="57"/>
      <c r="H17" s="57"/>
      <c r="I17" s="57"/>
      <c r="J17" s="57"/>
      <c r="K17" s="57"/>
      <c r="L17" s="57"/>
      <c r="M17" s="57"/>
      <c r="N17" s="57"/>
      <c r="O17" s="57"/>
      <c r="P17" s="57"/>
      <c r="Q17" s="57"/>
      <c r="R17" s="2"/>
    </row>
    <row r="18" spans="1:18" ht="18" x14ac:dyDescent="0.35">
      <c r="A18" s="56">
        <v>14</v>
      </c>
      <c r="B18" s="56" t="s">
        <v>70</v>
      </c>
      <c r="C18" s="60" t="s">
        <v>71</v>
      </c>
      <c r="D18" s="57"/>
      <c r="E18" s="57" t="s">
        <v>77</v>
      </c>
      <c r="F18" s="57"/>
      <c r="G18" s="57"/>
      <c r="H18" s="57"/>
      <c r="I18" s="57"/>
      <c r="J18" s="57"/>
      <c r="K18" s="57"/>
      <c r="L18" s="57"/>
      <c r="M18" s="57"/>
      <c r="N18" s="57"/>
      <c r="O18" s="57"/>
      <c r="P18" s="57"/>
      <c r="Q18" s="57"/>
      <c r="R18" s="2"/>
    </row>
    <row r="19" spans="1:18" ht="18" x14ac:dyDescent="0.35">
      <c r="A19" s="56">
        <v>15</v>
      </c>
      <c r="B19" s="60" t="s">
        <v>71</v>
      </c>
      <c r="C19" s="60" t="s">
        <v>71</v>
      </c>
      <c r="D19" s="57"/>
      <c r="E19" s="57" t="s">
        <v>78</v>
      </c>
      <c r="F19" s="57"/>
      <c r="G19" s="57"/>
      <c r="H19" s="57"/>
      <c r="I19" s="57"/>
      <c r="J19" s="57"/>
      <c r="K19" s="57"/>
      <c r="L19" s="57"/>
      <c r="M19" s="57"/>
      <c r="N19" s="57"/>
      <c r="O19" s="57"/>
      <c r="P19" s="57"/>
      <c r="Q19" s="57"/>
      <c r="R19" s="2"/>
    </row>
    <row r="20" spans="1:18" ht="18" x14ac:dyDescent="0.35">
      <c r="A20" s="56">
        <v>16</v>
      </c>
      <c r="B20" s="56" t="s">
        <v>70</v>
      </c>
      <c r="C20" s="60" t="s">
        <v>71</v>
      </c>
      <c r="D20" s="57"/>
      <c r="E20" s="57"/>
      <c r="F20" s="57"/>
      <c r="G20" s="57"/>
      <c r="H20" s="57"/>
      <c r="I20" s="57"/>
      <c r="J20" s="57"/>
      <c r="K20" s="57"/>
      <c r="L20" s="57"/>
      <c r="M20" s="57"/>
      <c r="N20" s="57"/>
      <c r="O20" s="57"/>
      <c r="P20" s="57"/>
      <c r="Q20" s="57"/>
      <c r="R20" s="2"/>
    </row>
    <row r="21" spans="1:18" ht="18" x14ac:dyDescent="0.35">
      <c r="A21" s="56">
        <v>17</v>
      </c>
      <c r="B21" s="60" t="s">
        <v>71</v>
      </c>
      <c r="C21" s="56" t="s">
        <v>70</v>
      </c>
      <c r="D21" s="57"/>
      <c r="E21" s="57"/>
      <c r="F21" s="56">
        <v>0.20419999999999999</v>
      </c>
      <c r="G21" s="56">
        <v>0.1361</v>
      </c>
      <c r="H21" s="56">
        <f>SUM(F21:G21)</f>
        <v>0.34029999999999999</v>
      </c>
      <c r="I21" s="57"/>
      <c r="J21" s="57"/>
      <c r="K21" s="57"/>
      <c r="L21" s="57"/>
      <c r="M21" s="57"/>
      <c r="N21" s="57"/>
      <c r="O21" s="57"/>
      <c r="P21" s="57"/>
      <c r="Q21" s="57"/>
      <c r="R21" s="2"/>
    </row>
    <row r="22" spans="1:18" ht="18" x14ac:dyDescent="0.35">
      <c r="A22" s="56">
        <v>18</v>
      </c>
      <c r="B22" s="56" t="s">
        <v>70</v>
      </c>
      <c r="C22" s="60" t="s">
        <v>71</v>
      </c>
      <c r="D22" s="57"/>
      <c r="E22" s="57"/>
      <c r="F22" s="56">
        <v>0.30630000000000002</v>
      </c>
      <c r="G22" s="56">
        <v>0.20419999999999999</v>
      </c>
      <c r="H22" s="56">
        <f>SUM(F22:G22)</f>
        <v>0.51049999999999995</v>
      </c>
      <c r="I22" s="57"/>
      <c r="J22" s="57"/>
      <c r="K22" s="57"/>
      <c r="L22" s="57"/>
      <c r="M22" s="57"/>
      <c r="N22" s="57"/>
      <c r="O22" s="57"/>
      <c r="P22" s="57"/>
      <c r="Q22" s="57"/>
      <c r="R22" s="2"/>
    </row>
    <row r="23" spans="1:18" ht="18" x14ac:dyDescent="0.35">
      <c r="A23" s="56">
        <v>19</v>
      </c>
      <c r="B23" s="60" t="s">
        <v>71</v>
      </c>
      <c r="C23" s="60" t="s">
        <v>71</v>
      </c>
      <c r="D23" s="57"/>
      <c r="E23" s="57"/>
      <c r="F23" s="56">
        <f>SUM(F21:F22)</f>
        <v>0.51049999999999995</v>
      </c>
      <c r="G23" s="56">
        <f>SUM(G21:G22)</f>
        <v>0.34029999999999999</v>
      </c>
      <c r="H23" s="56">
        <f>SUM(F23:G23)</f>
        <v>0.8508</v>
      </c>
      <c r="I23" s="57"/>
      <c r="J23" s="57"/>
      <c r="K23" s="57"/>
      <c r="L23" s="57"/>
      <c r="M23" s="57"/>
      <c r="N23" s="57"/>
      <c r="O23" s="57"/>
      <c r="P23" s="57"/>
      <c r="Q23" s="57"/>
      <c r="R23" s="2"/>
    </row>
    <row r="24" spans="1:18" ht="18" x14ac:dyDescent="0.35">
      <c r="A24" s="56">
        <v>20</v>
      </c>
      <c r="B24" s="56" t="s">
        <v>70</v>
      </c>
      <c r="C24" s="60" t="s">
        <v>71</v>
      </c>
      <c r="D24" s="57"/>
      <c r="E24" s="57"/>
      <c r="F24" s="57"/>
      <c r="G24" s="57"/>
      <c r="H24" s="57"/>
      <c r="I24" s="57"/>
      <c r="J24" s="57"/>
      <c r="K24" s="57"/>
      <c r="L24" s="57"/>
      <c r="M24" s="57"/>
      <c r="N24" s="57"/>
      <c r="O24" s="57"/>
      <c r="P24" s="57"/>
      <c r="Q24" s="57"/>
      <c r="R24" s="2"/>
    </row>
    <row r="25" spans="1:18" ht="18" x14ac:dyDescent="0.35">
      <c r="A25" s="56">
        <v>21</v>
      </c>
      <c r="B25" s="56" t="s">
        <v>70</v>
      </c>
      <c r="C25" s="60" t="s">
        <v>71</v>
      </c>
      <c r="D25" s="57"/>
      <c r="E25" s="57" t="s">
        <v>79</v>
      </c>
      <c r="F25" s="57"/>
      <c r="G25" s="57"/>
      <c r="H25" s="57"/>
      <c r="I25" s="57"/>
      <c r="J25" s="57"/>
      <c r="K25" s="57"/>
      <c r="L25" s="57"/>
      <c r="M25" s="57"/>
      <c r="N25" s="57"/>
      <c r="O25" s="57"/>
      <c r="P25" s="57"/>
      <c r="Q25" s="57"/>
      <c r="R25" s="2"/>
    </row>
    <row r="26" spans="1:18" ht="18" x14ac:dyDescent="0.35">
      <c r="A26" s="56">
        <v>22</v>
      </c>
      <c r="B26" s="60" t="s">
        <v>71</v>
      </c>
      <c r="C26" s="60" t="s">
        <v>71</v>
      </c>
      <c r="D26" s="57"/>
      <c r="E26" s="57" t="s">
        <v>80</v>
      </c>
      <c r="F26" s="57"/>
      <c r="G26" s="57"/>
      <c r="H26" s="57"/>
      <c r="I26" s="57"/>
      <c r="J26" s="57"/>
      <c r="K26" s="57"/>
      <c r="L26" s="57"/>
      <c r="M26" s="57"/>
      <c r="N26" s="57"/>
      <c r="O26" s="57"/>
      <c r="P26" s="57"/>
      <c r="Q26" s="57"/>
      <c r="R26" s="2"/>
    </row>
    <row r="27" spans="1:18" ht="18" x14ac:dyDescent="0.35">
      <c r="A27" s="56">
        <v>23</v>
      </c>
      <c r="B27" s="56" t="s">
        <v>70</v>
      </c>
      <c r="C27" s="60" t="s">
        <v>71</v>
      </c>
      <c r="D27" s="57"/>
      <c r="E27" s="57"/>
      <c r="F27" s="57"/>
      <c r="G27" s="57"/>
      <c r="H27" s="57"/>
      <c r="I27" s="57"/>
      <c r="J27" s="57"/>
      <c r="K27" s="57"/>
      <c r="L27" s="57"/>
      <c r="M27" s="57"/>
      <c r="N27" s="57"/>
      <c r="O27" s="57"/>
      <c r="P27" s="57"/>
      <c r="Q27" s="57"/>
      <c r="R27" s="2"/>
    </row>
    <row r="28" spans="1:18" ht="18" x14ac:dyDescent="0.35">
      <c r="A28" s="56">
        <v>24</v>
      </c>
      <c r="B28" s="56" t="s">
        <v>70</v>
      </c>
      <c r="C28" s="60" t="s">
        <v>71</v>
      </c>
      <c r="D28" s="57"/>
      <c r="E28" s="57"/>
      <c r="F28" s="57"/>
      <c r="G28" s="57"/>
      <c r="H28" s="57"/>
      <c r="I28" s="57"/>
      <c r="J28" s="57"/>
      <c r="K28" s="57"/>
      <c r="L28" s="57"/>
      <c r="M28" s="57"/>
      <c r="N28" s="57"/>
      <c r="O28" s="57"/>
      <c r="P28" s="57"/>
      <c r="Q28" s="57"/>
      <c r="R28" s="2"/>
    </row>
    <row r="29" spans="1:18" ht="18" x14ac:dyDescent="0.35">
      <c r="A29" s="56">
        <v>25</v>
      </c>
      <c r="B29" s="56" t="s">
        <v>70</v>
      </c>
      <c r="C29" s="56" t="s">
        <v>70</v>
      </c>
      <c r="D29" s="57"/>
      <c r="E29" s="57"/>
      <c r="F29" s="57"/>
      <c r="G29" s="57"/>
      <c r="H29" s="57"/>
      <c r="I29" s="57"/>
      <c r="J29" s="57"/>
      <c r="K29" s="57"/>
      <c r="L29" s="57"/>
      <c r="M29" s="57"/>
      <c r="N29" s="57"/>
      <c r="O29" s="57"/>
      <c r="P29" s="57"/>
      <c r="Q29" s="57"/>
      <c r="R29" s="2"/>
    </row>
    <row r="30" spans="1:18" ht="18" x14ac:dyDescent="0.35">
      <c r="A30" s="56">
        <v>26</v>
      </c>
      <c r="B30" s="60" t="s">
        <v>71</v>
      </c>
      <c r="C30" s="60" t="s">
        <v>71</v>
      </c>
      <c r="D30" s="57"/>
      <c r="E30" s="57"/>
      <c r="F30" s="57"/>
      <c r="G30" s="57"/>
      <c r="H30" s="57"/>
      <c r="I30" s="57"/>
      <c r="J30" s="57"/>
      <c r="K30" s="57"/>
      <c r="L30" s="57"/>
      <c r="M30" s="57"/>
      <c r="N30" s="57"/>
      <c r="O30" s="57"/>
      <c r="P30" s="57"/>
      <c r="Q30" s="57"/>
      <c r="R30" s="2"/>
    </row>
    <row r="31" spans="1:18" ht="18" x14ac:dyDescent="0.35">
      <c r="A31" s="56">
        <v>27</v>
      </c>
      <c r="B31" s="56" t="s">
        <v>70</v>
      </c>
      <c r="C31" s="56" t="s">
        <v>70</v>
      </c>
      <c r="D31" s="57"/>
      <c r="E31" s="57"/>
      <c r="F31" s="57"/>
      <c r="G31" s="57"/>
      <c r="H31" s="57"/>
      <c r="I31" s="57"/>
      <c r="J31" s="57"/>
      <c r="K31" s="57"/>
      <c r="L31" s="57"/>
      <c r="M31" s="57"/>
      <c r="N31" s="57"/>
      <c r="O31" s="57"/>
      <c r="P31" s="57"/>
      <c r="Q31" s="57"/>
      <c r="R31" s="2"/>
    </row>
    <row r="32" spans="1:18" ht="18" x14ac:dyDescent="0.35">
      <c r="A32" s="56">
        <v>28</v>
      </c>
      <c r="B32" s="60" t="s">
        <v>71</v>
      </c>
      <c r="C32" s="60" t="s">
        <v>71</v>
      </c>
      <c r="D32" s="57"/>
      <c r="E32" s="57"/>
      <c r="F32" s="57"/>
      <c r="G32" s="57"/>
      <c r="H32" s="57"/>
      <c r="I32" s="57"/>
      <c r="J32" s="57"/>
      <c r="K32" s="57"/>
      <c r="L32" s="57"/>
      <c r="M32" s="57"/>
      <c r="N32" s="57"/>
      <c r="O32" s="57"/>
      <c r="P32" s="57"/>
      <c r="Q32" s="57"/>
      <c r="R32" s="2"/>
    </row>
    <row r="33" spans="1:18" ht="18" x14ac:dyDescent="0.35">
      <c r="A33" s="56">
        <v>29</v>
      </c>
      <c r="B33" s="56" t="s">
        <v>70</v>
      </c>
      <c r="C33" s="60" t="s">
        <v>71</v>
      </c>
      <c r="D33" s="57"/>
      <c r="E33" s="57"/>
      <c r="F33" s="57"/>
      <c r="G33" s="57"/>
      <c r="H33" s="57"/>
      <c r="I33" s="57"/>
      <c r="J33" s="57"/>
      <c r="K33" s="57"/>
      <c r="L33" s="57"/>
      <c r="M33" s="57"/>
      <c r="N33" s="57"/>
      <c r="O33" s="57"/>
      <c r="P33" s="57"/>
      <c r="Q33" s="57"/>
      <c r="R33" s="2"/>
    </row>
    <row r="34" spans="1:18" ht="18" x14ac:dyDescent="0.35">
      <c r="A34" s="56">
        <v>30</v>
      </c>
      <c r="B34" s="60" t="s">
        <v>71</v>
      </c>
      <c r="C34" s="56" t="s">
        <v>70</v>
      </c>
      <c r="D34" s="57"/>
      <c r="E34" s="57"/>
      <c r="F34" s="57"/>
      <c r="G34" s="57"/>
      <c r="H34" s="57"/>
      <c r="I34" s="57"/>
      <c r="J34" s="57"/>
      <c r="K34" s="57"/>
      <c r="L34" s="57"/>
      <c r="M34" s="57"/>
      <c r="N34" s="57"/>
      <c r="O34" s="57"/>
      <c r="P34" s="57"/>
      <c r="Q34" s="57"/>
      <c r="R34" s="2"/>
    </row>
    <row r="35" spans="1:18" ht="18" x14ac:dyDescent="0.35">
      <c r="A35" s="56">
        <v>31</v>
      </c>
      <c r="B35" s="56" t="s">
        <v>70</v>
      </c>
      <c r="C35" s="56" t="s">
        <v>70</v>
      </c>
      <c r="D35" s="57"/>
      <c r="E35" s="57"/>
      <c r="F35" s="57"/>
      <c r="G35" s="57"/>
      <c r="H35" s="57"/>
      <c r="I35" s="57"/>
      <c r="J35" s="57"/>
      <c r="K35" s="57"/>
      <c r="L35" s="57"/>
      <c r="M35" s="57"/>
      <c r="N35" s="57"/>
      <c r="O35" s="57"/>
      <c r="P35" s="57"/>
      <c r="Q35" s="57"/>
      <c r="R35" s="2"/>
    </row>
    <row r="36" spans="1:18" ht="18" x14ac:dyDescent="0.35">
      <c r="A36" s="56">
        <v>32</v>
      </c>
      <c r="B36" s="60" t="s">
        <v>71</v>
      </c>
      <c r="C36" s="56" t="s">
        <v>70</v>
      </c>
      <c r="D36" s="57"/>
      <c r="E36" s="57"/>
      <c r="F36" s="57"/>
      <c r="G36" s="57"/>
      <c r="H36" s="57"/>
      <c r="I36" s="57"/>
      <c r="J36" s="57"/>
      <c r="K36" s="57"/>
      <c r="L36" s="57"/>
      <c r="M36" s="57"/>
      <c r="N36" s="57"/>
      <c r="O36" s="57"/>
      <c r="P36" s="57"/>
      <c r="Q36" s="57"/>
      <c r="R36" s="2"/>
    </row>
    <row r="37" spans="1:18" ht="18" x14ac:dyDescent="0.35">
      <c r="A37" s="56">
        <v>33</v>
      </c>
      <c r="B37" s="60" t="s">
        <v>71</v>
      </c>
      <c r="C37" s="56" t="s">
        <v>70</v>
      </c>
      <c r="D37" s="57"/>
      <c r="E37" s="57"/>
      <c r="F37" s="57"/>
      <c r="G37" s="57"/>
      <c r="H37" s="57"/>
      <c r="I37" s="57"/>
      <c r="J37" s="57"/>
      <c r="K37" s="57"/>
      <c r="L37" s="57"/>
      <c r="M37" s="57"/>
      <c r="N37" s="57"/>
      <c r="O37" s="57"/>
      <c r="P37" s="57"/>
      <c r="Q37" s="57"/>
      <c r="R37" s="2"/>
    </row>
    <row r="38" spans="1:18" ht="18" x14ac:dyDescent="0.35">
      <c r="A38" s="56">
        <v>34</v>
      </c>
      <c r="B38" s="56" t="s">
        <v>70</v>
      </c>
      <c r="C38" s="56" t="s">
        <v>70</v>
      </c>
      <c r="D38" s="57"/>
      <c r="E38" s="57"/>
      <c r="F38" s="57"/>
      <c r="G38" s="57"/>
      <c r="H38" s="57"/>
      <c r="I38" s="57"/>
      <c r="J38" s="57"/>
      <c r="K38" s="57"/>
      <c r="L38" s="57"/>
      <c r="M38" s="57"/>
      <c r="N38" s="57"/>
      <c r="O38" s="57"/>
      <c r="P38" s="57"/>
      <c r="Q38" s="57"/>
      <c r="R38" s="2"/>
    </row>
    <row r="39" spans="1:18" ht="18" x14ac:dyDescent="0.35">
      <c r="A39" s="56">
        <v>35</v>
      </c>
      <c r="B39" s="60" t="s">
        <v>71</v>
      </c>
      <c r="C39" s="60" t="s">
        <v>71</v>
      </c>
      <c r="D39" s="57"/>
      <c r="E39" s="57"/>
      <c r="F39" s="57"/>
      <c r="G39" s="57"/>
      <c r="H39" s="57"/>
      <c r="I39" s="57"/>
      <c r="J39" s="57"/>
      <c r="K39" s="57"/>
      <c r="L39" s="57"/>
      <c r="M39" s="57"/>
      <c r="N39" s="57"/>
      <c r="O39" s="57"/>
      <c r="P39" s="57"/>
      <c r="Q39" s="57"/>
      <c r="R39" s="2"/>
    </row>
    <row r="40" spans="1:18" x14ac:dyDescent="0.3">
      <c r="A40" s="49">
        <v>36</v>
      </c>
      <c r="B40" s="49" t="s">
        <v>70</v>
      </c>
      <c r="C40" s="53" t="s">
        <v>71</v>
      </c>
      <c r="D40" s="2"/>
      <c r="E40" s="2"/>
      <c r="F40" s="2"/>
      <c r="G40" s="2"/>
      <c r="H40" s="2"/>
      <c r="I40" s="2"/>
      <c r="J40" s="2"/>
      <c r="K40" s="2"/>
      <c r="L40" s="2"/>
      <c r="M40" s="2"/>
      <c r="N40" s="2"/>
      <c r="O40" s="2"/>
      <c r="P40" s="2"/>
      <c r="Q40" s="2"/>
      <c r="R40" s="2"/>
    </row>
    <row r="41" spans="1:18" x14ac:dyDescent="0.3">
      <c r="A41" s="49">
        <v>37</v>
      </c>
      <c r="B41" s="53" t="s">
        <v>71</v>
      </c>
      <c r="C41" s="53" t="s">
        <v>71</v>
      </c>
      <c r="D41" s="2"/>
      <c r="E41" s="2"/>
      <c r="F41" s="2"/>
      <c r="G41" s="2"/>
      <c r="H41" s="2"/>
      <c r="I41" s="2"/>
      <c r="J41" s="2"/>
      <c r="K41" s="2"/>
      <c r="L41" s="2"/>
      <c r="M41" s="2"/>
      <c r="N41" s="2"/>
      <c r="O41" s="2"/>
      <c r="P41" s="2"/>
      <c r="Q41" s="2"/>
      <c r="R41" s="2"/>
    </row>
    <row r="42" spans="1:18" x14ac:dyDescent="0.3">
      <c r="A42" s="49">
        <v>38</v>
      </c>
      <c r="B42" s="49" t="s">
        <v>70</v>
      </c>
      <c r="C42" s="53" t="s">
        <v>71</v>
      </c>
      <c r="D42" s="2"/>
      <c r="E42" s="2"/>
      <c r="F42" s="2"/>
      <c r="G42" s="2"/>
      <c r="H42" s="2"/>
      <c r="I42" s="2"/>
      <c r="J42" s="2"/>
      <c r="K42" s="2"/>
      <c r="L42" s="2"/>
      <c r="M42" s="2"/>
      <c r="N42" s="2"/>
      <c r="O42" s="2"/>
      <c r="P42" s="2"/>
      <c r="Q42" s="2"/>
      <c r="R42" s="2"/>
    </row>
    <row r="43" spans="1:18" x14ac:dyDescent="0.3">
      <c r="A43" s="49">
        <v>39</v>
      </c>
      <c r="B43" s="53" t="s">
        <v>71</v>
      </c>
      <c r="C43" s="53" t="s">
        <v>71</v>
      </c>
      <c r="D43" s="2"/>
      <c r="E43" s="2"/>
      <c r="F43" s="2"/>
      <c r="G43" s="2"/>
      <c r="H43" s="2"/>
      <c r="I43" s="2"/>
      <c r="J43" s="2"/>
      <c r="K43" s="2"/>
      <c r="L43" s="2"/>
      <c r="M43" s="2"/>
      <c r="N43" s="2"/>
      <c r="O43" s="2"/>
      <c r="P43" s="2"/>
      <c r="Q43" s="2"/>
      <c r="R43" s="2"/>
    </row>
    <row r="44" spans="1:18" x14ac:dyDescent="0.3">
      <c r="A44" s="49">
        <v>40</v>
      </c>
      <c r="B44" s="53" t="s">
        <v>71</v>
      </c>
      <c r="C44" s="49" t="s">
        <v>70</v>
      </c>
      <c r="D44" s="2"/>
      <c r="E44" s="2"/>
      <c r="F44" s="2"/>
      <c r="G44" s="2"/>
      <c r="H44" s="2"/>
      <c r="I44" s="2"/>
      <c r="J44" s="2"/>
      <c r="K44" s="2"/>
      <c r="L44" s="2"/>
      <c r="M44" s="2"/>
      <c r="N44" s="2"/>
      <c r="O44" s="2"/>
      <c r="P44" s="2"/>
      <c r="Q44" s="2"/>
      <c r="R44" s="2"/>
    </row>
    <row r="45" spans="1:18" x14ac:dyDescent="0.3">
      <c r="A45" s="2"/>
      <c r="B45" s="2"/>
      <c r="C45" s="2"/>
      <c r="D45" s="2"/>
      <c r="E45" s="2"/>
      <c r="F45" s="2"/>
      <c r="G45" s="2"/>
      <c r="H45" s="2"/>
      <c r="I45" s="2"/>
      <c r="J45" s="2"/>
      <c r="K45" s="2"/>
      <c r="L45" s="2"/>
      <c r="M45" s="2"/>
      <c r="N45" s="2"/>
      <c r="O45" s="2"/>
      <c r="P45" s="2"/>
      <c r="Q45" s="2"/>
      <c r="R45" s="2"/>
    </row>
    <row r="46" spans="1:18" x14ac:dyDescent="0.3">
      <c r="A46" s="2"/>
      <c r="B46" s="2"/>
      <c r="C46" s="2"/>
      <c r="D46" s="2"/>
      <c r="E46" s="2"/>
      <c r="F46" s="2"/>
      <c r="G46" s="2"/>
      <c r="H46" s="2"/>
      <c r="I46" s="2"/>
      <c r="J46" s="2"/>
      <c r="K46" s="2"/>
      <c r="L46" s="2"/>
      <c r="M46" s="2"/>
      <c r="N46" s="2"/>
      <c r="O46" s="2"/>
      <c r="P46" s="2"/>
      <c r="Q46" s="2"/>
      <c r="R46"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9549-4707-4026-A2A3-980BEE3AA6BF}">
  <dimension ref="A1:M33"/>
  <sheetViews>
    <sheetView zoomScale="115" zoomScaleNormal="115" workbookViewId="0">
      <selection activeCell="J15" sqref="J15"/>
    </sheetView>
  </sheetViews>
  <sheetFormatPr defaultColWidth="11.5546875" defaultRowHeight="14.4" x14ac:dyDescent="0.3"/>
  <cols>
    <col min="2" max="2" width="15.33203125" customWidth="1"/>
    <col min="3" max="3" width="18" customWidth="1"/>
  </cols>
  <sheetData>
    <row r="1" spans="1:13" x14ac:dyDescent="0.3">
      <c r="A1" s="51" t="s">
        <v>32</v>
      </c>
      <c r="B1" s="2"/>
      <c r="C1" s="2"/>
      <c r="D1" s="2"/>
      <c r="E1" s="2"/>
      <c r="F1" s="2"/>
      <c r="G1" s="2"/>
      <c r="H1" s="2"/>
      <c r="I1" s="2"/>
      <c r="J1" s="2"/>
      <c r="K1" s="2"/>
      <c r="L1" s="2"/>
      <c r="M1" s="2"/>
    </row>
    <row r="2" spans="1:13" x14ac:dyDescent="0.3">
      <c r="A2" s="51" t="s">
        <v>81</v>
      </c>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I4" s="2"/>
      <c r="J4" s="2"/>
      <c r="K4" s="2"/>
      <c r="L4" s="2"/>
      <c r="M4" s="2"/>
    </row>
    <row r="5" spans="1:13" x14ac:dyDescent="0.3">
      <c r="A5" s="2"/>
      <c r="B5" s="2"/>
      <c r="C5" s="2"/>
      <c r="D5" s="2"/>
      <c r="I5" s="2"/>
      <c r="J5" s="2"/>
      <c r="K5" s="2"/>
      <c r="L5" s="2"/>
      <c r="M5" s="2"/>
    </row>
    <row r="6" spans="1:13" x14ac:dyDescent="0.3">
      <c r="A6" s="2"/>
      <c r="B6" s="2"/>
      <c r="C6" s="2"/>
      <c r="D6" s="2"/>
      <c r="I6" s="2"/>
      <c r="J6" s="2"/>
      <c r="K6" s="2"/>
      <c r="L6" s="2"/>
      <c r="M6" s="2"/>
    </row>
    <row r="7" spans="1:13" x14ac:dyDescent="0.3">
      <c r="A7" s="2"/>
      <c r="B7" s="2"/>
      <c r="C7" s="2"/>
      <c r="D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49"/>
      <c r="B10" s="49" t="s">
        <v>82</v>
      </c>
      <c r="C10" s="49" t="s">
        <v>83</v>
      </c>
      <c r="D10" s="49" t="s">
        <v>60</v>
      </c>
      <c r="E10" s="2"/>
      <c r="F10" s="49"/>
      <c r="G10" s="49" t="s">
        <v>82</v>
      </c>
      <c r="H10" s="49" t="s">
        <v>83</v>
      </c>
      <c r="I10" s="49" t="s">
        <v>60</v>
      </c>
      <c r="J10" s="2"/>
      <c r="K10" s="2"/>
      <c r="L10" s="2"/>
      <c r="M10" s="2"/>
    </row>
    <row r="11" spans="1:13" x14ac:dyDescent="0.3">
      <c r="A11" s="49" t="s">
        <v>84</v>
      </c>
      <c r="B11" s="42">
        <v>8</v>
      </c>
      <c r="C11" s="42">
        <v>12</v>
      </c>
      <c r="D11" s="42">
        <f>SUM(B11:C11)</f>
        <v>20</v>
      </c>
      <c r="E11" s="2"/>
      <c r="F11" s="49" t="s">
        <v>84</v>
      </c>
      <c r="G11" s="73">
        <v>0.08</v>
      </c>
      <c r="H11" s="73">
        <v>0.12</v>
      </c>
      <c r="I11" s="73">
        <v>0.2</v>
      </c>
      <c r="J11" s="2"/>
      <c r="K11" s="2"/>
      <c r="L11" s="2"/>
      <c r="M11" s="2"/>
    </row>
    <row r="12" spans="1:13" x14ac:dyDescent="0.3">
      <c r="A12" s="49" t="s">
        <v>85</v>
      </c>
      <c r="B12" s="42">
        <v>7</v>
      </c>
      <c r="C12" s="42">
        <v>3</v>
      </c>
      <c r="D12" s="42">
        <f>SUM(B12:C12)</f>
        <v>10</v>
      </c>
      <c r="E12" s="2"/>
      <c r="F12" s="49" t="s">
        <v>85</v>
      </c>
      <c r="G12" s="73">
        <v>7.0000000000000007E-2</v>
      </c>
      <c r="H12" s="73">
        <v>0.03</v>
      </c>
      <c r="I12" s="73">
        <v>0.1</v>
      </c>
      <c r="J12" s="2"/>
      <c r="K12" s="2"/>
      <c r="L12" s="2"/>
      <c r="M12" s="2"/>
    </row>
    <row r="13" spans="1:13" x14ac:dyDescent="0.3">
      <c r="A13" s="49" t="s">
        <v>86</v>
      </c>
      <c r="B13" s="42">
        <v>5</v>
      </c>
      <c r="C13" s="42">
        <v>15</v>
      </c>
      <c r="D13" s="42">
        <f>SUM(B13:C13)</f>
        <v>20</v>
      </c>
      <c r="E13" s="2"/>
      <c r="F13" s="49" t="s">
        <v>86</v>
      </c>
      <c r="G13" s="73">
        <v>0.05</v>
      </c>
      <c r="H13" s="73">
        <v>0.15</v>
      </c>
      <c r="I13" s="73">
        <v>0.2</v>
      </c>
      <c r="J13" s="2"/>
      <c r="K13" s="2"/>
      <c r="L13" s="2"/>
      <c r="M13" s="2"/>
    </row>
    <row r="14" spans="1:13" x14ac:dyDescent="0.3">
      <c r="A14" s="49"/>
      <c r="B14" s="42">
        <f>SUM(B11:B13)</f>
        <v>20</v>
      </c>
      <c r="C14" s="42">
        <f>SUM(C11:C13)</f>
        <v>30</v>
      </c>
      <c r="D14" s="42">
        <f>SUM(B14:C14)</f>
        <v>50</v>
      </c>
      <c r="E14" s="2"/>
      <c r="F14" s="49"/>
      <c r="G14" s="42">
        <f>SUM(G11:G13)</f>
        <v>0.2</v>
      </c>
      <c r="H14" s="42">
        <f>SUM(H11:H13)</f>
        <v>0.3</v>
      </c>
      <c r="I14" s="73">
        <v>0.5</v>
      </c>
    </row>
    <row r="15" spans="1:13" x14ac:dyDescent="0.3">
      <c r="A15" s="2"/>
      <c r="B15" s="2"/>
      <c r="C15" s="2"/>
      <c r="D15" s="2"/>
      <c r="E15" s="2"/>
    </row>
    <row r="16" spans="1:13" x14ac:dyDescent="0.3">
      <c r="A16" s="2"/>
      <c r="B16" s="2" t="s">
        <v>63</v>
      </c>
      <c r="C16" s="2"/>
      <c r="D16" s="2"/>
      <c r="E16" s="2"/>
    </row>
    <row r="17" spans="1:13" x14ac:dyDescent="0.3">
      <c r="A17" s="2"/>
      <c r="B17" s="2"/>
      <c r="C17" s="2"/>
      <c r="D17" s="2"/>
      <c r="E17" s="2"/>
      <c r="F17" s="2"/>
      <c r="G17" s="2"/>
      <c r="H17" s="2"/>
      <c r="I17" s="2"/>
    </row>
    <row r="18" spans="1:13" x14ac:dyDescent="0.3">
      <c r="A18" s="2"/>
      <c r="B18" s="42">
        <v>8</v>
      </c>
      <c r="C18" s="42">
        <v>12</v>
      </c>
      <c r="D18" s="2"/>
      <c r="E18" s="2"/>
      <c r="F18" s="2"/>
      <c r="G18" s="2"/>
      <c r="H18" s="2"/>
      <c r="I18" s="2"/>
      <c r="J18" s="2"/>
      <c r="K18" s="2"/>
      <c r="L18" s="2"/>
      <c r="M18" s="2"/>
    </row>
    <row r="19" spans="1:13" x14ac:dyDescent="0.3">
      <c r="A19" s="2"/>
      <c r="B19" s="42">
        <v>4</v>
      </c>
      <c r="C19" s="42">
        <v>6</v>
      </c>
      <c r="D19" s="2"/>
      <c r="E19" s="2"/>
      <c r="F19" s="2"/>
      <c r="G19" s="2"/>
      <c r="H19" s="2"/>
      <c r="I19" s="2"/>
      <c r="J19" s="2"/>
      <c r="K19" s="2"/>
      <c r="L19" s="2"/>
      <c r="M19" s="2"/>
    </row>
    <row r="20" spans="1:13" x14ac:dyDescent="0.3">
      <c r="A20" s="2"/>
      <c r="B20" s="42">
        <v>8</v>
      </c>
      <c r="C20" s="42">
        <v>12</v>
      </c>
      <c r="D20" s="2"/>
      <c r="E20" s="2"/>
      <c r="F20" s="2"/>
      <c r="G20" s="2"/>
      <c r="H20" s="2"/>
      <c r="I20" s="2"/>
      <c r="J20" s="2"/>
      <c r="K20" s="2"/>
      <c r="L20" s="2"/>
      <c r="M20" s="2"/>
    </row>
    <row r="21" spans="1:13" x14ac:dyDescent="0.3">
      <c r="A21" s="2"/>
      <c r="B21" s="2"/>
      <c r="C21" s="2"/>
      <c r="D21" s="2"/>
      <c r="E21" s="2"/>
      <c r="F21" s="2"/>
      <c r="G21" s="2"/>
      <c r="H21" s="2"/>
      <c r="I21" s="2"/>
      <c r="J21" s="2"/>
      <c r="K21" s="2"/>
      <c r="L21" s="2"/>
      <c r="M21" s="2"/>
    </row>
    <row r="22" spans="1:13" ht="17.399999999999999" x14ac:dyDescent="0.3">
      <c r="A22" s="2"/>
      <c r="B22" s="52" t="s">
        <v>87</v>
      </c>
      <c r="C22" s="2"/>
      <c r="D22" s="2"/>
      <c r="E22" s="2"/>
      <c r="F22" s="2"/>
      <c r="G22" s="2"/>
      <c r="H22" s="2"/>
      <c r="I22" s="2"/>
      <c r="J22" s="2"/>
      <c r="K22" s="2"/>
      <c r="L22" s="2"/>
      <c r="M22" s="2"/>
    </row>
    <row r="23" spans="1:13" x14ac:dyDescent="0.3">
      <c r="A23" s="2"/>
      <c r="B23" s="2" t="s">
        <v>88</v>
      </c>
      <c r="C23" s="2"/>
      <c r="D23" s="2"/>
      <c r="E23" s="2"/>
      <c r="F23" s="2"/>
      <c r="G23" s="2"/>
      <c r="H23" s="2"/>
      <c r="I23" s="2"/>
      <c r="J23" s="2"/>
      <c r="K23" s="2"/>
      <c r="L23" s="2"/>
      <c r="M23" s="2"/>
    </row>
    <row r="24" spans="1:13" x14ac:dyDescent="0.3">
      <c r="A24" s="2"/>
      <c r="B24" s="2" t="s">
        <v>89</v>
      </c>
      <c r="C24" s="2"/>
      <c r="D24" s="2"/>
      <c r="E24" s="2"/>
      <c r="F24" s="2"/>
      <c r="G24" s="2"/>
      <c r="H24" s="2"/>
      <c r="I24" s="2"/>
      <c r="J24" s="2"/>
      <c r="K24" s="2"/>
      <c r="L24" s="2"/>
      <c r="M24" s="2"/>
    </row>
    <row r="25" spans="1:13" x14ac:dyDescent="0.3">
      <c r="A25" s="2"/>
      <c r="B25" s="2"/>
      <c r="C25" s="2"/>
      <c r="D25" s="2"/>
      <c r="E25" s="2"/>
      <c r="F25" s="2"/>
      <c r="G25" s="2"/>
      <c r="H25" s="2"/>
      <c r="I25" s="2"/>
      <c r="J25" s="2"/>
      <c r="K25" s="2"/>
      <c r="L25" s="2"/>
      <c r="M25" s="2"/>
    </row>
    <row r="26" spans="1:13" x14ac:dyDescent="0.3">
      <c r="A26" s="2"/>
      <c r="B26" s="42">
        <v>0</v>
      </c>
      <c r="C26" s="42">
        <v>0</v>
      </c>
      <c r="D26" s="49">
        <f>SUM(B26:C26)</f>
        <v>0</v>
      </c>
      <c r="E26" s="2"/>
      <c r="F26" s="2"/>
      <c r="G26" s="2"/>
      <c r="H26" s="2"/>
      <c r="I26" s="2"/>
      <c r="J26" s="2"/>
      <c r="K26" s="2"/>
      <c r="L26" s="2"/>
      <c r="M26" s="2"/>
    </row>
    <row r="27" spans="1:13" x14ac:dyDescent="0.3">
      <c r="A27" s="2"/>
      <c r="B27" s="42">
        <v>2.25</v>
      </c>
      <c r="C27" s="42">
        <v>1.5</v>
      </c>
      <c r="D27" s="49">
        <f>SUM(B27:C27)</f>
        <v>3.75</v>
      </c>
      <c r="E27" s="2"/>
      <c r="F27" s="2"/>
      <c r="G27" s="2"/>
      <c r="H27" s="2"/>
      <c r="I27" s="2"/>
      <c r="J27" s="2"/>
      <c r="K27" s="2"/>
      <c r="L27" s="2"/>
      <c r="M27" s="2"/>
    </row>
    <row r="28" spans="1:13" x14ac:dyDescent="0.3">
      <c r="A28" s="2"/>
      <c r="B28" s="42">
        <v>1.125</v>
      </c>
      <c r="C28" s="42">
        <v>0.75</v>
      </c>
      <c r="D28" s="49">
        <f>SUM(B28:C28)</f>
        <v>1.875</v>
      </c>
      <c r="E28" s="2"/>
      <c r="F28" s="2"/>
      <c r="G28" s="2"/>
      <c r="H28" s="2"/>
      <c r="I28" s="2"/>
      <c r="J28" s="2"/>
      <c r="K28" s="2"/>
      <c r="L28" s="2"/>
      <c r="M28" s="2"/>
    </row>
    <row r="29" spans="1:13" x14ac:dyDescent="0.3">
      <c r="A29" s="2"/>
      <c r="B29" s="42">
        <f>SUM(B26:B28)</f>
        <v>3.375</v>
      </c>
      <c r="C29" s="42">
        <f>SUM(C26:C28)</f>
        <v>2.25</v>
      </c>
      <c r="D29" s="49">
        <f>SUM(B29:C29)</f>
        <v>5.625</v>
      </c>
      <c r="E29" s="2"/>
      <c r="F29" s="2"/>
      <c r="G29" s="2"/>
      <c r="H29" s="2"/>
      <c r="I29" s="2"/>
      <c r="J29" s="2"/>
      <c r="K29" s="2"/>
      <c r="L29" s="2"/>
      <c r="M29" s="2"/>
    </row>
    <row r="30" spans="1:13" x14ac:dyDescent="0.3">
      <c r="A30" s="2"/>
      <c r="B30" s="2"/>
      <c r="C30" s="2"/>
      <c r="D30" s="2"/>
      <c r="E30" s="2"/>
      <c r="F30" s="2"/>
      <c r="G30" s="2"/>
      <c r="H30" s="2"/>
      <c r="I30" s="2"/>
      <c r="J30" s="2"/>
      <c r="K30" s="2"/>
      <c r="L30" s="2"/>
      <c r="M30" s="2"/>
    </row>
    <row r="31" spans="1:13" x14ac:dyDescent="0.3">
      <c r="A31" s="2"/>
      <c r="B31" s="2"/>
      <c r="C31" s="2"/>
      <c r="D31" s="2"/>
      <c r="E31" s="2"/>
      <c r="F31" s="2"/>
      <c r="G31" s="2"/>
      <c r="H31" s="2"/>
      <c r="I31" s="2"/>
      <c r="J31" s="2"/>
      <c r="K31" s="2"/>
      <c r="L31" s="2"/>
      <c r="M31" s="2"/>
    </row>
    <row r="32" spans="1:13" x14ac:dyDescent="0.3">
      <c r="A32" s="2"/>
      <c r="B32" s="2" t="s">
        <v>90</v>
      </c>
      <c r="C32" s="2"/>
      <c r="D32" s="2"/>
      <c r="E32" s="2"/>
      <c r="F32" s="2"/>
      <c r="G32" s="2"/>
      <c r="H32" s="2"/>
      <c r="I32" s="2"/>
      <c r="J32" s="2"/>
      <c r="K32" s="2"/>
      <c r="L32" s="2"/>
      <c r="M32" s="2"/>
    </row>
    <row r="33" spans="1:13" x14ac:dyDescent="0.3">
      <c r="A33" s="2"/>
      <c r="B33" s="2" t="s">
        <v>91</v>
      </c>
      <c r="C33" s="2"/>
      <c r="D33" s="2"/>
      <c r="E33" s="2"/>
      <c r="F33" s="2"/>
      <c r="G33" s="2"/>
      <c r="H33" s="2"/>
      <c r="I33" s="2"/>
      <c r="J33" s="2"/>
      <c r="K33" s="2"/>
      <c r="L33" s="2"/>
      <c r="M33" s="2"/>
    </row>
  </sheetData>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1440-DCCE-4D95-9239-EAC7BD76A398}">
  <dimension ref="A1:Q31"/>
  <sheetViews>
    <sheetView zoomScale="85" zoomScaleNormal="85" workbookViewId="0">
      <selection activeCell="F33" sqref="F33"/>
    </sheetView>
  </sheetViews>
  <sheetFormatPr defaultColWidth="11.5546875" defaultRowHeight="14.4" x14ac:dyDescent="0.3"/>
  <sheetData>
    <row r="1" spans="1:17" x14ac:dyDescent="0.3">
      <c r="A1" s="51" t="s">
        <v>96</v>
      </c>
      <c r="B1" s="2"/>
      <c r="C1" s="2"/>
      <c r="D1" s="2"/>
      <c r="E1" s="2"/>
      <c r="F1" s="2"/>
      <c r="G1" s="2"/>
      <c r="H1" s="2"/>
      <c r="I1" s="2"/>
      <c r="J1" s="2"/>
      <c r="K1" s="2"/>
      <c r="L1" s="2"/>
      <c r="M1" s="2"/>
      <c r="N1" s="2"/>
      <c r="O1" s="2"/>
      <c r="P1" s="2"/>
    </row>
    <row r="2" spans="1:17" x14ac:dyDescent="0.3">
      <c r="A2" s="51" t="s">
        <v>97</v>
      </c>
      <c r="B2" s="2"/>
      <c r="C2" s="2"/>
      <c r="D2" s="2"/>
      <c r="E2" s="2"/>
      <c r="F2" s="2"/>
      <c r="G2" s="2"/>
      <c r="H2" s="2"/>
      <c r="I2" s="2"/>
      <c r="J2" s="2"/>
      <c r="K2" s="2"/>
      <c r="L2" s="2"/>
      <c r="M2" s="2"/>
      <c r="N2" s="2"/>
      <c r="O2" s="2"/>
      <c r="P2" s="2"/>
    </row>
    <row r="3" spans="1:17" x14ac:dyDescent="0.3">
      <c r="A3" s="2"/>
      <c r="B3" s="2"/>
      <c r="C3" s="2"/>
      <c r="D3" s="2"/>
      <c r="E3" s="2"/>
      <c r="F3" s="2"/>
      <c r="G3" s="2"/>
      <c r="H3" s="2"/>
      <c r="I3" s="2"/>
      <c r="J3" s="2"/>
      <c r="K3" s="2"/>
      <c r="L3" s="2"/>
      <c r="M3" s="2"/>
      <c r="N3" s="2"/>
      <c r="O3" s="2"/>
      <c r="P3" s="2"/>
    </row>
    <row r="4" spans="1:17" x14ac:dyDescent="0.3">
      <c r="A4" s="2"/>
      <c r="B4" s="2"/>
      <c r="C4" s="2"/>
      <c r="D4" s="2"/>
      <c r="E4" s="2"/>
      <c r="F4" s="2"/>
      <c r="G4" s="2"/>
      <c r="H4" s="2"/>
      <c r="I4" s="2"/>
      <c r="J4" s="2"/>
      <c r="K4" s="2"/>
      <c r="L4" s="2"/>
      <c r="M4" s="2"/>
      <c r="N4" s="2"/>
      <c r="O4" s="2"/>
      <c r="P4" s="2"/>
    </row>
    <row r="5" spans="1:17" x14ac:dyDescent="0.3">
      <c r="A5" s="2"/>
      <c r="B5" s="2"/>
      <c r="C5" s="2"/>
      <c r="D5" s="2"/>
      <c r="E5" s="2"/>
      <c r="F5" s="2"/>
      <c r="G5" s="2"/>
      <c r="H5" s="2"/>
      <c r="I5" s="2"/>
      <c r="J5" s="2"/>
      <c r="K5" s="2"/>
      <c r="L5" s="2"/>
      <c r="M5" s="2"/>
      <c r="N5" s="2"/>
      <c r="O5" s="2"/>
      <c r="P5" s="2"/>
    </row>
    <row r="6" spans="1:17" x14ac:dyDescent="0.3">
      <c r="A6" s="2"/>
      <c r="B6" s="2"/>
      <c r="C6" s="2"/>
      <c r="D6" s="2"/>
      <c r="E6" s="2"/>
      <c r="F6" s="2"/>
      <c r="G6" s="2"/>
      <c r="H6" s="2"/>
      <c r="I6" s="2"/>
      <c r="J6" s="2"/>
      <c r="K6" s="2"/>
      <c r="L6" s="2"/>
      <c r="M6" s="2"/>
      <c r="N6" s="2"/>
      <c r="O6" s="2"/>
      <c r="P6" s="2"/>
    </row>
    <row r="7" spans="1:17" x14ac:dyDescent="0.3">
      <c r="A7" s="2"/>
      <c r="B7" s="2"/>
      <c r="C7" s="2"/>
      <c r="D7" s="2"/>
      <c r="E7" s="2"/>
      <c r="F7" s="2"/>
      <c r="G7" s="2"/>
      <c r="H7" s="2"/>
      <c r="I7" s="2"/>
      <c r="J7" s="2"/>
      <c r="K7" s="2"/>
      <c r="L7" s="2"/>
      <c r="M7" s="2"/>
      <c r="N7" s="2"/>
      <c r="O7" s="2"/>
      <c r="P7" s="2"/>
    </row>
    <row r="8" spans="1:17" ht="17.399999999999999" x14ac:dyDescent="0.3">
      <c r="A8" s="54"/>
      <c r="B8" s="36"/>
      <c r="C8" s="36"/>
      <c r="D8" s="36"/>
      <c r="E8" s="36"/>
      <c r="F8" s="36"/>
      <c r="G8" s="36"/>
      <c r="H8" s="36"/>
      <c r="I8" s="36"/>
      <c r="J8" s="36"/>
      <c r="K8" s="36"/>
      <c r="L8" s="36"/>
      <c r="M8" s="36"/>
      <c r="N8" s="36"/>
      <c r="O8" s="36"/>
      <c r="P8" s="36"/>
      <c r="Q8" s="1"/>
    </row>
    <row r="9" spans="1:17" x14ac:dyDescent="0.3">
      <c r="A9" s="36"/>
      <c r="B9" s="36"/>
      <c r="C9" s="36"/>
      <c r="D9" s="36"/>
      <c r="E9" s="36"/>
      <c r="F9" s="36"/>
      <c r="G9" s="36"/>
      <c r="H9" s="36"/>
      <c r="I9" s="36"/>
      <c r="J9" s="36"/>
      <c r="K9" s="36"/>
      <c r="L9" s="36"/>
      <c r="M9" s="36"/>
      <c r="N9" s="36"/>
      <c r="O9" s="36"/>
      <c r="P9" s="36"/>
      <c r="Q9" s="1"/>
    </row>
    <row r="10" spans="1:17" x14ac:dyDescent="0.3">
      <c r="A10" s="36"/>
      <c r="B10" s="36"/>
      <c r="C10" s="36"/>
      <c r="D10" s="36"/>
      <c r="E10" s="36"/>
      <c r="F10" s="36"/>
      <c r="G10" s="36"/>
      <c r="H10" s="36"/>
      <c r="I10" s="36"/>
      <c r="J10" s="36"/>
      <c r="K10" s="36"/>
      <c r="L10" s="36"/>
      <c r="M10" s="36"/>
      <c r="N10" s="36"/>
      <c r="O10" s="36"/>
      <c r="P10" s="36"/>
      <c r="Q10" s="1"/>
    </row>
    <row r="11" spans="1:17" x14ac:dyDescent="0.3">
      <c r="A11" s="36"/>
      <c r="B11" s="36"/>
      <c r="C11" s="36"/>
      <c r="D11" s="36"/>
      <c r="E11" s="36"/>
      <c r="F11" s="36"/>
      <c r="G11" s="36"/>
      <c r="H11" s="36"/>
      <c r="I11" s="36"/>
      <c r="J11" s="36"/>
      <c r="K11" s="36"/>
      <c r="L11" s="36"/>
      <c r="M11" s="36"/>
      <c r="N11" s="36"/>
      <c r="O11" s="36"/>
      <c r="P11" s="36"/>
      <c r="Q11" s="1"/>
    </row>
    <row r="12" spans="1:17" x14ac:dyDescent="0.3">
      <c r="A12" s="36"/>
      <c r="B12" s="36"/>
      <c r="C12" s="36"/>
      <c r="D12" s="36"/>
      <c r="E12" s="36"/>
      <c r="F12" s="36"/>
      <c r="G12" s="36"/>
      <c r="H12" s="36"/>
      <c r="I12" s="36"/>
      <c r="J12" s="36"/>
      <c r="K12" s="36"/>
      <c r="L12" s="36"/>
      <c r="M12" s="36"/>
      <c r="N12" s="36"/>
      <c r="O12" s="36"/>
      <c r="P12" s="36"/>
      <c r="Q12" s="1"/>
    </row>
    <row r="13" spans="1:17" x14ac:dyDescent="0.3">
      <c r="A13" s="55"/>
      <c r="B13" s="55"/>
      <c r="C13" s="55"/>
      <c r="D13" s="36"/>
      <c r="E13" s="36"/>
      <c r="F13" s="36"/>
      <c r="G13" s="36"/>
      <c r="H13" s="36"/>
      <c r="I13" s="36"/>
      <c r="J13" s="36"/>
      <c r="K13" s="36"/>
      <c r="L13" s="36"/>
      <c r="M13" s="36"/>
      <c r="N13" s="36"/>
      <c r="O13" s="36"/>
      <c r="P13" s="36"/>
      <c r="Q13" s="1"/>
    </row>
    <row r="14" spans="1:17" ht="17.399999999999999" x14ac:dyDescent="0.3">
      <c r="A14" s="52" t="s">
        <v>92</v>
      </c>
      <c r="B14" s="2"/>
      <c r="C14" s="2"/>
      <c r="D14" s="2"/>
      <c r="E14" s="2"/>
      <c r="F14" s="2"/>
      <c r="G14" s="2"/>
      <c r="H14" s="2"/>
      <c r="I14" s="2"/>
      <c r="J14" s="2"/>
      <c r="K14" s="2"/>
      <c r="L14" s="2"/>
      <c r="M14" s="2"/>
      <c r="N14" s="2"/>
      <c r="O14" s="2"/>
      <c r="P14" s="2"/>
    </row>
    <row r="15" spans="1:17" x14ac:dyDescent="0.3">
      <c r="A15" s="2" t="s">
        <v>93</v>
      </c>
      <c r="B15" s="2"/>
      <c r="C15" s="2"/>
      <c r="D15" s="2"/>
      <c r="E15" s="2"/>
      <c r="F15" s="2"/>
      <c r="G15" s="2"/>
      <c r="H15" s="2"/>
      <c r="I15" s="2"/>
      <c r="J15" s="2"/>
      <c r="K15" s="2"/>
      <c r="L15" s="2"/>
      <c r="M15" s="2"/>
      <c r="N15" s="2"/>
      <c r="O15" s="2"/>
      <c r="P15" s="2"/>
    </row>
    <row r="16" spans="1:17" x14ac:dyDescent="0.3">
      <c r="A16" s="2" t="s">
        <v>63</v>
      </c>
      <c r="B16" s="2"/>
      <c r="C16" s="2"/>
      <c r="D16" s="2"/>
      <c r="E16" s="2"/>
      <c r="F16" s="2"/>
      <c r="G16" s="2"/>
      <c r="H16" s="2"/>
      <c r="I16" s="2"/>
      <c r="J16" s="2"/>
      <c r="K16" s="2"/>
      <c r="L16" s="2"/>
      <c r="M16" s="2"/>
      <c r="N16" s="2"/>
      <c r="O16" s="2"/>
      <c r="P16" s="2"/>
    </row>
    <row r="17" spans="1:16" x14ac:dyDescent="0.3">
      <c r="A17" s="2"/>
      <c r="B17" s="2"/>
      <c r="C17" s="2"/>
      <c r="D17" s="2"/>
      <c r="E17" s="2"/>
      <c r="F17" s="2"/>
      <c r="G17" s="2"/>
      <c r="H17" s="2"/>
      <c r="I17" s="2"/>
      <c r="J17" s="2"/>
      <c r="K17" s="2"/>
      <c r="L17" s="2"/>
      <c r="M17" s="2"/>
      <c r="N17" s="2"/>
      <c r="O17" s="2"/>
      <c r="P17" s="2"/>
    </row>
    <row r="18" spans="1:16" x14ac:dyDescent="0.3">
      <c r="A18" s="2"/>
      <c r="B18" s="2"/>
      <c r="C18" s="2"/>
      <c r="D18" s="2"/>
      <c r="E18" s="2"/>
      <c r="F18" s="2"/>
      <c r="G18" s="2"/>
      <c r="H18" s="2"/>
      <c r="I18" s="2"/>
      <c r="J18" s="2"/>
      <c r="K18" s="2"/>
      <c r="L18" s="2"/>
      <c r="M18" s="2"/>
      <c r="N18" s="2"/>
      <c r="O18" s="2"/>
      <c r="P18" s="2"/>
    </row>
    <row r="19" spans="1:16" x14ac:dyDescent="0.3">
      <c r="A19" s="42">
        <v>6.8570000000000002</v>
      </c>
      <c r="B19" s="42">
        <v>8.5709999999999997</v>
      </c>
      <c r="C19" s="42">
        <v>4.5709999999999997</v>
      </c>
      <c r="D19" s="2"/>
      <c r="E19" s="2"/>
      <c r="F19" s="2"/>
      <c r="G19" s="2"/>
      <c r="H19" s="2"/>
      <c r="I19" s="2"/>
      <c r="J19" s="2"/>
      <c r="K19" s="2"/>
      <c r="L19" s="2"/>
      <c r="M19" s="2"/>
      <c r="N19" s="2"/>
      <c r="O19" s="2"/>
      <c r="P19" s="2"/>
    </row>
    <row r="20" spans="1:16" x14ac:dyDescent="0.3">
      <c r="A20" s="42">
        <v>5.1429999999999998</v>
      </c>
      <c r="B20" s="42">
        <v>6.4290000000000003</v>
      </c>
      <c r="C20" s="42">
        <v>3.4289999999999998</v>
      </c>
      <c r="D20" s="2"/>
      <c r="E20" s="2"/>
      <c r="F20" s="2"/>
      <c r="G20" s="2"/>
      <c r="H20" s="2"/>
      <c r="I20" s="2"/>
      <c r="J20" s="2"/>
      <c r="K20" s="2"/>
      <c r="L20" s="2"/>
      <c r="M20" s="2"/>
      <c r="N20" s="2"/>
      <c r="O20" s="2"/>
      <c r="P20" s="2"/>
    </row>
    <row r="21" spans="1:16" x14ac:dyDescent="0.3">
      <c r="A21" s="2"/>
      <c r="B21" s="2"/>
      <c r="C21" s="2"/>
      <c r="D21" s="2"/>
      <c r="E21" s="2"/>
      <c r="F21" s="2"/>
      <c r="G21" s="2"/>
      <c r="H21" s="2"/>
      <c r="I21" s="2"/>
      <c r="J21" s="2"/>
      <c r="K21" s="2"/>
      <c r="L21" s="2"/>
      <c r="M21" s="2"/>
      <c r="N21" s="2"/>
      <c r="O21" s="2"/>
      <c r="P21" s="2"/>
    </row>
    <row r="22" spans="1:16" ht="17.399999999999999" x14ac:dyDescent="0.3">
      <c r="A22" s="52" t="s">
        <v>87</v>
      </c>
      <c r="B22" s="2"/>
      <c r="C22" s="2"/>
      <c r="D22" s="2"/>
      <c r="E22" s="2"/>
      <c r="F22" s="2"/>
      <c r="G22" s="2"/>
      <c r="H22" s="2"/>
      <c r="I22" s="2"/>
      <c r="J22" s="2"/>
      <c r="K22" s="2"/>
      <c r="L22" s="2"/>
      <c r="M22" s="2"/>
      <c r="N22" s="2"/>
      <c r="O22" s="2"/>
      <c r="P22" s="2"/>
    </row>
    <row r="23" spans="1:16" x14ac:dyDescent="0.3">
      <c r="A23" s="2" t="s">
        <v>88</v>
      </c>
      <c r="B23" s="2"/>
      <c r="C23" s="2"/>
      <c r="D23" s="2"/>
      <c r="E23" s="2"/>
      <c r="F23" s="2"/>
      <c r="G23" s="2"/>
      <c r="H23" s="2"/>
      <c r="I23" s="2"/>
      <c r="J23" s="2"/>
      <c r="K23" s="2"/>
      <c r="L23" s="2"/>
      <c r="M23" s="2"/>
      <c r="N23" s="2"/>
      <c r="O23" s="2"/>
      <c r="P23" s="2"/>
    </row>
    <row r="24" spans="1:16" x14ac:dyDescent="0.3">
      <c r="A24" s="2" t="s">
        <v>89</v>
      </c>
      <c r="B24" s="2"/>
      <c r="C24" s="2"/>
      <c r="D24" s="2"/>
      <c r="E24" s="2"/>
      <c r="F24" s="2"/>
      <c r="G24" s="2"/>
      <c r="H24" s="2"/>
      <c r="I24" s="2"/>
      <c r="J24" s="2"/>
      <c r="K24" s="2"/>
      <c r="L24" s="2"/>
      <c r="M24" s="2"/>
      <c r="N24" s="2"/>
      <c r="O24" s="2"/>
      <c r="P24" s="2"/>
    </row>
    <row r="25" spans="1:16" x14ac:dyDescent="0.3">
      <c r="A25" s="2"/>
      <c r="B25" s="2"/>
      <c r="C25" s="2"/>
      <c r="D25" s="2"/>
      <c r="E25" s="2"/>
      <c r="F25" s="2"/>
      <c r="G25" s="2"/>
      <c r="H25" s="2"/>
      <c r="I25" s="2"/>
      <c r="J25" s="2"/>
      <c r="K25" s="2"/>
      <c r="L25" s="2"/>
      <c r="M25" s="2"/>
      <c r="N25" s="2"/>
      <c r="O25" s="2"/>
      <c r="P25" s="2"/>
    </row>
    <row r="26" spans="1:16" x14ac:dyDescent="0.3">
      <c r="A26" s="49">
        <v>0.503</v>
      </c>
      <c r="B26" s="49">
        <v>1.3919999999999999</v>
      </c>
      <c r="C26" s="49">
        <v>0.53900000000000003</v>
      </c>
      <c r="D26" s="49">
        <f>SUM(A26:C26)</f>
        <v>2.4340000000000002</v>
      </c>
      <c r="E26" s="2"/>
      <c r="F26" s="2"/>
      <c r="G26" s="2"/>
      <c r="H26" s="2"/>
      <c r="I26" s="2"/>
      <c r="J26" s="2"/>
      <c r="K26" s="2"/>
      <c r="L26" s="2"/>
      <c r="M26" s="2"/>
      <c r="N26" s="2"/>
      <c r="O26" s="2"/>
      <c r="P26" s="2"/>
    </row>
    <row r="27" spans="1:16" x14ac:dyDescent="0.3">
      <c r="A27" s="49">
        <v>0.68200000000000005</v>
      </c>
      <c r="B27" s="49">
        <v>1.8280000000000001</v>
      </c>
      <c r="C27" s="49">
        <v>0.72099999999999997</v>
      </c>
      <c r="D27" s="49">
        <f>SUM(A27:C27)</f>
        <v>3.2310000000000003</v>
      </c>
      <c r="E27" s="2"/>
      <c r="F27" s="2"/>
      <c r="G27" s="2"/>
      <c r="H27" s="2"/>
      <c r="I27" s="2"/>
      <c r="J27" s="2"/>
      <c r="K27" s="2"/>
      <c r="L27" s="2"/>
      <c r="M27" s="2"/>
      <c r="N27" s="2"/>
      <c r="O27" s="2"/>
      <c r="P27" s="2"/>
    </row>
    <row r="28" spans="1:16" x14ac:dyDescent="0.3">
      <c r="A28" s="49">
        <f>SUM(A26:A27)</f>
        <v>1.1850000000000001</v>
      </c>
      <c r="B28" s="49">
        <f>SUM(B26:B27)</f>
        <v>3.2199999999999998</v>
      </c>
      <c r="C28" s="49">
        <f>SUM(C26:C27)</f>
        <v>1.26</v>
      </c>
      <c r="D28" s="49">
        <f>SUM(A28:C28)</f>
        <v>5.6649999999999991</v>
      </c>
      <c r="E28" s="2"/>
      <c r="F28" s="2"/>
      <c r="G28" s="2"/>
      <c r="H28" s="2"/>
      <c r="I28" s="2"/>
      <c r="J28" s="2"/>
      <c r="K28" s="2"/>
      <c r="L28" s="2"/>
      <c r="M28" s="2"/>
      <c r="N28" s="2"/>
      <c r="O28" s="2"/>
      <c r="P28" s="2"/>
    </row>
    <row r="29" spans="1:16" x14ac:dyDescent="0.3">
      <c r="A29" s="2"/>
      <c r="B29" s="2"/>
      <c r="C29" s="2"/>
      <c r="D29" s="2"/>
      <c r="E29" s="2"/>
      <c r="F29" s="2"/>
      <c r="G29" s="2"/>
      <c r="H29" s="2"/>
      <c r="I29" s="2"/>
      <c r="J29" s="2"/>
      <c r="K29" s="2"/>
      <c r="L29" s="2"/>
      <c r="M29" s="2"/>
      <c r="N29" s="2"/>
      <c r="O29" s="2"/>
      <c r="P29" s="2"/>
    </row>
    <row r="30" spans="1:16" x14ac:dyDescent="0.3">
      <c r="A30" s="2" t="s">
        <v>94</v>
      </c>
      <c r="B30" s="2"/>
      <c r="C30" s="2"/>
      <c r="D30" s="2"/>
      <c r="E30" s="2"/>
      <c r="F30" s="2"/>
      <c r="G30" s="2"/>
      <c r="H30" s="2"/>
      <c r="I30" s="2"/>
      <c r="J30" s="2"/>
      <c r="K30" s="2"/>
      <c r="L30" s="2"/>
      <c r="M30" s="2"/>
      <c r="N30" s="2"/>
      <c r="O30" s="2"/>
      <c r="P30" s="2"/>
    </row>
    <row r="31" spans="1:16" x14ac:dyDescent="0.3">
      <c r="A31" t="s">
        <v>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Hoja1</vt:lpstr>
      <vt:lpstr>Hoja2</vt:lpstr>
      <vt:lpstr>Hoja3</vt:lpstr>
      <vt:lpstr>Hoja4</vt:lpstr>
      <vt:lpstr>Hoja5</vt:lpstr>
      <vt:lpstr>Hoja6</vt:lpstr>
      <vt:lpstr>Hoja7</vt:lpstr>
      <vt:lpstr>Hoja8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POLLO</dc:creator>
  <cp:lastModifiedBy>Inspiron</cp:lastModifiedBy>
  <dcterms:created xsi:type="dcterms:W3CDTF">2024-11-18T03:50:42Z</dcterms:created>
  <dcterms:modified xsi:type="dcterms:W3CDTF">2024-11-30T05:53:03Z</dcterms:modified>
</cp:coreProperties>
</file>