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22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Baseline" sheetId="2" state="visible" r:id="rId3"/>
    <sheet name="LogReg by Year" sheetId="3" state="visible" r:id="rId4"/>
    <sheet name="Comparison" sheetId="4" state="visible" r:id="rId5"/>
    <sheet name="LogReg_Price Prec@N" sheetId="5" state="visible" r:id="rId6"/>
    <sheet name="LogReg_Price_Ind Prec@N 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<sst xmlns="http://schemas.openxmlformats.org/spreadsheetml/2006/main" count="622" uniqueCount="169">
  <si>
    <t xml:space="preserve">Year 0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</si>
  <si>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</si>
  <si>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</si>
  <si>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</si>
  <si>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</si>
  <si>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</si>
  <si>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</si>
  <si>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</si>
  <si>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</si>
  <si>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</si>
  <si>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</si>
  <si>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IRR</t>
  </si>
  <si>
    <t xml:space="preserve">TP</t>
  </si>
  <si>
    <t xml:space="preserve">FP</t>
  </si>
  <si>
    <t xml:space="preserve">TN</t>
  </si>
  <si>
    <t xml:space="preserve">FN</t>
  </si>
  <si>
    <t xml:space="preserve">Precision</t>
  </si>
  <si>
    <t xml:space="preserve">Recall</t>
  </si>
  <si>
    <t xml:space="preserve">Til 12/31/2010</t>
  </si>
  <si>
    <t xml:space="preserve">Til 12/31/2011</t>
  </si>
  <si>
    <t xml:space="preserve">Til 12/31/2012</t>
  </si>
  <si>
    <t xml:space="preserve">Til 12/31/2013</t>
  </si>
  <si>
    <t xml:space="preserve">Til 12/31/2014</t>
  </si>
  <si>
    <t xml:space="preserve">Til 12/31/2015</t>
  </si>
  <si>
    <t xml:space="preserve">Til 12/31/2016</t>
  </si>
  <si>
    <t xml:space="preserve">Til 12/31/2017</t>
  </si>
  <si>
    <t xml:space="preserve">Til 12/31/2018</t>
  </si>
  <si>
    <t xml:space="preserve">Sample Period (til 2010)</t>
  </si>
  <si>
    <t xml:space="preserve">Sample Period (til 2011)</t>
  </si>
  <si>
    <t xml:space="preserve">Sample Period (til 2012)</t>
  </si>
  <si>
    <t xml:space="preserve">Sample Period (til 2013)</t>
  </si>
  <si>
    <t xml:space="preserve">Sample Period (til 2014)</t>
  </si>
  <si>
    <t xml:space="preserve">Sample Period (til 2015)</t>
  </si>
  <si>
    <t xml:space="preserve">Sample Period (til 2016)</t>
  </si>
  <si>
    <t xml:space="preserve">Sample Period (til 2017)</t>
  </si>
  <si>
    <t xml:space="preserve">Sample Period (til 2018)</t>
  </si>
  <si>
    <t xml:space="preserve">LogReg - Max(Precision+Recall)</t>
  </si>
  <si>
    <t xml:space="preserve">Baseline - Precision</t>
  </si>
  <si>
    <t xml:space="preserve">LogReg - Precision</t>
  </si>
  <si>
    <t xml:space="preserve">Baseline - Recall</t>
  </si>
  <si>
    <t xml:space="preserve">LogReg - Recall</t>
  </si>
  <si>
    <t xml:space="preserve"># ticker in Portfolio</t>
  </si>
  <si>
    <t xml:space="preserve"># 10 Baggers (Baseline)</t>
  </si>
  <si>
    <t xml:space="preserve"># 10 Baggers (LogReg)</t>
  </si>
  <si>
    <t xml:space="preserve">LogReg_Price Prec@N</t>
  </si>
  <si>
    <t xml:space="preserve"># 10 Baggers (LogReg_Price Prec@N) </t>
  </si>
  <si>
    <t xml:space="preserve">LogReg - Max(Precision)</t>
  </si>
  <si>
    <t xml:space="preserve">LogReg - Max(Recall)</t>
  </si>
  <si>
    <t xml:space="preserve">Prec_100</t>
  </si>
  <si>
    <t xml:space="preserve">Prec_90</t>
  </si>
  <si>
    <t xml:space="preserve">Prec_80</t>
  </si>
  <si>
    <t xml:space="preserve">Prec_70</t>
  </si>
  <si>
    <t xml:space="preserve">Prec_60</t>
  </si>
  <si>
    <t xml:space="preserve">Prec_50</t>
  </si>
  <si>
    <t xml:space="preserve">Prec_40</t>
  </si>
  <si>
    <t xml:space="preserve">Prec_30</t>
  </si>
  <si>
    <t xml:space="preserve">Prec_20</t>
  </si>
  <si>
    <t xml:space="preserve">Prec_10</t>
  </si>
  <si>
    <t xml:space="preserve">Precision@100</t>
  </si>
  <si>
    <t xml:space="preserve">Precision@90</t>
  </si>
  <si>
    <t xml:space="preserve">Precision@80</t>
  </si>
  <si>
    <t xml:space="preserve">Precision@70</t>
  </si>
  <si>
    <t xml:space="preserve">Precision@60</t>
  </si>
  <si>
    <t xml:space="preserve">Precision@50</t>
  </si>
  <si>
    <t xml:space="preserve">Precision@40</t>
  </si>
  <si>
    <t xml:space="preserve">Precision@30</t>
  </si>
  <si>
    <t xml:space="preserve">Precision@20</t>
  </si>
  <si>
    <t xml:space="preserve">Precision@10</t>
  </si>
  <si>
    <t xml:space="preserve">PXPLY</t>
  </si>
  <si>
    <t xml:space="preserve">ECPN</t>
  </si>
  <si>
    <t xml:space="preserve">ATSG</t>
  </si>
  <si>
    <t xml:space="preserve">MTOR</t>
  </si>
  <si>
    <t xml:space="preserve">KERX</t>
  </si>
  <si>
    <t xml:space="preserve">TRXBQ</t>
  </si>
  <si>
    <t xml:space="preserve">DS</t>
  </si>
  <si>
    <t xml:space="preserve">TRW</t>
  </si>
  <si>
    <t xml:space="preserve">LVS</t>
  </si>
  <si>
    <t xml:space="preserve">SPRD</t>
  </si>
  <si>
    <t xml:space="preserve">VITK</t>
  </si>
  <si>
    <t xml:space="preserve">LBY</t>
  </si>
  <si>
    <t xml:space="preserve">DXLG</t>
  </si>
  <si>
    <t xml:space="preserve">CPWM</t>
  </si>
  <si>
    <t xml:space="preserve">CROX</t>
  </si>
  <si>
    <t xml:space="preserve">BWEBF</t>
  </si>
  <si>
    <t xml:space="preserve">TECK</t>
  </si>
  <si>
    <t xml:space="preserve">ESCA</t>
  </si>
  <si>
    <t xml:space="preserve">RT</t>
  </si>
  <si>
    <t xml:space="preserve">APKT</t>
  </si>
  <si>
    <t xml:space="preserve">RIOM</t>
  </si>
  <si>
    <t xml:space="preserve">LCUT</t>
  </si>
  <si>
    <t xml:space="preserve">SRZ</t>
  </si>
  <si>
    <t xml:space="preserve">FOE</t>
  </si>
  <si>
    <t xml:space="preserve">DNDNQ</t>
  </si>
  <si>
    <t xml:space="preserve">HGSI</t>
  </si>
  <si>
    <t xml:space="preserve">INHX</t>
  </si>
  <si>
    <t xml:space="preserve">UEC</t>
  </si>
  <si>
    <t xml:space="preserve">SSP</t>
  </si>
  <si>
    <t xml:space="preserve">BZH</t>
  </si>
  <si>
    <t xml:space="preserve">VECO</t>
  </si>
  <si>
    <t xml:space="preserve">VRTS</t>
  </si>
  <si>
    <t xml:space="preserve">ABR</t>
  </si>
  <si>
    <t xml:space="preserve">LUNMF</t>
  </si>
  <si>
    <t xml:space="preserve">SAH</t>
  </si>
  <si>
    <t xml:space="preserve">FFG</t>
  </si>
  <si>
    <t xml:space="preserve">BKI1</t>
  </si>
  <si>
    <t xml:space="preserve">ACLS</t>
  </si>
  <si>
    <t xml:space="preserve">CPX</t>
  </si>
  <si>
    <t xml:space="preserve">VASO</t>
  </si>
  <si>
    <t xml:space="preserve">APWC</t>
  </si>
  <si>
    <t xml:space="preserve">TSEM</t>
  </si>
  <si>
    <t xml:space="preserve">HUSA</t>
  </si>
  <si>
    <t xml:space="preserve">SNIC</t>
  </si>
  <si>
    <t xml:space="preserve">NOG</t>
  </si>
  <si>
    <t xml:space="preserve">RURL</t>
  </si>
  <si>
    <t xml:space="preserve">SGA</t>
  </si>
  <si>
    <t xml:space="preserve">QMCO</t>
  </si>
  <si>
    <t xml:space="preserve">AHT</t>
  </si>
  <si>
    <t xml:space="preserve">ASH</t>
  </si>
  <si>
    <t xml:space="preserve">MEAS</t>
  </si>
  <si>
    <t xml:space="preserve">GMO</t>
  </si>
  <si>
    <t xml:space="preserve">MNI</t>
  </si>
  <si>
    <t xml:space="preserve">PONE</t>
  </si>
  <si>
    <t xml:space="preserve">ITP</t>
  </si>
  <si>
    <t xml:space="preserve">TUES</t>
  </si>
  <si>
    <t xml:space="preserve">CPAH</t>
  </si>
  <si>
    <t xml:space="preserve">PXLW</t>
  </si>
  <si>
    <t xml:space="preserve">UCTT</t>
  </si>
  <si>
    <t xml:space="preserve">BIMI</t>
  </si>
  <si>
    <t xml:space="preserve">FITB</t>
  </si>
  <si>
    <t xml:space="preserve">PCYC</t>
  </si>
  <si>
    <t xml:space="preserve">CALP</t>
  </si>
  <si>
    <t xml:space="preserve">GEOS</t>
  </si>
  <si>
    <t xml:space="preserve">KHLM</t>
  </si>
  <si>
    <t xml:space="preserve">SANM</t>
  </si>
  <si>
    <t xml:space="preserve">BONT</t>
  </si>
  <si>
    <t xml:space="preserve">CTHR</t>
  </si>
  <si>
    <t xml:space="preserve">BIDU</t>
  </si>
  <si>
    <t xml:space="preserve">MIPS</t>
  </si>
  <si>
    <t xml:space="preserve">CITP</t>
  </si>
  <si>
    <t xml:space="preserve">GTN</t>
  </si>
  <si>
    <t xml:space="preserve">ROSE</t>
  </si>
  <si>
    <t xml:space="preserve">NTL</t>
  </si>
  <si>
    <t xml:space="preserve">ENLK</t>
  </si>
  <si>
    <t xml:space="preserve">KLIC</t>
  </si>
  <si>
    <t xml:space="preserve">HSNI</t>
  </si>
  <si>
    <t xml:space="preserve">MSB</t>
  </si>
  <si>
    <t xml:space="preserve">GQMNF</t>
  </si>
  <si>
    <t xml:space="preserve">HZO</t>
  </si>
  <si>
    <t xml:space="preserve">JOBS</t>
  </si>
  <si>
    <t xml:space="preserve">ALUS1</t>
  </si>
  <si>
    <t xml:space="preserve">OLP</t>
  </si>
  <si>
    <t xml:space="preserve">BUCY</t>
  </si>
  <si>
    <t xml:space="preserve">MTL</t>
  </si>
  <si>
    <t xml:space="preserve">DECK</t>
  </si>
  <si>
    <t xml:space="preserve">ATRC</t>
  </si>
  <si>
    <t xml:space="preserve">TPX</t>
  </si>
  <si>
    <t xml:space="preserve">AIXNY</t>
  </si>
  <si>
    <t xml:space="preserve">PWAVQ</t>
  </si>
  <si>
    <t xml:space="preserve">ZYTO</t>
  </si>
  <si>
    <t xml:space="preserve">HL</t>
  </si>
  <si>
    <t xml:space="preserve">ALO</t>
  </si>
  <si>
    <t xml:space="preserve">VRSZQ</t>
  </si>
  <si>
    <t xml:space="preserve">PRSC</t>
  </si>
  <si>
    <t xml:space="preserve">PERY</t>
  </si>
  <si>
    <t xml:space="preserve">SWC</t>
  </si>
  <si>
    <t xml:space="preserve">PRMRF</t>
  </si>
  <si>
    <t xml:space="preserve">MRM</t>
  </si>
  <si>
    <t xml:space="preserve">CBL</t>
  </si>
  <si>
    <t xml:space="preserve">DDD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</si>
</sst>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\$* #,##0.00_);_(\$* \(#,##0.00\);_(\$* \-??_);_(@_)"/>
    <numFmt numFmtId="166" formatCode="0%"/>
    <numFmt numFmtId="167" formatCode="0.0%"/>
    <numFmt numFmtId="168" formatCode="M/D/YYYY"/>
    <numFmt numFmtId="169" formatCode="_(* #,##0.00_);_(* \(#,##0.00\);_(* \-??_);_(@_)"/>
    <numFmt numFmtId="170" formatCode="0.00E+00"/>
    <numFmt numFmtId="171" formatCode="0"/>
    <numFmt numFmtId="172" formatCode="_(* #,##0_);_(* \(#,##0\);_(* \-??_);_(@_)"/>
    <numFmt numFmtId="173" formatCode="0.00"/>
    <numFmt numFmtId="174" formatCode="&quot;TRUE&quot;;&quot;TRUE&quot;;&quot;FALSE&quot;"/>
    <numFmt numFmtId="175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ourier New"/>
      <family val="3"/>
      <charset val="1"/>
    </font>
    <font>
      <b val="true"/>
      <sz val="16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A5A5A5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(Baseline)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4962910188173"/>
          <c:y val="0.214158961427104"/>
          <c:w val="0.900800469385189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Baseline!$H$1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Baseline!$B$2:$B$10</c:f>
              <c:strCache>
                <c:ptCount val="9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</c:strCache>
            </c:strRef>
          </c:cat>
          <c:val>
            <c:numRef>
              <c:f>Baseline!$H$2:$H$10</c:f>
              <c:numCache>
                <c:formatCode>General</c:formatCode>
                <c:ptCount val="9"/>
                <c:pt idx="0">
                  <c:v>0.215959821428571</c:v>
                </c:pt>
                <c:pt idx="1">
                  <c:v>0.351708930540243</c:v>
                </c:pt>
                <c:pt idx="2">
                  <c:v>0.431729518855657</c:v>
                </c:pt>
                <c:pt idx="3">
                  <c:v>0.416058394160584</c:v>
                </c:pt>
                <c:pt idx="4">
                  <c:v>0.507955936352509</c:v>
                </c:pt>
                <c:pt idx="5">
                  <c:v>0.685763888888889</c:v>
                </c:pt>
                <c:pt idx="6">
                  <c:v>0.728222996515679</c:v>
                </c:pt>
                <c:pt idx="7">
                  <c:v>0.749190938511327</c:v>
                </c:pt>
                <c:pt idx="8">
                  <c:v>0.978947368421053</c:v>
                </c:pt>
              </c:numCache>
            </c:numRef>
          </c:val>
        </c:ser>
        <c:ser>
          <c:idx val="1"/>
          <c:order val="1"/>
          <c:tx>
            <c:strRef>
              <c:f>Baseline!$I$1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Baseline!$B$2:$B$10</c:f>
              <c:strCache>
                <c:ptCount val="9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</c:strCache>
            </c:strRef>
          </c:cat>
          <c:val>
            <c:numRef>
              <c:f>Baseline!$I$2:$I$10</c:f>
              <c:numCache>
                <c:formatCode>General</c:formatCode>
                <c:ptCount val="9"/>
                <c:pt idx="0">
                  <c:v>0.755859375</c:v>
                </c:pt>
                <c:pt idx="1">
                  <c:v>0.619417475728155</c:v>
                </c:pt>
                <c:pt idx="2">
                  <c:v>0.638461538461538</c:v>
                </c:pt>
                <c:pt idx="3">
                  <c:v>0.761450381679389</c:v>
                </c:pt>
                <c:pt idx="4">
                  <c:v>0.787476280834915</c:v>
                </c:pt>
                <c:pt idx="5">
                  <c:v>0.745283018867924</c:v>
                </c:pt>
                <c:pt idx="6">
                  <c:v>0.787193973634652</c:v>
                </c:pt>
                <c:pt idx="7">
                  <c:v>0.871939736346516</c:v>
                </c:pt>
                <c:pt idx="8">
                  <c:v>0.875706214689266</c:v>
                </c:pt>
              </c:numCache>
            </c:numRef>
          </c:val>
        </c:ser>
        <c:gapWidth val="219"/>
        <c:overlap val="-27"/>
        <c:axId val="28294031"/>
        <c:axId val="49019763"/>
      </c:barChart>
      <c:catAx>
        <c:axId val="282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019763"/>
        <c:crosses val="autoZero"/>
        <c:auto val="1"/>
        <c:lblAlgn val="ctr"/>
        <c:lblOffset val="100"/>
      </c:catAx>
      <c:valAx>
        <c:axId val="490197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29403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(LogReg 2017)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'LogReg by Year'!$H$165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Year'!$B$166:$B$174</c:f>
              <c:strCache>
                <c:ptCount val="9"/>
                <c:pt idx="0">
                  <c:v>1.00E-05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5.00E-01</c:v>
                </c:pt>
                <c:pt idx="5">
                  <c:v>1.00E+00</c:v>
                </c:pt>
                <c:pt idx="6">
                  <c:v>5.00E+00</c:v>
                </c:pt>
                <c:pt idx="7">
                  <c:v>1.00E+01</c:v>
                </c:pt>
                <c:pt idx="8">
                  <c:v>1.00E+02</c:v>
                </c:pt>
              </c:strCache>
            </c:strRef>
          </c:cat>
          <c:val>
            <c:numRef>
              <c:f>'LogReg by Year'!$H$166:$H$174</c:f>
              <c:numCache>
                <c:formatCode>General</c:formatCode>
                <c:ptCount val="9"/>
                <c:pt idx="0">
                  <c:v>0.545138888888889</c:v>
                </c:pt>
                <c:pt idx="1">
                  <c:v>0.5625</c:v>
                </c:pt>
                <c:pt idx="2">
                  <c:v>0.605691056910569</c:v>
                </c:pt>
                <c:pt idx="3">
                  <c:v>0.63849765258216</c:v>
                </c:pt>
                <c:pt idx="4">
                  <c:v>0.696808510638298</c:v>
                </c:pt>
                <c:pt idx="5">
                  <c:v>0.689839572192513</c:v>
                </c:pt>
                <c:pt idx="6">
                  <c:v>0.699421965317919</c:v>
                </c:pt>
                <c:pt idx="7">
                  <c:v>0.68421052631579</c:v>
                </c:pt>
                <c:pt idx="8">
                  <c:v>0.692307692307692</c:v>
                </c:pt>
              </c:numCache>
            </c:numRef>
          </c:val>
        </c:ser>
        <c:ser>
          <c:idx val="1"/>
          <c:order val="1"/>
          <c:tx>
            <c:strRef>
              <c:f>'LogReg by Year'!$I$165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Year'!$B$166:$B$174</c:f>
              <c:strCache>
                <c:ptCount val="9"/>
                <c:pt idx="0">
                  <c:v>1.00E-05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5.00E-01</c:v>
                </c:pt>
                <c:pt idx="5">
                  <c:v>1.00E+00</c:v>
                </c:pt>
                <c:pt idx="6">
                  <c:v>5.00E+00</c:v>
                </c:pt>
                <c:pt idx="7">
                  <c:v>1.00E+01</c:v>
                </c:pt>
                <c:pt idx="8">
                  <c:v>1.00E+02</c:v>
                </c:pt>
              </c:strCache>
            </c:strRef>
          </c:cat>
          <c:val>
            <c:numRef>
              <c:f>'LogReg by Year'!$I$166:$I$174</c:f>
              <c:numCache>
                <c:formatCode>General</c:formatCode>
                <c:ptCount val="9"/>
                <c:pt idx="0">
                  <c:v>0.940119760479042</c:v>
                </c:pt>
                <c:pt idx="1">
                  <c:v>0.916167664670659</c:v>
                </c:pt>
                <c:pt idx="2">
                  <c:v>0.892215568862275</c:v>
                </c:pt>
                <c:pt idx="3">
                  <c:v>0.81437125748503</c:v>
                </c:pt>
                <c:pt idx="4">
                  <c:v>0.784431137724551</c:v>
                </c:pt>
                <c:pt idx="5">
                  <c:v>0.772455089820359</c:v>
                </c:pt>
                <c:pt idx="6">
                  <c:v>0.724550898203593</c:v>
                </c:pt>
                <c:pt idx="7">
                  <c:v>0.70059880239521</c:v>
                </c:pt>
                <c:pt idx="8">
                  <c:v>0.70059880239521</c:v>
                </c:pt>
              </c:numCache>
            </c:numRef>
          </c:val>
        </c:ser>
        <c:gapWidth val="219"/>
        <c:overlap val="-27"/>
        <c:axId val="57799726"/>
        <c:axId val="71316568"/>
      </c:barChart>
      <c:catAx>
        <c:axId val="5779972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316568"/>
        <c:crosses val="autoZero"/>
        <c:auto val="1"/>
        <c:lblAlgn val="ctr"/>
        <c:lblOffset val="100"/>
      </c:catAx>
      <c:valAx>
        <c:axId val="7131656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799726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(LogReg 2018)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'LogReg by Year'!$H$165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Year'!$B$188:$B$197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Year'!$H$189:$H$197</c:f>
              <c:numCache>
                <c:formatCode>General</c:formatCode>
                <c:ptCount val="9"/>
                <c:pt idx="0">
                  <c:v>0.633333333333333</c:v>
                </c:pt>
                <c:pt idx="1">
                  <c:v>0.766497461928934</c:v>
                </c:pt>
                <c:pt idx="2">
                  <c:v>0.815217391304348</c:v>
                </c:pt>
                <c:pt idx="3">
                  <c:v>0.850574712643678</c:v>
                </c:pt>
                <c:pt idx="4">
                  <c:v>0.877300613496933</c:v>
                </c:pt>
                <c:pt idx="5">
                  <c:v>0.876543209876543</c:v>
                </c:pt>
                <c:pt idx="6">
                  <c:v>0.875776397515528</c:v>
                </c:pt>
                <c:pt idx="7">
                  <c:v>0.880503144654088</c:v>
                </c:pt>
                <c:pt idx="8">
                  <c:v>0.89171974522293</c:v>
                </c:pt>
              </c:numCache>
            </c:numRef>
          </c:val>
        </c:ser>
        <c:ser>
          <c:idx val="1"/>
          <c:order val="1"/>
          <c:tx>
            <c:strRef>
              <c:f>'LogReg by Year'!$I$165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Year'!$B$188:$B$197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Year'!$I$189:$I$197</c:f>
              <c:numCache>
                <c:formatCode>General</c:formatCode>
                <c:ptCount val="9"/>
                <c:pt idx="0">
                  <c:v>0.968152866242038</c:v>
                </c:pt>
                <c:pt idx="1">
                  <c:v>0.961783439490446</c:v>
                </c:pt>
                <c:pt idx="2">
                  <c:v>0.955414012738853</c:v>
                </c:pt>
                <c:pt idx="3">
                  <c:v>0.942675159235669</c:v>
                </c:pt>
                <c:pt idx="4">
                  <c:v>0.910828025477707</c:v>
                </c:pt>
                <c:pt idx="5">
                  <c:v>0.904458598726115</c:v>
                </c:pt>
                <c:pt idx="6">
                  <c:v>0.898089171974522</c:v>
                </c:pt>
                <c:pt idx="7">
                  <c:v>0.89171974522293</c:v>
                </c:pt>
                <c:pt idx="8">
                  <c:v>0.89171974522293</c:v>
                </c:pt>
              </c:numCache>
            </c:numRef>
          </c:val>
        </c:ser>
        <c:gapWidth val="219"/>
        <c:overlap val="-27"/>
        <c:axId val="96682880"/>
        <c:axId val="91415730"/>
      </c:barChart>
      <c:catAx>
        <c:axId val="966828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415730"/>
        <c:crosses val="autoZero"/>
        <c:auto val="1"/>
        <c:lblAlgn val="ctr"/>
        <c:lblOffset val="100"/>
      </c:catAx>
      <c:valAx>
        <c:axId val="9141573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68288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(LogReg 2016)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'LogReg by Year'!$H$165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Year'!$B$142:$B$151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Year'!$H$143:$H$151</c:f>
              <c:numCache>
                <c:formatCode>General</c:formatCode>
                <c:ptCount val="9"/>
                <c:pt idx="0">
                  <c:v>0.453172205438066</c:v>
                </c:pt>
                <c:pt idx="1">
                  <c:v>0.483870967741936</c:v>
                </c:pt>
                <c:pt idx="2">
                  <c:v>0.503472222222222</c:v>
                </c:pt>
                <c:pt idx="3">
                  <c:v>0.572052401746725</c:v>
                </c:pt>
                <c:pt idx="4">
                  <c:v>0.581730769230769</c:v>
                </c:pt>
                <c:pt idx="5">
                  <c:v>0.574257425742574</c:v>
                </c:pt>
                <c:pt idx="6">
                  <c:v>0.58421052631579</c:v>
                </c:pt>
                <c:pt idx="7">
                  <c:v>0.577540106951872</c:v>
                </c:pt>
                <c:pt idx="8">
                  <c:v>0.577777777777778</c:v>
                </c:pt>
              </c:numCache>
            </c:numRef>
          </c:val>
        </c:ser>
        <c:ser>
          <c:idx val="1"/>
          <c:order val="1"/>
          <c:tx>
            <c:strRef>
              <c:f>'LogReg by Year'!$I$165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Year'!$B$142:$B$151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Year'!$I$143:$I$151</c:f>
              <c:numCache>
                <c:formatCode>General</c:formatCode>
                <c:ptCount val="9"/>
                <c:pt idx="0">
                  <c:v>0.909090909090909</c:v>
                </c:pt>
                <c:pt idx="1">
                  <c:v>0.909090909090909</c:v>
                </c:pt>
                <c:pt idx="2">
                  <c:v>0.878787878787879</c:v>
                </c:pt>
                <c:pt idx="3">
                  <c:v>0.793939393939394</c:v>
                </c:pt>
                <c:pt idx="4">
                  <c:v>0.733333333333333</c:v>
                </c:pt>
                <c:pt idx="5">
                  <c:v>0.703030303030303</c:v>
                </c:pt>
                <c:pt idx="6">
                  <c:v>0.672727272727273</c:v>
                </c:pt>
                <c:pt idx="7">
                  <c:v>0.654545454545455</c:v>
                </c:pt>
                <c:pt idx="8">
                  <c:v>0.63030303030303</c:v>
                </c:pt>
              </c:numCache>
            </c:numRef>
          </c:val>
        </c:ser>
        <c:gapWidth val="219"/>
        <c:overlap val="-27"/>
        <c:axId val="75091441"/>
        <c:axId val="25405906"/>
      </c:barChart>
      <c:catAx>
        <c:axId val="7509144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405906"/>
        <c:crosses val="autoZero"/>
        <c:auto val="1"/>
        <c:lblAlgn val="ctr"/>
        <c:lblOffset val="100"/>
      </c:catAx>
      <c:valAx>
        <c:axId val="254059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09144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(LogReg 2015)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'LogReg by Year'!$H$165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Year'!$B$119:$B$128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Year'!$H$120:$H$128</c:f>
              <c:numCache>
                <c:formatCode>General</c:formatCode>
                <c:ptCount val="9"/>
                <c:pt idx="0">
                  <c:v>0.419753086419753</c:v>
                </c:pt>
                <c:pt idx="1">
                  <c:v>0.462540716612378</c:v>
                </c:pt>
                <c:pt idx="2">
                  <c:v>0.48936170212766</c:v>
                </c:pt>
                <c:pt idx="3">
                  <c:v>0.522448979591837</c:v>
                </c:pt>
                <c:pt idx="4">
                  <c:v>0.522522522522523</c:v>
                </c:pt>
                <c:pt idx="5">
                  <c:v>0.514285714285714</c:v>
                </c:pt>
                <c:pt idx="6">
                  <c:v>0.507537688442211</c:v>
                </c:pt>
                <c:pt idx="7">
                  <c:v>0.50253807106599</c:v>
                </c:pt>
                <c:pt idx="8">
                  <c:v>0.479381443298969</c:v>
                </c:pt>
              </c:numCache>
            </c:numRef>
          </c:val>
        </c:ser>
        <c:ser>
          <c:idx val="1"/>
          <c:order val="1"/>
          <c:tx>
            <c:strRef>
              <c:f>'LogReg by Year'!$I$165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Year'!$B$119:$B$128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Year'!$I$120:$I$128</c:f>
              <c:numCache>
                <c:formatCode>General</c:formatCode>
                <c:ptCount val="9"/>
                <c:pt idx="0">
                  <c:v>0.85</c:v>
                </c:pt>
                <c:pt idx="1">
                  <c:v>0.8875</c:v>
                </c:pt>
                <c:pt idx="2">
                  <c:v>0.8625</c:v>
                </c:pt>
                <c:pt idx="3">
                  <c:v>0.8</c:v>
                </c:pt>
                <c:pt idx="4">
                  <c:v>0.725</c:v>
                </c:pt>
                <c:pt idx="5">
                  <c:v>0.675</c:v>
                </c:pt>
                <c:pt idx="6">
                  <c:v>0.63125</c:v>
                </c:pt>
                <c:pt idx="7">
                  <c:v>0.61875</c:v>
                </c:pt>
                <c:pt idx="8">
                  <c:v>0.58125</c:v>
                </c:pt>
              </c:numCache>
            </c:numRef>
          </c:val>
        </c:ser>
        <c:gapWidth val="219"/>
        <c:overlap val="-27"/>
        <c:axId val="13508467"/>
        <c:axId val="53807798"/>
      </c:barChart>
      <c:catAx>
        <c:axId val="1350846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807798"/>
        <c:crosses val="autoZero"/>
        <c:auto val="1"/>
        <c:lblAlgn val="ctr"/>
        <c:lblOffset val="100"/>
      </c:catAx>
      <c:valAx>
        <c:axId val="5380779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508467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(LogReg 2014)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'LogReg by Year'!$H$96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Year'!$B$96:$B$105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Year'!$H$97:$H$105</c:f>
              <c:numCache>
                <c:formatCode>General</c:formatCode>
                <c:ptCount val="9"/>
                <c:pt idx="0">
                  <c:v>0.37888198757764</c:v>
                </c:pt>
                <c:pt idx="1">
                  <c:v>0.388535031847134</c:v>
                </c:pt>
                <c:pt idx="2">
                  <c:v>0.387301587301587</c:v>
                </c:pt>
                <c:pt idx="3">
                  <c:v>0.389078498293515</c:v>
                </c:pt>
                <c:pt idx="4">
                  <c:v>0.386363636363636</c:v>
                </c:pt>
                <c:pt idx="5">
                  <c:v>0.39453125</c:v>
                </c:pt>
                <c:pt idx="6">
                  <c:v>0.38961038961039</c:v>
                </c:pt>
                <c:pt idx="7">
                  <c:v>0.389380530973451</c:v>
                </c:pt>
                <c:pt idx="8">
                  <c:v>0.357142857142857</c:v>
                </c:pt>
              </c:numCache>
            </c:numRef>
          </c:val>
        </c:ser>
        <c:ser>
          <c:idx val="1"/>
          <c:order val="1"/>
          <c:tx>
            <c:strRef>
              <c:f>'LogReg by Year'!$I$96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Year'!$B$96:$B$105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Year'!$I$97:$I$105</c:f>
              <c:numCache>
                <c:formatCode>General</c:formatCode>
                <c:ptCount val="9"/>
                <c:pt idx="0">
                  <c:v>0.859154929577465</c:v>
                </c:pt>
                <c:pt idx="1">
                  <c:v>0.859154929577465</c:v>
                </c:pt>
                <c:pt idx="2">
                  <c:v>0.859154929577465</c:v>
                </c:pt>
                <c:pt idx="3">
                  <c:v>0.802816901408451</c:v>
                </c:pt>
                <c:pt idx="4">
                  <c:v>0.71830985915493</c:v>
                </c:pt>
                <c:pt idx="5">
                  <c:v>0.711267605633803</c:v>
                </c:pt>
                <c:pt idx="6">
                  <c:v>0.633802816901409</c:v>
                </c:pt>
                <c:pt idx="7">
                  <c:v>0.619718309859155</c:v>
                </c:pt>
                <c:pt idx="8">
                  <c:v>0.563380281690141</c:v>
                </c:pt>
              </c:numCache>
            </c:numRef>
          </c:val>
        </c:ser>
        <c:gapWidth val="219"/>
        <c:overlap val="-27"/>
        <c:axId val="74543800"/>
        <c:axId val="13488116"/>
      </c:barChart>
      <c:catAx>
        <c:axId val="745438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488116"/>
        <c:crosses val="autoZero"/>
        <c:auto val="1"/>
        <c:lblAlgn val="ctr"/>
        <c:lblOffset val="100"/>
      </c:catAx>
      <c:valAx>
        <c:axId val="1348811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54380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(LogReg 2013)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72494172494"/>
          <c:w val="0.900797883688185"/>
          <c:h val="0.673100233100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'LogReg by Year'!$H$165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Year'!$B$73:$B$82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Year'!$H$74:$H$82</c:f>
              <c:numCache>
                <c:formatCode>General</c:formatCode>
                <c:ptCount val="9"/>
                <c:pt idx="0">
                  <c:v>0.365853658536585</c:v>
                </c:pt>
                <c:pt idx="1">
                  <c:v>0.380281690140845</c:v>
                </c:pt>
                <c:pt idx="2">
                  <c:v>0.395833333333333</c:v>
                </c:pt>
                <c:pt idx="3">
                  <c:v>0.4</c:v>
                </c:pt>
                <c:pt idx="4">
                  <c:v>0.379084967320261</c:v>
                </c:pt>
                <c:pt idx="5">
                  <c:v>0.376712328767123</c:v>
                </c:pt>
                <c:pt idx="6">
                  <c:v>0.360594795539033</c:v>
                </c:pt>
                <c:pt idx="7">
                  <c:v>0.348484848484848</c:v>
                </c:pt>
                <c:pt idx="8">
                  <c:v>0.33596837944664</c:v>
                </c:pt>
              </c:numCache>
            </c:numRef>
          </c:val>
        </c:ser>
        <c:ser>
          <c:idx val="1"/>
          <c:order val="1"/>
          <c:tx>
            <c:strRef>
              <c:f>'LogReg by Year'!$I$165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Year'!$B$73:$B$82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Year'!$I$74:$I$82</c:f>
              <c:numCache>
                <c:formatCode>General</c:formatCode>
                <c:ptCount val="9"/>
                <c:pt idx="0">
                  <c:v>0.808383233532934</c:v>
                </c:pt>
                <c:pt idx="1">
                  <c:v>0.808383233532934</c:v>
                </c:pt>
                <c:pt idx="2">
                  <c:v>0.796407185628742</c:v>
                </c:pt>
                <c:pt idx="3">
                  <c:v>0.766467065868264</c:v>
                </c:pt>
                <c:pt idx="4">
                  <c:v>0.694610778443114</c:v>
                </c:pt>
                <c:pt idx="5">
                  <c:v>0.658682634730539</c:v>
                </c:pt>
                <c:pt idx="6">
                  <c:v>0.580838323353293</c:v>
                </c:pt>
                <c:pt idx="7">
                  <c:v>0.550898203592814</c:v>
                </c:pt>
                <c:pt idx="8">
                  <c:v>0.508982035928144</c:v>
                </c:pt>
              </c:numCache>
            </c:numRef>
          </c:val>
        </c:ser>
        <c:gapWidth val="219"/>
        <c:overlap val="-27"/>
        <c:axId val="16702023"/>
        <c:axId val="56396934"/>
      </c:barChart>
      <c:catAx>
        <c:axId val="16702023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396934"/>
        <c:crosses val="autoZero"/>
        <c:auto val="1"/>
        <c:lblAlgn val="ctr"/>
        <c:lblOffset val="100"/>
      </c:catAx>
      <c:valAx>
        <c:axId val="5639693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70202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(LogReg 2012)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'LogReg by Year'!$H$165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Year'!$B$50:$B$59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Year'!$H$51:$H$59</c:f>
              <c:numCache>
                <c:formatCode>General</c:formatCode>
                <c:ptCount val="9"/>
                <c:pt idx="0">
                  <c:v>0.342783505154639</c:v>
                </c:pt>
                <c:pt idx="1">
                  <c:v>0.350132625994695</c:v>
                </c:pt>
                <c:pt idx="2">
                  <c:v>0.370786516853933</c:v>
                </c:pt>
                <c:pt idx="3">
                  <c:v>0.373801916932907</c:v>
                </c:pt>
                <c:pt idx="4">
                  <c:v>0.352348993288591</c:v>
                </c:pt>
                <c:pt idx="5">
                  <c:v>0.348122866894198</c:v>
                </c:pt>
                <c:pt idx="6">
                  <c:v>0.333333333333333</c:v>
                </c:pt>
                <c:pt idx="7">
                  <c:v>0.327137546468401</c:v>
                </c:pt>
                <c:pt idx="8">
                  <c:v>0.296442687747036</c:v>
                </c:pt>
              </c:numCache>
            </c:numRef>
          </c:val>
        </c:ser>
        <c:ser>
          <c:idx val="1"/>
          <c:order val="1"/>
          <c:tx>
            <c:strRef>
              <c:f>'LogReg by Year'!$I$165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Year'!$B$50:$B$59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Year'!$I$51:$I$59</c:f>
              <c:numCache>
                <c:formatCode>General</c:formatCode>
                <c:ptCount val="9"/>
                <c:pt idx="0">
                  <c:v>0.755681818181818</c:v>
                </c:pt>
                <c:pt idx="1">
                  <c:v>0.75</c:v>
                </c:pt>
                <c:pt idx="2">
                  <c:v>0.75</c:v>
                </c:pt>
                <c:pt idx="3">
                  <c:v>0.664772727272727</c:v>
                </c:pt>
                <c:pt idx="4">
                  <c:v>0.596590909090909</c:v>
                </c:pt>
                <c:pt idx="5">
                  <c:v>0.579545454545455</c:v>
                </c:pt>
                <c:pt idx="6">
                  <c:v>0.511363636363636</c:v>
                </c:pt>
                <c:pt idx="7">
                  <c:v>0.5</c:v>
                </c:pt>
                <c:pt idx="8">
                  <c:v>0.426136363636364</c:v>
                </c:pt>
              </c:numCache>
            </c:numRef>
          </c:val>
        </c:ser>
        <c:gapWidth val="219"/>
        <c:overlap val="-27"/>
        <c:axId val="94109307"/>
        <c:axId val="93392331"/>
      </c:barChart>
      <c:catAx>
        <c:axId val="9410930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392331"/>
        <c:crosses val="autoZero"/>
        <c:auto val="1"/>
        <c:lblAlgn val="ctr"/>
        <c:lblOffset val="100"/>
      </c:catAx>
      <c:valAx>
        <c:axId val="9339233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109307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(LogReg 2011)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'LogReg by Year'!$H$27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Year'!$B$27:$B$36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Year'!$H$28:$H$36</c:f>
              <c:numCache>
                <c:formatCode>General</c:formatCode>
                <c:ptCount val="9"/>
                <c:pt idx="0">
                  <c:v>0.284671532846715</c:v>
                </c:pt>
                <c:pt idx="1">
                  <c:v>0.297560975609756</c:v>
                </c:pt>
                <c:pt idx="2">
                  <c:v>0.308270676691729</c:v>
                </c:pt>
                <c:pt idx="3">
                  <c:v>0.322751322751323</c:v>
                </c:pt>
                <c:pt idx="4">
                  <c:v>0.312328767123288</c:v>
                </c:pt>
                <c:pt idx="5">
                  <c:v>0.303867403314917</c:v>
                </c:pt>
                <c:pt idx="6">
                  <c:v>0.285294117647059</c:v>
                </c:pt>
                <c:pt idx="7">
                  <c:v>0.275659824046921</c:v>
                </c:pt>
                <c:pt idx="8">
                  <c:v>0.261627906976744</c:v>
                </c:pt>
              </c:numCache>
            </c:numRef>
          </c:val>
        </c:ser>
        <c:ser>
          <c:idx val="1"/>
          <c:order val="1"/>
          <c:tx>
            <c:strRef>
              <c:f>'LogReg by Year'!$I$27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Year'!$B$27:$B$36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Year'!$I$28:$I$36</c:f>
              <c:numCache>
                <c:formatCode>General</c:formatCode>
                <c:ptCount val="9"/>
                <c:pt idx="0">
                  <c:v>0.709090909090909</c:v>
                </c:pt>
                <c:pt idx="1">
                  <c:v>0.739393939393939</c:v>
                </c:pt>
                <c:pt idx="2">
                  <c:v>0.745454545454545</c:v>
                </c:pt>
                <c:pt idx="3">
                  <c:v>0.739393939393939</c:v>
                </c:pt>
                <c:pt idx="4">
                  <c:v>0.690909090909091</c:v>
                </c:pt>
                <c:pt idx="5">
                  <c:v>0.666666666666667</c:v>
                </c:pt>
                <c:pt idx="6">
                  <c:v>0.587878787878788</c:v>
                </c:pt>
                <c:pt idx="7">
                  <c:v>0.56969696969697</c:v>
                </c:pt>
                <c:pt idx="8">
                  <c:v>0.545454545454545</c:v>
                </c:pt>
              </c:numCache>
            </c:numRef>
          </c:val>
        </c:ser>
        <c:gapWidth val="219"/>
        <c:overlap val="-27"/>
        <c:axId val="17932311"/>
        <c:axId val="44467358"/>
      </c:barChart>
      <c:catAx>
        <c:axId val="1793231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467358"/>
        <c:crosses val="autoZero"/>
        <c:auto val="1"/>
        <c:lblAlgn val="ctr"/>
        <c:lblOffset val="100"/>
      </c:catAx>
      <c:valAx>
        <c:axId val="444673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93231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(LogReg 2010)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'LogReg by Year'!$H$3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Year'!$B$3:$B$12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Year'!$H$4:$H$12</c:f>
              <c:numCache>
                <c:formatCode>General</c:formatCode>
                <c:ptCount val="9"/>
                <c:pt idx="0">
                  <c:v>0.280701754385965</c:v>
                </c:pt>
                <c:pt idx="1">
                  <c:v>0.271505376344086</c:v>
                </c:pt>
                <c:pt idx="2">
                  <c:v>0.271739130434783</c:v>
                </c:pt>
                <c:pt idx="3">
                  <c:v>0.266666666666667</c:v>
                </c:pt>
                <c:pt idx="4">
                  <c:v>0.258160237388724</c:v>
                </c:pt>
                <c:pt idx="5">
                  <c:v>0.249266862170088</c:v>
                </c:pt>
                <c:pt idx="6">
                  <c:v>0.220588235294118</c:v>
                </c:pt>
                <c:pt idx="7">
                  <c:v>0.221574344023324</c:v>
                </c:pt>
                <c:pt idx="8">
                  <c:v>0.216901408450704</c:v>
                </c:pt>
              </c:numCache>
            </c:numRef>
          </c:val>
        </c:ser>
        <c:ser>
          <c:idx val="1"/>
          <c:order val="1"/>
          <c:tx>
            <c:strRef>
              <c:f>'LogReg by Year'!$I$3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'LogReg by Year'!$B$3:$B$12</c:f>
              <c:strCache>
                <c:ptCount val="10"/>
                <c:pt idx="0">
                  <c:v/>
                </c:pt>
                <c:pt idx="1">
                  <c:v>1.00E-05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5.00E-01</c:v>
                </c:pt>
                <c:pt idx="6">
                  <c:v>1.00E+00</c:v>
                </c:pt>
                <c:pt idx="7">
                  <c:v>5.00E+00</c:v>
                </c:pt>
                <c:pt idx="8">
                  <c:v>1.00E+01</c:v>
                </c:pt>
                <c:pt idx="9">
                  <c:v>1.00E+02</c:v>
                </c:pt>
              </c:strCache>
            </c:strRef>
          </c:cat>
          <c:val>
            <c:numRef>
              <c:f>'LogReg by Year'!$I$4:$I$12</c:f>
              <c:numCache>
                <c:formatCode>General</c:formatCode>
                <c:ptCount val="9"/>
                <c:pt idx="0">
                  <c:v>0.648648648648649</c:v>
                </c:pt>
                <c:pt idx="1">
                  <c:v>0.682432432432432</c:v>
                </c:pt>
                <c:pt idx="2">
                  <c:v>0.675675675675676</c:v>
                </c:pt>
                <c:pt idx="3">
                  <c:v>0.621621621621622</c:v>
                </c:pt>
                <c:pt idx="4">
                  <c:v>0.587837837837838</c:v>
                </c:pt>
                <c:pt idx="5">
                  <c:v>0.574324324324324</c:v>
                </c:pt>
                <c:pt idx="6">
                  <c:v>0.506756756756757</c:v>
                </c:pt>
                <c:pt idx="7">
                  <c:v>0.513513513513513</c:v>
                </c:pt>
                <c:pt idx="8">
                  <c:v>0.52027027027027</c:v>
                </c:pt>
              </c:numCache>
            </c:numRef>
          </c:val>
        </c:ser>
        <c:gapWidth val="219"/>
        <c:overlap val="-27"/>
        <c:axId val="6430276"/>
        <c:axId val="45824752"/>
      </c:barChart>
      <c:catAx>
        <c:axId val="643027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824752"/>
        <c:crosses val="autoZero"/>
        <c:auto val="1"/>
        <c:lblAlgn val="ctr"/>
        <c:lblOffset val="100"/>
      </c:catAx>
      <c:valAx>
        <c:axId val="4582475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30276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(Baseline vs Log Reg)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9080520861"/>
          <c:w val="0.900797883688185"/>
          <c:h val="0.673133138453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Comparison!$D$3</c:f>
              <c:strCache>
                <c:ptCount val="1"/>
                <c:pt idx="0">
                  <c:v>Baseline - 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Comparison!$B$4:$C$12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Comparison!$D$4:$D$12</c:f>
              <c:numCache>
                <c:formatCode>General</c:formatCode>
                <c:ptCount val="9"/>
                <c:pt idx="0">
                  <c:v>0.215959821428571</c:v>
                </c:pt>
                <c:pt idx="1">
                  <c:v>0.351708930540243</c:v>
                </c:pt>
                <c:pt idx="2">
                  <c:v>0.431729518855657</c:v>
                </c:pt>
                <c:pt idx="3">
                  <c:v>0.416058394160584</c:v>
                </c:pt>
                <c:pt idx="4">
                  <c:v>0.507955936352509</c:v>
                </c:pt>
                <c:pt idx="5">
                  <c:v>0.685763888888889</c:v>
                </c:pt>
                <c:pt idx="6">
                  <c:v>0.728222996515679</c:v>
                </c:pt>
                <c:pt idx="7">
                  <c:v>0.749190938511327</c:v>
                </c:pt>
                <c:pt idx="8">
                  <c:v>0.978947368421053</c:v>
                </c:pt>
              </c:numCache>
            </c:numRef>
          </c:val>
        </c:ser>
        <c:ser>
          <c:idx val="1"/>
          <c:order val="1"/>
          <c:tx>
            <c:strRef>
              <c:f>Comparison!$E$3</c:f>
              <c:strCache>
                <c:ptCount val="1"/>
                <c:pt idx="0">
                  <c:v>LogReg - Precision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Comparison!$B$4:$C$12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Comparison!$E$4:$E$12</c:f>
              <c:numCache>
                <c:formatCode>General</c:formatCode>
                <c:ptCount val="9"/>
                <c:pt idx="0">
                  <c:v>0.271505376344086</c:v>
                </c:pt>
                <c:pt idx="1">
                  <c:v>0.322751322751323</c:v>
                </c:pt>
                <c:pt idx="2">
                  <c:v>0.370786516853933</c:v>
                </c:pt>
                <c:pt idx="3">
                  <c:v>0.395833333333333</c:v>
                </c:pt>
                <c:pt idx="4">
                  <c:v>0.388535031847134</c:v>
                </c:pt>
                <c:pt idx="5">
                  <c:v>0.48936170212766</c:v>
                </c:pt>
                <c:pt idx="6">
                  <c:v>0.483870967741936</c:v>
                </c:pt>
                <c:pt idx="7">
                  <c:v>0.696808510638298</c:v>
                </c:pt>
                <c:pt idx="8">
                  <c:v>0.850574712643678</c:v>
                </c:pt>
              </c:numCache>
            </c:numRef>
          </c:val>
        </c:ser>
        <c:ser>
          <c:idx val="2"/>
          <c:order val="2"/>
          <c:tx>
            <c:strRef>
              <c:f>Comparison!$F$3</c:f>
              <c:strCache>
                <c:ptCount val="1"/>
                <c:pt idx="0">
                  <c:v>Baseline - Recall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Comparison!$B$4:$C$12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Comparison!$F$4:$F$12</c:f>
              <c:numCache>
                <c:formatCode>General</c:formatCode>
                <c:ptCount val="9"/>
                <c:pt idx="0">
                  <c:v>0.755859375</c:v>
                </c:pt>
                <c:pt idx="1">
                  <c:v>0.619417475728155</c:v>
                </c:pt>
                <c:pt idx="2">
                  <c:v>0.638461538461538</c:v>
                </c:pt>
                <c:pt idx="3">
                  <c:v>0.761450381679389</c:v>
                </c:pt>
                <c:pt idx="4">
                  <c:v>0.787476280834915</c:v>
                </c:pt>
                <c:pt idx="5">
                  <c:v>0.745283018867925</c:v>
                </c:pt>
                <c:pt idx="6">
                  <c:v>0.787193973634652</c:v>
                </c:pt>
                <c:pt idx="7">
                  <c:v>0.871939736346516</c:v>
                </c:pt>
                <c:pt idx="8">
                  <c:v>0.875706214689265</c:v>
                </c:pt>
              </c:numCache>
            </c:numRef>
          </c:val>
        </c:ser>
        <c:ser>
          <c:idx val="3"/>
          <c:order val="3"/>
          <c:tx>
            <c:strRef>
              <c:f>Comparison!$G$3</c:f>
              <c:strCache>
                <c:ptCount val="1"/>
                <c:pt idx="0">
                  <c:v>LogReg - Recall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Comparison!$B$4:$C$12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Comparison!$G$4:$G$12</c:f>
              <c:numCache>
                <c:formatCode>General</c:formatCode>
                <c:ptCount val="9"/>
                <c:pt idx="0">
                  <c:v>0.682432432432433</c:v>
                </c:pt>
                <c:pt idx="1">
                  <c:v>0.73939393939394</c:v>
                </c:pt>
                <c:pt idx="2">
                  <c:v>0.75</c:v>
                </c:pt>
                <c:pt idx="3">
                  <c:v>0.796407185628742</c:v>
                </c:pt>
                <c:pt idx="4">
                  <c:v>0.859154929577465</c:v>
                </c:pt>
                <c:pt idx="5">
                  <c:v>0.8625</c:v>
                </c:pt>
                <c:pt idx="6">
                  <c:v>0.909090909090909</c:v>
                </c:pt>
                <c:pt idx="7">
                  <c:v>0.784431137724551</c:v>
                </c:pt>
                <c:pt idx="8">
                  <c:v>0.942675159235669</c:v>
                </c:pt>
              </c:numCache>
            </c:numRef>
          </c:val>
        </c:ser>
        <c:gapWidth val="219"/>
        <c:overlap val="-27"/>
        <c:axId val="55318338"/>
        <c:axId val="71619026"/>
      </c:barChart>
      <c:catAx>
        <c:axId val="55318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619026"/>
        <c:crosses val="autoZero"/>
        <c:auto val="1"/>
        <c:lblAlgn val="ctr"/>
        <c:lblOffset val="100"/>
      </c:catAx>
      <c:valAx>
        <c:axId val="7161902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31833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(Baseline vs LogReg)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Comparison!$D$26</c:f>
              <c:strCache>
                <c:ptCount val="1"/>
                <c:pt idx="0">
                  <c:v>Baseline - 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Comparison!$B$27:$C$35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Comparison!$D$27:$D$35</c:f>
              <c:numCache>
                <c:formatCode>General</c:formatCode>
                <c:ptCount val="9"/>
                <c:pt idx="0">
                  <c:v>0.215959821428571</c:v>
                </c:pt>
                <c:pt idx="1">
                  <c:v>0.351708930540243</c:v>
                </c:pt>
                <c:pt idx="2">
                  <c:v>0.431729518855657</c:v>
                </c:pt>
                <c:pt idx="3">
                  <c:v>0.416058394160584</c:v>
                </c:pt>
                <c:pt idx="4">
                  <c:v>0.507955936352509</c:v>
                </c:pt>
                <c:pt idx="5">
                  <c:v>0.685763888888889</c:v>
                </c:pt>
                <c:pt idx="6">
                  <c:v>0.728222996515679</c:v>
                </c:pt>
                <c:pt idx="7">
                  <c:v>0.749190938511327</c:v>
                </c:pt>
                <c:pt idx="8">
                  <c:v>0.978947368421053</c:v>
                </c:pt>
              </c:numCache>
            </c:numRef>
          </c:val>
        </c:ser>
        <c:ser>
          <c:idx val="1"/>
          <c:order val="1"/>
          <c:tx>
            <c:strRef>
              <c:f>Comparison!$E$26</c:f>
              <c:strCache>
                <c:ptCount val="1"/>
                <c:pt idx="0">
                  <c:v>LogReg - Precision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Comparison!$B$27:$C$35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Comparison!$E$27:$E$35</c:f>
              <c:numCache>
                <c:formatCode>General</c:formatCode>
                <c:ptCount val="9"/>
                <c:pt idx="0">
                  <c:v>0.280701754385965</c:v>
                </c:pt>
                <c:pt idx="1">
                  <c:v>0.322751322751323</c:v>
                </c:pt>
                <c:pt idx="2">
                  <c:v>0.373801916932907</c:v>
                </c:pt>
                <c:pt idx="3">
                  <c:v>0.4</c:v>
                </c:pt>
                <c:pt idx="4">
                  <c:v>0.39453125</c:v>
                </c:pt>
                <c:pt idx="5">
                  <c:v>0.522522522522523</c:v>
                </c:pt>
                <c:pt idx="6">
                  <c:v>0.58421052631579</c:v>
                </c:pt>
                <c:pt idx="7">
                  <c:v>0.696808510638298</c:v>
                </c:pt>
                <c:pt idx="8">
                  <c:v>0.89171974522293</c:v>
                </c:pt>
              </c:numCache>
            </c:numRef>
          </c:val>
        </c:ser>
        <c:ser>
          <c:idx val="2"/>
          <c:order val="2"/>
          <c:tx>
            <c:strRef>
              <c:f>Comparison!$F$26</c:f>
              <c:strCache>
                <c:ptCount val="1"/>
                <c:pt idx="0">
                  <c:v>Baseline - Recall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Comparison!$B$27:$C$35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Comparison!$F$27:$F$35</c:f>
              <c:numCache>
                <c:formatCode>General</c:formatCode>
                <c:ptCount val="9"/>
                <c:pt idx="0">
                  <c:v>0.755859375</c:v>
                </c:pt>
                <c:pt idx="1">
                  <c:v>0.619417475728155</c:v>
                </c:pt>
                <c:pt idx="2">
                  <c:v>0.638461538461538</c:v>
                </c:pt>
                <c:pt idx="3">
                  <c:v>0.761450381679389</c:v>
                </c:pt>
                <c:pt idx="4">
                  <c:v>0.787476280834915</c:v>
                </c:pt>
                <c:pt idx="5">
                  <c:v>0.745283018867925</c:v>
                </c:pt>
                <c:pt idx="6">
                  <c:v>0.787193973634652</c:v>
                </c:pt>
                <c:pt idx="7">
                  <c:v>0.871939736346516</c:v>
                </c:pt>
                <c:pt idx="8">
                  <c:v>0.875706214689265</c:v>
                </c:pt>
              </c:numCache>
            </c:numRef>
          </c:val>
        </c:ser>
        <c:ser>
          <c:idx val="3"/>
          <c:order val="3"/>
          <c:tx>
            <c:strRef>
              <c:f>Comparison!$G$26</c:f>
              <c:strCache>
                <c:ptCount val="1"/>
                <c:pt idx="0">
                  <c:v>LogReg - Recall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Comparison!$B$27:$C$35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Comparison!$G$27:$G$35</c:f>
              <c:numCache>
                <c:formatCode>General</c:formatCode>
                <c:ptCount val="9"/>
                <c:pt idx="0">
                  <c:v>0.648648648648649</c:v>
                </c:pt>
                <c:pt idx="1">
                  <c:v>0.73939393939394</c:v>
                </c:pt>
                <c:pt idx="2">
                  <c:v>0.664772727272727</c:v>
                </c:pt>
                <c:pt idx="3">
                  <c:v>0.766467065868264</c:v>
                </c:pt>
                <c:pt idx="4">
                  <c:v>0.711267605633803</c:v>
                </c:pt>
                <c:pt idx="5">
                  <c:v>0.725</c:v>
                </c:pt>
                <c:pt idx="6">
                  <c:v>0.672727272727273</c:v>
                </c:pt>
                <c:pt idx="7">
                  <c:v>0.784431137724551</c:v>
                </c:pt>
                <c:pt idx="8">
                  <c:v>0.89171974522293</c:v>
                </c:pt>
              </c:numCache>
            </c:numRef>
          </c:val>
        </c:ser>
        <c:gapWidth val="219"/>
        <c:overlap val="-27"/>
        <c:axId val="28367394"/>
        <c:axId val="91225185"/>
      </c:barChart>
      <c:catAx>
        <c:axId val="283673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25185"/>
        <c:crosses val="autoZero"/>
        <c:auto val="1"/>
        <c:lblAlgn val="ctr"/>
        <c:lblOffset val="100"/>
      </c:catAx>
      <c:valAx>
        <c:axId val="9122518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36739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Precision vs Recall (Baseline vs LogReg)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083415112856"/>
          <c:y val="0.214158961427104"/>
          <c:w val="0.900797883688185"/>
          <c:h val="0.67311104884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Comparison!$D$26</c:f>
              <c:strCache>
                <c:ptCount val="1"/>
                <c:pt idx="0">
                  <c:v>Baseline - Precision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Comparison!$B$27:$C$35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Comparison!$D$27:$D$35</c:f>
              <c:numCache>
                <c:formatCode>General</c:formatCode>
                <c:ptCount val="9"/>
                <c:pt idx="0">
                  <c:v>0.215959821428571</c:v>
                </c:pt>
                <c:pt idx="1">
                  <c:v>0.351708930540243</c:v>
                </c:pt>
                <c:pt idx="2">
                  <c:v>0.431729518855657</c:v>
                </c:pt>
                <c:pt idx="3">
                  <c:v>0.416058394160584</c:v>
                </c:pt>
                <c:pt idx="4">
                  <c:v>0.507955936352509</c:v>
                </c:pt>
                <c:pt idx="5">
                  <c:v>0.685763888888889</c:v>
                </c:pt>
                <c:pt idx="6">
                  <c:v>0.728222996515679</c:v>
                </c:pt>
                <c:pt idx="7">
                  <c:v>0.749190938511327</c:v>
                </c:pt>
                <c:pt idx="8">
                  <c:v>0.978947368421053</c:v>
                </c:pt>
              </c:numCache>
            </c:numRef>
          </c:val>
        </c:ser>
        <c:ser>
          <c:idx val="1"/>
          <c:order val="1"/>
          <c:tx>
            <c:strRef>
              <c:f>Comparison!$E$26</c:f>
              <c:strCache>
                <c:ptCount val="1"/>
                <c:pt idx="0">
                  <c:v>LogReg - Precision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Comparison!$B$27:$C$35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Comparison!$E$27:$E$35</c:f>
              <c:numCache>
                <c:formatCode>General</c:formatCode>
                <c:ptCount val="9"/>
                <c:pt idx="0">
                  <c:v>0.280701754385965</c:v>
                </c:pt>
                <c:pt idx="1">
                  <c:v>0.322751322751323</c:v>
                </c:pt>
                <c:pt idx="2">
                  <c:v>0.373801916932907</c:v>
                </c:pt>
                <c:pt idx="3">
                  <c:v>0.4</c:v>
                </c:pt>
                <c:pt idx="4">
                  <c:v>0.39453125</c:v>
                </c:pt>
                <c:pt idx="5">
                  <c:v>0.522522522522523</c:v>
                </c:pt>
                <c:pt idx="6">
                  <c:v>0.58421052631579</c:v>
                </c:pt>
                <c:pt idx="7">
                  <c:v>0.696808510638298</c:v>
                </c:pt>
                <c:pt idx="8">
                  <c:v>0.89171974522293</c:v>
                </c:pt>
              </c:numCache>
            </c:numRef>
          </c:val>
        </c:ser>
        <c:ser>
          <c:idx val="2"/>
          <c:order val="2"/>
          <c:tx>
            <c:strRef>
              <c:f>Comparison!$F$26</c:f>
              <c:strCache>
                <c:ptCount val="1"/>
                <c:pt idx="0">
                  <c:v>Baseline - Recall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Comparison!$B$27:$C$35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Comparison!$F$27:$F$35</c:f>
              <c:numCache>
                <c:formatCode>General</c:formatCode>
                <c:ptCount val="9"/>
                <c:pt idx="0">
                  <c:v>0.755859375</c:v>
                </c:pt>
                <c:pt idx="1">
                  <c:v>0.619417475728155</c:v>
                </c:pt>
                <c:pt idx="2">
                  <c:v>0.638461538461538</c:v>
                </c:pt>
                <c:pt idx="3">
                  <c:v>0.761450381679389</c:v>
                </c:pt>
                <c:pt idx="4">
                  <c:v>0.787476280834915</c:v>
                </c:pt>
                <c:pt idx="5">
                  <c:v>0.745283018867925</c:v>
                </c:pt>
                <c:pt idx="6">
                  <c:v>0.787193973634652</c:v>
                </c:pt>
                <c:pt idx="7">
                  <c:v>0.871939736346516</c:v>
                </c:pt>
                <c:pt idx="8">
                  <c:v>0.875706214689265</c:v>
                </c:pt>
              </c:numCache>
            </c:numRef>
          </c:val>
        </c:ser>
        <c:ser>
          <c:idx val="3"/>
          <c:order val="3"/>
          <c:tx>
            <c:strRef>
              <c:f>Comparison!$G$26</c:f>
              <c:strCache>
                <c:ptCount val="1"/>
                <c:pt idx="0">
                  <c:v>LogReg - Recall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Comparison!$B$27:$C$35</c:f>
              <c:strCache>
                <c:ptCount val="18"/>
                <c:pt idx="0">
                  <c:v>Til 12/31/2010</c:v>
                </c:pt>
                <c:pt idx="1">
                  <c:v>Til 12/31/2011</c:v>
                </c:pt>
                <c:pt idx="2">
                  <c:v>Til 12/31/2012</c:v>
                </c:pt>
                <c:pt idx="3">
                  <c:v>Til 12/31/2013</c:v>
                </c:pt>
                <c:pt idx="4">
                  <c:v>Til 12/31/2014</c:v>
                </c:pt>
                <c:pt idx="5">
                  <c:v>Til 12/31/2015</c:v>
                </c:pt>
                <c:pt idx="6">
                  <c:v>Til 12/31/2016</c:v>
                </c:pt>
                <c:pt idx="7">
                  <c:v>Til 12/31/2017</c:v>
                </c:pt>
                <c:pt idx="8">
                  <c:v>Til 12/31/2018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Comparison!$G$27:$G$35</c:f>
              <c:numCache>
                <c:formatCode>General</c:formatCode>
                <c:ptCount val="9"/>
                <c:pt idx="0">
                  <c:v>0.648648648648649</c:v>
                </c:pt>
                <c:pt idx="1">
                  <c:v>0.73939393939394</c:v>
                </c:pt>
                <c:pt idx="2">
                  <c:v>0.664772727272727</c:v>
                </c:pt>
                <c:pt idx="3">
                  <c:v>0.766467065868264</c:v>
                </c:pt>
                <c:pt idx="4">
                  <c:v>0.711267605633803</c:v>
                </c:pt>
                <c:pt idx="5">
                  <c:v>0.725</c:v>
                </c:pt>
                <c:pt idx="6">
                  <c:v>0.672727272727273</c:v>
                </c:pt>
                <c:pt idx="7">
                  <c:v>0.784431137724551</c:v>
                </c:pt>
                <c:pt idx="8">
                  <c:v>0.89171974522293</c:v>
                </c:pt>
              </c:numCache>
            </c:numRef>
          </c:val>
        </c:ser>
        <c:gapWidth val="219"/>
        <c:overlap val="-27"/>
        <c:axId val="53199831"/>
        <c:axId val="46120273"/>
      </c:barChart>
      <c:catAx>
        <c:axId val="53199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120273"/>
        <c:crosses val="autoZero"/>
        <c:auto val="1"/>
        <c:lblAlgn val="ctr"/>
        <c:lblOffset val="100"/>
      </c:catAx>
      <c:valAx>
        <c:axId val="461202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19983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560520</xdr:colOff>
      <xdr:row>4</xdr:row>
      <xdr:rowOff>95400</xdr:rowOff>
    </xdr:from>
    <xdr:to>
      <xdr:col>21</xdr:col>
      <xdr:colOff>6120</xdr:colOff>
      <xdr:row>25</xdr:row>
      <xdr:rowOff>82440</xdr:rowOff>
    </xdr:to>
    <xdr:graphicFrame>
      <xdr:nvGraphicFramePr>
        <xdr:cNvPr id="0" name="Chart 1"/>
        <xdr:cNvGraphicFramePr/>
      </xdr:nvGraphicFramePr>
      <xdr:xfrm>
        <a:off x="7665840" y="831960"/>
        <a:ext cx="858960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7920</xdr:colOff>
      <xdr:row>163</xdr:row>
      <xdr:rowOff>177840</xdr:rowOff>
    </xdr:from>
    <xdr:to>
      <xdr:col>22</xdr:col>
      <xdr:colOff>63000</xdr:colOff>
      <xdr:row>184</xdr:row>
      <xdr:rowOff>164880</xdr:rowOff>
    </xdr:to>
    <xdr:graphicFrame>
      <xdr:nvGraphicFramePr>
        <xdr:cNvPr id="1" name="Chart 1"/>
        <xdr:cNvGraphicFramePr/>
      </xdr:nvGraphicFramePr>
      <xdr:xfrm>
        <a:off x="9037440" y="3020040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7920</xdr:colOff>
      <xdr:row>186</xdr:row>
      <xdr:rowOff>177840</xdr:rowOff>
    </xdr:from>
    <xdr:to>
      <xdr:col>22</xdr:col>
      <xdr:colOff>63000</xdr:colOff>
      <xdr:row>207</xdr:row>
      <xdr:rowOff>164880</xdr:rowOff>
    </xdr:to>
    <xdr:graphicFrame>
      <xdr:nvGraphicFramePr>
        <xdr:cNvPr id="2" name="Chart 2"/>
        <xdr:cNvGraphicFramePr/>
      </xdr:nvGraphicFramePr>
      <xdr:xfrm>
        <a:off x="9037440" y="3443580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7920</xdr:colOff>
      <xdr:row>140</xdr:row>
      <xdr:rowOff>177840</xdr:rowOff>
    </xdr:from>
    <xdr:to>
      <xdr:col>22</xdr:col>
      <xdr:colOff>63000</xdr:colOff>
      <xdr:row>161</xdr:row>
      <xdr:rowOff>164880</xdr:rowOff>
    </xdr:to>
    <xdr:graphicFrame>
      <xdr:nvGraphicFramePr>
        <xdr:cNvPr id="3" name="Chart 3"/>
        <xdr:cNvGraphicFramePr/>
      </xdr:nvGraphicFramePr>
      <xdr:xfrm>
        <a:off x="9037440" y="2596500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7920</xdr:colOff>
      <xdr:row>117</xdr:row>
      <xdr:rowOff>177840</xdr:rowOff>
    </xdr:from>
    <xdr:to>
      <xdr:col>22</xdr:col>
      <xdr:colOff>63000</xdr:colOff>
      <xdr:row>138</xdr:row>
      <xdr:rowOff>164880</xdr:rowOff>
    </xdr:to>
    <xdr:graphicFrame>
      <xdr:nvGraphicFramePr>
        <xdr:cNvPr id="4" name="Chart 5"/>
        <xdr:cNvGraphicFramePr/>
      </xdr:nvGraphicFramePr>
      <xdr:xfrm>
        <a:off x="9037440" y="2172960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7920</xdr:colOff>
      <xdr:row>94</xdr:row>
      <xdr:rowOff>177840</xdr:rowOff>
    </xdr:from>
    <xdr:to>
      <xdr:col>22</xdr:col>
      <xdr:colOff>63000</xdr:colOff>
      <xdr:row>115</xdr:row>
      <xdr:rowOff>164880</xdr:rowOff>
    </xdr:to>
    <xdr:graphicFrame>
      <xdr:nvGraphicFramePr>
        <xdr:cNvPr id="5" name="Chart 6"/>
        <xdr:cNvGraphicFramePr/>
      </xdr:nvGraphicFramePr>
      <xdr:xfrm>
        <a:off x="9037440" y="1749420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7920</xdr:colOff>
      <xdr:row>71</xdr:row>
      <xdr:rowOff>177840</xdr:rowOff>
    </xdr:from>
    <xdr:to>
      <xdr:col>22</xdr:col>
      <xdr:colOff>63000</xdr:colOff>
      <xdr:row>92</xdr:row>
      <xdr:rowOff>164880</xdr:rowOff>
    </xdr:to>
    <xdr:graphicFrame>
      <xdr:nvGraphicFramePr>
        <xdr:cNvPr id="6" name="Chart 7"/>
        <xdr:cNvGraphicFramePr/>
      </xdr:nvGraphicFramePr>
      <xdr:xfrm>
        <a:off x="9037440" y="13252320"/>
        <a:ext cx="8436960" cy="386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7920</xdr:colOff>
      <xdr:row>48</xdr:row>
      <xdr:rowOff>177840</xdr:rowOff>
    </xdr:from>
    <xdr:to>
      <xdr:col>22</xdr:col>
      <xdr:colOff>63000</xdr:colOff>
      <xdr:row>69</xdr:row>
      <xdr:rowOff>164880</xdr:rowOff>
    </xdr:to>
    <xdr:graphicFrame>
      <xdr:nvGraphicFramePr>
        <xdr:cNvPr id="7" name="Chart 8"/>
        <xdr:cNvGraphicFramePr/>
      </xdr:nvGraphicFramePr>
      <xdr:xfrm>
        <a:off x="9037440" y="901692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7920</xdr:colOff>
      <xdr:row>25</xdr:row>
      <xdr:rowOff>177840</xdr:rowOff>
    </xdr:from>
    <xdr:to>
      <xdr:col>22</xdr:col>
      <xdr:colOff>63000</xdr:colOff>
      <xdr:row>46</xdr:row>
      <xdr:rowOff>164880</xdr:rowOff>
    </xdr:to>
    <xdr:graphicFrame>
      <xdr:nvGraphicFramePr>
        <xdr:cNvPr id="8" name="Chart 9"/>
        <xdr:cNvGraphicFramePr/>
      </xdr:nvGraphicFramePr>
      <xdr:xfrm>
        <a:off x="9037440" y="478152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7920</xdr:colOff>
      <xdr:row>1</xdr:row>
      <xdr:rowOff>177840</xdr:rowOff>
    </xdr:from>
    <xdr:to>
      <xdr:col>22</xdr:col>
      <xdr:colOff>63000</xdr:colOff>
      <xdr:row>22</xdr:row>
      <xdr:rowOff>164880</xdr:rowOff>
    </xdr:to>
    <xdr:graphicFrame>
      <xdr:nvGraphicFramePr>
        <xdr:cNvPr id="9" name="Chart 10"/>
        <xdr:cNvGraphicFramePr/>
      </xdr:nvGraphicFramePr>
      <xdr:xfrm>
        <a:off x="9037440" y="36180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7920</xdr:colOff>
      <xdr:row>1</xdr:row>
      <xdr:rowOff>171360</xdr:rowOff>
    </xdr:from>
    <xdr:to>
      <xdr:col>24</xdr:col>
      <xdr:colOff>63000</xdr:colOff>
      <xdr:row>21</xdr:row>
      <xdr:rowOff>158400</xdr:rowOff>
    </xdr:to>
    <xdr:graphicFrame>
      <xdr:nvGraphicFramePr>
        <xdr:cNvPr id="10" name="Chart 1"/>
        <xdr:cNvGraphicFramePr/>
      </xdr:nvGraphicFramePr>
      <xdr:xfrm>
        <a:off x="12314160" y="355320"/>
        <a:ext cx="8436960" cy="40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7920</xdr:colOff>
      <xdr:row>24</xdr:row>
      <xdr:rowOff>171360</xdr:rowOff>
    </xdr:from>
    <xdr:to>
      <xdr:col>24</xdr:col>
      <xdr:colOff>63000</xdr:colOff>
      <xdr:row>44</xdr:row>
      <xdr:rowOff>158400</xdr:rowOff>
    </xdr:to>
    <xdr:graphicFrame>
      <xdr:nvGraphicFramePr>
        <xdr:cNvPr id="11" name="Chart 2"/>
        <xdr:cNvGraphicFramePr/>
      </xdr:nvGraphicFramePr>
      <xdr:xfrm>
        <a:off x="12314160" y="498456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7920</xdr:colOff>
      <xdr:row>46</xdr:row>
      <xdr:rowOff>171360</xdr:rowOff>
    </xdr:from>
    <xdr:to>
      <xdr:col>24</xdr:col>
      <xdr:colOff>63000</xdr:colOff>
      <xdr:row>66</xdr:row>
      <xdr:rowOff>158400</xdr:rowOff>
    </xdr:to>
    <xdr:graphicFrame>
      <xdr:nvGraphicFramePr>
        <xdr:cNvPr id="12" name="Chart 3"/>
        <xdr:cNvGraphicFramePr/>
      </xdr:nvGraphicFramePr>
      <xdr:xfrm>
        <a:off x="12314160" y="9219960"/>
        <a:ext cx="843696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M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5"/>
  <cols>
    <col collapsed="false" hidden="false" max="12" min="1" style="0" width="8.57085020242915"/>
    <col collapsed="false" hidden="false" max="13" min="13" style="0" width="10.246963562753"/>
    <col collapsed="false" hidden="false" max="1025" min="14" style="0" width="8.57085020242915"/>
  </cols>
  <sheetData>
    <row r="2" customFormat="false" ht="14.5" hidden="false" customHeight="false" outlineLevel="0" collapsed="false">
      <c r="C2" s="0" t="s">
        <v>0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</row>
    <row r="3" customFormat="false" ht="14.5" hidden="false" customHeight="false" outlineLevel="0" collapsed="false">
      <c r="C3" s="1" t="n">
        <v>-10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1" t="n">
        <v>110</v>
      </c>
    </row>
    <row r="5" customFormat="false" ht="14.5" hidden="false" customHeight="false" outlineLevel="0" collapsed="false">
      <c r="C5" s="0" t="s">
        <v>11</v>
      </c>
      <c r="D5" s="2" t="n">
        <f aca="false">IRR(C3:M3)</f>
        <v>0.27098161521014</v>
      </c>
    </row>
    <row r="7" customFormat="false" ht="14.5" hidden="false" customHeight="false" outlineLevel="0" collapsed="false">
      <c r="D7" s="0" t="n">
        <f aca="false">1.27^3</f>
        <v>2.048383</v>
      </c>
    </row>
    <row r="10" customFormat="false" ht="13.8" hidden="false" customHeight="false" outlineLevel="0" collapsed="false">
      <c r="D10" s="0" t="n">
        <v>2018</v>
      </c>
      <c r="E10" s="0" t="n">
        <v>2017</v>
      </c>
      <c r="F10" s="0" t="n">
        <v>2016</v>
      </c>
      <c r="G10" s="0" t="n">
        <v>2015</v>
      </c>
      <c r="H10" s="0" t="n">
        <v>2014</v>
      </c>
      <c r="I10" s="0" t="n">
        <v>2013</v>
      </c>
      <c r="J10" s="0" t="n">
        <v>2012</v>
      </c>
      <c r="K10" s="0" t="n">
        <v>2011</v>
      </c>
      <c r="L10" s="0" t="n">
        <v>2010</v>
      </c>
    </row>
    <row r="11" customFormat="false" ht="13.8" hidden="false" customHeight="false" outlineLevel="0" collapsed="false">
      <c r="D11" s="0" t="n">
        <f aca="false">1*(1+$D$5/4)</f>
        <v>1.06774540380254</v>
      </c>
      <c r="E11" s="0" t="n">
        <f aca="false">D11*(1+$D$5)</f>
        <v>1.35708477795815</v>
      </c>
      <c r="F11" s="0" t="n">
        <f aca="false">E11*(1+$D$5)</f>
        <v>1.72482980306634</v>
      </c>
      <c r="G11" s="0" t="n">
        <f aca="false">F11*(1+$D$5)</f>
        <v>2.19222696906385</v>
      </c>
      <c r="H11" s="0" t="n">
        <f aca="false">G11*(1+$D$5)</f>
        <v>2.786280174048</v>
      </c>
      <c r="I11" s="0" t="n">
        <f aca="false">H11*(1+$D$5)</f>
        <v>3.54131087603952</v>
      </c>
      <c r="J11" s="0" t="n">
        <f aca="false">I11*(1+$D$5)</f>
        <v>4.50094101718995</v>
      </c>
      <c r="K11" s="0" t="n">
        <f aca="false">J11*(1+$D$5)</f>
        <v>5.72061328399366</v>
      </c>
      <c r="L11" s="0" t="n">
        <f aca="false">K11*(1+$D$5)</f>
        <v>7.27079431168284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5"/>
  <cols>
    <col collapsed="false" hidden="false" max="1" min="1" style="0" width="8.57085020242915"/>
    <col collapsed="false" hidden="false" max="2" min="2" style="0" width="16.0688259109312"/>
    <col collapsed="false" hidden="false" max="3" min="3" style="0" width="1.28744939271255"/>
    <col collapsed="false" hidden="false" max="7" min="4" style="0" width="8.57085020242915"/>
    <col collapsed="false" hidden="false" max="9" min="8" style="0" width="9.85425101214575"/>
    <col collapsed="false" hidden="false" max="1025" min="10" style="0" width="8.57085020242915"/>
  </cols>
  <sheetData>
    <row r="1" customFormat="false" ht="14.5" hidden="false" customHeight="false" outlineLevel="0" collapsed="false">
      <c r="B1" s="3"/>
      <c r="C1" s="3"/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customFormat="false" ht="14.5" hidden="false" customHeight="false" outlineLevel="0" collapsed="false">
      <c r="B2" s="5" t="s">
        <v>18</v>
      </c>
      <c r="C2" s="3"/>
      <c r="D2" s="3" t="n">
        <v>387</v>
      </c>
      <c r="E2" s="3" t="n">
        <v>1405</v>
      </c>
      <c r="F2" s="3" t="n">
        <v>4633</v>
      </c>
      <c r="G2" s="3" t="n">
        <v>125</v>
      </c>
      <c r="H2" s="6" t="n">
        <f aca="false">D2/(D2+E2)</f>
        <v>0.215959821428571</v>
      </c>
      <c r="I2" s="6" t="n">
        <f aca="false">D2/(D2+G2)</f>
        <v>0.755859375</v>
      </c>
      <c r="M2" s="7"/>
      <c r="P2" s="7"/>
    </row>
    <row r="3" customFormat="false" ht="14.5" hidden="false" customHeight="false" outlineLevel="0" collapsed="false">
      <c r="B3" s="8" t="s">
        <v>19</v>
      </c>
      <c r="C3" s="3"/>
      <c r="D3" s="3" t="n">
        <v>319</v>
      </c>
      <c r="E3" s="3" t="n">
        <v>588</v>
      </c>
      <c r="F3" s="3" t="n">
        <v>5757</v>
      </c>
      <c r="G3" s="3" t="n">
        <v>196</v>
      </c>
      <c r="H3" s="6" t="n">
        <f aca="false">D3/(D3+E3)</f>
        <v>0.351708930540243</v>
      </c>
      <c r="I3" s="6" t="n">
        <f aca="false">D3/(D3+G3)</f>
        <v>0.619417475728155</v>
      </c>
      <c r="M3" s="7"/>
      <c r="P3" s="7"/>
    </row>
    <row r="4" customFormat="false" ht="14.5" hidden="false" customHeight="false" outlineLevel="0" collapsed="false">
      <c r="B4" s="9" t="s">
        <v>20</v>
      </c>
      <c r="C4" s="3"/>
      <c r="D4" s="3" t="n">
        <v>332</v>
      </c>
      <c r="E4" s="3" t="n">
        <v>437</v>
      </c>
      <c r="F4" s="3" t="n">
        <v>6158</v>
      </c>
      <c r="G4" s="3" t="n">
        <v>188</v>
      </c>
      <c r="H4" s="6" t="n">
        <f aca="false">D4/(D4+E4)</f>
        <v>0.431729518855657</v>
      </c>
      <c r="I4" s="6" t="n">
        <f aca="false">D4/(D4+G4)</f>
        <v>0.638461538461538</v>
      </c>
      <c r="M4" s="7"/>
      <c r="P4" s="7"/>
    </row>
    <row r="5" customFormat="false" ht="14.5" hidden="false" customHeight="false" outlineLevel="0" collapsed="false">
      <c r="B5" s="8" t="s">
        <v>21</v>
      </c>
      <c r="C5" s="3"/>
      <c r="D5" s="3" t="n">
        <v>399</v>
      </c>
      <c r="E5" s="3" t="n">
        <v>560</v>
      </c>
      <c r="F5" s="3" t="n">
        <v>6338</v>
      </c>
      <c r="G5" s="3" t="n">
        <v>125</v>
      </c>
      <c r="H5" s="6" t="n">
        <f aca="false">D5/(D5+E5)</f>
        <v>0.416058394160584</v>
      </c>
      <c r="I5" s="6" t="n">
        <f aca="false">D5/(D5+G5)</f>
        <v>0.761450381679389</v>
      </c>
    </row>
    <row r="6" customFormat="false" ht="14.5" hidden="false" customHeight="false" outlineLevel="0" collapsed="false">
      <c r="B6" s="5" t="s">
        <v>22</v>
      </c>
      <c r="C6" s="3"/>
      <c r="D6" s="3" t="n">
        <v>415</v>
      </c>
      <c r="E6" s="3" t="n">
        <v>402</v>
      </c>
      <c r="F6" s="3" t="n">
        <v>6920</v>
      </c>
      <c r="G6" s="3" t="n">
        <v>112</v>
      </c>
      <c r="H6" s="6" t="n">
        <f aca="false">D6/(D6+E6)</f>
        <v>0.507955936352509</v>
      </c>
      <c r="I6" s="6" t="n">
        <f aca="false">D6/(D6+G6)</f>
        <v>0.787476280834915</v>
      </c>
    </row>
    <row r="7" customFormat="false" ht="14.5" hidden="false" customHeight="false" outlineLevel="0" collapsed="false">
      <c r="B7" s="8" t="s">
        <v>23</v>
      </c>
      <c r="C7" s="3"/>
      <c r="D7" s="3" t="n">
        <v>395</v>
      </c>
      <c r="E7" s="3" t="n">
        <v>181</v>
      </c>
      <c r="F7" s="3" t="n">
        <v>7992</v>
      </c>
      <c r="G7" s="3" t="n">
        <v>135</v>
      </c>
      <c r="H7" s="6" t="n">
        <f aca="false">D7/(D7+E7)</f>
        <v>0.685763888888889</v>
      </c>
      <c r="I7" s="6" t="n">
        <f aca="false">D7/(D7+G7)</f>
        <v>0.745283018867924</v>
      </c>
    </row>
    <row r="8" customFormat="false" ht="14.5" hidden="false" customHeight="false" outlineLevel="0" collapsed="false">
      <c r="B8" s="9" t="s">
        <v>24</v>
      </c>
      <c r="C8" s="3"/>
      <c r="D8" s="3" t="n">
        <v>418</v>
      </c>
      <c r="E8" s="3" t="n">
        <v>156</v>
      </c>
      <c r="F8" s="3" t="n">
        <v>8331</v>
      </c>
      <c r="G8" s="3" t="n">
        <v>113</v>
      </c>
      <c r="H8" s="6" t="n">
        <f aca="false">D8/(D8+E8)</f>
        <v>0.728222996515679</v>
      </c>
      <c r="I8" s="6" t="n">
        <f aca="false">D8/(D8+G8)</f>
        <v>0.787193973634652</v>
      </c>
    </row>
    <row r="9" customFormat="false" ht="14.5" hidden="false" customHeight="false" outlineLevel="0" collapsed="false">
      <c r="B9" s="8" t="s">
        <v>25</v>
      </c>
      <c r="C9" s="3"/>
      <c r="D9" s="3" t="n">
        <v>463</v>
      </c>
      <c r="E9" s="3" t="n">
        <v>155</v>
      </c>
      <c r="F9" s="3" t="n">
        <v>8718</v>
      </c>
      <c r="G9" s="3" t="n">
        <v>68</v>
      </c>
      <c r="H9" s="6" t="n">
        <f aca="false">D9/(D9+E9)</f>
        <v>0.749190938511327</v>
      </c>
      <c r="I9" s="6" t="n">
        <f aca="false">D9/(D9+G9)</f>
        <v>0.871939736346516</v>
      </c>
    </row>
    <row r="10" customFormat="false" ht="14.5" hidden="false" customHeight="false" outlineLevel="0" collapsed="false">
      <c r="B10" s="5" t="s">
        <v>26</v>
      </c>
      <c r="C10" s="3"/>
      <c r="D10" s="3" t="n">
        <v>465</v>
      </c>
      <c r="E10" s="3" t="n">
        <v>10</v>
      </c>
      <c r="F10" s="3" t="n">
        <v>9340</v>
      </c>
      <c r="G10" s="3" t="n">
        <v>66</v>
      </c>
      <c r="H10" s="6" t="n">
        <f aca="false">D10/(D10+E10)</f>
        <v>0.978947368421053</v>
      </c>
      <c r="I10" s="6" t="n">
        <f aca="false">D10/(D10+G10)</f>
        <v>0.875706214689266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4.5"/>
  <cols>
    <col collapsed="false" hidden="false" max="1" min="1" style="0" width="8.57085020242915"/>
    <col collapsed="false" hidden="false" max="2" min="2" style="0" width="16.0688259109312"/>
    <col collapsed="false" hidden="false" max="3" min="3" style="0" width="1.28744939271255"/>
    <col collapsed="false" hidden="false" max="7" min="4" style="0" width="8.57085020242915"/>
    <col collapsed="false" hidden="false" max="9" min="8" style="0" width="9.85425101214575"/>
    <col collapsed="false" hidden="false" max="11" min="10" style="0" width="10.8178137651822"/>
    <col collapsed="false" hidden="false" max="1025" min="12" style="0" width="8.57085020242915"/>
  </cols>
  <sheetData>
    <row r="2" customFormat="false" ht="14.5" hidden="false" customHeight="false" outlineLevel="0" collapsed="false">
      <c r="B2" s="0" t="s">
        <v>27</v>
      </c>
    </row>
    <row r="3" customFormat="false" ht="14.5" hidden="false" customHeight="false" outlineLevel="0" collapsed="false">
      <c r="B3" s="3"/>
      <c r="C3" s="3"/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10"/>
      <c r="N3" s="7"/>
      <c r="Q3" s="7"/>
    </row>
    <row r="4" customFormat="false" ht="14.5" hidden="false" customHeight="false" outlineLevel="0" collapsed="false">
      <c r="B4" s="11" t="n">
        <v>1E-005</v>
      </c>
      <c r="C4" s="3"/>
      <c r="D4" s="3" t="n">
        <v>96</v>
      </c>
      <c r="E4" s="3" t="n">
        <v>246</v>
      </c>
      <c r="F4" s="3" t="n">
        <v>1570</v>
      </c>
      <c r="G4" s="3" t="n">
        <v>52</v>
      </c>
      <c r="H4" s="6" t="n">
        <f aca="false">D4/(D4+E4)</f>
        <v>0.280701754385965</v>
      </c>
      <c r="I4" s="6" t="n">
        <f aca="false">D4/(D4+G4)</f>
        <v>0.648648648648649</v>
      </c>
      <c r="J4" s="12" t="n">
        <f aca="false">SUM(H4:I4)</f>
        <v>0.929350403034614</v>
      </c>
      <c r="N4" s="7"/>
      <c r="Q4" s="7"/>
    </row>
    <row r="5" customFormat="false" ht="14.5" hidden="false" customHeight="false" outlineLevel="0" collapsed="false">
      <c r="B5" s="13" t="n">
        <v>0.001</v>
      </c>
      <c r="C5" s="14"/>
      <c r="D5" s="14" t="n">
        <v>101</v>
      </c>
      <c r="E5" s="14" t="n">
        <v>271</v>
      </c>
      <c r="F5" s="14" t="n">
        <v>1545</v>
      </c>
      <c r="G5" s="14" t="n">
        <v>47</v>
      </c>
      <c r="H5" s="15" t="n">
        <f aca="false">D5/(D5+E5)</f>
        <v>0.271505376344086</v>
      </c>
      <c r="I5" s="15" t="n">
        <f aca="false">D5/(D5+G5)</f>
        <v>0.682432432432432</v>
      </c>
      <c r="J5" s="12" t="n">
        <f aca="false">SUM(H5:I5)</f>
        <v>0.953937808776518</v>
      </c>
      <c r="N5" s="7"/>
      <c r="Q5" s="7"/>
    </row>
    <row r="6" customFormat="false" ht="14.5" hidden="false" customHeight="false" outlineLevel="0" collapsed="false">
      <c r="B6" s="16" t="n">
        <v>0.01</v>
      </c>
      <c r="C6" s="3"/>
      <c r="D6" s="3" t="n">
        <v>100</v>
      </c>
      <c r="E6" s="3" t="n">
        <v>268</v>
      </c>
      <c r="F6" s="3" t="n">
        <v>1548</v>
      </c>
      <c r="G6" s="3" t="n">
        <v>48</v>
      </c>
      <c r="H6" s="6" t="n">
        <f aca="false">D6/(D6+E6)</f>
        <v>0.271739130434783</v>
      </c>
      <c r="I6" s="6" t="n">
        <f aca="false">D6/(D6+G6)</f>
        <v>0.675675675675676</v>
      </c>
      <c r="J6" s="12" t="n">
        <f aca="false">SUM(H6:I6)</f>
        <v>0.947414806110458</v>
      </c>
    </row>
    <row r="7" customFormat="false" ht="14.5" hidden="false" customHeight="false" outlineLevel="0" collapsed="false">
      <c r="B7" s="16" t="n">
        <v>0.1</v>
      </c>
      <c r="C7" s="17"/>
      <c r="D7" s="17" t="n">
        <v>92</v>
      </c>
      <c r="E7" s="17" t="n">
        <v>253</v>
      </c>
      <c r="F7" s="17" t="n">
        <v>1563</v>
      </c>
      <c r="G7" s="17" t="n">
        <v>56</v>
      </c>
      <c r="H7" s="6" t="n">
        <f aca="false">D7/(D7+E7)</f>
        <v>0.266666666666667</v>
      </c>
      <c r="I7" s="6" t="n">
        <f aca="false">D7/(D7+G7)</f>
        <v>0.621621621621622</v>
      </c>
      <c r="J7" s="12" t="n">
        <f aca="false">SUM(H7:I7)</f>
        <v>0.888288288288288</v>
      </c>
    </row>
    <row r="8" customFormat="false" ht="14.5" hidden="false" customHeight="false" outlineLevel="0" collapsed="false">
      <c r="B8" s="11" t="n">
        <v>0.5</v>
      </c>
      <c r="C8" s="17"/>
      <c r="D8" s="17" t="n">
        <v>87</v>
      </c>
      <c r="E8" s="17" t="n">
        <v>250</v>
      </c>
      <c r="F8" s="17" t="n">
        <v>1566</v>
      </c>
      <c r="G8" s="17" t="n">
        <v>61</v>
      </c>
      <c r="H8" s="6" t="n">
        <f aca="false">D8/(D8+E8)</f>
        <v>0.258160237388724</v>
      </c>
      <c r="I8" s="6" t="n">
        <f aca="false">D8/(D8+G8)</f>
        <v>0.587837837837838</v>
      </c>
      <c r="J8" s="12" t="n">
        <f aca="false">SUM(H8:I8)</f>
        <v>0.845998075226562</v>
      </c>
    </row>
    <row r="9" customFormat="false" ht="14.5" hidden="false" customHeight="false" outlineLevel="0" collapsed="false">
      <c r="B9" s="16" t="n">
        <v>1</v>
      </c>
      <c r="C9" s="17"/>
      <c r="D9" s="17" t="n">
        <v>85</v>
      </c>
      <c r="E9" s="17" t="n">
        <v>256</v>
      </c>
      <c r="F9" s="17" t="n">
        <v>1560</v>
      </c>
      <c r="G9" s="17" t="n">
        <v>63</v>
      </c>
      <c r="H9" s="6" t="n">
        <f aca="false">D9/(D9+E9)</f>
        <v>0.249266862170088</v>
      </c>
      <c r="I9" s="6" t="n">
        <f aca="false">D9/(D9+G9)</f>
        <v>0.574324324324324</v>
      </c>
      <c r="J9" s="12" t="n">
        <f aca="false">SUM(H9:I9)</f>
        <v>0.823591186494412</v>
      </c>
    </row>
    <row r="10" customFormat="false" ht="14.5" hidden="false" customHeight="false" outlineLevel="0" collapsed="false">
      <c r="B10" s="16" t="n">
        <v>5</v>
      </c>
      <c r="C10" s="3"/>
      <c r="D10" s="3" t="n">
        <v>75</v>
      </c>
      <c r="E10" s="3" t="n">
        <v>265</v>
      </c>
      <c r="F10" s="3" t="n">
        <v>1551</v>
      </c>
      <c r="G10" s="3" t="n">
        <v>73</v>
      </c>
      <c r="H10" s="6" t="n">
        <f aca="false">D10/(D10+E10)</f>
        <v>0.220588235294118</v>
      </c>
      <c r="I10" s="6" t="n">
        <f aca="false">D10/(D10+G10)</f>
        <v>0.506756756756757</v>
      </c>
      <c r="J10" s="12" t="n">
        <f aca="false">SUM(H10:I10)</f>
        <v>0.727344992050874</v>
      </c>
    </row>
    <row r="11" customFormat="false" ht="14.5" hidden="false" customHeight="false" outlineLevel="0" collapsed="false">
      <c r="B11" s="16" t="n">
        <v>10</v>
      </c>
      <c r="C11" s="3"/>
      <c r="D11" s="3" t="n">
        <v>76</v>
      </c>
      <c r="E11" s="3" t="n">
        <v>267</v>
      </c>
      <c r="F11" s="3" t="n">
        <v>1549</v>
      </c>
      <c r="G11" s="3" t="n">
        <v>72</v>
      </c>
      <c r="H11" s="6" t="n">
        <f aca="false">D11/(D11+E11)</f>
        <v>0.221574344023324</v>
      </c>
      <c r="I11" s="6" t="n">
        <f aca="false">D11/(D11+G11)</f>
        <v>0.513513513513513</v>
      </c>
      <c r="J11" s="12" t="n">
        <f aca="false">SUM(H11:I11)</f>
        <v>0.735087857536837</v>
      </c>
    </row>
    <row r="12" customFormat="false" ht="14.5" hidden="false" customHeight="false" outlineLevel="0" collapsed="false">
      <c r="B12" s="11" t="n">
        <v>100</v>
      </c>
      <c r="C12" s="3"/>
      <c r="D12" s="18" t="n">
        <v>77</v>
      </c>
      <c r="E12" s="3" t="n">
        <v>278</v>
      </c>
      <c r="F12" s="3" t="n">
        <v>1538</v>
      </c>
      <c r="G12" s="3" t="n">
        <v>71</v>
      </c>
      <c r="H12" s="6" t="n">
        <f aca="false">D12/(D12+E12)</f>
        <v>0.216901408450704</v>
      </c>
      <c r="I12" s="6" t="n">
        <f aca="false">D12/(D12+G12)</f>
        <v>0.52027027027027</v>
      </c>
      <c r="J12" s="12" t="n">
        <f aca="false">SUM(H12:I12)</f>
        <v>0.737171678720975</v>
      </c>
    </row>
    <row r="16" customFormat="false" ht="14.5" hidden="false" customHeight="false" outlineLevel="0" collapsed="false">
      <c r="B16" s="19"/>
      <c r="D16" s="7"/>
    </row>
    <row r="18" customFormat="false" ht="14.5" hidden="false" customHeight="false" outlineLevel="0" collapsed="false">
      <c r="B18" s="7"/>
    </row>
    <row r="19" customFormat="false" ht="14.5" hidden="false" customHeight="false" outlineLevel="0" collapsed="false">
      <c r="B19" s="7"/>
    </row>
    <row r="20" customFormat="false" ht="14.5" hidden="false" customHeight="false" outlineLevel="0" collapsed="false">
      <c r="B20" s="19"/>
      <c r="D20" s="7"/>
    </row>
    <row r="22" customFormat="false" ht="14.5" hidden="false" customHeight="false" outlineLevel="0" collapsed="false">
      <c r="B22" s="7"/>
    </row>
    <row r="23" customFormat="false" ht="14.5" hidden="false" customHeight="false" outlineLevel="0" collapsed="false">
      <c r="B23" s="7"/>
    </row>
    <row r="26" customFormat="false" ht="14.5" hidden="false" customHeight="false" outlineLevel="0" collapsed="false">
      <c r="B26" s="0" t="s">
        <v>28</v>
      </c>
    </row>
    <row r="27" customFormat="false" ht="14.5" hidden="false" customHeight="false" outlineLevel="0" collapsed="false">
      <c r="B27" s="3"/>
      <c r="C27" s="3"/>
      <c r="D27" s="4" t="s">
        <v>12</v>
      </c>
      <c r="E27" s="4" t="s">
        <v>13</v>
      </c>
      <c r="F27" s="4" t="s">
        <v>14</v>
      </c>
      <c r="G27" s="4" t="s">
        <v>15</v>
      </c>
      <c r="H27" s="4" t="s">
        <v>16</v>
      </c>
      <c r="I27" s="4" t="s">
        <v>17</v>
      </c>
      <c r="J27" s="10"/>
      <c r="N27" s="7"/>
      <c r="Q27" s="7"/>
    </row>
    <row r="28" customFormat="false" ht="14.5" hidden="false" customHeight="false" outlineLevel="0" collapsed="false">
      <c r="B28" s="11" t="n">
        <v>1E-005</v>
      </c>
      <c r="C28" s="3"/>
      <c r="D28" s="3" t="n">
        <v>117</v>
      </c>
      <c r="E28" s="3" t="n">
        <v>294</v>
      </c>
      <c r="F28" s="3" t="n">
        <v>1598</v>
      </c>
      <c r="G28" s="3" t="n">
        <v>48</v>
      </c>
      <c r="H28" s="6" t="n">
        <f aca="false">D28/(D28+E28)</f>
        <v>0.284671532846715</v>
      </c>
      <c r="I28" s="6" t="n">
        <f aca="false">D28/(D28+G28)</f>
        <v>0.709090909090909</v>
      </c>
      <c r="J28" s="12" t="n">
        <f aca="false">SUM(H28:I28)</f>
        <v>0.993762441937624</v>
      </c>
      <c r="N28" s="7"/>
      <c r="Q28" s="7"/>
    </row>
    <row r="29" customFormat="false" ht="14.5" hidden="false" customHeight="false" outlineLevel="0" collapsed="false">
      <c r="B29" s="16" t="n">
        <v>0.001</v>
      </c>
      <c r="C29" s="3"/>
      <c r="D29" s="3" t="n">
        <v>122</v>
      </c>
      <c r="E29" s="3" t="n">
        <v>288</v>
      </c>
      <c r="F29" s="3" t="n">
        <v>1604</v>
      </c>
      <c r="G29" s="3" t="n">
        <v>43</v>
      </c>
      <c r="H29" s="6" t="n">
        <f aca="false">D29/(D29+E29)</f>
        <v>0.297560975609756</v>
      </c>
      <c r="I29" s="6" t="n">
        <f aca="false">D29/(D29+G29)</f>
        <v>0.739393939393939</v>
      </c>
      <c r="J29" s="12" t="n">
        <f aca="false">SUM(H29:I29)</f>
        <v>1.0369549150037</v>
      </c>
      <c r="N29" s="7"/>
      <c r="Q29" s="7"/>
    </row>
    <row r="30" customFormat="false" ht="14.5" hidden="false" customHeight="false" outlineLevel="0" collapsed="false">
      <c r="B30" s="16" t="n">
        <v>0.01</v>
      </c>
      <c r="C30" s="3"/>
      <c r="D30" s="3" t="n">
        <v>123</v>
      </c>
      <c r="E30" s="3" t="n">
        <v>276</v>
      </c>
      <c r="F30" s="3" t="n">
        <v>1616</v>
      </c>
      <c r="G30" s="3" t="n">
        <v>42</v>
      </c>
      <c r="H30" s="6" t="n">
        <f aca="false">D30/(D30+E30)</f>
        <v>0.308270676691729</v>
      </c>
      <c r="I30" s="6" t="n">
        <f aca="false">D30/(D30+G30)</f>
        <v>0.745454545454545</v>
      </c>
      <c r="J30" s="12" t="n">
        <f aca="false">SUM(H30:I30)</f>
        <v>1.05372522214627</v>
      </c>
    </row>
    <row r="31" customFormat="false" ht="14.5" hidden="false" customHeight="false" outlineLevel="0" collapsed="false">
      <c r="B31" s="13" t="n">
        <v>0.1</v>
      </c>
      <c r="C31" s="14"/>
      <c r="D31" s="14" t="n">
        <v>122</v>
      </c>
      <c r="E31" s="14" t="n">
        <v>256</v>
      </c>
      <c r="F31" s="14" t="n">
        <v>1636</v>
      </c>
      <c r="G31" s="14" t="n">
        <v>43</v>
      </c>
      <c r="H31" s="15" t="n">
        <f aca="false">D31/(D31+E31)</f>
        <v>0.322751322751323</v>
      </c>
      <c r="I31" s="15" t="n">
        <f aca="false">D31/(D31+G31)</f>
        <v>0.739393939393939</v>
      </c>
      <c r="J31" s="12" t="n">
        <f aca="false">SUM(H31:I31)</f>
        <v>1.06214526214526</v>
      </c>
    </row>
    <row r="32" customFormat="false" ht="14.5" hidden="false" customHeight="false" outlineLevel="0" collapsed="false">
      <c r="B32" s="11" t="n">
        <v>0.5</v>
      </c>
      <c r="C32" s="17"/>
      <c r="D32" s="17" t="n">
        <v>114</v>
      </c>
      <c r="E32" s="17" t="n">
        <v>251</v>
      </c>
      <c r="F32" s="17" t="n">
        <v>1641</v>
      </c>
      <c r="G32" s="17" t="n">
        <v>51</v>
      </c>
      <c r="H32" s="6" t="n">
        <f aca="false">D32/(D32+E32)</f>
        <v>0.312328767123288</v>
      </c>
      <c r="I32" s="6" t="n">
        <f aca="false">D32/(D32+G32)</f>
        <v>0.690909090909091</v>
      </c>
      <c r="J32" s="12" t="n">
        <f aca="false">SUM(H32:I32)</f>
        <v>1.00323785803238</v>
      </c>
    </row>
    <row r="33" customFormat="false" ht="14.5" hidden="false" customHeight="false" outlineLevel="0" collapsed="false">
      <c r="B33" s="16" t="n">
        <v>1</v>
      </c>
      <c r="C33" s="17"/>
      <c r="D33" s="17" t="n">
        <v>110</v>
      </c>
      <c r="E33" s="17" t="n">
        <v>252</v>
      </c>
      <c r="F33" s="17" t="n">
        <v>1640</v>
      </c>
      <c r="G33" s="17" t="n">
        <v>55</v>
      </c>
      <c r="H33" s="6" t="n">
        <f aca="false">D33/(D33+E33)</f>
        <v>0.303867403314917</v>
      </c>
      <c r="I33" s="6" t="n">
        <f aca="false">D33/(D33+G33)</f>
        <v>0.666666666666667</v>
      </c>
      <c r="J33" s="12" t="n">
        <f aca="false">SUM(H33:I33)</f>
        <v>0.970534069981584</v>
      </c>
    </row>
    <row r="34" customFormat="false" ht="14.5" hidden="false" customHeight="false" outlineLevel="0" collapsed="false">
      <c r="B34" s="16" t="n">
        <v>5</v>
      </c>
      <c r="C34" s="3"/>
      <c r="D34" s="3" t="n">
        <v>97</v>
      </c>
      <c r="E34" s="3" t="n">
        <v>243</v>
      </c>
      <c r="F34" s="3" t="n">
        <v>1649</v>
      </c>
      <c r="G34" s="3" t="n">
        <v>68</v>
      </c>
      <c r="H34" s="6" t="n">
        <f aca="false">D34/(D34+E34)</f>
        <v>0.285294117647059</v>
      </c>
      <c r="I34" s="6" t="n">
        <f aca="false">D34/(D34+G34)</f>
        <v>0.587878787878788</v>
      </c>
      <c r="J34" s="12" t="n">
        <f aca="false">SUM(H34:I34)</f>
        <v>0.873172905525847</v>
      </c>
    </row>
    <row r="35" customFormat="false" ht="14.5" hidden="false" customHeight="false" outlineLevel="0" collapsed="false">
      <c r="B35" s="16" t="n">
        <v>10</v>
      </c>
      <c r="C35" s="3"/>
      <c r="D35" s="3" t="n">
        <v>94</v>
      </c>
      <c r="E35" s="3" t="n">
        <v>247</v>
      </c>
      <c r="F35" s="3" t="n">
        <v>1645</v>
      </c>
      <c r="G35" s="3" t="n">
        <v>71</v>
      </c>
      <c r="H35" s="6" t="n">
        <f aca="false">D35/(D35+E35)</f>
        <v>0.275659824046921</v>
      </c>
      <c r="I35" s="6" t="n">
        <f aca="false">D35/(D35+G35)</f>
        <v>0.56969696969697</v>
      </c>
      <c r="J35" s="12" t="n">
        <f aca="false">SUM(H35:I35)</f>
        <v>0.845356793743891</v>
      </c>
    </row>
    <row r="36" customFormat="false" ht="14.5" hidden="false" customHeight="false" outlineLevel="0" collapsed="false">
      <c r="B36" s="11" t="n">
        <v>100</v>
      </c>
      <c r="C36" s="3"/>
      <c r="D36" s="18" t="n">
        <v>90</v>
      </c>
      <c r="E36" s="3" t="n">
        <v>254</v>
      </c>
      <c r="F36" s="3" t="n">
        <v>1638</v>
      </c>
      <c r="G36" s="3" t="n">
        <v>75</v>
      </c>
      <c r="H36" s="6" t="n">
        <f aca="false">D36/(D36+E36)</f>
        <v>0.261627906976744</v>
      </c>
      <c r="I36" s="6" t="n">
        <f aca="false">D36/(D36+G36)</f>
        <v>0.545454545454545</v>
      </c>
      <c r="J36" s="12" t="n">
        <f aca="false">SUM(H36:I36)</f>
        <v>0.80708245243129</v>
      </c>
    </row>
    <row r="40" customFormat="false" ht="14.5" hidden="false" customHeight="false" outlineLevel="0" collapsed="false">
      <c r="B40" s="19"/>
      <c r="D40" s="7"/>
    </row>
    <row r="42" customFormat="false" ht="14.5" hidden="false" customHeight="false" outlineLevel="0" collapsed="false">
      <c r="B42" s="7"/>
    </row>
    <row r="43" customFormat="false" ht="14.5" hidden="false" customHeight="false" outlineLevel="0" collapsed="false">
      <c r="B43" s="7"/>
    </row>
    <row r="44" customFormat="false" ht="14.5" hidden="false" customHeight="false" outlineLevel="0" collapsed="false">
      <c r="B44" s="19"/>
      <c r="D44" s="7"/>
    </row>
    <row r="46" customFormat="false" ht="14.5" hidden="false" customHeight="false" outlineLevel="0" collapsed="false">
      <c r="B46" s="7"/>
    </row>
    <row r="47" customFormat="false" ht="14.5" hidden="false" customHeight="false" outlineLevel="0" collapsed="false">
      <c r="B47" s="7"/>
    </row>
    <row r="49" customFormat="false" ht="14.5" hidden="false" customHeight="false" outlineLevel="0" collapsed="false">
      <c r="B49" s="0" t="s">
        <v>29</v>
      </c>
    </row>
    <row r="50" customFormat="false" ht="14.5" hidden="false" customHeight="false" outlineLevel="0" collapsed="false">
      <c r="B50" s="3"/>
      <c r="C50" s="3"/>
      <c r="D50" s="4" t="s">
        <v>12</v>
      </c>
      <c r="E50" s="4" t="s">
        <v>13</v>
      </c>
      <c r="F50" s="4" t="s">
        <v>14</v>
      </c>
      <c r="G50" s="4" t="s">
        <v>15</v>
      </c>
      <c r="H50" s="4" t="s">
        <v>16</v>
      </c>
      <c r="I50" s="4" t="s">
        <v>17</v>
      </c>
      <c r="J50" s="10"/>
      <c r="N50" s="7"/>
      <c r="Q50" s="7"/>
    </row>
    <row r="51" customFormat="false" ht="14.5" hidden="false" customHeight="false" outlineLevel="0" collapsed="false">
      <c r="B51" s="11" t="n">
        <v>1E-005</v>
      </c>
      <c r="C51" s="3"/>
      <c r="D51" s="3" t="n">
        <v>133</v>
      </c>
      <c r="E51" s="3" t="n">
        <v>255</v>
      </c>
      <c r="F51" s="3" t="n">
        <v>1703</v>
      </c>
      <c r="G51" s="3" t="n">
        <v>43</v>
      </c>
      <c r="H51" s="6" t="n">
        <f aca="false">D51/(D51+E51)</f>
        <v>0.342783505154639</v>
      </c>
      <c r="I51" s="6" t="n">
        <f aca="false">D51/(D51+G51)</f>
        <v>0.755681818181818</v>
      </c>
      <c r="J51" s="12" t="n">
        <f aca="false">SUM(H51:I51)</f>
        <v>1.09846532333646</v>
      </c>
      <c r="N51" s="7"/>
      <c r="Q51" s="7"/>
    </row>
    <row r="52" customFormat="false" ht="14.5" hidden="false" customHeight="false" outlineLevel="0" collapsed="false">
      <c r="B52" s="16" t="n">
        <v>0.001</v>
      </c>
      <c r="C52" s="3"/>
      <c r="D52" s="3" t="n">
        <v>132</v>
      </c>
      <c r="E52" s="3" t="n">
        <v>245</v>
      </c>
      <c r="F52" s="3" t="n">
        <v>1713</v>
      </c>
      <c r="G52" s="3" t="n">
        <v>44</v>
      </c>
      <c r="H52" s="6" t="n">
        <f aca="false">D52/(D52+E52)</f>
        <v>0.350132625994695</v>
      </c>
      <c r="I52" s="6" t="n">
        <f aca="false">D52/(D52+G52)</f>
        <v>0.75</v>
      </c>
      <c r="J52" s="12" t="n">
        <f aca="false">SUM(H52:I52)</f>
        <v>1.1001326259947</v>
      </c>
      <c r="N52" s="7"/>
      <c r="Q52" s="7"/>
    </row>
    <row r="53" customFormat="false" ht="14.5" hidden="false" customHeight="false" outlineLevel="0" collapsed="false">
      <c r="B53" s="13" t="n">
        <v>0.01</v>
      </c>
      <c r="C53" s="14"/>
      <c r="D53" s="14" t="n">
        <v>132</v>
      </c>
      <c r="E53" s="14" t="n">
        <v>224</v>
      </c>
      <c r="F53" s="14" t="n">
        <v>1734</v>
      </c>
      <c r="G53" s="14" t="n">
        <v>44</v>
      </c>
      <c r="H53" s="15" t="n">
        <f aca="false">D53/(D53+E53)</f>
        <v>0.370786516853933</v>
      </c>
      <c r="I53" s="15" t="n">
        <f aca="false">D53/(D53+G53)</f>
        <v>0.75</v>
      </c>
      <c r="J53" s="12" t="n">
        <f aca="false">SUM(H53:I53)</f>
        <v>1.12078651685393</v>
      </c>
    </row>
    <row r="54" customFormat="false" ht="14.5" hidden="false" customHeight="false" outlineLevel="0" collapsed="false">
      <c r="B54" s="16" t="n">
        <v>0.1</v>
      </c>
      <c r="C54" s="17"/>
      <c r="D54" s="17" t="n">
        <v>117</v>
      </c>
      <c r="E54" s="17" t="n">
        <v>196</v>
      </c>
      <c r="F54" s="17" t="n">
        <v>1762</v>
      </c>
      <c r="G54" s="17" t="n">
        <v>59</v>
      </c>
      <c r="H54" s="6" t="n">
        <f aca="false">D54/(D54+E54)</f>
        <v>0.373801916932907</v>
      </c>
      <c r="I54" s="6" t="n">
        <f aca="false">D54/(D54+G54)</f>
        <v>0.664772727272727</v>
      </c>
      <c r="J54" s="12" t="n">
        <f aca="false">SUM(H54:I54)</f>
        <v>1.03857464420563</v>
      </c>
    </row>
    <row r="55" customFormat="false" ht="14.5" hidden="false" customHeight="false" outlineLevel="0" collapsed="false">
      <c r="B55" s="11" t="n">
        <v>0.5</v>
      </c>
      <c r="C55" s="17"/>
      <c r="D55" s="17" t="n">
        <v>105</v>
      </c>
      <c r="E55" s="17" t="n">
        <v>193</v>
      </c>
      <c r="F55" s="17" t="n">
        <v>1765</v>
      </c>
      <c r="G55" s="17" t="n">
        <v>71</v>
      </c>
      <c r="H55" s="6" t="n">
        <f aca="false">D55/(D55+E55)</f>
        <v>0.352348993288591</v>
      </c>
      <c r="I55" s="6" t="n">
        <f aca="false">D55/(D55+G55)</f>
        <v>0.596590909090909</v>
      </c>
      <c r="J55" s="12" t="n">
        <f aca="false">SUM(H55:I55)</f>
        <v>0.9489399023795</v>
      </c>
    </row>
    <row r="56" customFormat="false" ht="14.5" hidden="false" customHeight="false" outlineLevel="0" collapsed="false">
      <c r="B56" s="16" t="n">
        <v>1</v>
      </c>
      <c r="C56" s="17"/>
      <c r="D56" s="17" t="n">
        <v>102</v>
      </c>
      <c r="E56" s="17" t="n">
        <v>191</v>
      </c>
      <c r="F56" s="17" t="n">
        <v>1767</v>
      </c>
      <c r="G56" s="17" t="n">
        <v>74</v>
      </c>
      <c r="H56" s="6" t="n">
        <f aca="false">D56/(D56+E56)</f>
        <v>0.348122866894198</v>
      </c>
      <c r="I56" s="6" t="n">
        <f aca="false">D56/(D56+G56)</f>
        <v>0.579545454545455</v>
      </c>
      <c r="J56" s="12" t="n">
        <f aca="false">SUM(H56:I56)</f>
        <v>0.927668321439653</v>
      </c>
    </row>
    <row r="57" customFormat="false" ht="14.5" hidden="false" customHeight="false" outlineLevel="0" collapsed="false">
      <c r="B57" s="16" t="n">
        <v>5</v>
      </c>
      <c r="C57" s="3"/>
      <c r="D57" s="3" t="n">
        <v>90</v>
      </c>
      <c r="E57" s="3" t="n">
        <v>180</v>
      </c>
      <c r="F57" s="3" t="n">
        <v>1778</v>
      </c>
      <c r="G57" s="3" t="n">
        <v>86</v>
      </c>
      <c r="H57" s="6" t="n">
        <f aca="false">D57/(D57+E57)</f>
        <v>0.333333333333333</v>
      </c>
      <c r="I57" s="6" t="n">
        <f aca="false">D57/(D57+G57)</f>
        <v>0.511363636363636</v>
      </c>
      <c r="J57" s="12" t="n">
        <f aca="false">SUM(H57:I57)</f>
        <v>0.84469696969697</v>
      </c>
    </row>
    <row r="58" customFormat="false" ht="14.5" hidden="false" customHeight="false" outlineLevel="0" collapsed="false">
      <c r="B58" s="16" t="n">
        <v>10</v>
      </c>
      <c r="C58" s="3"/>
      <c r="D58" s="3" t="n">
        <v>88</v>
      </c>
      <c r="E58" s="3" t="n">
        <v>181</v>
      </c>
      <c r="F58" s="3" t="n">
        <v>1777</v>
      </c>
      <c r="G58" s="3" t="n">
        <v>88</v>
      </c>
      <c r="H58" s="6" t="n">
        <f aca="false">D58/(D58+E58)</f>
        <v>0.327137546468401</v>
      </c>
      <c r="I58" s="6" t="n">
        <f aca="false">D58/(D58+G58)</f>
        <v>0.5</v>
      </c>
      <c r="J58" s="12" t="n">
        <f aca="false">SUM(H58:I58)</f>
        <v>0.827137546468401</v>
      </c>
    </row>
    <row r="59" customFormat="false" ht="14.5" hidden="false" customHeight="false" outlineLevel="0" collapsed="false">
      <c r="B59" s="11" t="n">
        <v>100</v>
      </c>
      <c r="C59" s="3"/>
      <c r="D59" s="18" t="n">
        <v>75</v>
      </c>
      <c r="E59" s="3" t="n">
        <v>178</v>
      </c>
      <c r="F59" s="3" t="n">
        <v>1780</v>
      </c>
      <c r="G59" s="3" t="n">
        <v>101</v>
      </c>
      <c r="H59" s="6" t="n">
        <f aca="false">D59/(D59+E59)</f>
        <v>0.296442687747036</v>
      </c>
      <c r="I59" s="6" t="n">
        <f aca="false">D59/(D59+G59)</f>
        <v>0.426136363636364</v>
      </c>
      <c r="J59" s="12" t="n">
        <f aca="false">SUM(H59:I59)</f>
        <v>0.722579051383399</v>
      </c>
    </row>
    <row r="63" customFormat="false" ht="14.5" hidden="false" customHeight="false" outlineLevel="0" collapsed="false">
      <c r="B63" s="19"/>
      <c r="D63" s="7"/>
    </row>
    <row r="65" customFormat="false" ht="14.5" hidden="false" customHeight="false" outlineLevel="0" collapsed="false">
      <c r="B65" s="7"/>
    </row>
    <row r="66" customFormat="false" ht="14.5" hidden="false" customHeight="false" outlineLevel="0" collapsed="false">
      <c r="B66" s="7"/>
    </row>
    <row r="67" customFormat="false" ht="14.5" hidden="false" customHeight="false" outlineLevel="0" collapsed="false">
      <c r="B67" s="19"/>
      <c r="D67" s="7"/>
    </row>
    <row r="69" customFormat="false" ht="14.5" hidden="false" customHeight="false" outlineLevel="0" collapsed="false">
      <c r="B69" s="7"/>
    </row>
    <row r="70" customFormat="false" ht="14.5" hidden="false" customHeight="false" outlineLevel="0" collapsed="false">
      <c r="B70" s="7"/>
    </row>
    <row r="72" customFormat="false" ht="14.5" hidden="false" customHeight="false" outlineLevel="0" collapsed="false">
      <c r="B72" s="0" t="s">
        <v>30</v>
      </c>
    </row>
    <row r="73" customFormat="false" ht="14.5" hidden="false" customHeight="false" outlineLevel="0" collapsed="false">
      <c r="B73" s="3"/>
      <c r="C73" s="3"/>
      <c r="D73" s="4" t="s">
        <v>12</v>
      </c>
      <c r="E73" s="4" t="s">
        <v>13</v>
      </c>
      <c r="F73" s="4" t="s">
        <v>14</v>
      </c>
      <c r="G73" s="4" t="s">
        <v>15</v>
      </c>
      <c r="H73" s="4" t="s">
        <v>16</v>
      </c>
      <c r="I73" s="4" t="s">
        <v>17</v>
      </c>
      <c r="J73" s="10"/>
      <c r="N73" s="7"/>
      <c r="Q73" s="7"/>
    </row>
    <row r="74" customFormat="false" ht="14.5" hidden="false" customHeight="false" outlineLevel="0" collapsed="false">
      <c r="B74" s="11" t="n">
        <v>1E-005</v>
      </c>
      <c r="C74" s="3"/>
      <c r="D74" s="3" t="n">
        <v>135</v>
      </c>
      <c r="E74" s="3" t="n">
        <v>234</v>
      </c>
      <c r="F74" s="3" t="n">
        <v>1825</v>
      </c>
      <c r="G74" s="3" t="n">
        <v>32</v>
      </c>
      <c r="H74" s="6" t="n">
        <f aca="false">D74/(D74+E74)</f>
        <v>0.365853658536585</v>
      </c>
      <c r="I74" s="6" t="n">
        <f aca="false">D74/(D74+G74)</f>
        <v>0.808383233532934</v>
      </c>
      <c r="J74" s="12" t="n">
        <f aca="false">SUM(H74:I74)</f>
        <v>1.17423689206952</v>
      </c>
      <c r="N74" s="7"/>
      <c r="Q74" s="7"/>
    </row>
    <row r="75" customFormat="false" ht="14.5" hidden="false" customHeight="false" outlineLevel="0" collapsed="false">
      <c r="B75" s="16" t="n">
        <v>0.001</v>
      </c>
      <c r="C75" s="3"/>
      <c r="D75" s="3" t="n">
        <v>135</v>
      </c>
      <c r="E75" s="3" t="n">
        <v>220</v>
      </c>
      <c r="F75" s="3" t="n">
        <v>1839</v>
      </c>
      <c r="G75" s="3" t="n">
        <v>32</v>
      </c>
      <c r="H75" s="6" t="n">
        <f aca="false">D75/(D75+E75)</f>
        <v>0.380281690140845</v>
      </c>
      <c r="I75" s="6" t="n">
        <f aca="false">D75/(D75+G75)</f>
        <v>0.808383233532934</v>
      </c>
      <c r="J75" s="12" t="n">
        <f aca="false">SUM(H75:I75)</f>
        <v>1.18866492367378</v>
      </c>
      <c r="N75" s="7"/>
      <c r="Q75" s="7"/>
    </row>
    <row r="76" customFormat="false" ht="14.5" hidden="false" customHeight="false" outlineLevel="0" collapsed="false">
      <c r="B76" s="13" t="n">
        <v>0.01</v>
      </c>
      <c r="C76" s="14"/>
      <c r="D76" s="14" t="n">
        <v>133</v>
      </c>
      <c r="E76" s="14" t="n">
        <v>203</v>
      </c>
      <c r="F76" s="14" t="n">
        <v>1856</v>
      </c>
      <c r="G76" s="14" t="n">
        <v>34</v>
      </c>
      <c r="H76" s="15" t="n">
        <f aca="false">D76/(D76+E76)</f>
        <v>0.395833333333333</v>
      </c>
      <c r="I76" s="15" t="n">
        <f aca="false">D76/(D76+G76)</f>
        <v>0.796407185628742</v>
      </c>
      <c r="J76" s="12" t="n">
        <f aca="false">SUM(H76:I76)</f>
        <v>1.19224051896208</v>
      </c>
    </row>
    <row r="77" customFormat="false" ht="14.5" hidden="false" customHeight="false" outlineLevel="0" collapsed="false">
      <c r="B77" s="16" t="n">
        <v>0.1</v>
      </c>
      <c r="C77" s="17"/>
      <c r="D77" s="17" t="n">
        <v>128</v>
      </c>
      <c r="E77" s="17" t="n">
        <v>192</v>
      </c>
      <c r="F77" s="17" t="n">
        <v>1867</v>
      </c>
      <c r="G77" s="17" t="n">
        <v>39</v>
      </c>
      <c r="H77" s="6" t="n">
        <f aca="false">D77/(D77+E77)</f>
        <v>0.4</v>
      </c>
      <c r="I77" s="6" t="n">
        <f aca="false">D77/(D77+G77)</f>
        <v>0.766467065868264</v>
      </c>
      <c r="J77" s="12" t="n">
        <f aca="false">SUM(H77:I77)</f>
        <v>1.16646706586826</v>
      </c>
    </row>
    <row r="78" customFormat="false" ht="14.5" hidden="false" customHeight="false" outlineLevel="0" collapsed="false">
      <c r="B78" s="11" t="n">
        <v>0.5</v>
      </c>
      <c r="C78" s="17"/>
      <c r="D78" s="17" t="n">
        <v>116</v>
      </c>
      <c r="E78" s="17" t="n">
        <v>190</v>
      </c>
      <c r="F78" s="17" t="n">
        <v>1869</v>
      </c>
      <c r="G78" s="17" t="n">
        <v>51</v>
      </c>
      <c r="H78" s="6" t="n">
        <f aca="false">D78/(D78+E78)</f>
        <v>0.379084967320261</v>
      </c>
      <c r="I78" s="6" t="n">
        <f aca="false">D78/(D78+G78)</f>
        <v>0.694610778443114</v>
      </c>
      <c r="J78" s="12" t="n">
        <f aca="false">SUM(H78:I78)</f>
        <v>1.07369574576338</v>
      </c>
    </row>
    <row r="79" customFormat="false" ht="14.5" hidden="false" customHeight="false" outlineLevel="0" collapsed="false">
      <c r="B79" s="16" t="n">
        <v>1</v>
      </c>
      <c r="C79" s="17"/>
      <c r="D79" s="17" t="n">
        <v>110</v>
      </c>
      <c r="E79" s="17" t="n">
        <v>182</v>
      </c>
      <c r="F79" s="17" t="n">
        <v>1877</v>
      </c>
      <c r="G79" s="17" t="n">
        <v>57</v>
      </c>
      <c r="H79" s="6" t="n">
        <f aca="false">D79/(D79+E79)</f>
        <v>0.376712328767123</v>
      </c>
      <c r="I79" s="6" t="n">
        <f aca="false">D79/(D79+G79)</f>
        <v>0.658682634730539</v>
      </c>
      <c r="J79" s="12" t="n">
        <f aca="false">SUM(H79:I79)</f>
        <v>1.03539496349766</v>
      </c>
    </row>
    <row r="80" customFormat="false" ht="14.5" hidden="false" customHeight="false" outlineLevel="0" collapsed="false">
      <c r="B80" s="16" t="n">
        <v>5</v>
      </c>
      <c r="C80" s="3"/>
      <c r="D80" s="3" t="n">
        <v>97</v>
      </c>
      <c r="E80" s="3" t="n">
        <v>172</v>
      </c>
      <c r="F80" s="3" t="n">
        <v>1887</v>
      </c>
      <c r="G80" s="3" t="n">
        <v>70</v>
      </c>
      <c r="H80" s="6" t="n">
        <f aca="false">D80/(D80+E80)</f>
        <v>0.360594795539033</v>
      </c>
      <c r="I80" s="6" t="n">
        <f aca="false">D80/(D80+G80)</f>
        <v>0.580838323353293</v>
      </c>
      <c r="J80" s="12" t="n">
        <f aca="false">SUM(H80:I80)</f>
        <v>0.941433118892327</v>
      </c>
    </row>
    <row r="81" customFormat="false" ht="14.5" hidden="false" customHeight="false" outlineLevel="0" collapsed="false">
      <c r="B81" s="16" t="n">
        <v>10</v>
      </c>
      <c r="C81" s="3"/>
      <c r="D81" s="3" t="n">
        <v>92</v>
      </c>
      <c r="E81" s="3" t="n">
        <v>172</v>
      </c>
      <c r="F81" s="3" t="n">
        <v>1887</v>
      </c>
      <c r="G81" s="3" t="n">
        <v>75</v>
      </c>
      <c r="H81" s="6" t="n">
        <f aca="false">D81/(D81+E81)</f>
        <v>0.348484848484848</v>
      </c>
      <c r="I81" s="6" t="n">
        <f aca="false">D81/(D81+G81)</f>
        <v>0.550898203592814</v>
      </c>
      <c r="J81" s="12" t="n">
        <f aca="false">SUM(H81:I81)</f>
        <v>0.899383052077663</v>
      </c>
    </row>
    <row r="82" customFormat="false" ht="15" hidden="false" customHeight="true" outlineLevel="0" collapsed="false">
      <c r="B82" s="11" t="n">
        <v>100</v>
      </c>
      <c r="C82" s="3"/>
      <c r="D82" s="18" t="n">
        <v>85</v>
      </c>
      <c r="E82" s="3" t="n">
        <v>168</v>
      </c>
      <c r="F82" s="3" t="n">
        <v>1891</v>
      </c>
      <c r="G82" s="3" t="n">
        <v>82</v>
      </c>
      <c r="H82" s="6" t="n">
        <f aca="false">D82/(D82+E82)</f>
        <v>0.33596837944664</v>
      </c>
      <c r="I82" s="6" t="n">
        <f aca="false">D82/(D82+G82)</f>
        <v>0.508982035928144</v>
      </c>
      <c r="J82" s="12" t="n">
        <f aca="false">SUM(H82:I82)</f>
        <v>0.844950415374784</v>
      </c>
    </row>
    <row r="86" customFormat="false" ht="14.5" hidden="false" customHeight="false" outlineLevel="0" collapsed="false">
      <c r="B86" s="19"/>
      <c r="D86" s="7"/>
    </row>
    <row r="88" customFormat="false" ht="14.5" hidden="false" customHeight="false" outlineLevel="0" collapsed="false">
      <c r="B88" s="7"/>
    </row>
    <row r="89" customFormat="false" ht="14.5" hidden="false" customHeight="false" outlineLevel="0" collapsed="false">
      <c r="B89" s="7"/>
    </row>
    <row r="90" customFormat="false" ht="14.5" hidden="false" customHeight="false" outlineLevel="0" collapsed="false">
      <c r="B90" s="19"/>
      <c r="D90" s="7"/>
    </row>
    <row r="92" customFormat="false" ht="14.5" hidden="false" customHeight="false" outlineLevel="0" collapsed="false">
      <c r="B92" s="7"/>
    </row>
    <row r="93" customFormat="false" ht="14.5" hidden="false" customHeight="false" outlineLevel="0" collapsed="false">
      <c r="B93" s="7"/>
    </row>
    <row r="95" customFormat="false" ht="14.5" hidden="false" customHeight="false" outlineLevel="0" collapsed="false">
      <c r="B95" s="0" t="s">
        <v>31</v>
      </c>
    </row>
    <row r="96" customFormat="false" ht="14.5" hidden="false" customHeight="false" outlineLevel="0" collapsed="false">
      <c r="B96" s="3"/>
      <c r="C96" s="3"/>
      <c r="D96" s="4" t="s">
        <v>12</v>
      </c>
      <c r="E96" s="4" t="s">
        <v>13</v>
      </c>
      <c r="F96" s="4" t="s">
        <v>14</v>
      </c>
      <c r="G96" s="4" t="s">
        <v>15</v>
      </c>
      <c r="H96" s="4" t="s">
        <v>16</v>
      </c>
      <c r="I96" s="4" t="s">
        <v>17</v>
      </c>
      <c r="J96" s="10"/>
      <c r="N96" s="7"/>
      <c r="Q96" s="7"/>
    </row>
    <row r="97" customFormat="false" ht="14.5" hidden="false" customHeight="false" outlineLevel="0" collapsed="false">
      <c r="B97" s="11" t="n">
        <v>1E-005</v>
      </c>
      <c r="C97" s="3"/>
      <c r="D97" s="3" t="n">
        <v>122</v>
      </c>
      <c r="E97" s="3" t="n">
        <v>200</v>
      </c>
      <c r="F97" s="3" t="n">
        <v>2012</v>
      </c>
      <c r="G97" s="3" t="n">
        <v>20</v>
      </c>
      <c r="H97" s="6" t="n">
        <f aca="false">D97/(D97+E97)</f>
        <v>0.37888198757764</v>
      </c>
      <c r="I97" s="6" t="n">
        <f aca="false">D97/(D97+G97)</f>
        <v>0.859154929577465</v>
      </c>
      <c r="J97" s="12" t="n">
        <f aca="false">SUM(H97:I97)</f>
        <v>1.2380369171551</v>
      </c>
      <c r="N97" s="7"/>
      <c r="Q97" s="7"/>
    </row>
    <row r="98" customFormat="false" ht="14.5" hidden="false" customHeight="false" outlineLevel="0" collapsed="false">
      <c r="B98" s="13" t="n">
        <v>0.001</v>
      </c>
      <c r="C98" s="14"/>
      <c r="D98" s="14" t="n">
        <v>122</v>
      </c>
      <c r="E98" s="14" t="n">
        <v>192</v>
      </c>
      <c r="F98" s="14" t="n">
        <v>2020</v>
      </c>
      <c r="G98" s="14" t="n">
        <v>20</v>
      </c>
      <c r="H98" s="15" t="n">
        <f aca="false">D98/(D98+E98)</f>
        <v>0.388535031847134</v>
      </c>
      <c r="I98" s="15" t="n">
        <f aca="false">D98/(D98+G98)</f>
        <v>0.859154929577465</v>
      </c>
      <c r="J98" s="12" t="n">
        <f aca="false">SUM(H98:I98)</f>
        <v>1.2476899614246</v>
      </c>
      <c r="N98" s="7"/>
      <c r="Q98" s="7"/>
    </row>
    <row r="99" customFormat="false" ht="14.5" hidden="false" customHeight="false" outlineLevel="0" collapsed="false">
      <c r="B99" s="16" t="n">
        <v>0.01</v>
      </c>
      <c r="C99" s="3"/>
      <c r="D99" s="3" t="n">
        <v>122</v>
      </c>
      <c r="E99" s="3" t="n">
        <v>193</v>
      </c>
      <c r="F99" s="3" t="n">
        <v>2019</v>
      </c>
      <c r="G99" s="3" t="n">
        <v>20</v>
      </c>
      <c r="H99" s="6" t="n">
        <f aca="false">D99/(D99+E99)</f>
        <v>0.387301587301587</v>
      </c>
      <c r="I99" s="6" t="n">
        <f aca="false">D99/(D99+G99)</f>
        <v>0.859154929577465</v>
      </c>
      <c r="J99" s="12" t="n">
        <f aca="false">SUM(H99:I99)</f>
        <v>1.24645651687905</v>
      </c>
    </row>
    <row r="100" customFormat="false" ht="14.5" hidden="false" customHeight="false" outlineLevel="0" collapsed="false">
      <c r="B100" s="16" t="n">
        <v>0.1</v>
      </c>
      <c r="C100" s="3"/>
      <c r="D100" s="3" t="n">
        <v>114</v>
      </c>
      <c r="E100" s="3" t="n">
        <v>179</v>
      </c>
      <c r="F100" s="3" t="n">
        <v>2033</v>
      </c>
      <c r="G100" s="3" t="n">
        <v>28</v>
      </c>
      <c r="H100" s="6" t="n">
        <f aca="false">D100/(D100+E100)</f>
        <v>0.389078498293515</v>
      </c>
      <c r="I100" s="6" t="n">
        <f aca="false">D100/(D100+G100)</f>
        <v>0.802816901408451</v>
      </c>
      <c r="J100" s="12" t="n">
        <f aca="false">SUM(H100:I100)</f>
        <v>1.19189539970197</v>
      </c>
    </row>
    <row r="101" customFormat="false" ht="14.5" hidden="false" customHeight="false" outlineLevel="0" collapsed="false">
      <c r="B101" s="11" t="n">
        <v>0.5</v>
      </c>
      <c r="C101" s="17"/>
      <c r="D101" s="17" t="n">
        <v>102</v>
      </c>
      <c r="E101" s="17" t="n">
        <v>162</v>
      </c>
      <c r="F101" s="17" t="n">
        <v>2050</v>
      </c>
      <c r="G101" s="17" t="n">
        <v>40</v>
      </c>
      <c r="H101" s="6" t="n">
        <f aca="false">D101/(D101+E101)</f>
        <v>0.386363636363636</v>
      </c>
      <c r="I101" s="6" t="n">
        <f aca="false">D101/(D101+G101)</f>
        <v>0.71830985915493</v>
      </c>
      <c r="J101" s="12" t="n">
        <f aca="false">SUM(H101:I101)</f>
        <v>1.10467349551857</v>
      </c>
    </row>
    <row r="102" customFormat="false" ht="14.5" hidden="false" customHeight="false" outlineLevel="0" collapsed="false">
      <c r="B102" s="16" t="n">
        <v>1</v>
      </c>
      <c r="C102" s="17"/>
      <c r="D102" s="17" t="n">
        <v>101</v>
      </c>
      <c r="E102" s="17" t="n">
        <v>155</v>
      </c>
      <c r="F102" s="17" t="n">
        <v>2057</v>
      </c>
      <c r="G102" s="17" t="n">
        <v>41</v>
      </c>
      <c r="H102" s="6" t="n">
        <f aca="false">D102/(D102+E102)</f>
        <v>0.39453125</v>
      </c>
      <c r="I102" s="6" t="n">
        <f aca="false">D102/(D102+G102)</f>
        <v>0.711267605633803</v>
      </c>
      <c r="J102" s="12" t="n">
        <f aca="false">SUM(H102:I102)</f>
        <v>1.1057988556338</v>
      </c>
    </row>
    <row r="103" customFormat="false" ht="14.5" hidden="false" customHeight="false" outlineLevel="0" collapsed="false">
      <c r="B103" s="16" t="n">
        <v>5</v>
      </c>
      <c r="C103" s="3"/>
      <c r="D103" s="3" t="n">
        <v>90</v>
      </c>
      <c r="E103" s="3" t="n">
        <v>141</v>
      </c>
      <c r="F103" s="3" t="n">
        <v>2071</v>
      </c>
      <c r="G103" s="3" t="n">
        <v>52</v>
      </c>
      <c r="H103" s="6" t="n">
        <f aca="false">D103/(D103+E103)</f>
        <v>0.38961038961039</v>
      </c>
      <c r="I103" s="6" t="n">
        <f aca="false">D103/(D103+G103)</f>
        <v>0.633802816901409</v>
      </c>
      <c r="J103" s="12" t="n">
        <f aca="false">SUM(H103:I103)</f>
        <v>1.0234132065118</v>
      </c>
    </row>
    <row r="104" customFormat="false" ht="14.5" hidden="false" customHeight="false" outlineLevel="0" collapsed="false">
      <c r="B104" s="16" t="n">
        <v>10</v>
      </c>
      <c r="C104" s="3"/>
      <c r="D104" s="3" t="n">
        <v>88</v>
      </c>
      <c r="E104" s="3" t="n">
        <v>138</v>
      </c>
      <c r="F104" s="3" t="n">
        <v>2074</v>
      </c>
      <c r="G104" s="3" t="n">
        <v>54</v>
      </c>
      <c r="H104" s="6" t="n">
        <f aca="false">D104/(D104+E104)</f>
        <v>0.389380530973451</v>
      </c>
      <c r="I104" s="6" t="n">
        <f aca="false">D104/(D104+G104)</f>
        <v>0.619718309859155</v>
      </c>
      <c r="J104" s="12" t="n">
        <f aca="false">SUM(H104:I104)</f>
        <v>1.00909884083261</v>
      </c>
    </row>
    <row r="105" customFormat="false" ht="14.5" hidden="false" customHeight="false" outlineLevel="0" collapsed="false">
      <c r="B105" s="11" t="n">
        <v>100</v>
      </c>
      <c r="C105" s="3"/>
      <c r="D105" s="3" t="n">
        <v>80</v>
      </c>
      <c r="E105" s="3" t="n">
        <v>144</v>
      </c>
      <c r="F105" s="3" t="n">
        <v>2068</v>
      </c>
      <c r="G105" s="3" t="n">
        <v>62</v>
      </c>
      <c r="H105" s="6" t="n">
        <f aca="false">D105/(D105+E105)</f>
        <v>0.357142857142857</v>
      </c>
      <c r="I105" s="6" t="n">
        <f aca="false">D105/(D105+G105)</f>
        <v>0.563380281690141</v>
      </c>
      <c r="J105" s="12" t="n">
        <f aca="false">SUM(H105:I105)</f>
        <v>0.920523138832998</v>
      </c>
    </row>
    <row r="109" customFormat="false" ht="14.5" hidden="false" customHeight="false" outlineLevel="0" collapsed="false">
      <c r="B109" s="19"/>
      <c r="D109" s="7"/>
    </row>
    <row r="111" customFormat="false" ht="14.5" hidden="false" customHeight="false" outlineLevel="0" collapsed="false">
      <c r="B111" s="7"/>
    </row>
    <row r="112" customFormat="false" ht="14.5" hidden="false" customHeight="false" outlineLevel="0" collapsed="false">
      <c r="B112" s="7"/>
    </row>
    <row r="113" customFormat="false" ht="14.5" hidden="false" customHeight="false" outlineLevel="0" collapsed="false">
      <c r="B113" s="19"/>
      <c r="D113" s="7"/>
    </row>
    <row r="115" customFormat="false" ht="14.5" hidden="false" customHeight="false" outlineLevel="0" collapsed="false">
      <c r="B115" s="7"/>
    </row>
    <row r="116" customFormat="false" ht="14.5" hidden="false" customHeight="false" outlineLevel="0" collapsed="false">
      <c r="B116" s="7"/>
    </row>
    <row r="118" customFormat="false" ht="14.5" hidden="false" customHeight="false" outlineLevel="0" collapsed="false">
      <c r="B118" s="0" t="s">
        <v>32</v>
      </c>
    </row>
    <row r="119" customFormat="false" ht="14.5" hidden="false" customHeight="false" outlineLevel="0" collapsed="false">
      <c r="B119" s="3"/>
      <c r="C119" s="3"/>
      <c r="D119" s="4" t="s">
        <v>12</v>
      </c>
      <c r="E119" s="4" t="s">
        <v>13</v>
      </c>
      <c r="F119" s="4" t="s">
        <v>14</v>
      </c>
      <c r="G119" s="4" t="s">
        <v>15</v>
      </c>
      <c r="H119" s="4" t="s">
        <v>16</v>
      </c>
      <c r="I119" s="4" t="s">
        <v>17</v>
      </c>
      <c r="J119" s="10"/>
      <c r="N119" s="7"/>
      <c r="Q119" s="7"/>
    </row>
    <row r="120" customFormat="false" ht="14.5" hidden="false" customHeight="false" outlineLevel="0" collapsed="false">
      <c r="B120" s="11" t="n">
        <v>1E-005</v>
      </c>
      <c r="C120" s="3"/>
      <c r="D120" s="3" t="n">
        <v>136</v>
      </c>
      <c r="E120" s="3" t="n">
        <v>188</v>
      </c>
      <c r="F120" s="3" t="n">
        <v>2262</v>
      </c>
      <c r="G120" s="3" t="n">
        <v>24</v>
      </c>
      <c r="H120" s="6" t="n">
        <f aca="false">D120/(D120+E120)</f>
        <v>0.419753086419753</v>
      </c>
      <c r="I120" s="6" t="n">
        <f aca="false">D120/(D120+G120)</f>
        <v>0.85</v>
      </c>
      <c r="J120" s="12" t="n">
        <f aca="false">SUM(H120:I120)</f>
        <v>1.26975308641975</v>
      </c>
      <c r="N120" s="7"/>
      <c r="Q120" s="7"/>
    </row>
    <row r="121" customFormat="false" ht="14.5" hidden="false" customHeight="false" outlineLevel="0" collapsed="false">
      <c r="B121" s="16" t="n">
        <v>0.001</v>
      </c>
      <c r="C121" s="3"/>
      <c r="D121" s="3" t="n">
        <v>142</v>
      </c>
      <c r="E121" s="3" t="n">
        <v>165</v>
      </c>
      <c r="F121" s="3" t="n">
        <v>2285</v>
      </c>
      <c r="G121" s="3" t="n">
        <v>18</v>
      </c>
      <c r="H121" s="6" t="n">
        <f aca="false">D121/(D121+E121)</f>
        <v>0.462540716612378</v>
      </c>
      <c r="I121" s="6" t="n">
        <f aca="false">D121/(D121+G121)</f>
        <v>0.8875</v>
      </c>
      <c r="J121" s="12" t="n">
        <f aca="false">SUM(H121:I121)</f>
        <v>1.35004071661238</v>
      </c>
      <c r="N121" s="7"/>
      <c r="Q121" s="7"/>
    </row>
    <row r="122" customFormat="false" ht="14.5" hidden="false" customHeight="false" outlineLevel="0" collapsed="false">
      <c r="B122" s="13" t="n">
        <v>0.01</v>
      </c>
      <c r="C122" s="14"/>
      <c r="D122" s="14" t="n">
        <v>138</v>
      </c>
      <c r="E122" s="14" t="n">
        <v>144</v>
      </c>
      <c r="F122" s="14" t="n">
        <v>2306</v>
      </c>
      <c r="G122" s="14" t="n">
        <v>22</v>
      </c>
      <c r="H122" s="15" t="n">
        <f aca="false">D122/(D122+E122)</f>
        <v>0.48936170212766</v>
      </c>
      <c r="I122" s="15" t="n">
        <f aca="false">D122/(D122+G122)</f>
        <v>0.8625</v>
      </c>
      <c r="J122" s="12" t="n">
        <f aca="false">SUM(H122:I122)</f>
        <v>1.35186170212766</v>
      </c>
    </row>
    <row r="123" customFormat="false" ht="14.5" hidden="false" customHeight="false" outlineLevel="0" collapsed="false">
      <c r="B123" s="16" t="n">
        <v>0.1</v>
      </c>
      <c r="C123" s="17"/>
      <c r="D123" s="17" t="n">
        <v>128</v>
      </c>
      <c r="E123" s="17" t="n">
        <v>117</v>
      </c>
      <c r="F123" s="17" t="n">
        <v>2333</v>
      </c>
      <c r="G123" s="17" t="n">
        <v>32</v>
      </c>
      <c r="H123" s="6" t="n">
        <f aca="false">D123/(D123+E123)</f>
        <v>0.522448979591837</v>
      </c>
      <c r="I123" s="6" t="n">
        <f aca="false">D123/(D123+G123)</f>
        <v>0.8</v>
      </c>
      <c r="J123" s="12" t="n">
        <f aca="false">SUM(H123:I123)</f>
        <v>1.32244897959184</v>
      </c>
    </row>
    <row r="124" customFormat="false" ht="14.5" hidden="false" customHeight="false" outlineLevel="0" collapsed="false">
      <c r="B124" s="11" t="n">
        <v>0.5</v>
      </c>
      <c r="C124" s="17"/>
      <c r="D124" s="17" t="n">
        <v>116</v>
      </c>
      <c r="E124" s="17" t="n">
        <v>106</v>
      </c>
      <c r="F124" s="17" t="n">
        <v>2344</v>
      </c>
      <c r="G124" s="17" t="n">
        <v>44</v>
      </c>
      <c r="H124" s="6" t="n">
        <f aca="false">D124/(D124+E124)</f>
        <v>0.522522522522523</v>
      </c>
      <c r="I124" s="6" t="n">
        <f aca="false">D124/(D124+G124)</f>
        <v>0.725</v>
      </c>
      <c r="J124" s="12" t="n">
        <f aca="false">SUM(H124:I124)</f>
        <v>1.24752252252252</v>
      </c>
    </row>
    <row r="125" customFormat="false" ht="14.5" hidden="false" customHeight="false" outlineLevel="0" collapsed="false">
      <c r="B125" s="16" t="n">
        <v>1</v>
      </c>
      <c r="C125" s="3"/>
      <c r="D125" s="3" t="n">
        <v>108</v>
      </c>
      <c r="E125" s="3" t="n">
        <v>102</v>
      </c>
      <c r="F125" s="3" t="n">
        <v>2348</v>
      </c>
      <c r="G125" s="3" t="n">
        <v>52</v>
      </c>
      <c r="H125" s="6" t="n">
        <f aca="false">D125/(D125+E125)</f>
        <v>0.514285714285714</v>
      </c>
      <c r="I125" s="6" t="n">
        <f aca="false">D125/(D125+G125)</f>
        <v>0.675</v>
      </c>
      <c r="J125" s="12" t="n">
        <f aca="false">SUM(H125:I125)</f>
        <v>1.18928571428571</v>
      </c>
    </row>
    <row r="126" customFormat="false" ht="14.5" hidden="false" customHeight="false" outlineLevel="0" collapsed="false">
      <c r="B126" s="16" t="n">
        <v>5</v>
      </c>
      <c r="C126" s="3"/>
      <c r="D126" s="3" t="n">
        <v>101</v>
      </c>
      <c r="E126" s="3" t="n">
        <v>98</v>
      </c>
      <c r="F126" s="3" t="n">
        <v>2352</v>
      </c>
      <c r="G126" s="3" t="n">
        <v>59</v>
      </c>
      <c r="H126" s="6" t="n">
        <f aca="false">D126/(D126+E126)</f>
        <v>0.507537688442211</v>
      </c>
      <c r="I126" s="6" t="n">
        <f aca="false">D126/(D126+G126)</f>
        <v>0.63125</v>
      </c>
      <c r="J126" s="12" t="n">
        <f aca="false">SUM(H126:I126)</f>
        <v>1.13878768844221</v>
      </c>
    </row>
    <row r="127" customFormat="false" ht="14.5" hidden="false" customHeight="false" outlineLevel="0" collapsed="false">
      <c r="B127" s="16" t="n">
        <v>10</v>
      </c>
      <c r="C127" s="3"/>
      <c r="D127" s="3" t="n">
        <v>99</v>
      </c>
      <c r="E127" s="3" t="n">
        <v>98</v>
      </c>
      <c r="F127" s="3" t="n">
        <v>2352</v>
      </c>
      <c r="G127" s="3" t="n">
        <v>61</v>
      </c>
      <c r="H127" s="6" t="n">
        <f aca="false">D127/(D127+E127)</f>
        <v>0.50253807106599</v>
      </c>
      <c r="I127" s="6" t="n">
        <f aca="false">D127/(D127+G127)</f>
        <v>0.61875</v>
      </c>
      <c r="J127" s="12" t="n">
        <f aca="false">SUM(H127:I127)</f>
        <v>1.12128807106599</v>
      </c>
    </row>
    <row r="128" customFormat="false" ht="14.5" hidden="false" customHeight="false" outlineLevel="0" collapsed="false">
      <c r="B128" s="11" t="n">
        <v>100</v>
      </c>
      <c r="C128" s="3"/>
      <c r="D128" s="3" t="n">
        <v>93</v>
      </c>
      <c r="E128" s="3" t="n">
        <v>101</v>
      </c>
      <c r="F128" s="3" t="n">
        <v>2349</v>
      </c>
      <c r="G128" s="3" t="n">
        <v>67</v>
      </c>
      <c r="H128" s="6" t="n">
        <f aca="false">D128/(D128+E128)</f>
        <v>0.479381443298969</v>
      </c>
      <c r="I128" s="6" t="n">
        <f aca="false">D128/(D128+G128)</f>
        <v>0.58125</v>
      </c>
      <c r="J128" s="12" t="n">
        <f aca="false">SUM(H128:I128)</f>
        <v>1.06063144329897</v>
      </c>
    </row>
    <row r="132" customFormat="false" ht="14.5" hidden="false" customHeight="false" outlineLevel="0" collapsed="false">
      <c r="B132" s="19"/>
      <c r="D132" s="7"/>
    </row>
    <row r="134" customFormat="false" ht="14.5" hidden="false" customHeight="false" outlineLevel="0" collapsed="false">
      <c r="B134" s="7"/>
    </row>
    <row r="135" customFormat="false" ht="14.5" hidden="false" customHeight="false" outlineLevel="0" collapsed="false">
      <c r="B135" s="7"/>
    </row>
    <row r="136" customFormat="false" ht="14.5" hidden="false" customHeight="false" outlineLevel="0" collapsed="false">
      <c r="B136" s="19"/>
      <c r="D136" s="7"/>
    </row>
    <row r="138" customFormat="false" ht="14.5" hidden="false" customHeight="false" outlineLevel="0" collapsed="false">
      <c r="B138" s="7"/>
    </row>
    <row r="139" customFormat="false" ht="14.5" hidden="false" customHeight="false" outlineLevel="0" collapsed="false">
      <c r="B139" s="7"/>
    </row>
    <row r="141" customFormat="false" ht="14.5" hidden="false" customHeight="false" outlineLevel="0" collapsed="false">
      <c r="B141" s="0" t="s">
        <v>33</v>
      </c>
    </row>
    <row r="142" customFormat="false" ht="14.5" hidden="false" customHeight="false" outlineLevel="0" collapsed="false">
      <c r="B142" s="3"/>
      <c r="C142" s="3"/>
      <c r="D142" s="4" t="s">
        <v>12</v>
      </c>
      <c r="E142" s="4" t="s">
        <v>13</v>
      </c>
      <c r="F142" s="4" t="s">
        <v>14</v>
      </c>
      <c r="G142" s="4" t="s">
        <v>15</v>
      </c>
      <c r="H142" s="4" t="s">
        <v>16</v>
      </c>
      <c r="I142" s="4" t="s">
        <v>17</v>
      </c>
      <c r="J142" s="10"/>
      <c r="N142" s="7"/>
      <c r="Q142" s="7"/>
    </row>
    <row r="143" customFormat="false" ht="14.5" hidden="false" customHeight="false" outlineLevel="0" collapsed="false">
      <c r="B143" s="11" t="n">
        <v>1E-005</v>
      </c>
      <c r="C143" s="3"/>
      <c r="D143" s="3" t="n">
        <v>150</v>
      </c>
      <c r="E143" s="3" t="n">
        <v>181</v>
      </c>
      <c r="F143" s="3" t="n">
        <v>2359</v>
      </c>
      <c r="G143" s="3" t="n">
        <v>15</v>
      </c>
      <c r="H143" s="6" t="n">
        <f aca="false">D143/(D143+E143)</f>
        <v>0.453172205438066</v>
      </c>
      <c r="I143" s="6" t="n">
        <f aca="false">D143/(D143+G143)</f>
        <v>0.909090909090909</v>
      </c>
      <c r="J143" s="12" t="n">
        <f aca="false">SUM(H143:I143)</f>
        <v>1.36226311452898</v>
      </c>
      <c r="N143" s="7"/>
      <c r="Q143" s="7"/>
    </row>
    <row r="144" customFormat="false" ht="14.5" hidden="false" customHeight="false" outlineLevel="0" collapsed="false">
      <c r="B144" s="13" t="n">
        <v>0.001</v>
      </c>
      <c r="C144" s="14"/>
      <c r="D144" s="14" t="n">
        <v>150</v>
      </c>
      <c r="E144" s="14" t="n">
        <v>160</v>
      </c>
      <c r="F144" s="14" t="n">
        <v>2380</v>
      </c>
      <c r="G144" s="14" t="n">
        <v>15</v>
      </c>
      <c r="H144" s="15" t="n">
        <f aca="false">D144/(D144+E144)</f>
        <v>0.483870967741936</v>
      </c>
      <c r="I144" s="15" t="n">
        <f aca="false">D144/(D144+G144)</f>
        <v>0.909090909090909</v>
      </c>
      <c r="J144" s="12" t="n">
        <f aca="false">SUM(H144:I144)</f>
        <v>1.39296187683284</v>
      </c>
      <c r="N144" s="7"/>
      <c r="Q144" s="7"/>
    </row>
    <row r="145" customFormat="false" ht="14.5" hidden="false" customHeight="false" outlineLevel="0" collapsed="false">
      <c r="B145" s="16" t="n">
        <v>0.01</v>
      </c>
      <c r="C145" s="3"/>
      <c r="D145" s="3" t="n">
        <v>145</v>
      </c>
      <c r="E145" s="3" t="n">
        <v>143</v>
      </c>
      <c r="F145" s="3" t="n">
        <v>2397</v>
      </c>
      <c r="G145" s="3" t="n">
        <v>20</v>
      </c>
      <c r="H145" s="6" t="n">
        <f aca="false">D145/(D145+E145)</f>
        <v>0.503472222222222</v>
      </c>
      <c r="I145" s="6" t="n">
        <f aca="false">D145/(D145+G145)</f>
        <v>0.878787878787879</v>
      </c>
      <c r="J145" s="12" t="n">
        <f aca="false">SUM(H145:I145)</f>
        <v>1.3822601010101</v>
      </c>
    </row>
    <row r="146" customFormat="false" ht="14.5" hidden="false" customHeight="false" outlineLevel="0" collapsed="false">
      <c r="B146" s="16" t="n">
        <v>0.1</v>
      </c>
      <c r="C146" s="3"/>
      <c r="D146" s="3" t="n">
        <v>131</v>
      </c>
      <c r="E146" s="3" t="n">
        <v>98</v>
      </c>
      <c r="F146" s="3" t="n">
        <v>2442</v>
      </c>
      <c r="G146" s="3" t="n">
        <v>34</v>
      </c>
      <c r="H146" s="6" t="n">
        <f aca="false">D146/(D146+E146)</f>
        <v>0.572052401746725</v>
      </c>
      <c r="I146" s="6" t="n">
        <f aca="false">D146/(D146+G146)</f>
        <v>0.793939393939394</v>
      </c>
      <c r="J146" s="12" t="n">
        <f aca="false">SUM(H146:I146)</f>
        <v>1.36599179568612</v>
      </c>
    </row>
    <row r="147" customFormat="false" ht="14.5" hidden="false" customHeight="false" outlineLevel="0" collapsed="false">
      <c r="B147" s="11" t="n">
        <v>0.5</v>
      </c>
      <c r="C147" s="17"/>
      <c r="D147" s="17" t="n">
        <v>121</v>
      </c>
      <c r="E147" s="17" t="n">
        <v>87</v>
      </c>
      <c r="F147" s="17" t="n">
        <v>2453</v>
      </c>
      <c r="G147" s="17" t="n">
        <v>44</v>
      </c>
      <c r="H147" s="6" t="n">
        <f aca="false">D147/(D147+E147)</f>
        <v>0.581730769230769</v>
      </c>
      <c r="I147" s="6" t="n">
        <f aca="false">D147/(D147+G147)</f>
        <v>0.733333333333333</v>
      </c>
      <c r="J147" s="12" t="n">
        <f aca="false">SUM(H147:I147)</f>
        <v>1.3150641025641</v>
      </c>
    </row>
    <row r="148" customFormat="false" ht="14.5" hidden="false" customHeight="false" outlineLevel="0" collapsed="false">
      <c r="B148" s="16" t="n">
        <v>1</v>
      </c>
      <c r="C148" s="3"/>
      <c r="D148" s="3" t="n">
        <v>116</v>
      </c>
      <c r="E148" s="3" t="n">
        <v>86</v>
      </c>
      <c r="F148" s="3" t="n">
        <v>2454</v>
      </c>
      <c r="G148" s="3" t="n">
        <v>49</v>
      </c>
      <c r="H148" s="6" t="n">
        <f aca="false">D148/(D148+E148)</f>
        <v>0.574257425742574</v>
      </c>
      <c r="I148" s="6" t="n">
        <f aca="false">D148/(D148+G148)</f>
        <v>0.703030303030303</v>
      </c>
      <c r="J148" s="12" t="n">
        <f aca="false">SUM(H148:I148)</f>
        <v>1.27728772877288</v>
      </c>
    </row>
    <row r="149" customFormat="false" ht="14.5" hidden="false" customHeight="false" outlineLevel="0" collapsed="false">
      <c r="B149" s="16" t="n">
        <v>5</v>
      </c>
      <c r="C149" s="3"/>
      <c r="D149" s="3" t="n">
        <v>111</v>
      </c>
      <c r="E149" s="3" t="n">
        <v>79</v>
      </c>
      <c r="F149" s="3" t="n">
        <v>2461</v>
      </c>
      <c r="G149" s="3" t="n">
        <v>54</v>
      </c>
      <c r="H149" s="6" t="n">
        <f aca="false">D149/(D149+E149)</f>
        <v>0.58421052631579</v>
      </c>
      <c r="I149" s="6" t="n">
        <f aca="false">D149/(D149+G149)</f>
        <v>0.672727272727273</v>
      </c>
      <c r="J149" s="12" t="n">
        <f aca="false">SUM(H149:I149)</f>
        <v>1.25693779904306</v>
      </c>
    </row>
    <row r="150" customFormat="false" ht="14.5" hidden="false" customHeight="false" outlineLevel="0" collapsed="false">
      <c r="B150" s="16" t="n">
        <v>10</v>
      </c>
      <c r="C150" s="3"/>
      <c r="D150" s="3" t="n">
        <v>108</v>
      </c>
      <c r="E150" s="3" t="n">
        <v>79</v>
      </c>
      <c r="F150" s="3" t="n">
        <v>2461</v>
      </c>
      <c r="G150" s="3" t="n">
        <v>57</v>
      </c>
      <c r="H150" s="6" t="n">
        <f aca="false">D150/(D150+E150)</f>
        <v>0.577540106951872</v>
      </c>
      <c r="I150" s="6" t="n">
        <f aca="false">D150/(D150+G150)</f>
        <v>0.654545454545455</v>
      </c>
      <c r="J150" s="12" t="n">
        <f aca="false">SUM(H150:I150)</f>
        <v>1.23208556149733</v>
      </c>
    </row>
    <row r="151" customFormat="false" ht="14.5" hidden="false" customHeight="false" outlineLevel="0" collapsed="false">
      <c r="B151" s="11" t="n">
        <v>100</v>
      </c>
      <c r="C151" s="3"/>
      <c r="D151" s="3" t="n">
        <v>104</v>
      </c>
      <c r="E151" s="3" t="n">
        <v>76</v>
      </c>
      <c r="F151" s="3" t="n">
        <v>2464</v>
      </c>
      <c r="G151" s="3" t="n">
        <v>61</v>
      </c>
      <c r="H151" s="6" t="n">
        <f aca="false">D151/(D151+E151)</f>
        <v>0.577777777777778</v>
      </c>
      <c r="I151" s="6" t="n">
        <f aca="false">D151/(D151+G151)</f>
        <v>0.63030303030303</v>
      </c>
      <c r="J151" s="12" t="n">
        <f aca="false">SUM(H151:I151)</f>
        <v>1.20808080808081</v>
      </c>
    </row>
    <row r="155" customFormat="false" ht="14.5" hidden="false" customHeight="false" outlineLevel="0" collapsed="false">
      <c r="B155" s="19"/>
      <c r="D155" s="7"/>
    </row>
    <row r="157" customFormat="false" ht="14.5" hidden="false" customHeight="false" outlineLevel="0" collapsed="false">
      <c r="B157" s="7"/>
    </row>
    <row r="158" customFormat="false" ht="14.5" hidden="false" customHeight="false" outlineLevel="0" collapsed="false">
      <c r="B158" s="7"/>
    </row>
    <row r="159" customFormat="false" ht="14.5" hidden="false" customHeight="false" outlineLevel="0" collapsed="false">
      <c r="B159" s="19"/>
      <c r="D159" s="7"/>
    </row>
    <row r="161" customFormat="false" ht="14.5" hidden="false" customHeight="false" outlineLevel="0" collapsed="false">
      <c r="B161" s="7"/>
    </row>
    <row r="162" customFormat="false" ht="14.5" hidden="false" customHeight="false" outlineLevel="0" collapsed="false">
      <c r="B162" s="7"/>
    </row>
    <row r="163" customFormat="false" ht="14.5" hidden="false" customHeight="false" outlineLevel="0" collapsed="false">
      <c r="B163" s="19"/>
      <c r="D163" s="7"/>
    </row>
    <row r="164" customFormat="false" ht="14.5" hidden="false" customHeight="false" outlineLevel="0" collapsed="false">
      <c r="B164" s="0" t="s">
        <v>34</v>
      </c>
    </row>
    <row r="165" customFormat="false" ht="14.5" hidden="false" customHeight="false" outlineLevel="0" collapsed="false">
      <c r="B165" s="3"/>
      <c r="C165" s="3"/>
      <c r="D165" s="4" t="s">
        <v>12</v>
      </c>
      <c r="E165" s="4" t="s">
        <v>13</v>
      </c>
      <c r="F165" s="4" t="s">
        <v>14</v>
      </c>
      <c r="G165" s="4" t="s">
        <v>15</v>
      </c>
      <c r="H165" s="4" t="s">
        <v>16</v>
      </c>
      <c r="I165" s="4" t="s">
        <v>17</v>
      </c>
      <c r="J165" s="10"/>
      <c r="N165" s="7"/>
      <c r="Q165" s="7"/>
    </row>
    <row r="166" customFormat="false" ht="14.5" hidden="false" customHeight="false" outlineLevel="0" collapsed="false">
      <c r="B166" s="11" t="n">
        <v>1E-005</v>
      </c>
      <c r="C166" s="3"/>
      <c r="D166" s="3" t="n">
        <v>157</v>
      </c>
      <c r="E166" s="3" t="n">
        <v>131</v>
      </c>
      <c r="F166" s="3" t="n">
        <v>2523</v>
      </c>
      <c r="G166" s="3" t="n">
        <v>10</v>
      </c>
      <c r="H166" s="6" t="n">
        <f aca="false">D166/(D166+E166)</f>
        <v>0.545138888888889</v>
      </c>
      <c r="I166" s="6" t="n">
        <f aca="false">D166/(D166+G166)</f>
        <v>0.940119760479042</v>
      </c>
      <c r="J166" s="12" t="n">
        <f aca="false">SUM(H166:I166)</f>
        <v>1.48525864936793</v>
      </c>
      <c r="N166" s="7"/>
      <c r="Q166" s="7"/>
    </row>
    <row r="167" customFormat="false" ht="14.5" hidden="false" customHeight="false" outlineLevel="0" collapsed="false">
      <c r="B167" s="16" t="n">
        <v>0.001</v>
      </c>
      <c r="C167" s="3"/>
      <c r="D167" s="3" t="n">
        <v>153</v>
      </c>
      <c r="E167" s="3" t="n">
        <v>119</v>
      </c>
      <c r="F167" s="3" t="n">
        <v>2535</v>
      </c>
      <c r="G167" s="3" t="n">
        <v>14</v>
      </c>
      <c r="H167" s="6" t="n">
        <f aca="false">D167/(D167+E167)</f>
        <v>0.5625</v>
      </c>
      <c r="I167" s="6" t="n">
        <f aca="false">D167/(D167+G167)</f>
        <v>0.916167664670659</v>
      </c>
      <c r="J167" s="12" t="n">
        <f aca="false">SUM(H167:I167)</f>
        <v>1.47866766467066</v>
      </c>
      <c r="N167" s="7"/>
      <c r="Q167" s="7"/>
    </row>
    <row r="168" customFormat="false" ht="14.5" hidden="false" customHeight="false" outlineLevel="0" collapsed="false">
      <c r="B168" s="16" t="n">
        <v>0.01</v>
      </c>
      <c r="C168" s="3"/>
      <c r="D168" s="3" t="n">
        <v>149</v>
      </c>
      <c r="E168" s="3" t="n">
        <v>97</v>
      </c>
      <c r="F168" s="3" t="n">
        <v>2557</v>
      </c>
      <c r="G168" s="3" t="n">
        <v>18</v>
      </c>
      <c r="H168" s="6" t="n">
        <f aca="false">D168/(D168+E168)</f>
        <v>0.605691056910569</v>
      </c>
      <c r="I168" s="6" t="n">
        <f aca="false">D168/(D168+G168)</f>
        <v>0.892215568862275</v>
      </c>
      <c r="J168" s="12" t="n">
        <f aca="false">SUM(H168:I168)</f>
        <v>1.49790662577284</v>
      </c>
    </row>
    <row r="169" customFormat="false" ht="14.5" hidden="false" customHeight="false" outlineLevel="0" collapsed="false">
      <c r="B169" s="16" t="n">
        <v>0.1</v>
      </c>
      <c r="C169" s="3"/>
      <c r="D169" s="3" t="n">
        <v>136</v>
      </c>
      <c r="E169" s="3" t="n">
        <v>77</v>
      </c>
      <c r="F169" s="3" t="n">
        <v>2577</v>
      </c>
      <c r="G169" s="3" t="n">
        <v>31</v>
      </c>
      <c r="H169" s="6" t="n">
        <f aca="false">D169/(D169+E169)</f>
        <v>0.63849765258216</v>
      </c>
      <c r="I169" s="6" t="n">
        <f aca="false">D169/(D169+G169)</f>
        <v>0.81437125748503</v>
      </c>
      <c r="J169" s="12" t="n">
        <f aca="false">SUM(H169:I169)</f>
        <v>1.45286891006719</v>
      </c>
    </row>
    <row r="170" customFormat="false" ht="14.5" hidden="false" customHeight="false" outlineLevel="0" collapsed="false">
      <c r="B170" s="20" t="n">
        <v>0.5</v>
      </c>
      <c r="C170" s="14"/>
      <c r="D170" s="14" t="n">
        <v>131</v>
      </c>
      <c r="E170" s="14" t="n">
        <v>57</v>
      </c>
      <c r="F170" s="14" t="n">
        <v>2597</v>
      </c>
      <c r="G170" s="14" t="n">
        <v>36</v>
      </c>
      <c r="H170" s="15" t="n">
        <f aca="false">D170/(D170+E170)</f>
        <v>0.696808510638298</v>
      </c>
      <c r="I170" s="15" t="n">
        <f aca="false">D170/(D170+G170)</f>
        <v>0.784431137724551</v>
      </c>
      <c r="J170" s="12" t="n">
        <f aca="false">SUM(H170:I170)</f>
        <v>1.48123964836285</v>
      </c>
    </row>
    <row r="171" customFormat="false" ht="14.5" hidden="false" customHeight="false" outlineLevel="0" collapsed="false">
      <c r="B171" s="16" t="n">
        <v>1</v>
      </c>
      <c r="C171" s="3"/>
      <c r="D171" s="3" t="n">
        <v>129</v>
      </c>
      <c r="E171" s="3" t="n">
        <v>58</v>
      </c>
      <c r="F171" s="3" t="n">
        <v>2596</v>
      </c>
      <c r="G171" s="3" t="n">
        <v>38</v>
      </c>
      <c r="H171" s="6" t="n">
        <f aca="false">D171/(D171+E171)</f>
        <v>0.689839572192513</v>
      </c>
      <c r="I171" s="6" t="n">
        <f aca="false">D171/(D171+G171)</f>
        <v>0.772455089820359</v>
      </c>
      <c r="J171" s="12" t="n">
        <f aca="false">SUM(H171:I171)</f>
        <v>1.46229466201287</v>
      </c>
    </row>
    <row r="172" customFormat="false" ht="14.5" hidden="false" customHeight="false" outlineLevel="0" collapsed="false">
      <c r="B172" s="16" t="n">
        <v>5</v>
      </c>
      <c r="C172" s="3"/>
      <c r="D172" s="3" t="n">
        <v>121</v>
      </c>
      <c r="E172" s="3" t="n">
        <v>52</v>
      </c>
      <c r="F172" s="3" t="n">
        <v>2602</v>
      </c>
      <c r="G172" s="3" t="n">
        <v>46</v>
      </c>
      <c r="H172" s="6" t="n">
        <f aca="false">D172/(D172+E172)</f>
        <v>0.699421965317919</v>
      </c>
      <c r="I172" s="6" t="n">
        <f aca="false">D172/(D172+G172)</f>
        <v>0.724550898203593</v>
      </c>
      <c r="J172" s="12" t="n">
        <f aca="false">SUM(H172:I172)</f>
        <v>1.42397286352151</v>
      </c>
    </row>
    <row r="173" customFormat="false" ht="14.5" hidden="false" customHeight="false" outlineLevel="0" collapsed="false">
      <c r="B173" s="16" t="n">
        <v>10</v>
      </c>
      <c r="C173" s="3"/>
      <c r="D173" s="3" t="n">
        <v>117</v>
      </c>
      <c r="E173" s="3" t="n">
        <v>54</v>
      </c>
      <c r="F173" s="3" t="n">
        <v>2600</v>
      </c>
      <c r="G173" s="3" t="n">
        <v>50</v>
      </c>
      <c r="H173" s="6" t="n">
        <f aca="false">D173/(D173+E173)</f>
        <v>0.68421052631579</v>
      </c>
      <c r="I173" s="6" t="n">
        <f aca="false">D173/(D173+G173)</f>
        <v>0.70059880239521</v>
      </c>
      <c r="J173" s="12" t="n">
        <f aca="false">SUM(H173:I173)</f>
        <v>1.384809328711</v>
      </c>
    </row>
    <row r="174" customFormat="false" ht="14.5" hidden="false" customHeight="false" outlineLevel="0" collapsed="false">
      <c r="B174" s="11" t="n">
        <v>100</v>
      </c>
      <c r="C174" s="3"/>
      <c r="D174" s="3" t="n">
        <v>117</v>
      </c>
      <c r="E174" s="3" t="n">
        <v>52</v>
      </c>
      <c r="F174" s="3" t="n">
        <v>2602</v>
      </c>
      <c r="G174" s="3" t="n">
        <v>50</v>
      </c>
      <c r="H174" s="6" t="n">
        <f aca="false">D174/(D174+E174)</f>
        <v>0.692307692307692</v>
      </c>
      <c r="I174" s="6" t="n">
        <f aca="false">D174/(D174+G174)</f>
        <v>0.70059880239521</v>
      </c>
      <c r="J174" s="12" t="n">
        <f aca="false">SUM(H174:I174)</f>
        <v>1.3929064947029</v>
      </c>
    </row>
    <row r="178" customFormat="false" ht="14.5" hidden="false" customHeight="false" outlineLevel="0" collapsed="false">
      <c r="B178" s="19"/>
      <c r="D178" s="7"/>
    </row>
    <row r="180" customFormat="false" ht="14.5" hidden="false" customHeight="false" outlineLevel="0" collapsed="false">
      <c r="B180" s="7"/>
    </row>
    <row r="181" customFormat="false" ht="14.5" hidden="false" customHeight="false" outlineLevel="0" collapsed="false">
      <c r="B181" s="7"/>
    </row>
    <row r="182" customFormat="false" ht="14.5" hidden="false" customHeight="false" outlineLevel="0" collapsed="false">
      <c r="B182" s="19"/>
      <c r="D182" s="7"/>
    </row>
    <row r="184" customFormat="false" ht="14.5" hidden="false" customHeight="false" outlineLevel="0" collapsed="false">
      <c r="B184" s="7"/>
    </row>
    <row r="185" customFormat="false" ht="14.5" hidden="false" customHeight="false" outlineLevel="0" collapsed="false">
      <c r="B185" s="7"/>
    </row>
    <row r="186" customFormat="false" ht="14.5" hidden="false" customHeight="false" outlineLevel="0" collapsed="false">
      <c r="B186" s="19"/>
      <c r="D186" s="7"/>
    </row>
    <row r="187" customFormat="false" ht="14.5" hidden="false" customHeight="false" outlineLevel="0" collapsed="false">
      <c r="B187" s="0" t="s">
        <v>35</v>
      </c>
    </row>
    <row r="188" customFormat="false" ht="14.5" hidden="false" customHeight="false" outlineLevel="0" collapsed="false">
      <c r="B188" s="3"/>
      <c r="C188" s="3"/>
      <c r="D188" s="4" t="s">
        <v>12</v>
      </c>
      <c r="E188" s="4" t="s">
        <v>13</v>
      </c>
      <c r="F188" s="4" t="s">
        <v>14</v>
      </c>
      <c r="G188" s="4" t="s">
        <v>15</v>
      </c>
      <c r="H188" s="4" t="s">
        <v>16</v>
      </c>
      <c r="I188" s="4" t="s">
        <v>17</v>
      </c>
      <c r="J188" s="10"/>
      <c r="N188" s="7"/>
      <c r="Q188" s="7"/>
    </row>
    <row r="189" customFormat="false" ht="14.5" hidden="false" customHeight="false" outlineLevel="0" collapsed="false">
      <c r="B189" s="11" t="n">
        <v>1E-005</v>
      </c>
      <c r="C189" s="3"/>
      <c r="D189" s="3" t="n">
        <v>152</v>
      </c>
      <c r="E189" s="3" t="n">
        <v>88</v>
      </c>
      <c r="F189" s="3" t="n">
        <v>2719</v>
      </c>
      <c r="G189" s="3" t="n">
        <v>5</v>
      </c>
      <c r="H189" s="6" t="n">
        <f aca="false">D189/(D189+E189)</f>
        <v>0.633333333333333</v>
      </c>
      <c r="I189" s="6" t="n">
        <f aca="false">D189/(D189+G189)</f>
        <v>0.968152866242038</v>
      </c>
      <c r="J189" s="12" t="n">
        <f aca="false">SUM(H189:I189)</f>
        <v>1.60148619957537</v>
      </c>
      <c r="N189" s="7"/>
      <c r="Q189" s="7"/>
    </row>
    <row r="190" customFormat="false" ht="14.5" hidden="false" customHeight="false" outlineLevel="0" collapsed="false">
      <c r="B190" s="16" t="n">
        <v>0.001</v>
      </c>
      <c r="C190" s="3"/>
      <c r="D190" s="3" t="n">
        <v>151</v>
      </c>
      <c r="E190" s="3" t="n">
        <v>46</v>
      </c>
      <c r="F190" s="3" t="n">
        <v>2761</v>
      </c>
      <c r="G190" s="3" t="n">
        <v>6</v>
      </c>
      <c r="H190" s="6" t="n">
        <f aca="false">D190/(D190+E190)</f>
        <v>0.766497461928934</v>
      </c>
      <c r="I190" s="6" t="n">
        <f aca="false">D190/(D190+G190)</f>
        <v>0.961783439490446</v>
      </c>
      <c r="J190" s="12" t="n">
        <f aca="false">SUM(H190:I190)</f>
        <v>1.72828090141938</v>
      </c>
      <c r="N190" s="7"/>
      <c r="Q190" s="7"/>
    </row>
    <row r="191" customFormat="false" ht="14.5" hidden="false" customHeight="false" outlineLevel="0" collapsed="false">
      <c r="B191" s="16" t="n">
        <v>0.01</v>
      </c>
      <c r="C191" s="3"/>
      <c r="D191" s="3" t="n">
        <v>150</v>
      </c>
      <c r="E191" s="3" t="n">
        <v>34</v>
      </c>
      <c r="F191" s="3" t="n">
        <v>2773</v>
      </c>
      <c r="G191" s="3" t="n">
        <v>7</v>
      </c>
      <c r="H191" s="6" t="n">
        <f aca="false">D191/(D191+E191)</f>
        <v>0.815217391304348</v>
      </c>
      <c r="I191" s="6" t="n">
        <f aca="false">D191/(D191+G191)</f>
        <v>0.955414012738853</v>
      </c>
      <c r="J191" s="12" t="n">
        <f aca="false">SUM(H191:I191)</f>
        <v>1.7706314040432</v>
      </c>
    </row>
    <row r="192" customFormat="false" ht="14.5" hidden="false" customHeight="false" outlineLevel="0" collapsed="false">
      <c r="B192" s="13" t="n">
        <v>0.1</v>
      </c>
      <c r="C192" s="14"/>
      <c r="D192" s="14" t="n">
        <v>148</v>
      </c>
      <c r="E192" s="14" t="n">
        <v>26</v>
      </c>
      <c r="F192" s="14" t="n">
        <v>2781</v>
      </c>
      <c r="G192" s="14" t="n">
        <v>9</v>
      </c>
      <c r="H192" s="15" t="n">
        <f aca="false">D192/(D192+E192)</f>
        <v>0.850574712643678</v>
      </c>
      <c r="I192" s="15" t="n">
        <f aca="false">D192/(D192+G192)</f>
        <v>0.942675159235669</v>
      </c>
      <c r="J192" s="12" t="n">
        <f aca="false">SUM(H192:I192)</f>
        <v>1.79324987187935</v>
      </c>
    </row>
    <row r="193" customFormat="false" ht="14.5" hidden="false" customHeight="false" outlineLevel="0" collapsed="false">
      <c r="B193" s="11" t="n">
        <v>0.5</v>
      </c>
      <c r="C193" s="17"/>
      <c r="D193" s="17" t="n">
        <v>143</v>
      </c>
      <c r="E193" s="17" t="n">
        <v>20</v>
      </c>
      <c r="F193" s="17" t="n">
        <v>2787</v>
      </c>
      <c r="G193" s="17" t="n">
        <v>14</v>
      </c>
      <c r="H193" s="6" t="n">
        <f aca="false">D193/(D193+E193)</f>
        <v>0.877300613496933</v>
      </c>
      <c r="I193" s="6" t="n">
        <f aca="false">D193/(D193+G193)</f>
        <v>0.910828025477707</v>
      </c>
      <c r="J193" s="12" t="n">
        <f aca="false">SUM(H193:I193)</f>
        <v>1.78812863897464</v>
      </c>
    </row>
    <row r="194" customFormat="false" ht="14.5" hidden="false" customHeight="false" outlineLevel="0" collapsed="false">
      <c r="B194" s="16" t="n">
        <v>1</v>
      </c>
      <c r="C194" s="3"/>
      <c r="D194" s="3" t="n">
        <v>142</v>
      </c>
      <c r="E194" s="3" t="n">
        <v>20</v>
      </c>
      <c r="F194" s="3" t="n">
        <v>2787</v>
      </c>
      <c r="G194" s="3" t="n">
        <v>15</v>
      </c>
      <c r="H194" s="6" t="n">
        <f aca="false">D194/(D194+E194)</f>
        <v>0.876543209876543</v>
      </c>
      <c r="I194" s="6" t="n">
        <f aca="false">D194/(D194+G194)</f>
        <v>0.904458598726115</v>
      </c>
      <c r="J194" s="12" t="n">
        <f aca="false">SUM(H194:I194)</f>
        <v>1.78100180860266</v>
      </c>
    </row>
    <row r="195" customFormat="false" ht="14.5" hidden="false" customHeight="false" outlineLevel="0" collapsed="false">
      <c r="B195" s="16" t="n">
        <v>5</v>
      </c>
      <c r="C195" s="3"/>
      <c r="D195" s="3" t="n">
        <v>141</v>
      </c>
      <c r="E195" s="3" t="n">
        <v>20</v>
      </c>
      <c r="F195" s="3" t="n">
        <v>2787</v>
      </c>
      <c r="G195" s="3" t="n">
        <v>16</v>
      </c>
      <c r="H195" s="6" t="n">
        <f aca="false">D195/(D195+E195)</f>
        <v>0.875776397515528</v>
      </c>
      <c r="I195" s="6" t="n">
        <f aca="false">D195/(D195+G195)</f>
        <v>0.898089171974522</v>
      </c>
      <c r="J195" s="12" t="n">
        <f aca="false">SUM(H195:I195)</f>
        <v>1.77386556949005</v>
      </c>
    </row>
    <row r="196" customFormat="false" ht="14.5" hidden="false" customHeight="false" outlineLevel="0" collapsed="false">
      <c r="B196" s="16" t="n">
        <v>10</v>
      </c>
      <c r="C196" s="3"/>
      <c r="D196" s="3" t="n">
        <v>140</v>
      </c>
      <c r="E196" s="3" t="n">
        <v>19</v>
      </c>
      <c r="F196" s="3" t="n">
        <v>2788</v>
      </c>
      <c r="G196" s="3" t="n">
        <v>17</v>
      </c>
      <c r="H196" s="6" t="n">
        <f aca="false">D196/(D196+E196)</f>
        <v>0.880503144654088</v>
      </c>
      <c r="I196" s="6" t="n">
        <f aca="false">D196/(D196+G196)</f>
        <v>0.89171974522293</v>
      </c>
      <c r="J196" s="12" t="n">
        <f aca="false">SUM(H196:I196)</f>
        <v>1.77222288987702</v>
      </c>
    </row>
    <row r="197" customFormat="false" ht="14.5" hidden="false" customHeight="false" outlineLevel="0" collapsed="false">
      <c r="B197" s="11" t="n">
        <v>100</v>
      </c>
      <c r="C197" s="3"/>
      <c r="D197" s="3" t="n">
        <v>140</v>
      </c>
      <c r="E197" s="3" t="n">
        <v>17</v>
      </c>
      <c r="F197" s="3" t="n">
        <v>2790</v>
      </c>
      <c r="G197" s="3" t="n">
        <v>17</v>
      </c>
      <c r="H197" s="6" t="n">
        <f aca="false">D197/(D197+E197)</f>
        <v>0.89171974522293</v>
      </c>
      <c r="I197" s="6" t="n">
        <f aca="false">D197/(D197+G197)</f>
        <v>0.89171974522293</v>
      </c>
      <c r="J197" s="12" t="n">
        <f aca="false">SUM(H197:I197)</f>
        <v>1.78343949044586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4.5"/>
  <cols>
    <col collapsed="false" hidden="false" max="1" min="1" style="0" width="8.57085020242915"/>
    <col collapsed="false" hidden="false" max="2" min="2" style="0" width="16.0688259109312"/>
    <col collapsed="false" hidden="false" max="3" min="3" style="0" width="1.28744939271255"/>
    <col collapsed="false" hidden="false" max="7" min="4" style="0" width="11.246963562753"/>
    <col collapsed="false" hidden="false" max="12" min="8" style="0" width="11.7813765182186"/>
    <col collapsed="false" hidden="false" max="1025" min="13" style="0" width="8.57085020242915"/>
  </cols>
  <sheetData>
    <row r="2" customFormat="false" ht="14.5" hidden="false" customHeight="false" outlineLevel="0" collapsed="false">
      <c r="B2" s="0" t="s">
        <v>36</v>
      </c>
    </row>
    <row r="3" s="21" customFormat="true" ht="45.5" hidden="false" customHeight="true" outlineLevel="0" collapsed="false">
      <c r="B3" s="18"/>
      <c r="C3" s="18"/>
      <c r="D3" s="22" t="s">
        <v>37</v>
      </c>
      <c r="E3" s="22" t="s">
        <v>38</v>
      </c>
      <c r="F3" s="22" t="s">
        <v>39</v>
      </c>
      <c r="G3" s="22" t="s">
        <v>40</v>
      </c>
      <c r="H3" s="22" t="s">
        <v>41</v>
      </c>
      <c r="I3" s="22" t="s">
        <v>42</v>
      </c>
      <c r="J3" s="22" t="s">
        <v>43</v>
      </c>
      <c r="K3" s="22" t="s">
        <v>44</v>
      </c>
      <c r="L3" s="22" t="s">
        <v>45</v>
      </c>
    </row>
    <row r="4" customFormat="false" ht="14.5" hidden="false" customHeight="false" outlineLevel="0" collapsed="false">
      <c r="B4" s="5" t="s">
        <v>18</v>
      </c>
      <c r="C4" s="3"/>
      <c r="D4" s="6" t="n">
        <v>0.215959821428571</v>
      </c>
      <c r="E4" s="6" t="n">
        <f aca="false">'LogReg by Year'!H5</f>
        <v>0.271505376344086</v>
      </c>
      <c r="F4" s="6" t="n">
        <v>0.755859375</v>
      </c>
      <c r="G4" s="6" t="n">
        <f aca="false">'LogReg by Year'!I5</f>
        <v>0.682432432432432</v>
      </c>
      <c r="H4" s="23" t="n">
        <v>100</v>
      </c>
      <c r="I4" s="24" t="n">
        <f aca="false">ROUND(H4*D4,0)</f>
        <v>22</v>
      </c>
      <c r="J4" s="24" t="n">
        <f aca="false">ROUND(H4*E4,0)</f>
        <v>27</v>
      </c>
      <c r="K4" s="25" t="n">
        <f aca="false">'LogReg_Price Prec@N'!C7</f>
        <v>0.39</v>
      </c>
      <c r="L4" s="24" t="n">
        <f aca="false">K4*H4</f>
        <v>39</v>
      </c>
      <c r="O4" s="7"/>
      <c r="R4" s="7"/>
    </row>
    <row r="5" customFormat="false" ht="14.5" hidden="false" customHeight="false" outlineLevel="0" collapsed="false">
      <c r="B5" s="8" t="s">
        <v>19</v>
      </c>
      <c r="C5" s="3"/>
      <c r="D5" s="6" t="n">
        <v>0.351708930540243</v>
      </c>
      <c r="E5" s="6" t="n">
        <f aca="false">'LogReg by Year'!H31</f>
        <v>0.322751322751323</v>
      </c>
      <c r="F5" s="6" t="n">
        <v>0.619417475728155</v>
      </c>
      <c r="G5" s="6" t="n">
        <f aca="false">'LogReg by Year'!I31</f>
        <v>0.739393939393939</v>
      </c>
      <c r="H5" s="23" t="n">
        <v>90</v>
      </c>
      <c r="I5" s="24" t="n">
        <f aca="false">ROUND(H5*D5,0)</f>
        <v>32</v>
      </c>
      <c r="J5" s="24" t="n">
        <f aca="false">ROUND(H5*E5,0)</f>
        <v>29</v>
      </c>
      <c r="K5" s="25" t="n">
        <f aca="false">'LogReg_Price Prec@N'!D19</f>
        <v>0.577777777777777</v>
      </c>
      <c r="L5" s="24" t="n">
        <f aca="false">K5*H5</f>
        <v>51.9999999999999</v>
      </c>
      <c r="O5" s="7"/>
      <c r="R5" s="7"/>
    </row>
    <row r="6" customFormat="false" ht="14.5" hidden="false" customHeight="false" outlineLevel="0" collapsed="false">
      <c r="B6" s="9" t="s">
        <v>20</v>
      </c>
      <c r="C6" s="3"/>
      <c r="D6" s="6" t="n">
        <v>0.431729518855657</v>
      </c>
      <c r="E6" s="6" t="n">
        <f aca="false">'LogReg by Year'!H53</f>
        <v>0.370786516853933</v>
      </c>
      <c r="F6" s="6" t="n">
        <v>0.638461538461538</v>
      </c>
      <c r="G6" s="6" t="n">
        <f aca="false">'LogReg by Year'!I53</f>
        <v>0.75</v>
      </c>
      <c r="H6" s="23" t="n">
        <v>80</v>
      </c>
      <c r="I6" s="24" t="n">
        <f aca="false">ROUND(H6*D6,0)</f>
        <v>35</v>
      </c>
      <c r="J6" s="24" t="n">
        <f aca="false">ROUND(H6*E6,0)</f>
        <v>30</v>
      </c>
      <c r="K6" s="25" t="n">
        <f aca="false">'LogReg_Price Prec@N'!E31</f>
        <v>0.6375</v>
      </c>
      <c r="L6" s="24" t="n">
        <f aca="false">K6*H6</f>
        <v>51</v>
      </c>
      <c r="O6" s="7"/>
      <c r="R6" s="7"/>
    </row>
    <row r="7" customFormat="false" ht="14.5" hidden="false" customHeight="false" outlineLevel="0" collapsed="false">
      <c r="B7" s="8" t="s">
        <v>21</v>
      </c>
      <c r="C7" s="3"/>
      <c r="D7" s="6" t="n">
        <v>0.416058394160584</v>
      </c>
      <c r="E7" s="6" t="n">
        <f aca="false">'LogReg by Year'!H76</f>
        <v>0.395833333333333</v>
      </c>
      <c r="F7" s="6" t="n">
        <v>0.761450381679389</v>
      </c>
      <c r="G7" s="6" t="n">
        <f aca="false">'LogReg by Year'!I76</f>
        <v>0.796407185628742</v>
      </c>
      <c r="H7" s="23" t="n">
        <v>70</v>
      </c>
      <c r="I7" s="24" t="n">
        <f aca="false">ROUND(H7*D7,0)</f>
        <v>29</v>
      </c>
      <c r="J7" s="24" t="n">
        <f aca="false">ROUND(H7*E7,0)</f>
        <v>28</v>
      </c>
      <c r="K7" s="25" t="n">
        <f aca="false">'LogReg_Price Prec@N'!F43</f>
        <v>0.728571428571428</v>
      </c>
      <c r="L7" s="24" t="n">
        <f aca="false">K7*H7</f>
        <v>51</v>
      </c>
    </row>
    <row r="8" customFormat="false" ht="14.5" hidden="false" customHeight="false" outlineLevel="0" collapsed="false">
      <c r="B8" s="5" t="s">
        <v>22</v>
      </c>
      <c r="C8" s="3"/>
      <c r="D8" s="6" t="n">
        <v>0.507955936352509</v>
      </c>
      <c r="E8" s="6" t="n">
        <f aca="false">'LogReg by Year'!H98</f>
        <v>0.388535031847134</v>
      </c>
      <c r="F8" s="6" t="n">
        <v>0.787476280834915</v>
      </c>
      <c r="G8" s="6" t="n">
        <f aca="false">'LogReg by Year'!I98</f>
        <v>0.859154929577465</v>
      </c>
      <c r="H8" s="23" t="n">
        <v>60</v>
      </c>
      <c r="I8" s="24" t="n">
        <f aca="false">ROUND(H8*D8,0)</f>
        <v>30</v>
      </c>
      <c r="J8" s="24" t="n">
        <f aca="false">ROUND(H8*E8,0)</f>
        <v>23</v>
      </c>
      <c r="K8" s="25" t="n">
        <f aca="false">'LogReg_Price Prec@N'!G55</f>
        <v>0.85</v>
      </c>
      <c r="L8" s="24" t="n">
        <f aca="false">K8*H8</f>
        <v>51</v>
      </c>
    </row>
    <row r="9" customFormat="false" ht="14.5" hidden="false" customHeight="false" outlineLevel="0" collapsed="false">
      <c r="B9" s="8" t="s">
        <v>23</v>
      </c>
      <c r="C9" s="3"/>
      <c r="D9" s="6" t="n">
        <v>0.685763888888889</v>
      </c>
      <c r="E9" s="6" t="n">
        <f aca="false">'LogReg by Year'!H122</f>
        <v>0.48936170212766</v>
      </c>
      <c r="F9" s="6" t="n">
        <v>0.745283018867925</v>
      </c>
      <c r="G9" s="6" t="n">
        <f aca="false">'LogReg by Year'!I122</f>
        <v>0.8625</v>
      </c>
      <c r="H9" s="23" t="n">
        <v>50</v>
      </c>
      <c r="I9" s="24" t="n">
        <f aca="false">ROUND(H9*D9,0)</f>
        <v>34</v>
      </c>
      <c r="J9" s="24" t="n">
        <f aca="false">ROUND(H9*E9,0)</f>
        <v>24</v>
      </c>
      <c r="K9" s="25" t="n">
        <f aca="false">'LogReg_Price Prec@N'!H68</f>
        <v>0.88</v>
      </c>
      <c r="L9" s="24" t="n">
        <f aca="false">K9*H9</f>
        <v>44</v>
      </c>
    </row>
    <row r="10" customFormat="false" ht="14.5" hidden="false" customHeight="false" outlineLevel="0" collapsed="false">
      <c r="B10" s="9" t="s">
        <v>24</v>
      </c>
      <c r="C10" s="3"/>
      <c r="D10" s="6" t="n">
        <v>0.728222996515679</v>
      </c>
      <c r="E10" s="6" t="n">
        <f aca="false">'LogReg by Year'!H144</f>
        <v>0.483870967741936</v>
      </c>
      <c r="F10" s="6" t="n">
        <v>0.787193973634652</v>
      </c>
      <c r="G10" s="6" t="n">
        <f aca="false">'LogReg by Year'!I144</f>
        <v>0.909090909090909</v>
      </c>
      <c r="H10" s="23" t="n">
        <v>40</v>
      </c>
      <c r="I10" s="24" t="n">
        <f aca="false">ROUND(H10*D10,0)</f>
        <v>29</v>
      </c>
      <c r="J10" s="24" t="n">
        <f aca="false">ROUND(H10*E10,0)</f>
        <v>19</v>
      </c>
      <c r="K10" s="25" t="n">
        <f aca="false">'LogReg_Price Prec@N'!I78</f>
        <v>0.9</v>
      </c>
      <c r="L10" s="24" t="n">
        <f aca="false">K10*H10</f>
        <v>36</v>
      </c>
    </row>
    <row r="11" customFormat="false" ht="14.5" hidden="false" customHeight="false" outlineLevel="0" collapsed="false">
      <c r="B11" s="8" t="s">
        <v>25</v>
      </c>
      <c r="C11" s="3"/>
      <c r="D11" s="6" t="n">
        <v>0.749190938511327</v>
      </c>
      <c r="E11" s="6" t="n">
        <f aca="false">'LogReg by Year'!H170</f>
        <v>0.696808510638298</v>
      </c>
      <c r="F11" s="6" t="n">
        <v>0.871939736346516</v>
      </c>
      <c r="G11" s="6" t="n">
        <f aca="false">'LogReg by Year'!I170</f>
        <v>0.784431137724551</v>
      </c>
      <c r="H11" s="23" t="n">
        <v>30</v>
      </c>
      <c r="I11" s="24" t="n">
        <f aca="false">ROUND(H11*D11,0)</f>
        <v>22</v>
      </c>
      <c r="J11" s="24" t="n">
        <f aca="false">ROUND(H11*E11,0)</f>
        <v>21</v>
      </c>
      <c r="K11" s="25" t="n">
        <f aca="false">'LogReg_Price Prec@N'!J90</f>
        <v>1</v>
      </c>
      <c r="L11" s="24" t="n">
        <f aca="false">K11*H11</f>
        <v>30</v>
      </c>
    </row>
    <row r="12" customFormat="false" ht="14.5" hidden="false" customHeight="false" outlineLevel="0" collapsed="false">
      <c r="B12" s="5" t="s">
        <v>26</v>
      </c>
      <c r="C12" s="3"/>
      <c r="D12" s="6" t="n">
        <v>0.978947368421053</v>
      </c>
      <c r="E12" s="6" t="n">
        <f aca="false">'LogReg by Year'!H192</f>
        <v>0.850574712643678</v>
      </c>
      <c r="F12" s="6" t="n">
        <v>0.875706214689265</v>
      </c>
      <c r="G12" s="6" t="n">
        <f aca="false">'LogReg by Year'!I192</f>
        <v>0.942675159235669</v>
      </c>
      <c r="H12" s="23" t="n">
        <v>20</v>
      </c>
      <c r="I12" s="24" t="n">
        <f aca="false">ROUND(H12*D12,0)</f>
        <v>20</v>
      </c>
      <c r="J12" s="24" t="n">
        <f aca="false">ROUND(H12*E12,0)</f>
        <v>17</v>
      </c>
      <c r="K12" s="25" t="n">
        <f aca="false">'LogReg_Price Prec@N'!K103</f>
        <v>1</v>
      </c>
      <c r="L12" s="24" t="n">
        <f aca="false">K12*H12</f>
        <v>20</v>
      </c>
    </row>
    <row r="17" customFormat="false" ht="14.5" hidden="false" customHeight="false" outlineLevel="0" collapsed="false">
      <c r="B17" s="19"/>
    </row>
    <row r="19" customFormat="false" ht="14.5" hidden="false" customHeight="false" outlineLevel="0" collapsed="false">
      <c r="B19" s="7"/>
    </row>
    <row r="20" customFormat="false" ht="14.5" hidden="false" customHeight="false" outlineLevel="0" collapsed="false">
      <c r="B20" s="7"/>
    </row>
    <row r="21" customFormat="false" ht="14.5" hidden="false" customHeight="false" outlineLevel="0" collapsed="false">
      <c r="B21" s="19"/>
    </row>
    <row r="23" customFormat="false" ht="14.5" hidden="false" customHeight="false" outlineLevel="0" collapsed="false">
      <c r="B23" s="7"/>
    </row>
    <row r="24" customFormat="false" ht="14.5" hidden="false" customHeight="false" outlineLevel="0" collapsed="false">
      <c r="B24" s="7"/>
    </row>
    <row r="25" customFormat="false" ht="14.5" hidden="false" customHeight="false" outlineLevel="0" collapsed="false">
      <c r="B25" s="0" t="s">
        <v>46</v>
      </c>
    </row>
    <row r="26" s="21" customFormat="true" ht="29" hidden="false" customHeight="false" outlineLevel="0" collapsed="false">
      <c r="B26" s="18"/>
      <c r="C26" s="18"/>
      <c r="D26" s="22" t="s">
        <v>37</v>
      </c>
      <c r="E26" s="22" t="s">
        <v>38</v>
      </c>
      <c r="F26" s="22" t="s">
        <v>39</v>
      </c>
      <c r="G26" s="22" t="s">
        <v>40</v>
      </c>
      <c r="H26" s="22" t="s">
        <v>41</v>
      </c>
      <c r="I26" s="22" t="s">
        <v>42</v>
      </c>
      <c r="J26" s="22" t="s">
        <v>43</v>
      </c>
      <c r="K26" s="26"/>
      <c r="L26" s="26"/>
    </row>
    <row r="27" customFormat="false" ht="14.5" hidden="false" customHeight="false" outlineLevel="0" collapsed="false">
      <c r="B27" s="5" t="s">
        <v>18</v>
      </c>
      <c r="C27" s="3"/>
      <c r="D27" s="6" t="n">
        <v>0.215959821428571</v>
      </c>
      <c r="E27" s="6" t="n">
        <f aca="false">'LogReg by Year'!H4</f>
        <v>0.280701754385965</v>
      </c>
      <c r="F27" s="6" t="n">
        <v>0.755859375</v>
      </c>
      <c r="G27" s="6" t="n">
        <f aca="false">'LogReg by Year'!I4</f>
        <v>0.648648648648649</v>
      </c>
      <c r="H27" s="23" t="n">
        <v>100</v>
      </c>
      <c r="I27" s="24" t="n">
        <f aca="false">ROUND(H27*D27,0)</f>
        <v>22</v>
      </c>
      <c r="J27" s="24" t="n">
        <f aca="false">ROUND(H27*E27,0)</f>
        <v>28</v>
      </c>
      <c r="K27" s="27"/>
      <c r="L27" s="12"/>
      <c r="O27" s="7"/>
      <c r="R27" s="7"/>
    </row>
    <row r="28" customFormat="false" ht="14.5" hidden="false" customHeight="false" outlineLevel="0" collapsed="false">
      <c r="B28" s="8" t="s">
        <v>19</v>
      </c>
      <c r="C28" s="3"/>
      <c r="D28" s="6" t="n">
        <v>0.351708930540243</v>
      </c>
      <c r="E28" s="6" t="n">
        <f aca="false">'LogReg by Year'!H31</f>
        <v>0.322751322751323</v>
      </c>
      <c r="F28" s="6" t="n">
        <v>0.619417475728155</v>
      </c>
      <c r="G28" s="6" t="n">
        <f aca="false">'LogReg by Year'!I31</f>
        <v>0.739393939393939</v>
      </c>
      <c r="H28" s="23" t="n">
        <v>90</v>
      </c>
      <c r="I28" s="24" t="n">
        <f aca="false">ROUND(H28*D28,0)</f>
        <v>32</v>
      </c>
      <c r="J28" s="24" t="n">
        <f aca="false">ROUND(H28*E28,0)</f>
        <v>29</v>
      </c>
      <c r="K28" s="27"/>
      <c r="L28" s="12"/>
      <c r="O28" s="7"/>
      <c r="R28" s="7"/>
    </row>
    <row r="29" customFormat="false" ht="14.5" hidden="false" customHeight="false" outlineLevel="0" collapsed="false">
      <c r="B29" s="9" t="s">
        <v>20</v>
      </c>
      <c r="C29" s="3"/>
      <c r="D29" s="6" t="n">
        <v>0.431729518855657</v>
      </c>
      <c r="E29" s="6" t="n">
        <f aca="false">'LogReg by Year'!H54</f>
        <v>0.373801916932907</v>
      </c>
      <c r="F29" s="6" t="n">
        <v>0.638461538461538</v>
      </c>
      <c r="G29" s="6" t="n">
        <f aca="false">'LogReg by Year'!I54</f>
        <v>0.664772727272727</v>
      </c>
      <c r="H29" s="23" t="n">
        <v>80</v>
      </c>
      <c r="I29" s="24" t="n">
        <f aca="false">ROUND(H29*D29,0)</f>
        <v>35</v>
      </c>
      <c r="J29" s="24" t="n">
        <f aca="false">ROUND(H29*E29,0)</f>
        <v>30</v>
      </c>
      <c r="K29" s="27"/>
      <c r="L29" s="12"/>
      <c r="O29" s="7"/>
      <c r="R29" s="7"/>
    </row>
    <row r="30" customFormat="false" ht="14.5" hidden="false" customHeight="false" outlineLevel="0" collapsed="false">
      <c r="B30" s="8" t="s">
        <v>21</v>
      </c>
      <c r="C30" s="3"/>
      <c r="D30" s="6" t="n">
        <v>0.416058394160584</v>
      </c>
      <c r="E30" s="6" t="n">
        <f aca="false">'LogReg by Year'!H77</f>
        <v>0.4</v>
      </c>
      <c r="F30" s="6" t="n">
        <v>0.761450381679389</v>
      </c>
      <c r="G30" s="6" t="n">
        <f aca="false">'LogReg by Year'!I77</f>
        <v>0.766467065868264</v>
      </c>
      <c r="H30" s="23" t="n">
        <v>70</v>
      </c>
      <c r="I30" s="24" t="n">
        <f aca="false">ROUND(H30*D30,0)</f>
        <v>29</v>
      </c>
      <c r="J30" s="24" t="n">
        <f aca="false">ROUND(H30*E30,0)</f>
        <v>28</v>
      </c>
      <c r="K30" s="27"/>
      <c r="L30" s="12"/>
    </row>
    <row r="31" customFormat="false" ht="14.5" hidden="false" customHeight="false" outlineLevel="0" collapsed="false">
      <c r="B31" s="5" t="s">
        <v>22</v>
      </c>
      <c r="C31" s="3"/>
      <c r="D31" s="6" t="n">
        <v>0.507955936352509</v>
      </c>
      <c r="E31" s="6" t="n">
        <f aca="false">'LogReg by Year'!H102</f>
        <v>0.39453125</v>
      </c>
      <c r="F31" s="6" t="n">
        <v>0.787476280834915</v>
      </c>
      <c r="G31" s="6" t="n">
        <f aca="false">'LogReg by Year'!I102</f>
        <v>0.711267605633803</v>
      </c>
      <c r="H31" s="23" t="n">
        <v>60</v>
      </c>
      <c r="I31" s="24" t="n">
        <f aca="false">ROUND(H31*D31,0)</f>
        <v>30</v>
      </c>
      <c r="J31" s="24" t="n">
        <f aca="false">ROUND(H31*E31,0)</f>
        <v>24</v>
      </c>
      <c r="K31" s="27"/>
      <c r="L31" s="12"/>
    </row>
    <row r="32" customFormat="false" ht="14.5" hidden="false" customHeight="false" outlineLevel="0" collapsed="false">
      <c r="B32" s="8" t="s">
        <v>23</v>
      </c>
      <c r="C32" s="3"/>
      <c r="D32" s="6" t="n">
        <v>0.685763888888889</v>
      </c>
      <c r="E32" s="6" t="n">
        <f aca="false">'LogReg by Year'!H124</f>
        <v>0.522522522522523</v>
      </c>
      <c r="F32" s="6" t="n">
        <v>0.745283018867925</v>
      </c>
      <c r="G32" s="6" t="n">
        <f aca="false">'LogReg by Year'!I124</f>
        <v>0.725</v>
      </c>
      <c r="H32" s="23" t="n">
        <v>50</v>
      </c>
      <c r="I32" s="24" t="n">
        <f aca="false">ROUND(H32*D32,0)</f>
        <v>34</v>
      </c>
      <c r="J32" s="24" t="n">
        <f aca="false">ROUND(H32*E32,0)</f>
        <v>26</v>
      </c>
      <c r="K32" s="27"/>
      <c r="L32" s="12"/>
    </row>
    <row r="33" customFormat="false" ht="14.5" hidden="false" customHeight="false" outlineLevel="0" collapsed="false">
      <c r="B33" s="9" t="s">
        <v>24</v>
      </c>
      <c r="C33" s="3"/>
      <c r="D33" s="6" t="n">
        <v>0.728222996515679</v>
      </c>
      <c r="E33" s="6" t="n">
        <f aca="false">'LogReg by Year'!H149</f>
        <v>0.58421052631579</v>
      </c>
      <c r="F33" s="6" t="n">
        <v>0.787193973634652</v>
      </c>
      <c r="G33" s="6" t="n">
        <f aca="false">'LogReg by Year'!I149</f>
        <v>0.672727272727273</v>
      </c>
      <c r="H33" s="23" t="n">
        <v>40</v>
      </c>
      <c r="I33" s="24" t="n">
        <f aca="false">ROUND(H33*D33,0)</f>
        <v>29</v>
      </c>
      <c r="J33" s="24" t="n">
        <f aca="false">ROUND(H33*E33,0)</f>
        <v>23</v>
      </c>
      <c r="K33" s="27"/>
      <c r="L33" s="12"/>
    </row>
    <row r="34" customFormat="false" ht="14.5" hidden="false" customHeight="false" outlineLevel="0" collapsed="false">
      <c r="B34" s="8" t="s">
        <v>25</v>
      </c>
      <c r="C34" s="3"/>
      <c r="D34" s="6" t="n">
        <v>0.749190938511327</v>
      </c>
      <c r="E34" s="6" t="n">
        <f aca="false">'LogReg by Year'!H170</f>
        <v>0.696808510638298</v>
      </c>
      <c r="F34" s="6" t="n">
        <v>0.871939736346516</v>
      </c>
      <c r="G34" s="6" t="n">
        <f aca="false">'LogReg by Year'!I170</f>
        <v>0.784431137724551</v>
      </c>
      <c r="H34" s="23" t="n">
        <v>30</v>
      </c>
      <c r="I34" s="24" t="n">
        <f aca="false">ROUND(H34*D34,0)</f>
        <v>22</v>
      </c>
      <c r="J34" s="24" t="n">
        <f aca="false">ROUND(H34*E34,0)</f>
        <v>21</v>
      </c>
      <c r="K34" s="27"/>
      <c r="L34" s="12"/>
    </row>
    <row r="35" customFormat="false" ht="14.5" hidden="false" customHeight="false" outlineLevel="0" collapsed="false">
      <c r="B35" s="5" t="s">
        <v>26</v>
      </c>
      <c r="C35" s="3"/>
      <c r="D35" s="6" t="n">
        <v>0.978947368421053</v>
      </c>
      <c r="E35" s="6" t="n">
        <f aca="false">'LogReg by Year'!H197</f>
        <v>0.89171974522293</v>
      </c>
      <c r="F35" s="6" t="n">
        <v>0.875706214689265</v>
      </c>
      <c r="G35" s="6" t="n">
        <f aca="false">'LogReg by Year'!I197</f>
        <v>0.89171974522293</v>
      </c>
      <c r="H35" s="23" t="n">
        <v>20</v>
      </c>
      <c r="I35" s="24" t="n">
        <f aca="false">ROUND(H35*D35,0)</f>
        <v>20</v>
      </c>
      <c r="J35" s="24" t="n">
        <f aca="false">ROUND(H35*E35,0)</f>
        <v>18</v>
      </c>
      <c r="K35" s="27"/>
      <c r="L35" s="12"/>
    </row>
    <row r="40" customFormat="false" ht="14.5" hidden="false" customHeight="false" outlineLevel="0" collapsed="false">
      <c r="B40" s="19"/>
    </row>
    <row r="42" customFormat="false" ht="14.5" hidden="false" customHeight="false" outlineLevel="0" collapsed="false">
      <c r="B42" s="7"/>
    </row>
    <row r="43" customFormat="false" ht="14.5" hidden="false" customHeight="false" outlineLevel="0" collapsed="false">
      <c r="B43" s="7"/>
    </row>
    <row r="44" customFormat="false" ht="14.5" hidden="false" customHeight="false" outlineLevel="0" collapsed="false">
      <c r="B44" s="19"/>
    </row>
    <row r="46" customFormat="false" ht="14.5" hidden="false" customHeight="false" outlineLevel="0" collapsed="false">
      <c r="B46" s="7"/>
    </row>
    <row r="47" customFormat="false" ht="14.5" hidden="false" customHeight="false" outlineLevel="0" collapsed="false">
      <c r="B47" s="0" t="s">
        <v>47</v>
      </c>
    </row>
    <row r="48" s="21" customFormat="true" ht="29" hidden="false" customHeight="false" outlineLevel="0" collapsed="false">
      <c r="B48" s="18"/>
      <c r="C48" s="18"/>
      <c r="D48" s="22" t="s">
        <v>37</v>
      </c>
      <c r="E48" s="22" t="s">
        <v>38</v>
      </c>
      <c r="F48" s="22" t="s">
        <v>39</v>
      </c>
      <c r="G48" s="22" t="s">
        <v>40</v>
      </c>
      <c r="H48" s="22" t="s">
        <v>41</v>
      </c>
      <c r="I48" s="22" t="s">
        <v>42</v>
      </c>
      <c r="J48" s="22" t="s">
        <v>43</v>
      </c>
      <c r="K48" s="26"/>
      <c r="L48" s="26"/>
    </row>
    <row r="49" customFormat="false" ht="14.5" hidden="false" customHeight="false" outlineLevel="0" collapsed="false">
      <c r="B49" s="5" t="s">
        <v>18</v>
      </c>
      <c r="C49" s="3"/>
      <c r="D49" s="6" t="n">
        <v>0.215959821428571</v>
      </c>
      <c r="E49" s="6" t="n">
        <f aca="false">'LogReg by Year'!H5</f>
        <v>0.271505376344086</v>
      </c>
      <c r="F49" s="6" t="n">
        <v>0.755859375</v>
      </c>
      <c r="G49" s="6" t="n">
        <f aca="false">'LogReg by Year'!I5</f>
        <v>0.682432432432432</v>
      </c>
      <c r="H49" s="23" t="n">
        <v>100</v>
      </c>
      <c r="I49" s="24" t="n">
        <f aca="false">ROUND(H49*D49,0)</f>
        <v>22</v>
      </c>
      <c r="J49" s="24" t="n">
        <f aca="false">ROUND(H49*E49,0)</f>
        <v>27</v>
      </c>
      <c r="K49" s="27"/>
      <c r="L49" s="12"/>
      <c r="O49" s="7"/>
      <c r="R49" s="7"/>
    </row>
    <row r="50" customFormat="false" ht="14.5" hidden="false" customHeight="false" outlineLevel="0" collapsed="false">
      <c r="B50" s="8" t="s">
        <v>19</v>
      </c>
      <c r="C50" s="3"/>
      <c r="D50" s="6" t="n">
        <v>0.351708930540243</v>
      </c>
      <c r="E50" s="6" t="n">
        <f aca="false">'LogReg by Year'!H30</f>
        <v>0.308270676691729</v>
      </c>
      <c r="F50" s="6" t="n">
        <v>0.619417475728155</v>
      </c>
      <c r="G50" s="6" t="n">
        <f aca="false">'LogReg by Year'!I30</f>
        <v>0.745454545454545</v>
      </c>
      <c r="H50" s="23" t="n">
        <v>90</v>
      </c>
      <c r="I50" s="24" t="n">
        <f aca="false">ROUND(H50*D50,0)</f>
        <v>32</v>
      </c>
      <c r="J50" s="24" t="n">
        <f aca="false">ROUND(H50*E50,0)</f>
        <v>28</v>
      </c>
      <c r="K50" s="27"/>
      <c r="L50" s="12"/>
      <c r="O50" s="7"/>
      <c r="R50" s="7"/>
    </row>
    <row r="51" customFormat="false" ht="14.5" hidden="false" customHeight="false" outlineLevel="0" collapsed="false">
      <c r="B51" s="9" t="s">
        <v>20</v>
      </c>
      <c r="C51" s="3"/>
      <c r="D51" s="6" t="n">
        <v>0.431729518855657</v>
      </c>
      <c r="E51" s="6" t="n">
        <f aca="false">'LogReg by Year'!H51</f>
        <v>0.342783505154639</v>
      </c>
      <c r="F51" s="6" t="n">
        <v>0.638461538461538</v>
      </c>
      <c r="G51" s="6" t="n">
        <f aca="false">'LogReg by Year'!I51</f>
        <v>0.755681818181818</v>
      </c>
      <c r="H51" s="23" t="n">
        <v>80</v>
      </c>
      <c r="I51" s="24" t="n">
        <f aca="false">ROUND(H51*D51,0)</f>
        <v>35</v>
      </c>
      <c r="J51" s="24" t="n">
        <f aca="false">ROUND(H51*E51,0)</f>
        <v>27</v>
      </c>
      <c r="K51" s="27"/>
      <c r="L51" s="12"/>
      <c r="O51" s="7"/>
      <c r="R51" s="7"/>
    </row>
    <row r="52" customFormat="false" ht="14.5" hidden="false" customHeight="false" outlineLevel="0" collapsed="false">
      <c r="B52" s="8" t="s">
        <v>21</v>
      </c>
      <c r="C52" s="3"/>
      <c r="D52" s="6" t="n">
        <v>0.416058394160584</v>
      </c>
      <c r="E52" s="6" t="n">
        <f aca="false">'LogReg by Year'!H75</f>
        <v>0.380281690140845</v>
      </c>
      <c r="F52" s="6" t="n">
        <v>0.761450381679389</v>
      </c>
      <c r="G52" s="6" t="n">
        <f aca="false">'LogReg by Year'!I75</f>
        <v>0.808383233532934</v>
      </c>
      <c r="H52" s="23" t="n">
        <v>70</v>
      </c>
      <c r="I52" s="24" t="n">
        <f aca="false">ROUND(H52*D52,0)</f>
        <v>29</v>
      </c>
      <c r="J52" s="24" t="n">
        <f aca="false">ROUND(H52*E52,0)</f>
        <v>27</v>
      </c>
      <c r="K52" s="27"/>
      <c r="L52" s="12"/>
    </row>
    <row r="53" customFormat="false" ht="14.5" hidden="false" customHeight="false" outlineLevel="0" collapsed="false">
      <c r="B53" s="5" t="s">
        <v>22</v>
      </c>
      <c r="C53" s="3"/>
      <c r="D53" s="6" t="n">
        <v>0.507955936352509</v>
      </c>
      <c r="E53" s="6" t="n">
        <f aca="false">'LogReg by Year'!H98</f>
        <v>0.388535031847134</v>
      </c>
      <c r="F53" s="6" t="n">
        <v>0.787476280834915</v>
      </c>
      <c r="G53" s="6" t="n">
        <f aca="false">'LogReg by Year'!I98</f>
        <v>0.859154929577465</v>
      </c>
      <c r="H53" s="23" t="n">
        <v>60</v>
      </c>
      <c r="I53" s="24" t="n">
        <f aca="false">ROUND(H53*D53,0)</f>
        <v>30</v>
      </c>
      <c r="J53" s="24" t="n">
        <f aca="false">ROUND(H53*E53,0)</f>
        <v>23</v>
      </c>
      <c r="K53" s="27"/>
      <c r="L53" s="12"/>
    </row>
    <row r="54" customFormat="false" ht="14.5" hidden="false" customHeight="false" outlineLevel="0" collapsed="false">
      <c r="B54" s="8" t="s">
        <v>23</v>
      </c>
      <c r="C54" s="3"/>
      <c r="D54" s="6" t="n">
        <v>0.685763888888889</v>
      </c>
      <c r="E54" s="6" t="n">
        <f aca="false">'LogReg by Year'!H122</f>
        <v>0.48936170212766</v>
      </c>
      <c r="F54" s="6" t="n">
        <v>0.745283018867925</v>
      </c>
      <c r="G54" s="6" t="n">
        <f aca="false">'LogReg by Year'!I121</f>
        <v>0.8875</v>
      </c>
      <c r="H54" s="23" t="n">
        <v>50</v>
      </c>
      <c r="I54" s="24" t="n">
        <f aca="false">ROUND(H54*D54,0)</f>
        <v>34</v>
      </c>
      <c r="J54" s="24" t="n">
        <f aca="false">ROUND(H54*E54,0)</f>
        <v>24</v>
      </c>
      <c r="K54" s="27"/>
      <c r="L54" s="12"/>
    </row>
    <row r="55" customFormat="false" ht="14.5" hidden="false" customHeight="false" outlineLevel="0" collapsed="false">
      <c r="B55" s="9" t="s">
        <v>24</v>
      </c>
      <c r="C55" s="3"/>
      <c r="D55" s="6" t="n">
        <v>0.728222996515679</v>
      </c>
      <c r="E55" s="6" t="n">
        <f aca="false">'LogReg by Year'!H144</f>
        <v>0.483870967741936</v>
      </c>
      <c r="F55" s="6" t="n">
        <v>0.787193973634652</v>
      </c>
      <c r="G55" s="6" t="n">
        <f aca="false">'LogReg by Year'!I144</f>
        <v>0.909090909090909</v>
      </c>
      <c r="H55" s="23" t="n">
        <v>40</v>
      </c>
      <c r="I55" s="24" t="n">
        <f aca="false">ROUND(H55*D55,0)</f>
        <v>29</v>
      </c>
      <c r="J55" s="24" t="n">
        <f aca="false">ROUND(H55*E55,0)</f>
        <v>19</v>
      </c>
      <c r="K55" s="27"/>
      <c r="L55" s="12"/>
    </row>
    <row r="56" customFormat="false" ht="14.5" hidden="false" customHeight="false" outlineLevel="0" collapsed="false">
      <c r="B56" s="8" t="s">
        <v>25</v>
      </c>
      <c r="C56" s="3"/>
      <c r="D56" s="6" t="n">
        <v>0.749190938511327</v>
      </c>
      <c r="E56" s="6" t="n">
        <f aca="false">'LogReg by Year'!H166</f>
        <v>0.545138888888889</v>
      </c>
      <c r="F56" s="6" t="n">
        <v>0.871939736346516</v>
      </c>
      <c r="G56" s="6" t="n">
        <f aca="false">'LogReg by Year'!I166</f>
        <v>0.940119760479042</v>
      </c>
      <c r="H56" s="23" t="n">
        <v>30</v>
      </c>
      <c r="I56" s="24" t="n">
        <f aca="false">ROUND(H56*D56,0)</f>
        <v>22</v>
      </c>
      <c r="J56" s="24" t="n">
        <f aca="false">ROUND(H56*E56,0)</f>
        <v>16</v>
      </c>
      <c r="K56" s="27"/>
      <c r="L56" s="12"/>
    </row>
    <row r="57" customFormat="false" ht="14.5" hidden="false" customHeight="false" outlineLevel="0" collapsed="false">
      <c r="B57" s="5" t="s">
        <v>26</v>
      </c>
      <c r="C57" s="3"/>
      <c r="D57" s="6" t="n">
        <v>0.978947368421053</v>
      </c>
      <c r="E57" s="6" t="n">
        <f aca="false">'LogReg by Year'!H189</f>
        <v>0.633333333333333</v>
      </c>
      <c r="F57" s="6" t="n">
        <v>0.875706214689265</v>
      </c>
      <c r="G57" s="6" t="n">
        <f aca="false">'LogReg by Year'!I189</f>
        <v>0.968152866242038</v>
      </c>
      <c r="H57" s="23" t="n">
        <v>20</v>
      </c>
      <c r="I57" s="24" t="n">
        <f aca="false">ROUND(H57*D57,0)</f>
        <v>20</v>
      </c>
      <c r="J57" s="24" t="n">
        <f aca="false">ROUND(H57*E57,0)</f>
        <v>13</v>
      </c>
      <c r="K57" s="27"/>
      <c r="L57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207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P104" activeCellId="0" sqref="P104"/>
    </sheetView>
  </sheetViews>
  <sheetFormatPr defaultRowHeight="14.5"/>
  <cols>
    <col collapsed="false" hidden="false" max="1" min="1" style="0" width="8.57085020242915"/>
    <col collapsed="false" hidden="false" max="2" min="2" style="0" width="17.995951417004"/>
    <col collapsed="false" hidden="false" max="12" min="3" style="0" width="10.1781376518219"/>
    <col collapsed="false" hidden="false" max="1025" min="13" style="0" width="8.57085020242915"/>
  </cols>
  <sheetData>
    <row r="2" customFormat="false" ht="14.5" hidden="false" customHeight="false" outlineLevel="0" collapsed="false">
      <c r="B2" s="0" t="s">
        <v>27</v>
      </c>
    </row>
    <row r="3" customFormat="false" ht="14.5" hidden="false" customHeight="false" outlineLevel="0" collapsed="false">
      <c r="B3" s="3"/>
      <c r="C3" s="17" t="s">
        <v>48</v>
      </c>
      <c r="D3" s="17" t="s">
        <v>49</v>
      </c>
      <c r="E3" s="17" t="s">
        <v>50</v>
      </c>
      <c r="F3" s="17" t="s">
        <v>51</v>
      </c>
      <c r="G3" s="17" t="s">
        <v>52</v>
      </c>
      <c r="H3" s="17" t="s">
        <v>53</v>
      </c>
      <c r="I3" s="17" t="s">
        <v>54</v>
      </c>
      <c r="J3" s="17" t="s">
        <v>55</v>
      </c>
      <c r="K3" s="17" t="s">
        <v>56</v>
      </c>
      <c r="L3" s="17" t="s">
        <v>57</v>
      </c>
    </row>
    <row r="4" customFormat="false" ht="14.5" hidden="false" customHeight="false" outlineLevel="0" collapsed="false">
      <c r="B4" s="11" t="n">
        <v>1E-007</v>
      </c>
      <c r="C4" s="28" t="n">
        <v>0.37</v>
      </c>
      <c r="D4" s="28" t="n">
        <v>0.377777777777777</v>
      </c>
      <c r="E4" s="28" t="n">
        <v>0.375</v>
      </c>
      <c r="F4" s="28" t="n">
        <v>0.4</v>
      </c>
      <c r="G4" s="28" t="n">
        <v>0.416666666666666</v>
      </c>
      <c r="H4" s="28" t="n">
        <v>0.44</v>
      </c>
      <c r="I4" s="28" t="n">
        <v>0.475</v>
      </c>
      <c r="J4" s="28" t="n">
        <v>0.5</v>
      </c>
      <c r="K4" s="28" t="n">
        <v>0.6</v>
      </c>
      <c r="L4" s="28" t="n">
        <v>0.7</v>
      </c>
      <c r="N4" s="29" t="n">
        <f aca="false">AVERAGE(C4:L4)</f>
        <v>0.465444444444444</v>
      </c>
    </row>
    <row r="5" customFormat="false" ht="14.5" hidden="false" customHeight="false" outlineLevel="0" collapsed="false">
      <c r="B5" s="11" t="n">
        <v>1E-006</v>
      </c>
      <c r="C5" s="28" t="n">
        <v>0.37</v>
      </c>
      <c r="D5" s="28" t="n">
        <v>0.388888888888888</v>
      </c>
      <c r="E5" s="28" t="n">
        <v>0.3875</v>
      </c>
      <c r="F5" s="28" t="n">
        <v>0.385714285714285</v>
      </c>
      <c r="G5" s="28" t="n">
        <v>0.416666666666666</v>
      </c>
      <c r="H5" s="28" t="n">
        <v>0.46</v>
      </c>
      <c r="I5" s="28" t="n">
        <v>0.475</v>
      </c>
      <c r="J5" s="28" t="n">
        <v>0.5</v>
      </c>
      <c r="K5" s="28" t="n">
        <v>0.65</v>
      </c>
      <c r="L5" s="28" t="n">
        <v>0.7</v>
      </c>
      <c r="N5" s="29" t="n">
        <f aca="false">AVERAGE(C5:L5)</f>
        <v>0.473376984126984</v>
      </c>
    </row>
    <row r="6" customFormat="false" ht="14.5" hidden="false" customHeight="false" outlineLevel="0" collapsed="false">
      <c r="B6" s="11" t="n">
        <v>1E-005</v>
      </c>
      <c r="C6" s="28" t="n">
        <v>0.38</v>
      </c>
      <c r="D6" s="28" t="n">
        <v>0.4</v>
      </c>
      <c r="E6" s="28" t="n">
        <v>0.4375</v>
      </c>
      <c r="F6" s="28" t="n">
        <v>0.428571428571428</v>
      </c>
      <c r="G6" s="28" t="n">
        <v>0.45</v>
      </c>
      <c r="H6" s="28" t="n">
        <v>0.48</v>
      </c>
      <c r="I6" s="28" t="n">
        <v>0.475</v>
      </c>
      <c r="J6" s="28" t="n">
        <v>0.5</v>
      </c>
      <c r="K6" s="28" t="n">
        <v>0.65</v>
      </c>
      <c r="L6" s="28" t="n">
        <v>0.7</v>
      </c>
      <c r="N6" s="29" t="n">
        <f aca="false">AVERAGE(C6:L6)</f>
        <v>0.490107142857143</v>
      </c>
    </row>
    <row r="7" customFormat="false" ht="14.5" hidden="false" customHeight="false" outlineLevel="0" collapsed="false">
      <c r="B7" s="13" t="n">
        <v>0.001</v>
      </c>
      <c r="C7" s="30" t="n">
        <v>0.39</v>
      </c>
      <c r="D7" s="31" t="n">
        <v>0.388888888888888</v>
      </c>
      <c r="E7" s="31" t="n">
        <v>0.4</v>
      </c>
      <c r="F7" s="31" t="n">
        <v>0.414285714285714</v>
      </c>
      <c r="G7" s="31" t="n">
        <v>0.45</v>
      </c>
      <c r="H7" s="31" t="n">
        <v>0.5</v>
      </c>
      <c r="I7" s="31" t="n">
        <v>0.5</v>
      </c>
      <c r="J7" s="31" t="n">
        <v>0.5</v>
      </c>
      <c r="K7" s="31" t="n">
        <v>0.65</v>
      </c>
      <c r="L7" s="31" t="n">
        <v>0.8</v>
      </c>
      <c r="N7" s="29" t="n">
        <f aca="false">AVERAGE(C7:L7)</f>
        <v>0.49931746031746</v>
      </c>
    </row>
    <row r="8" customFormat="false" ht="14.5" hidden="false" customHeight="false" outlineLevel="0" collapsed="false">
      <c r="B8" s="16" t="n">
        <v>0.01</v>
      </c>
      <c r="C8" s="28" t="n">
        <v>0.37</v>
      </c>
      <c r="D8" s="28" t="n">
        <v>0.366666666666666</v>
      </c>
      <c r="E8" s="28" t="n">
        <v>0.3875</v>
      </c>
      <c r="F8" s="28" t="n">
        <v>0.414285714285714</v>
      </c>
      <c r="G8" s="28" t="n">
        <v>0.45</v>
      </c>
      <c r="H8" s="28" t="n">
        <v>0.48</v>
      </c>
      <c r="I8" s="28" t="n">
        <v>0.425</v>
      </c>
      <c r="J8" s="28" t="n">
        <v>0.533333333333333</v>
      </c>
      <c r="K8" s="28" t="n">
        <v>0.6</v>
      </c>
      <c r="L8" s="28" t="n">
        <v>0.7</v>
      </c>
      <c r="N8" s="29" t="n">
        <f aca="false">AVERAGE(C8:L8)</f>
        <v>0.472678571428571</v>
      </c>
    </row>
    <row r="9" customFormat="false" ht="14.5" hidden="false" customHeight="false" outlineLevel="0" collapsed="false">
      <c r="B9" s="16" t="n">
        <v>0.1</v>
      </c>
      <c r="C9" s="28" t="n">
        <v>0.38</v>
      </c>
      <c r="D9" s="28" t="n">
        <v>0.366666666666666</v>
      </c>
      <c r="E9" s="28" t="n">
        <v>0.3875</v>
      </c>
      <c r="F9" s="28" t="n">
        <v>0.4</v>
      </c>
      <c r="G9" s="28" t="n">
        <v>0.433333333333333</v>
      </c>
      <c r="H9" s="28" t="n">
        <v>0.42</v>
      </c>
      <c r="I9" s="28" t="n">
        <v>0.475</v>
      </c>
      <c r="J9" s="28" t="n">
        <v>0.433333333333333</v>
      </c>
      <c r="K9" s="28" t="n">
        <v>0.5</v>
      </c>
      <c r="L9" s="28" t="n">
        <v>0.4</v>
      </c>
      <c r="N9" s="29" t="n">
        <f aca="false">AVERAGE(C9:L9)</f>
        <v>0.419583333333333</v>
      </c>
    </row>
    <row r="10" customFormat="false" ht="14.5" hidden="false" customHeight="false" outlineLevel="0" collapsed="false">
      <c r="B10" s="11" t="n">
        <v>0.5</v>
      </c>
      <c r="C10" s="28" t="n">
        <v>0.36</v>
      </c>
      <c r="D10" s="28" t="n">
        <v>0.355555555555555</v>
      </c>
      <c r="E10" s="28" t="n">
        <v>0.3625</v>
      </c>
      <c r="F10" s="28" t="n">
        <v>0.371428571428571</v>
      </c>
      <c r="G10" s="28" t="n">
        <v>0.366666666666666</v>
      </c>
      <c r="H10" s="28" t="n">
        <v>0.4</v>
      </c>
      <c r="I10" s="28" t="n">
        <v>0.4</v>
      </c>
      <c r="J10" s="28" t="n">
        <v>0.433333333333333</v>
      </c>
      <c r="K10" s="28" t="n">
        <v>0.35</v>
      </c>
      <c r="L10" s="28" t="n">
        <v>0.4</v>
      </c>
      <c r="N10" s="29" t="n">
        <f aca="false">AVERAGE(C10:L10)</f>
        <v>0.379948412698412</v>
      </c>
    </row>
    <row r="11" customFormat="false" ht="14.5" hidden="false" customHeight="false" outlineLevel="0" collapsed="false">
      <c r="B11" s="16" t="n">
        <v>1</v>
      </c>
      <c r="C11" s="28" t="n">
        <v>0.34</v>
      </c>
      <c r="D11" s="28" t="n">
        <v>0.333333333333333</v>
      </c>
      <c r="E11" s="28" t="n">
        <v>0.35</v>
      </c>
      <c r="F11" s="28" t="n">
        <v>0.371428571428571</v>
      </c>
      <c r="G11" s="28" t="n">
        <v>0.35</v>
      </c>
      <c r="H11" s="28" t="n">
        <v>0.38</v>
      </c>
      <c r="I11" s="28" t="n">
        <v>0.375</v>
      </c>
      <c r="J11" s="28" t="n">
        <v>0.433333333333333</v>
      </c>
      <c r="K11" s="28" t="n">
        <v>0.35</v>
      </c>
      <c r="L11" s="28" t="n">
        <v>0.3</v>
      </c>
      <c r="N11" s="29" t="n">
        <f aca="false">AVERAGE(C11:L11)</f>
        <v>0.358309523809524</v>
      </c>
    </row>
    <row r="12" customFormat="false" ht="14.5" hidden="false" customHeight="false" outlineLevel="0" collapsed="false">
      <c r="B12" s="16" t="n">
        <v>10</v>
      </c>
      <c r="C12" s="28" t="n">
        <v>0.32</v>
      </c>
      <c r="D12" s="28" t="n">
        <v>0.333333333333333</v>
      </c>
      <c r="E12" s="28" t="n">
        <v>0.325</v>
      </c>
      <c r="F12" s="28" t="n">
        <v>0.342857142857142</v>
      </c>
      <c r="G12" s="28" t="n">
        <v>0.35</v>
      </c>
      <c r="H12" s="28" t="n">
        <v>0.34</v>
      </c>
      <c r="I12" s="28" t="n">
        <v>0.325</v>
      </c>
      <c r="J12" s="28" t="n">
        <v>0.4</v>
      </c>
      <c r="K12" s="28" t="n">
        <v>0.35</v>
      </c>
      <c r="L12" s="28" t="n">
        <v>0.2</v>
      </c>
      <c r="N12" s="29" t="n">
        <f aca="false">AVERAGE(C12:L12)</f>
        <v>0.328619047619047</v>
      </c>
    </row>
    <row r="14" customFormat="false" ht="14.5" hidden="false" customHeight="false" outlineLevel="0" collapsed="false">
      <c r="B14" s="0" t="s">
        <v>28</v>
      </c>
    </row>
    <row r="15" customFormat="false" ht="14.5" hidden="false" customHeight="false" outlineLevel="0" collapsed="false">
      <c r="B15" s="3"/>
      <c r="C15" s="32" t="s">
        <v>48</v>
      </c>
      <c r="D15" s="32" t="s">
        <v>49</v>
      </c>
      <c r="E15" s="32" t="s">
        <v>50</v>
      </c>
      <c r="F15" s="32" t="s">
        <v>51</v>
      </c>
      <c r="G15" s="32" t="s">
        <v>52</v>
      </c>
      <c r="H15" s="32" t="s">
        <v>53</v>
      </c>
      <c r="I15" s="32" t="s">
        <v>54</v>
      </c>
      <c r="J15" s="32" t="s">
        <v>55</v>
      </c>
      <c r="K15" s="32" t="s">
        <v>56</v>
      </c>
      <c r="L15" s="32" t="s">
        <v>57</v>
      </c>
    </row>
    <row r="16" customFormat="false" ht="14.5" hidden="false" customHeight="false" outlineLevel="0" collapsed="false">
      <c r="B16" s="11" t="n">
        <v>1E-007</v>
      </c>
      <c r="C16" s="28" t="n">
        <v>0.47</v>
      </c>
      <c r="D16" s="28" t="n">
        <v>0.5</v>
      </c>
      <c r="E16" s="28" t="n">
        <v>0.5</v>
      </c>
      <c r="F16" s="28" t="n">
        <v>0.528571428571428</v>
      </c>
      <c r="G16" s="28" t="n">
        <v>0.55</v>
      </c>
      <c r="H16" s="28" t="n">
        <v>0.58</v>
      </c>
      <c r="I16" s="28" t="n">
        <v>0.625</v>
      </c>
      <c r="J16" s="28" t="n">
        <v>0.566666666666666</v>
      </c>
      <c r="K16" s="28" t="n">
        <v>0.55</v>
      </c>
      <c r="L16" s="28" t="n">
        <v>0.5</v>
      </c>
      <c r="N16" s="29" t="n">
        <f aca="false">AVERAGE(C16:L16)</f>
        <v>0.537023809523809</v>
      </c>
    </row>
    <row r="17" customFormat="false" ht="14.5" hidden="false" customHeight="false" outlineLevel="0" collapsed="false">
      <c r="B17" s="11" t="n">
        <v>1E-006</v>
      </c>
      <c r="C17" s="28" t="n">
        <v>0.49</v>
      </c>
      <c r="D17" s="28" t="n">
        <v>0.5</v>
      </c>
      <c r="E17" s="28" t="n">
        <v>0.525</v>
      </c>
      <c r="F17" s="28" t="n">
        <v>0.557142857142857</v>
      </c>
      <c r="G17" s="28" t="n">
        <v>0.55</v>
      </c>
      <c r="H17" s="28" t="n">
        <v>0.58</v>
      </c>
      <c r="I17" s="28" t="n">
        <v>0.625</v>
      </c>
      <c r="J17" s="28" t="n">
        <v>0.6</v>
      </c>
      <c r="K17" s="28" t="n">
        <v>0.55</v>
      </c>
      <c r="L17" s="28" t="n">
        <v>0.6</v>
      </c>
      <c r="N17" s="29" t="n">
        <f aca="false">AVERAGE(C17:L17)</f>
        <v>0.557714285714286</v>
      </c>
    </row>
    <row r="18" customFormat="false" ht="14.5" hidden="false" customHeight="false" outlineLevel="0" collapsed="false">
      <c r="B18" s="11" t="n">
        <v>1E-005</v>
      </c>
      <c r="C18" s="28" t="n">
        <v>0.53</v>
      </c>
      <c r="D18" s="28" t="n">
        <v>0.544444444444444</v>
      </c>
      <c r="E18" s="28" t="n">
        <v>0.55</v>
      </c>
      <c r="F18" s="28" t="n">
        <v>0.585714285714285</v>
      </c>
      <c r="G18" s="28" t="n">
        <v>0.65</v>
      </c>
      <c r="H18" s="28" t="n">
        <v>0.64</v>
      </c>
      <c r="I18" s="28" t="n">
        <v>0.625</v>
      </c>
      <c r="J18" s="28" t="n">
        <v>0.566666666666666</v>
      </c>
      <c r="K18" s="28" t="n">
        <v>0.5</v>
      </c>
      <c r="L18" s="28" t="n">
        <v>0.7</v>
      </c>
      <c r="N18" s="29" t="n">
        <f aca="false">AVERAGE(C18:L18)</f>
        <v>0.589182539682539</v>
      </c>
    </row>
    <row r="19" customFormat="false" ht="14.5" hidden="false" customHeight="false" outlineLevel="0" collapsed="false">
      <c r="B19" s="13" t="n">
        <v>0.001</v>
      </c>
      <c r="C19" s="31" t="n">
        <v>0.55</v>
      </c>
      <c r="D19" s="30" t="n">
        <v>0.577777777777777</v>
      </c>
      <c r="E19" s="31" t="n">
        <v>0.575</v>
      </c>
      <c r="F19" s="31" t="n">
        <v>0.6</v>
      </c>
      <c r="G19" s="31" t="n">
        <v>0.683333333333333</v>
      </c>
      <c r="H19" s="31" t="n">
        <v>0.72</v>
      </c>
      <c r="I19" s="31" t="n">
        <v>0.725</v>
      </c>
      <c r="J19" s="31" t="n">
        <v>0.666666666666666</v>
      </c>
      <c r="K19" s="31" t="n">
        <v>0.7</v>
      </c>
      <c r="L19" s="31" t="n">
        <v>0.6</v>
      </c>
      <c r="N19" s="29" t="n">
        <f aca="false">AVERAGE(C19:L19)</f>
        <v>0.639777777777778</v>
      </c>
    </row>
    <row r="20" customFormat="false" ht="14.5" hidden="false" customHeight="false" outlineLevel="0" collapsed="false">
      <c r="B20" s="16" t="n">
        <v>0.01</v>
      </c>
      <c r="C20" s="28" t="n">
        <v>0.55</v>
      </c>
      <c r="D20" s="28" t="n">
        <v>0.566666666666666</v>
      </c>
      <c r="E20" s="28" t="n">
        <v>0.5625</v>
      </c>
      <c r="F20" s="28" t="n">
        <v>0.585714285714285</v>
      </c>
      <c r="G20" s="28" t="n">
        <v>0.65</v>
      </c>
      <c r="H20" s="28" t="n">
        <v>0.72</v>
      </c>
      <c r="I20" s="28" t="n">
        <v>0.725</v>
      </c>
      <c r="J20" s="28" t="n">
        <v>0.7</v>
      </c>
      <c r="K20" s="28" t="n">
        <v>0.7</v>
      </c>
      <c r="L20" s="28" t="n">
        <v>0.5</v>
      </c>
      <c r="N20" s="29" t="n">
        <f aca="false">AVERAGE(C20:L20)</f>
        <v>0.625988095238095</v>
      </c>
    </row>
    <row r="21" customFormat="false" ht="14.5" hidden="false" customHeight="false" outlineLevel="0" collapsed="false">
      <c r="B21" s="16" t="n">
        <v>0.1</v>
      </c>
      <c r="C21" s="28" t="n">
        <v>0.56</v>
      </c>
      <c r="D21" s="28" t="n">
        <v>0.555555555555555</v>
      </c>
      <c r="E21" s="28" t="n">
        <v>0.5625</v>
      </c>
      <c r="F21" s="28" t="n">
        <v>0.585714285714285</v>
      </c>
      <c r="G21" s="28" t="n">
        <v>0.633333333333333</v>
      </c>
      <c r="H21" s="28" t="n">
        <v>0.7</v>
      </c>
      <c r="I21" s="28" t="n">
        <v>0.75</v>
      </c>
      <c r="J21" s="28" t="n">
        <v>0.766666666666666</v>
      </c>
      <c r="K21" s="28" t="n">
        <v>0.65</v>
      </c>
      <c r="L21" s="28" t="n">
        <v>0.4</v>
      </c>
      <c r="N21" s="29" t="n">
        <f aca="false">AVERAGE(C21:L21)</f>
        <v>0.616376984126984</v>
      </c>
    </row>
    <row r="22" customFormat="false" ht="14.5" hidden="false" customHeight="false" outlineLevel="0" collapsed="false">
      <c r="B22" s="11" t="n">
        <v>0.5</v>
      </c>
      <c r="C22" s="28" t="n">
        <v>0.5</v>
      </c>
      <c r="D22" s="28" t="n">
        <v>0.488888888888888</v>
      </c>
      <c r="E22" s="28" t="n">
        <v>0.4875</v>
      </c>
      <c r="F22" s="28" t="n">
        <v>0.5</v>
      </c>
      <c r="G22" s="28" t="n">
        <v>0.566666666666666</v>
      </c>
      <c r="H22" s="28" t="n">
        <v>0.6</v>
      </c>
      <c r="I22" s="28" t="n">
        <v>0.6</v>
      </c>
      <c r="J22" s="28" t="n">
        <v>0.633333333333333</v>
      </c>
      <c r="K22" s="28" t="n">
        <v>0.65</v>
      </c>
      <c r="L22" s="28" t="n">
        <v>0.4</v>
      </c>
      <c r="N22" s="29" t="n">
        <f aca="false">AVERAGE(C22:L22)</f>
        <v>0.542638888888889</v>
      </c>
    </row>
    <row r="23" customFormat="false" ht="14.5" hidden="false" customHeight="false" outlineLevel="0" collapsed="false">
      <c r="B23" s="16" t="n">
        <v>1</v>
      </c>
      <c r="C23" s="28" t="n">
        <v>0.47</v>
      </c>
      <c r="D23" s="28" t="n">
        <v>0.444444444444444</v>
      </c>
      <c r="E23" s="28" t="n">
        <v>0.4375</v>
      </c>
      <c r="F23" s="28" t="n">
        <v>0.457142857142857</v>
      </c>
      <c r="G23" s="28" t="n">
        <v>0.5</v>
      </c>
      <c r="H23" s="28" t="n">
        <v>0.52</v>
      </c>
      <c r="I23" s="28" t="n">
        <v>0.55</v>
      </c>
      <c r="J23" s="28" t="n">
        <v>0.566666666666666</v>
      </c>
      <c r="K23" s="28" t="n">
        <v>0.65</v>
      </c>
      <c r="L23" s="28" t="n">
        <v>0.5</v>
      </c>
      <c r="N23" s="29" t="n">
        <f aca="false">AVERAGE(C23:L23)</f>
        <v>0.509575396825397</v>
      </c>
    </row>
    <row r="24" customFormat="false" ht="14.5" hidden="false" customHeight="false" outlineLevel="0" collapsed="false">
      <c r="B24" s="16" t="n">
        <v>10</v>
      </c>
      <c r="C24" s="28" t="n">
        <v>0.41</v>
      </c>
      <c r="D24" s="28" t="n">
        <v>0.4</v>
      </c>
      <c r="E24" s="28" t="n">
        <v>0.4</v>
      </c>
      <c r="F24" s="28" t="n">
        <v>0.4</v>
      </c>
      <c r="G24" s="28" t="n">
        <v>0.383333333333333</v>
      </c>
      <c r="H24" s="28" t="n">
        <v>0.44</v>
      </c>
      <c r="I24" s="28" t="n">
        <v>0.45</v>
      </c>
      <c r="J24" s="28" t="n">
        <v>0.366666666666666</v>
      </c>
      <c r="K24" s="28" t="n">
        <v>0.3</v>
      </c>
      <c r="L24" s="28" t="n">
        <v>0.2</v>
      </c>
      <c r="N24" s="29" t="n">
        <f aca="false">AVERAGE(C24:L24)</f>
        <v>0.375</v>
      </c>
    </row>
    <row r="25" customFormat="false" ht="14.5" hidden="false" customHeight="false" outlineLevel="0" collapsed="false"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customFormat="false" ht="14.5" hidden="false" customHeight="false" outlineLevel="0" collapsed="false">
      <c r="B26" s="0" t="s">
        <v>29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customFormat="false" ht="14.5" hidden="false" customHeight="false" outlineLevel="0" collapsed="false">
      <c r="B27" s="3"/>
      <c r="C27" s="32" t="s">
        <v>48</v>
      </c>
      <c r="D27" s="32" t="s">
        <v>49</v>
      </c>
      <c r="E27" s="32" t="s">
        <v>50</v>
      </c>
      <c r="F27" s="32" t="s">
        <v>51</v>
      </c>
      <c r="G27" s="32" t="s">
        <v>52</v>
      </c>
      <c r="H27" s="32" t="s">
        <v>53</v>
      </c>
      <c r="I27" s="32" t="s">
        <v>54</v>
      </c>
      <c r="J27" s="32" t="s">
        <v>55</v>
      </c>
      <c r="K27" s="32" t="s">
        <v>56</v>
      </c>
      <c r="L27" s="32" t="s">
        <v>57</v>
      </c>
    </row>
    <row r="28" customFormat="false" ht="14.5" hidden="false" customHeight="false" outlineLevel="0" collapsed="false">
      <c r="B28" s="11" t="n">
        <v>1E-007</v>
      </c>
      <c r="C28" s="28" t="n">
        <v>0.51</v>
      </c>
      <c r="D28" s="28" t="n">
        <v>0.544444444444444</v>
      </c>
      <c r="E28" s="28" t="n">
        <v>0.55</v>
      </c>
      <c r="F28" s="28" t="n">
        <v>0.571428571428571</v>
      </c>
      <c r="G28" s="28" t="n">
        <v>0.583333333333333</v>
      </c>
      <c r="H28" s="28" t="n">
        <v>0.64</v>
      </c>
      <c r="I28" s="28" t="n">
        <v>0.7</v>
      </c>
      <c r="J28" s="28" t="n">
        <v>0.733333333333333</v>
      </c>
      <c r="K28" s="28" t="n">
        <v>0.8</v>
      </c>
      <c r="L28" s="28" t="n">
        <v>0.8</v>
      </c>
      <c r="N28" s="29" t="n">
        <f aca="false">AVERAGE(C28:L28)</f>
        <v>0.643253968253968</v>
      </c>
    </row>
    <row r="29" customFormat="false" ht="14.5" hidden="false" customHeight="false" outlineLevel="0" collapsed="false">
      <c r="B29" s="11" t="n">
        <v>1E-006</v>
      </c>
      <c r="C29" s="28" t="n">
        <v>0.53</v>
      </c>
      <c r="D29" s="28" t="n">
        <v>0.544444444444444</v>
      </c>
      <c r="E29" s="28" t="n">
        <v>0.5625</v>
      </c>
      <c r="F29" s="28" t="n">
        <v>0.6</v>
      </c>
      <c r="G29" s="28" t="n">
        <v>0.6</v>
      </c>
      <c r="H29" s="28" t="n">
        <v>0.68</v>
      </c>
      <c r="I29" s="28" t="n">
        <v>0.675</v>
      </c>
      <c r="J29" s="28" t="n">
        <v>0.8</v>
      </c>
      <c r="K29" s="28" t="n">
        <v>0.9</v>
      </c>
      <c r="L29" s="28" t="n">
        <v>0.8</v>
      </c>
      <c r="N29" s="29" t="n">
        <f aca="false">AVERAGE(C29:L29)</f>
        <v>0.669194444444445</v>
      </c>
    </row>
    <row r="30" customFormat="false" ht="14.5" hidden="false" customHeight="false" outlineLevel="0" collapsed="false">
      <c r="B30" s="11" t="n">
        <v>1E-005</v>
      </c>
      <c r="C30" s="28" t="n">
        <v>0.56</v>
      </c>
      <c r="D30" s="28" t="n">
        <v>0.577777777777777</v>
      </c>
      <c r="E30" s="28" t="n">
        <v>0.6</v>
      </c>
      <c r="F30" s="28" t="n">
        <v>0.628571428571428</v>
      </c>
      <c r="G30" s="28" t="n">
        <v>0.616666666666666</v>
      </c>
      <c r="H30" s="28" t="n">
        <v>0.7</v>
      </c>
      <c r="I30" s="28" t="n">
        <v>0.775</v>
      </c>
      <c r="J30" s="28" t="n">
        <v>0.8</v>
      </c>
      <c r="K30" s="28" t="n">
        <v>0.9</v>
      </c>
      <c r="L30" s="28" t="n">
        <v>0.9</v>
      </c>
      <c r="N30" s="29" t="n">
        <f aca="false">AVERAGE(C30:L30)</f>
        <v>0.705801587301587</v>
      </c>
    </row>
    <row r="31" customFormat="false" ht="14.5" hidden="false" customHeight="false" outlineLevel="0" collapsed="false">
      <c r="B31" s="13" t="n">
        <v>0.001</v>
      </c>
      <c r="C31" s="31" t="n">
        <v>0.57</v>
      </c>
      <c r="D31" s="31" t="n">
        <v>0.588888888888888</v>
      </c>
      <c r="E31" s="30" t="n">
        <v>0.6375</v>
      </c>
      <c r="F31" s="31" t="n">
        <v>0.671428571428571</v>
      </c>
      <c r="G31" s="31" t="n">
        <v>0.683333333333333</v>
      </c>
      <c r="H31" s="31" t="n">
        <v>0.76</v>
      </c>
      <c r="I31" s="31" t="n">
        <v>0.8</v>
      </c>
      <c r="J31" s="31" t="n">
        <v>0.8</v>
      </c>
      <c r="K31" s="31" t="n">
        <v>0.85</v>
      </c>
      <c r="L31" s="31" t="n">
        <v>0.8</v>
      </c>
      <c r="N31" s="29" t="n">
        <f aca="false">AVERAGE(C31:L31)</f>
        <v>0.716115079365079</v>
      </c>
    </row>
    <row r="32" customFormat="false" ht="14.5" hidden="false" customHeight="false" outlineLevel="0" collapsed="false">
      <c r="B32" s="16" t="n">
        <v>0.01</v>
      </c>
      <c r="C32" s="28" t="n">
        <v>0.57</v>
      </c>
      <c r="D32" s="28" t="n">
        <v>0.611111111111111</v>
      </c>
      <c r="E32" s="28" t="n">
        <v>0.65</v>
      </c>
      <c r="F32" s="28" t="n">
        <v>0.671428571428571</v>
      </c>
      <c r="G32" s="28" t="n">
        <v>0.683333333333333</v>
      </c>
      <c r="H32" s="28" t="n">
        <v>0.74</v>
      </c>
      <c r="I32" s="28" t="n">
        <v>0.75</v>
      </c>
      <c r="J32" s="28" t="n">
        <v>0.766666666666666</v>
      </c>
      <c r="K32" s="28" t="n">
        <v>0.8</v>
      </c>
      <c r="L32" s="28" t="n">
        <v>0.7</v>
      </c>
      <c r="N32" s="29" t="n">
        <f aca="false">AVERAGE(C32:L32)</f>
        <v>0.694253968253968</v>
      </c>
    </row>
    <row r="33" customFormat="false" ht="14.5" hidden="false" customHeight="false" outlineLevel="0" collapsed="false">
      <c r="B33" s="16" t="n">
        <v>0.1</v>
      </c>
      <c r="C33" s="28" t="n">
        <v>0.55</v>
      </c>
      <c r="D33" s="28" t="n">
        <v>0.577777777777777</v>
      </c>
      <c r="E33" s="28" t="n">
        <v>0.6125</v>
      </c>
      <c r="F33" s="28" t="n">
        <v>0.628571428571428</v>
      </c>
      <c r="G33" s="28" t="n">
        <v>0.666666666666666</v>
      </c>
      <c r="H33" s="28" t="n">
        <v>0.66</v>
      </c>
      <c r="I33" s="28" t="n">
        <v>0.7</v>
      </c>
      <c r="J33" s="28" t="n">
        <v>0.733333333333333</v>
      </c>
      <c r="K33" s="28" t="n">
        <v>0.65</v>
      </c>
      <c r="L33" s="28" t="n">
        <v>0.6</v>
      </c>
      <c r="N33" s="29" t="n">
        <f aca="false">AVERAGE(C33:L33)</f>
        <v>0.63788492063492</v>
      </c>
    </row>
    <row r="34" customFormat="false" ht="14.5" hidden="false" customHeight="false" outlineLevel="0" collapsed="false">
      <c r="B34" s="11" t="n">
        <v>0.5</v>
      </c>
      <c r="C34" s="28" t="n">
        <v>0.55</v>
      </c>
      <c r="D34" s="28" t="n">
        <v>0.533333333333333</v>
      </c>
      <c r="E34" s="28" t="n">
        <v>0.55</v>
      </c>
      <c r="F34" s="28" t="n">
        <v>0.585714285714285</v>
      </c>
      <c r="G34" s="28" t="n">
        <v>0.6</v>
      </c>
      <c r="H34" s="28" t="n">
        <v>0.64</v>
      </c>
      <c r="I34" s="28" t="n">
        <v>0.65</v>
      </c>
      <c r="J34" s="28" t="n">
        <v>0.633333333333333</v>
      </c>
      <c r="K34" s="28" t="n">
        <v>0.55</v>
      </c>
      <c r="L34" s="28" t="n">
        <v>0.4</v>
      </c>
      <c r="N34" s="29" t="n">
        <f aca="false">AVERAGE(C34:L34)</f>
        <v>0.569238095238095</v>
      </c>
    </row>
    <row r="35" customFormat="false" ht="14.5" hidden="false" customHeight="false" outlineLevel="0" collapsed="false">
      <c r="B35" s="16" t="n">
        <v>1</v>
      </c>
      <c r="C35" s="28" t="n">
        <v>0.51</v>
      </c>
      <c r="D35" s="28" t="n">
        <v>0.533333333333333</v>
      </c>
      <c r="E35" s="28" t="n">
        <v>0.5625</v>
      </c>
      <c r="F35" s="28" t="n">
        <v>0.557142857142857</v>
      </c>
      <c r="G35" s="28" t="n">
        <v>0.566666666666666</v>
      </c>
      <c r="H35" s="28" t="n">
        <v>0.6</v>
      </c>
      <c r="I35" s="28" t="n">
        <v>0.6</v>
      </c>
      <c r="J35" s="28" t="n">
        <v>0.566666666666666</v>
      </c>
      <c r="K35" s="28" t="n">
        <v>0.6</v>
      </c>
      <c r="L35" s="28" t="n">
        <v>0.4</v>
      </c>
      <c r="N35" s="29" t="n">
        <f aca="false">AVERAGE(C35:L35)</f>
        <v>0.549630952380952</v>
      </c>
    </row>
    <row r="36" customFormat="false" ht="14.5" hidden="false" customHeight="false" outlineLevel="0" collapsed="false">
      <c r="B36" s="16" t="n">
        <v>10</v>
      </c>
      <c r="C36" s="28" t="n">
        <v>0.42</v>
      </c>
      <c r="D36" s="28" t="n">
        <v>0.411111111111111</v>
      </c>
      <c r="E36" s="28" t="n">
        <v>0.4125</v>
      </c>
      <c r="F36" s="28" t="n">
        <v>0.457142857142857</v>
      </c>
      <c r="G36" s="28" t="n">
        <v>0.466666666666666</v>
      </c>
      <c r="H36" s="28" t="n">
        <v>0.5</v>
      </c>
      <c r="I36" s="28" t="n">
        <v>0.55</v>
      </c>
      <c r="J36" s="28" t="n">
        <v>0.533333333333333</v>
      </c>
      <c r="K36" s="28" t="n">
        <v>0.5</v>
      </c>
      <c r="L36" s="28" t="n">
        <v>0.3</v>
      </c>
      <c r="N36" s="29" t="n">
        <f aca="false">AVERAGE(C36:L36)</f>
        <v>0.455075396825397</v>
      </c>
    </row>
    <row r="38" customFormat="false" ht="14.5" hidden="false" customHeight="false" outlineLevel="0" collapsed="false">
      <c r="B38" s="0" t="s">
        <v>30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customFormat="false" ht="14.5" hidden="false" customHeight="false" outlineLevel="0" collapsed="false">
      <c r="B39" s="3"/>
      <c r="C39" s="32" t="s">
        <v>48</v>
      </c>
      <c r="D39" s="32" t="s">
        <v>49</v>
      </c>
      <c r="E39" s="32" t="s">
        <v>50</v>
      </c>
      <c r="F39" s="32" t="s">
        <v>51</v>
      </c>
      <c r="G39" s="32" t="s">
        <v>52</v>
      </c>
      <c r="H39" s="32" t="s">
        <v>53</v>
      </c>
      <c r="I39" s="32" t="s">
        <v>54</v>
      </c>
      <c r="J39" s="32" t="s">
        <v>55</v>
      </c>
      <c r="K39" s="32" t="s">
        <v>56</v>
      </c>
      <c r="L39" s="32" t="s">
        <v>57</v>
      </c>
    </row>
    <row r="40" customFormat="false" ht="14.5" hidden="false" customHeight="false" outlineLevel="0" collapsed="false">
      <c r="B40" s="11" t="n">
        <v>1E-007</v>
      </c>
      <c r="C40" s="28" t="n">
        <v>0.6</v>
      </c>
      <c r="D40" s="28" t="n">
        <v>0.611111111111111</v>
      </c>
      <c r="E40" s="28" t="n">
        <v>0.6125</v>
      </c>
      <c r="F40" s="28" t="n">
        <v>0.642857142857142</v>
      </c>
      <c r="G40" s="28" t="n">
        <v>0.7</v>
      </c>
      <c r="H40" s="28" t="n">
        <v>0.68</v>
      </c>
      <c r="I40" s="28" t="n">
        <v>0.725</v>
      </c>
      <c r="J40" s="28" t="n">
        <v>0.8</v>
      </c>
      <c r="K40" s="28" t="n">
        <v>0.75</v>
      </c>
      <c r="L40" s="28" t="n">
        <v>0.7</v>
      </c>
      <c r="N40" s="29" t="n">
        <f aca="false">AVERAGE(C40:L40)</f>
        <v>0.682146825396825</v>
      </c>
    </row>
    <row r="41" customFormat="false" ht="14.5" hidden="false" customHeight="false" outlineLevel="0" collapsed="false">
      <c r="B41" s="11" t="n">
        <v>1E-006</v>
      </c>
      <c r="C41" s="28" t="n">
        <v>0.63</v>
      </c>
      <c r="D41" s="28" t="n">
        <v>0.611111111111111</v>
      </c>
      <c r="E41" s="28" t="n">
        <v>0.6125</v>
      </c>
      <c r="F41" s="28" t="n">
        <v>0.657142857142857</v>
      </c>
      <c r="G41" s="28" t="n">
        <v>0.7</v>
      </c>
      <c r="H41" s="28" t="n">
        <v>0.74</v>
      </c>
      <c r="I41" s="28" t="n">
        <v>0.775</v>
      </c>
      <c r="J41" s="28" t="n">
        <v>0.8</v>
      </c>
      <c r="K41" s="28" t="n">
        <v>0.8</v>
      </c>
      <c r="L41" s="28" t="n">
        <v>0.9</v>
      </c>
      <c r="N41" s="29" t="n">
        <f aca="false">AVERAGE(C41:L41)</f>
        <v>0.722575396825397</v>
      </c>
    </row>
    <row r="42" customFormat="false" ht="14.5" hidden="false" customHeight="false" outlineLevel="0" collapsed="false">
      <c r="B42" s="11" t="n">
        <v>1E-005</v>
      </c>
      <c r="C42" s="28" t="n">
        <v>0.66</v>
      </c>
      <c r="D42" s="28" t="n">
        <v>0.666666666666666</v>
      </c>
      <c r="E42" s="28" t="n">
        <v>0.65</v>
      </c>
      <c r="F42" s="28" t="n">
        <v>0.7</v>
      </c>
      <c r="G42" s="28" t="n">
        <v>0.733333333333333</v>
      </c>
      <c r="H42" s="28" t="n">
        <v>0.76</v>
      </c>
      <c r="I42" s="28" t="n">
        <v>0.8</v>
      </c>
      <c r="J42" s="28" t="n">
        <v>0.9</v>
      </c>
      <c r="K42" s="28" t="n">
        <v>0.9</v>
      </c>
      <c r="L42" s="28" t="n">
        <v>0.9</v>
      </c>
      <c r="N42" s="29" t="n">
        <f aca="false">AVERAGE(C42:L42)</f>
        <v>0.767</v>
      </c>
    </row>
    <row r="43" customFormat="false" ht="14.5" hidden="false" customHeight="false" outlineLevel="0" collapsed="false">
      <c r="B43" s="13" t="n">
        <v>0.001</v>
      </c>
      <c r="C43" s="31" t="n">
        <v>0.64</v>
      </c>
      <c r="D43" s="31" t="n">
        <v>0.666666666666666</v>
      </c>
      <c r="E43" s="31" t="n">
        <v>0.6875</v>
      </c>
      <c r="F43" s="30" t="n">
        <v>0.728571428571428</v>
      </c>
      <c r="G43" s="31" t="n">
        <v>0.783333333333333</v>
      </c>
      <c r="H43" s="31" t="n">
        <v>0.78</v>
      </c>
      <c r="I43" s="31" t="n">
        <v>0.85</v>
      </c>
      <c r="J43" s="31" t="n">
        <v>0.866666666666666</v>
      </c>
      <c r="K43" s="31" t="n">
        <v>0.9</v>
      </c>
      <c r="L43" s="31" t="n">
        <v>0.9</v>
      </c>
      <c r="N43" s="29" t="n">
        <f aca="false">AVERAGE(C43:L43)</f>
        <v>0.780273809523809</v>
      </c>
    </row>
    <row r="44" customFormat="false" ht="14.5" hidden="false" customHeight="false" outlineLevel="0" collapsed="false">
      <c r="B44" s="16" t="n">
        <v>0.01</v>
      </c>
      <c r="C44" s="28" t="n">
        <v>0.65</v>
      </c>
      <c r="D44" s="28" t="n">
        <v>0.688888888888888</v>
      </c>
      <c r="E44" s="28" t="n">
        <v>0.7125</v>
      </c>
      <c r="F44" s="28" t="n">
        <v>0.742857142857142</v>
      </c>
      <c r="G44" s="28" t="n">
        <v>0.766666666666666</v>
      </c>
      <c r="H44" s="28" t="n">
        <v>0.76</v>
      </c>
      <c r="I44" s="28" t="n">
        <v>0.8</v>
      </c>
      <c r="J44" s="28" t="n">
        <v>0.833333333333333</v>
      </c>
      <c r="K44" s="28" t="n">
        <v>0.85</v>
      </c>
      <c r="L44" s="28" t="n">
        <v>0.7</v>
      </c>
      <c r="N44" s="29" t="n">
        <f aca="false">AVERAGE(C44:L44)</f>
        <v>0.750424603174603</v>
      </c>
    </row>
    <row r="45" customFormat="false" ht="14.5" hidden="false" customHeight="false" outlineLevel="0" collapsed="false">
      <c r="B45" s="16" t="n">
        <v>0.1</v>
      </c>
      <c r="C45" s="28" t="n">
        <v>0.61</v>
      </c>
      <c r="D45" s="28" t="n">
        <v>0.666666666666666</v>
      </c>
      <c r="E45" s="28" t="n">
        <v>0.6875</v>
      </c>
      <c r="F45" s="28" t="n">
        <v>0.7</v>
      </c>
      <c r="G45" s="28" t="n">
        <v>0.716666666666666</v>
      </c>
      <c r="H45" s="28" t="n">
        <v>0.76</v>
      </c>
      <c r="I45" s="28" t="n">
        <v>0.825</v>
      </c>
      <c r="J45" s="28" t="n">
        <v>0.8</v>
      </c>
      <c r="K45" s="28" t="n">
        <v>0.85</v>
      </c>
      <c r="L45" s="28" t="n">
        <v>0.8</v>
      </c>
      <c r="N45" s="29" t="n">
        <f aca="false">AVERAGE(C45:L45)</f>
        <v>0.741583333333333</v>
      </c>
    </row>
    <row r="46" customFormat="false" ht="14.5" hidden="false" customHeight="false" outlineLevel="0" collapsed="false">
      <c r="B46" s="11" t="n">
        <v>0.5</v>
      </c>
      <c r="C46" s="28" t="n">
        <v>0.59</v>
      </c>
      <c r="D46" s="28" t="n">
        <v>0.622222222222222</v>
      </c>
      <c r="E46" s="28" t="n">
        <v>0.65</v>
      </c>
      <c r="F46" s="28" t="n">
        <v>0.642857142857142</v>
      </c>
      <c r="G46" s="28" t="n">
        <v>0.666666666666666</v>
      </c>
      <c r="H46" s="28" t="n">
        <v>0.7</v>
      </c>
      <c r="I46" s="28" t="n">
        <v>0.775</v>
      </c>
      <c r="J46" s="28" t="n">
        <v>0.8</v>
      </c>
      <c r="K46" s="28" t="n">
        <v>0.85</v>
      </c>
      <c r="L46" s="28" t="n">
        <v>0.8</v>
      </c>
      <c r="N46" s="29" t="n">
        <f aca="false">AVERAGE(C46:L46)</f>
        <v>0.709674603174603</v>
      </c>
    </row>
    <row r="47" customFormat="false" ht="14.5" hidden="false" customHeight="false" outlineLevel="0" collapsed="false">
      <c r="B47" s="16" t="n">
        <v>1</v>
      </c>
      <c r="C47" s="28" t="n">
        <v>0.59</v>
      </c>
      <c r="D47" s="28" t="n">
        <v>0.6</v>
      </c>
      <c r="E47" s="28" t="n">
        <v>0.6375</v>
      </c>
      <c r="F47" s="28" t="n">
        <v>0.642857142857142</v>
      </c>
      <c r="G47" s="28" t="n">
        <v>0.633333333333333</v>
      </c>
      <c r="H47" s="28" t="n">
        <v>0.64</v>
      </c>
      <c r="I47" s="28" t="n">
        <v>0.7</v>
      </c>
      <c r="J47" s="28" t="n">
        <v>0.8</v>
      </c>
      <c r="K47" s="28" t="n">
        <v>0.85</v>
      </c>
      <c r="L47" s="28" t="n">
        <v>0.8</v>
      </c>
      <c r="N47" s="29" t="n">
        <f aca="false">AVERAGE(C47:L47)</f>
        <v>0.689369047619048</v>
      </c>
    </row>
    <row r="48" customFormat="false" ht="14.5" hidden="false" customHeight="false" outlineLevel="0" collapsed="false">
      <c r="B48" s="16" t="n">
        <v>10</v>
      </c>
      <c r="C48" s="28" t="n">
        <v>0.54</v>
      </c>
      <c r="D48" s="28" t="n">
        <v>0.544444444444444</v>
      </c>
      <c r="E48" s="28" t="n">
        <v>0.55</v>
      </c>
      <c r="F48" s="28" t="n">
        <v>0.557142857142857</v>
      </c>
      <c r="G48" s="28" t="n">
        <v>0.583333333333333</v>
      </c>
      <c r="H48" s="28" t="n">
        <v>0.56</v>
      </c>
      <c r="I48" s="28" t="n">
        <v>0.6</v>
      </c>
      <c r="J48" s="28" t="n">
        <v>0.666666666666666</v>
      </c>
      <c r="K48" s="28" t="n">
        <v>0.65</v>
      </c>
      <c r="L48" s="28" t="n">
        <v>0.6</v>
      </c>
      <c r="N48" s="29" t="n">
        <f aca="false">AVERAGE(C48:L48)</f>
        <v>0.58515873015873</v>
      </c>
    </row>
    <row r="50" customFormat="false" ht="14.5" hidden="false" customHeight="false" outlineLevel="0" collapsed="false">
      <c r="B50" s="0" t="s">
        <v>31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 customFormat="false" ht="14.5" hidden="false" customHeight="false" outlineLevel="0" collapsed="false">
      <c r="B51" s="3"/>
      <c r="C51" s="32" t="s">
        <v>48</v>
      </c>
      <c r="D51" s="32" t="s">
        <v>49</v>
      </c>
      <c r="E51" s="32" t="s">
        <v>50</v>
      </c>
      <c r="F51" s="32" t="s">
        <v>51</v>
      </c>
      <c r="G51" s="32" t="s">
        <v>52</v>
      </c>
      <c r="H51" s="32" t="s">
        <v>53</v>
      </c>
      <c r="I51" s="32" t="s">
        <v>54</v>
      </c>
      <c r="J51" s="32" t="s">
        <v>55</v>
      </c>
      <c r="K51" s="32" t="s">
        <v>56</v>
      </c>
      <c r="L51" s="32" t="s">
        <v>57</v>
      </c>
    </row>
    <row r="52" customFormat="false" ht="14.5" hidden="false" customHeight="false" outlineLevel="0" collapsed="false">
      <c r="B52" s="11" t="n">
        <v>1E-007</v>
      </c>
      <c r="C52" s="28" t="n">
        <v>0.7</v>
      </c>
      <c r="D52" s="28" t="n">
        <v>0.722222222222222</v>
      </c>
      <c r="E52" s="28" t="n">
        <v>0.7625</v>
      </c>
      <c r="F52" s="28" t="n">
        <v>0.8</v>
      </c>
      <c r="G52" s="28" t="n">
        <v>0.816666666666666</v>
      </c>
      <c r="H52" s="28" t="n">
        <v>0.88</v>
      </c>
      <c r="I52" s="28" t="n">
        <v>0.85</v>
      </c>
      <c r="J52" s="28" t="n">
        <v>0.8</v>
      </c>
      <c r="K52" s="28" t="n">
        <v>0.7</v>
      </c>
      <c r="L52" s="28" t="n">
        <v>0.9</v>
      </c>
      <c r="N52" s="29" t="n">
        <f aca="false">AVERAGE(C52:L52)</f>
        <v>0.793138888888889</v>
      </c>
    </row>
    <row r="53" customFormat="false" ht="14.5" hidden="false" customHeight="false" outlineLevel="0" collapsed="false">
      <c r="B53" s="11" t="n">
        <v>1E-006</v>
      </c>
      <c r="C53" s="28" t="n">
        <v>0.74</v>
      </c>
      <c r="D53" s="28" t="n">
        <v>0.777777777777777</v>
      </c>
      <c r="E53" s="28" t="n">
        <v>0.8</v>
      </c>
      <c r="F53" s="28" t="n">
        <v>0.8</v>
      </c>
      <c r="G53" s="28" t="n">
        <v>0.85</v>
      </c>
      <c r="H53" s="28" t="n">
        <v>0.88</v>
      </c>
      <c r="I53" s="28" t="n">
        <v>0.85</v>
      </c>
      <c r="J53" s="28" t="n">
        <v>0.833333333333333</v>
      </c>
      <c r="K53" s="28" t="n">
        <v>0.8</v>
      </c>
      <c r="L53" s="28" t="n">
        <v>0.9</v>
      </c>
      <c r="N53" s="29" t="n">
        <f aca="false">AVERAGE(C53:L53)</f>
        <v>0.823111111111111</v>
      </c>
    </row>
    <row r="54" customFormat="false" ht="14.5" hidden="false" customHeight="false" outlineLevel="0" collapsed="false">
      <c r="B54" s="11" t="n">
        <v>1E-005</v>
      </c>
      <c r="C54" s="28" t="n">
        <v>0.75</v>
      </c>
      <c r="D54" s="28" t="n">
        <v>0.766666666666666</v>
      </c>
      <c r="E54" s="28" t="n">
        <v>0.7875</v>
      </c>
      <c r="F54" s="28" t="n">
        <v>0.828571428571428</v>
      </c>
      <c r="G54" s="28" t="n">
        <v>0.866666666666666</v>
      </c>
      <c r="H54" s="28" t="n">
        <v>0.9</v>
      </c>
      <c r="I54" s="28" t="n">
        <v>0.875</v>
      </c>
      <c r="J54" s="28" t="n">
        <v>0.866666666666666</v>
      </c>
      <c r="K54" s="28" t="n">
        <v>0.8</v>
      </c>
      <c r="L54" s="28" t="n">
        <v>0.9</v>
      </c>
      <c r="N54" s="29" t="n">
        <f aca="false">AVERAGE(C54:L54)</f>
        <v>0.834107142857143</v>
      </c>
    </row>
    <row r="55" customFormat="false" ht="14.5" hidden="false" customHeight="false" outlineLevel="0" collapsed="false">
      <c r="B55" s="13" t="n">
        <v>0.001</v>
      </c>
      <c r="C55" s="31" t="n">
        <v>0.75</v>
      </c>
      <c r="D55" s="31" t="n">
        <v>0.777777777777777</v>
      </c>
      <c r="E55" s="31" t="n">
        <v>0.825</v>
      </c>
      <c r="F55" s="31" t="n">
        <v>0.842857142857142</v>
      </c>
      <c r="G55" s="30" t="n">
        <v>0.85</v>
      </c>
      <c r="H55" s="31" t="n">
        <v>0.88</v>
      </c>
      <c r="I55" s="31" t="n">
        <v>0.875</v>
      </c>
      <c r="J55" s="31" t="n">
        <v>0.866666666666666</v>
      </c>
      <c r="K55" s="31" t="n">
        <v>0.95</v>
      </c>
      <c r="L55" s="31" t="n">
        <v>0.9</v>
      </c>
      <c r="N55" s="29" t="n">
        <f aca="false">AVERAGE(C55:L55)</f>
        <v>0.851730158730158</v>
      </c>
    </row>
    <row r="56" customFormat="false" ht="14.5" hidden="false" customHeight="false" outlineLevel="0" collapsed="false">
      <c r="B56" s="16" t="n">
        <v>0.01</v>
      </c>
      <c r="C56" s="28" t="n">
        <v>0.75</v>
      </c>
      <c r="D56" s="28" t="n">
        <v>0.777777777777777</v>
      </c>
      <c r="E56" s="28" t="n">
        <v>0.8</v>
      </c>
      <c r="F56" s="28" t="n">
        <v>0.785714285714285</v>
      </c>
      <c r="G56" s="28" t="n">
        <v>0.8</v>
      </c>
      <c r="H56" s="28" t="n">
        <v>0.8</v>
      </c>
      <c r="I56" s="28" t="n">
        <v>0.825</v>
      </c>
      <c r="J56" s="28" t="n">
        <v>0.8</v>
      </c>
      <c r="K56" s="28" t="n">
        <v>0.9</v>
      </c>
      <c r="L56" s="28" t="n">
        <v>0.8</v>
      </c>
      <c r="N56" s="29" t="n">
        <f aca="false">AVERAGE(C56:L56)</f>
        <v>0.803849206349206</v>
      </c>
    </row>
    <row r="57" customFormat="false" ht="14.5" hidden="false" customHeight="false" outlineLevel="0" collapsed="false">
      <c r="B57" s="16" t="n">
        <v>0.1</v>
      </c>
      <c r="C57" s="28" t="n">
        <v>0.75</v>
      </c>
      <c r="D57" s="28" t="n">
        <v>0.777777777777777</v>
      </c>
      <c r="E57" s="28" t="n">
        <v>0.8</v>
      </c>
      <c r="F57" s="28" t="n">
        <v>0.785714285714285</v>
      </c>
      <c r="G57" s="28" t="n">
        <v>0.783333333333333</v>
      </c>
      <c r="H57" s="28" t="n">
        <v>0.78</v>
      </c>
      <c r="I57" s="28" t="n">
        <v>0.8</v>
      </c>
      <c r="J57" s="28" t="n">
        <v>0.833333333333333</v>
      </c>
      <c r="K57" s="28" t="n">
        <v>0.8</v>
      </c>
      <c r="L57" s="28" t="n">
        <v>0.8</v>
      </c>
      <c r="N57" s="29" t="n">
        <f aca="false">AVERAGE(C57:L57)</f>
        <v>0.791015873015873</v>
      </c>
    </row>
    <row r="58" customFormat="false" ht="14.5" hidden="false" customHeight="false" outlineLevel="0" collapsed="false">
      <c r="B58" s="11" t="n">
        <v>0.5</v>
      </c>
      <c r="C58" s="28" t="n">
        <v>0.7</v>
      </c>
      <c r="D58" s="28" t="n">
        <v>0.722222222222222</v>
      </c>
      <c r="E58" s="28" t="n">
        <v>0.7375</v>
      </c>
      <c r="F58" s="28" t="n">
        <v>0.742857142857142</v>
      </c>
      <c r="G58" s="28" t="n">
        <v>0.766666666666666</v>
      </c>
      <c r="H58" s="28" t="n">
        <v>0.76</v>
      </c>
      <c r="I58" s="28" t="n">
        <v>0.775</v>
      </c>
      <c r="J58" s="28" t="n">
        <v>0.8</v>
      </c>
      <c r="K58" s="28" t="n">
        <v>0.75</v>
      </c>
      <c r="L58" s="28" t="n">
        <v>0.8</v>
      </c>
      <c r="N58" s="29" t="n">
        <f aca="false">AVERAGE(C58:L58)</f>
        <v>0.755424603174603</v>
      </c>
    </row>
    <row r="59" customFormat="false" ht="14.5" hidden="false" customHeight="false" outlineLevel="0" collapsed="false">
      <c r="B59" s="16" t="n">
        <v>1</v>
      </c>
      <c r="C59" s="28" t="n">
        <v>0.69</v>
      </c>
      <c r="D59" s="28" t="n">
        <v>0.7</v>
      </c>
      <c r="E59" s="28" t="n">
        <v>0.7</v>
      </c>
      <c r="F59" s="28" t="n">
        <v>0.685714285714285</v>
      </c>
      <c r="G59" s="28" t="n">
        <v>0.716666666666666</v>
      </c>
      <c r="H59" s="28" t="n">
        <v>0.72</v>
      </c>
      <c r="I59" s="28" t="n">
        <v>0.75</v>
      </c>
      <c r="J59" s="28" t="n">
        <v>0.766666666666666</v>
      </c>
      <c r="K59" s="28" t="n">
        <v>0.7</v>
      </c>
      <c r="L59" s="28" t="n">
        <v>0.8</v>
      </c>
      <c r="N59" s="29" t="n">
        <f aca="false">AVERAGE(C59:L59)</f>
        <v>0.722904761904762</v>
      </c>
    </row>
    <row r="60" customFormat="false" ht="14.5" hidden="false" customHeight="false" outlineLevel="0" collapsed="false">
      <c r="B60" s="16" t="n">
        <v>10</v>
      </c>
      <c r="C60" s="28" t="n">
        <v>0.62</v>
      </c>
      <c r="D60" s="28" t="n">
        <v>0.655555555555555</v>
      </c>
      <c r="E60" s="28" t="n">
        <v>0.65</v>
      </c>
      <c r="F60" s="28" t="n">
        <v>0.671428571428571</v>
      </c>
      <c r="G60" s="28" t="n">
        <v>0.683333333333333</v>
      </c>
      <c r="H60" s="28" t="n">
        <v>0.68</v>
      </c>
      <c r="I60" s="28" t="n">
        <v>0.7</v>
      </c>
      <c r="J60" s="28" t="n">
        <v>0.733333333333333</v>
      </c>
      <c r="K60" s="28" t="n">
        <v>0.6</v>
      </c>
      <c r="L60" s="28" t="n">
        <v>0.6</v>
      </c>
      <c r="N60" s="29" t="n">
        <f aca="false">AVERAGE(C60:L60)</f>
        <v>0.659365079365079</v>
      </c>
    </row>
    <row r="62" customFormat="false" ht="14.5" hidden="false" customHeight="false" outlineLevel="0" collapsed="false">
      <c r="B62" s="0" t="s">
        <v>32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customFormat="false" ht="14.5" hidden="false" customHeight="false" outlineLevel="0" collapsed="false">
      <c r="B63" s="3"/>
      <c r="C63" s="32" t="s">
        <v>48</v>
      </c>
      <c r="D63" s="32" t="s">
        <v>49</v>
      </c>
      <c r="E63" s="32" t="s">
        <v>50</v>
      </c>
      <c r="F63" s="32" t="s">
        <v>51</v>
      </c>
      <c r="G63" s="32" t="s">
        <v>52</v>
      </c>
      <c r="H63" s="32" t="s">
        <v>53</v>
      </c>
      <c r="I63" s="32" t="s">
        <v>54</v>
      </c>
      <c r="J63" s="32" t="s">
        <v>55</v>
      </c>
      <c r="K63" s="32" t="s">
        <v>56</v>
      </c>
      <c r="L63" s="32" t="s">
        <v>57</v>
      </c>
    </row>
    <row r="64" customFormat="false" ht="14.5" hidden="false" customHeight="false" outlineLevel="0" collapsed="false">
      <c r="B64" s="11" t="n">
        <v>1E-007</v>
      </c>
      <c r="C64" s="28" t="n">
        <v>0.71</v>
      </c>
      <c r="D64" s="28" t="n">
        <v>0.722222222222222</v>
      </c>
      <c r="E64" s="28" t="n">
        <v>0.7</v>
      </c>
      <c r="F64" s="28" t="n">
        <v>0.714285714285714</v>
      </c>
      <c r="G64" s="28" t="n">
        <v>0.766666666666666</v>
      </c>
      <c r="H64" s="28" t="n">
        <v>0.76</v>
      </c>
      <c r="I64" s="28" t="n">
        <v>0.725</v>
      </c>
      <c r="J64" s="28" t="n">
        <v>0.833333333333333</v>
      </c>
      <c r="K64" s="28" t="n">
        <v>0.95</v>
      </c>
      <c r="L64" s="28" t="n">
        <v>1</v>
      </c>
      <c r="N64" s="29" t="n">
        <f aca="false">AVERAGE(C64:L64)</f>
        <v>0.788150793650793</v>
      </c>
    </row>
    <row r="65" customFormat="false" ht="14.5" hidden="false" customHeight="false" outlineLevel="0" collapsed="false">
      <c r="B65" s="11" t="n">
        <v>1E-006</v>
      </c>
      <c r="C65" s="28" t="n">
        <v>0.75</v>
      </c>
      <c r="D65" s="28" t="n">
        <v>0.744444444444444</v>
      </c>
      <c r="E65" s="28" t="n">
        <v>0.75</v>
      </c>
      <c r="F65" s="28" t="n">
        <v>0.728571428571428</v>
      </c>
      <c r="G65" s="28" t="n">
        <v>0.783333333333333</v>
      </c>
      <c r="H65" s="28" t="n">
        <v>0.82</v>
      </c>
      <c r="I65" s="28" t="n">
        <v>0.85</v>
      </c>
      <c r="J65" s="28" t="n">
        <v>0.9</v>
      </c>
      <c r="K65" s="28" t="n">
        <v>0.95</v>
      </c>
      <c r="L65" s="28" t="n">
        <v>0.9</v>
      </c>
      <c r="N65" s="29" t="n">
        <f aca="false">AVERAGE(C65:L65)</f>
        <v>0.81763492063492</v>
      </c>
    </row>
    <row r="66" customFormat="false" ht="14.5" hidden="false" customHeight="false" outlineLevel="0" collapsed="false">
      <c r="B66" s="11" t="n">
        <v>1E-005</v>
      </c>
      <c r="C66" s="28" t="n">
        <v>0.81</v>
      </c>
      <c r="D66" s="28" t="n">
        <v>0.8</v>
      </c>
      <c r="E66" s="28" t="n">
        <v>0.7875</v>
      </c>
      <c r="F66" s="28" t="n">
        <v>0.828571428571428</v>
      </c>
      <c r="G66" s="28" t="n">
        <v>0.833333333333333</v>
      </c>
      <c r="H66" s="28" t="n">
        <v>0.9</v>
      </c>
      <c r="I66" s="28" t="n">
        <v>0.9</v>
      </c>
      <c r="J66" s="28" t="n">
        <v>0.933333333333333</v>
      </c>
      <c r="K66" s="28" t="n">
        <v>0.95</v>
      </c>
      <c r="L66" s="28" t="n">
        <v>1</v>
      </c>
      <c r="N66" s="29" t="n">
        <f aca="false">AVERAGE(C66:L66)</f>
        <v>0.874273809523809</v>
      </c>
    </row>
    <row r="67" customFormat="false" ht="14.5" hidden="false" customHeight="false" outlineLevel="0" collapsed="false">
      <c r="B67" s="16" t="n">
        <v>0.001</v>
      </c>
      <c r="C67" s="28" t="n">
        <v>0.81</v>
      </c>
      <c r="D67" s="28" t="n">
        <v>0.822222222222222</v>
      </c>
      <c r="E67" s="28" t="n">
        <v>0.8375</v>
      </c>
      <c r="F67" s="28" t="n">
        <v>0.857142857142857</v>
      </c>
      <c r="G67" s="28" t="n">
        <v>0.866666666666666</v>
      </c>
      <c r="H67" s="28" t="n">
        <v>0.9</v>
      </c>
      <c r="I67" s="28" t="n">
        <v>0.925</v>
      </c>
      <c r="J67" s="28" t="n">
        <v>0.933333333333333</v>
      </c>
      <c r="K67" s="28" t="n">
        <v>0.95</v>
      </c>
      <c r="L67" s="28" t="n">
        <v>0.9</v>
      </c>
      <c r="N67" s="29" t="n">
        <f aca="false">AVERAGE(C67:L67)</f>
        <v>0.880186507936508</v>
      </c>
    </row>
    <row r="68" customFormat="false" ht="14.5" hidden="false" customHeight="false" outlineLevel="0" collapsed="false">
      <c r="B68" s="13" t="n">
        <v>0.01</v>
      </c>
      <c r="C68" s="31" t="n">
        <v>0.82</v>
      </c>
      <c r="D68" s="31" t="n">
        <v>0.833333333333333</v>
      </c>
      <c r="E68" s="31" t="n">
        <v>0.85</v>
      </c>
      <c r="F68" s="31" t="n">
        <v>0.857142857142857</v>
      </c>
      <c r="G68" s="31" t="n">
        <v>0.883333333333333</v>
      </c>
      <c r="H68" s="30" t="n">
        <v>0.88</v>
      </c>
      <c r="I68" s="31" t="n">
        <v>0.925</v>
      </c>
      <c r="J68" s="31" t="n">
        <v>0.966666666666666</v>
      </c>
      <c r="K68" s="31" t="n">
        <v>0.95</v>
      </c>
      <c r="L68" s="31" t="n">
        <v>1</v>
      </c>
      <c r="N68" s="29" t="n">
        <f aca="false">AVERAGE(C68:L68)</f>
        <v>0.896547619047619</v>
      </c>
    </row>
    <row r="69" customFormat="false" ht="14.5" hidden="false" customHeight="false" outlineLevel="0" collapsed="false">
      <c r="B69" s="16" t="n">
        <v>0.1</v>
      </c>
      <c r="C69" s="28" t="n">
        <v>0.77</v>
      </c>
      <c r="D69" s="28" t="n">
        <v>0.8</v>
      </c>
      <c r="E69" s="28" t="n">
        <v>0.8125</v>
      </c>
      <c r="F69" s="28" t="n">
        <v>0.814285714285714</v>
      </c>
      <c r="G69" s="28" t="n">
        <v>0.85</v>
      </c>
      <c r="H69" s="28" t="n">
        <v>0.88</v>
      </c>
      <c r="I69" s="28" t="n">
        <v>0.85</v>
      </c>
      <c r="J69" s="28" t="n">
        <v>0.866666666666666</v>
      </c>
      <c r="K69" s="28" t="n">
        <v>0.85</v>
      </c>
      <c r="L69" s="28" t="n">
        <v>0.9</v>
      </c>
      <c r="N69" s="29" t="n">
        <f aca="false">AVERAGE(C69:L69)</f>
        <v>0.839345238095238</v>
      </c>
    </row>
    <row r="70" customFormat="false" ht="14.5" hidden="false" customHeight="false" outlineLevel="0" collapsed="false">
      <c r="B70" s="11" t="n">
        <v>0.5</v>
      </c>
      <c r="C70" s="28" t="n">
        <v>0.71</v>
      </c>
      <c r="D70" s="28" t="n">
        <v>0.711111111111111</v>
      </c>
      <c r="E70" s="28" t="n">
        <v>0.725</v>
      </c>
      <c r="F70" s="28" t="n">
        <v>0.757142857142857</v>
      </c>
      <c r="G70" s="28" t="n">
        <v>0.783333333333333</v>
      </c>
      <c r="H70" s="28" t="n">
        <v>0.8</v>
      </c>
      <c r="I70" s="28" t="n">
        <v>0.825</v>
      </c>
      <c r="J70" s="28" t="n">
        <v>0.833333333333333</v>
      </c>
      <c r="K70" s="28" t="n">
        <v>0.75</v>
      </c>
      <c r="L70" s="28" t="n">
        <v>0.7</v>
      </c>
      <c r="N70" s="29" t="n">
        <f aca="false">AVERAGE(C70:L70)</f>
        <v>0.759492063492064</v>
      </c>
    </row>
    <row r="71" customFormat="false" ht="14.5" hidden="false" customHeight="false" outlineLevel="0" collapsed="false">
      <c r="B71" s="16" t="n">
        <v>1</v>
      </c>
      <c r="C71" s="28" t="n">
        <v>0.65</v>
      </c>
      <c r="D71" s="28" t="n">
        <v>0.644444444444444</v>
      </c>
      <c r="E71" s="28" t="n">
        <v>0.6875</v>
      </c>
      <c r="F71" s="28" t="n">
        <v>0.728571428571428</v>
      </c>
      <c r="G71" s="28" t="n">
        <v>0.75</v>
      </c>
      <c r="H71" s="28" t="n">
        <v>0.76</v>
      </c>
      <c r="I71" s="28" t="n">
        <v>0.75</v>
      </c>
      <c r="J71" s="28" t="n">
        <v>0.833333333333333</v>
      </c>
      <c r="K71" s="28" t="n">
        <v>0.75</v>
      </c>
      <c r="L71" s="28" t="n">
        <v>0.7</v>
      </c>
      <c r="N71" s="29" t="n">
        <f aca="false">AVERAGE(C71:L71)</f>
        <v>0.725384920634921</v>
      </c>
    </row>
    <row r="72" customFormat="false" ht="14.5" hidden="false" customHeight="false" outlineLevel="0" collapsed="false">
      <c r="B72" s="16" t="n">
        <v>10</v>
      </c>
      <c r="C72" s="28" t="n">
        <v>0.6</v>
      </c>
      <c r="D72" s="28" t="n">
        <v>0.588888888888888</v>
      </c>
      <c r="E72" s="28" t="n">
        <v>0.6</v>
      </c>
      <c r="F72" s="28" t="n">
        <v>0.642857142857142</v>
      </c>
      <c r="G72" s="28" t="n">
        <v>0.683333333333333</v>
      </c>
      <c r="H72" s="28" t="n">
        <v>0.68</v>
      </c>
      <c r="I72" s="28" t="n">
        <v>0.675</v>
      </c>
      <c r="J72" s="28" t="n">
        <v>0.666666666666666</v>
      </c>
      <c r="K72" s="28" t="n">
        <v>0.65</v>
      </c>
      <c r="L72" s="28" t="n">
        <v>0.5</v>
      </c>
      <c r="N72" s="29" t="n">
        <f aca="false">AVERAGE(C72:L72)</f>
        <v>0.628674603174603</v>
      </c>
    </row>
    <row r="74" customFormat="false" ht="14.5" hidden="false" customHeight="false" outlineLevel="0" collapsed="false">
      <c r="B74" s="0" t="s">
        <v>33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</row>
    <row r="75" customFormat="false" ht="14.5" hidden="false" customHeight="false" outlineLevel="0" collapsed="false">
      <c r="B75" s="3"/>
      <c r="C75" s="32" t="s">
        <v>48</v>
      </c>
      <c r="D75" s="32" t="s">
        <v>49</v>
      </c>
      <c r="E75" s="32" t="s">
        <v>50</v>
      </c>
      <c r="F75" s="32" t="s">
        <v>51</v>
      </c>
      <c r="G75" s="32" t="s">
        <v>52</v>
      </c>
      <c r="H75" s="32" t="s">
        <v>53</v>
      </c>
      <c r="I75" s="32" t="s">
        <v>54</v>
      </c>
      <c r="J75" s="32" t="s">
        <v>55</v>
      </c>
      <c r="K75" s="32" t="s">
        <v>56</v>
      </c>
      <c r="L75" s="32" t="s">
        <v>57</v>
      </c>
    </row>
    <row r="76" customFormat="false" ht="14.5" hidden="false" customHeight="false" outlineLevel="0" collapsed="false">
      <c r="B76" s="11" t="n">
        <v>1E-007</v>
      </c>
      <c r="C76" s="28" t="n">
        <v>0.88</v>
      </c>
      <c r="D76" s="28" t="n">
        <v>0.877777777777777</v>
      </c>
      <c r="E76" s="28" t="n">
        <v>0.8625</v>
      </c>
      <c r="F76" s="28" t="n">
        <v>0.871428571428571</v>
      </c>
      <c r="G76" s="28" t="n">
        <v>0.866666666666666</v>
      </c>
      <c r="H76" s="28" t="n">
        <v>0.84</v>
      </c>
      <c r="I76" s="28" t="n">
        <v>0.85</v>
      </c>
      <c r="J76" s="28" t="n">
        <v>0.833333333333333</v>
      </c>
      <c r="K76" s="28" t="n">
        <v>0.8</v>
      </c>
      <c r="L76" s="28" t="n">
        <v>0.8</v>
      </c>
      <c r="N76" s="29" t="n">
        <f aca="false">AVERAGE(C76:L76)</f>
        <v>0.848170634920635</v>
      </c>
    </row>
    <row r="77" customFormat="false" ht="14.5" hidden="false" customHeight="false" outlineLevel="0" collapsed="false">
      <c r="B77" s="11" t="n">
        <v>1E-006</v>
      </c>
      <c r="C77" s="28" t="n">
        <v>0.87</v>
      </c>
      <c r="D77" s="28" t="n">
        <v>0.877777777777777</v>
      </c>
      <c r="E77" s="28" t="n">
        <v>0.8875</v>
      </c>
      <c r="F77" s="28" t="n">
        <v>0.885714285714285</v>
      </c>
      <c r="G77" s="28" t="n">
        <v>0.9</v>
      </c>
      <c r="H77" s="28" t="n">
        <v>0.88</v>
      </c>
      <c r="I77" s="28" t="n">
        <v>0.875</v>
      </c>
      <c r="J77" s="28" t="n">
        <v>0.866666666666666</v>
      </c>
      <c r="K77" s="28" t="n">
        <v>0.85</v>
      </c>
      <c r="L77" s="28" t="n">
        <v>0.9</v>
      </c>
      <c r="N77" s="29" t="n">
        <f aca="false">AVERAGE(C77:L77)</f>
        <v>0.879265873015873</v>
      </c>
    </row>
    <row r="78" customFormat="false" ht="14.5" hidden="false" customHeight="false" outlineLevel="0" collapsed="false">
      <c r="B78" s="20" t="n">
        <v>1E-005</v>
      </c>
      <c r="C78" s="31" t="n">
        <v>0.9</v>
      </c>
      <c r="D78" s="31" t="n">
        <v>0.911111111111111</v>
      </c>
      <c r="E78" s="31" t="n">
        <v>0.925</v>
      </c>
      <c r="F78" s="31" t="n">
        <v>0.914285714285714</v>
      </c>
      <c r="G78" s="31" t="n">
        <v>0.933333333333333</v>
      </c>
      <c r="H78" s="31" t="n">
        <v>0.92</v>
      </c>
      <c r="I78" s="30" t="n">
        <v>0.9</v>
      </c>
      <c r="J78" s="31" t="n">
        <v>0.9</v>
      </c>
      <c r="K78" s="31" t="n">
        <v>0.85</v>
      </c>
      <c r="L78" s="31" t="n">
        <v>0.9</v>
      </c>
      <c r="N78" s="29" t="n">
        <f aca="false">AVERAGE(C78:L78)</f>
        <v>0.905373015873016</v>
      </c>
    </row>
    <row r="79" customFormat="false" ht="14.5" hidden="false" customHeight="false" outlineLevel="0" collapsed="false">
      <c r="B79" s="16" t="n">
        <v>0.001</v>
      </c>
      <c r="C79" s="28" t="n">
        <v>0.88</v>
      </c>
      <c r="D79" s="28" t="n">
        <v>0.888888888888888</v>
      </c>
      <c r="E79" s="28" t="n">
        <v>0.8875</v>
      </c>
      <c r="F79" s="28" t="n">
        <v>0.914285714285714</v>
      </c>
      <c r="G79" s="28" t="n">
        <v>0.9</v>
      </c>
      <c r="H79" s="28" t="n">
        <v>0.9</v>
      </c>
      <c r="I79" s="28" t="n">
        <v>0.9</v>
      </c>
      <c r="J79" s="28" t="n">
        <v>0.9</v>
      </c>
      <c r="K79" s="28" t="n">
        <v>0.85</v>
      </c>
      <c r="L79" s="28" t="n">
        <v>0.8</v>
      </c>
      <c r="N79" s="29" t="n">
        <f aca="false">AVERAGE(C79:L79)</f>
        <v>0.88206746031746</v>
      </c>
    </row>
    <row r="80" customFormat="false" ht="14.5" hidden="false" customHeight="false" outlineLevel="0" collapsed="false">
      <c r="B80" s="16" t="n">
        <v>0.01</v>
      </c>
      <c r="C80" s="28" t="n">
        <v>0.88</v>
      </c>
      <c r="D80" s="28" t="n">
        <v>0.888888888888888</v>
      </c>
      <c r="E80" s="28" t="n">
        <v>0.9125</v>
      </c>
      <c r="F80" s="28" t="n">
        <v>0.9</v>
      </c>
      <c r="G80" s="28" t="n">
        <v>0.883333333333333</v>
      </c>
      <c r="H80" s="28" t="n">
        <v>0.88</v>
      </c>
      <c r="I80" s="28" t="n">
        <v>0.85</v>
      </c>
      <c r="J80" s="28" t="n">
        <v>0.833333333333333</v>
      </c>
      <c r="K80" s="28" t="n">
        <v>0.85</v>
      </c>
      <c r="L80" s="28" t="n">
        <v>0.7</v>
      </c>
      <c r="N80" s="29" t="n">
        <f aca="false">AVERAGE(C80:L80)</f>
        <v>0.857805555555555</v>
      </c>
    </row>
    <row r="81" customFormat="false" ht="14.5" hidden="false" customHeight="false" outlineLevel="0" collapsed="false">
      <c r="B81" s="16" t="n">
        <v>0.1</v>
      </c>
      <c r="C81" s="28" t="n">
        <v>0.86</v>
      </c>
      <c r="D81" s="28" t="n">
        <v>0.855555555555555</v>
      </c>
      <c r="E81" s="28" t="n">
        <v>0.875</v>
      </c>
      <c r="F81" s="28" t="n">
        <v>0.871428571428571</v>
      </c>
      <c r="G81" s="28" t="n">
        <v>0.866666666666666</v>
      </c>
      <c r="H81" s="28" t="n">
        <v>0.88</v>
      </c>
      <c r="I81" s="28" t="n">
        <v>0.9</v>
      </c>
      <c r="J81" s="28" t="n">
        <v>0.866666666666666</v>
      </c>
      <c r="K81" s="28" t="n">
        <v>0.85</v>
      </c>
      <c r="L81" s="28" t="n">
        <v>0.7</v>
      </c>
      <c r="N81" s="29" t="n">
        <f aca="false">AVERAGE(C81:L81)</f>
        <v>0.852531746031746</v>
      </c>
    </row>
    <row r="82" customFormat="false" ht="14.5" hidden="false" customHeight="false" outlineLevel="0" collapsed="false">
      <c r="B82" s="11" t="n">
        <v>0.5</v>
      </c>
      <c r="C82" s="28" t="n">
        <v>0.83</v>
      </c>
      <c r="D82" s="28" t="n">
        <v>0.833333333333333</v>
      </c>
      <c r="E82" s="28" t="n">
        <v>0.8625</v>
      </c>
      <c r="F82" s="28" t="n">
        <v>0.857142857142857</v>
      </c>
      <c r="G82" s="28" t="n">
        <v>0.866666666666666</v>
      </c>
      <c r="H82" s="28" t="n">
        <v>0.86</v>
      </c>
      <c r="I82" s="28" t="n">
        <v>0.875</v>
      </c>
      <c r="J82" s="28" t="n">
        <v>0.833333333333333</v>
      </c>
      <c r="K82" s="28" t="n">
        <v>0.8</v>
      </c>
      <c r="L82" s="28" t="n">
        <v>0.8</v>
      </c>
      <c r="N82" s="29" t="n">
        <f aca="false">AVERAGE(C82:L82)</f>
        <v>0.841797619047619</v>
      </c>
    </row>
    <row r="83" customFormat="false" ht="14.5" hidden="false" customHeight="false" outlineLevel="0" collapsed="false">
      <c r="B83" s="16" t="n">
        <v>1</v>
      </c>
      <c r="C83" s="28" t="n">
        <v>0.82</v>
      </c>
      <c r="D83" s="28" t="n">
        <v>0.844444444444444</v>
      </c>
      <c r="E83" s="28" t="n">
        <v>0.85</v>
      </c>
      <c r="F83" s="28" t="n">
        <v>0.857142857142857</v>
      </c>
      <c r="G83" s="28" t="n">
        <v>0.866666666666666</v>
      </c>
      <c r="H83" s="28" t="n">
        <v>0.86</v>
      </c>
      <c r="I83" s="28" t="n">
        <v>0.85</v>
      </c>
      <c r="J83" s="28" t="n">
        <v>0.833333333333333</v>
      </c>
      <c r="K83" s="28" t="n">
        <v>0.75</v>
      </c>
      <c r="L83" s="28" t="n">
        <v>0.7</v>
      </c>
      <c r="N83" s="29" t="n">
        <f aca="false">AVERAGE(C83:L83)</f>
        <v>0.82315873015873</v>
      </c>
    </row>
    <row r="84" customFormat="false" ht="14.5" hidden="false" customHeight="false" outlineLevel="0" collapsed="false">
      <c r="B84" s="16" t="n">
        <v>10</v>
      </c>
      <c r="C84" s="28" t="n">
        <v>0.8</v>
      </c>
      <c r="D84" s="28" t="n">
        <v>0.811111111111111</v>
      </c>
      <c r="E84" s="28" t="n">
        <v>0.825</v>
      </c>
      <c r="F84" s="28" t="n">
        <v>0.842857142857142</v>
      </c>
      <c r="G84" s="28" t="n">
        <v>0.85</v>
      </c>
      <c r="H84" s="28" t="n">
        <v>0.82</v>
      </c>
      <c r="I84" s="28" t="n">
        <v>0.8</v>
      </c>
      <c r="J84" s="28" t="n">
        <v>0.866666666666666</v>
      </c>
      <c r="K84" s="28" t="n">
        <v>0.85</v>
      </c>
      <c r="L84" s="28" t="n">
        <v>0.7</v>
      </c>
      <c r="N84" s="29" t="n">
        <f aca="false">AVERAGE(C84:L84)</f>
        <v>0.816563492063492</v>
      </c>
    </row>
    <row r="86" customFormat="false" ht="14.5" hidden="false" customHeight="false" outlineLevel="0" collapsed="false">
      <c r="B86" s="0" t="s">
        <v>34</v>
      </c>
      <c r="C86" s="29"/>
      <c r="D86" s="29"/>
      <c r="E86" s="29"/>
      <c r="F86" s="29"/>
      <c r="G86" s="29"/>
      <c r="H86" s="29"/>
      <c r="I86" s="29"/>
      <c r="J86" s="29"/>
      <c r="K86" s="29"/>
      <c r="L86" s="29"/>
    </row>
    <row r="87" customFormat="false" ht="14.5" hidden="false" customHeight="false" outlineLevel="0" collapsed="false">
      <c r="B87" s="3"/>
      <c r="C87" s="32" t="s">
        <v>48</v>
      </c>
      <c r="D87" s="32" t="s">
        <v>49</v>
      </c>
      <c r="E87" s="32" t="s">
        <v>50</v>
      </c>
      <c r="F87" s="32" t="s">
        <v>51</v>
      </c>
      <c r="G87" s="32" t="s">
        <v>52</v>
      </c>
      <c r="H87" s="32" t="s">
        <v>53</v>
      </c>
      <c r="I87" s="32" t="s">
        <v>54</v>
      </c>
      <c r="J87" s="32" t="s">
        <v>55</v>
      </c>
      <c r="K87" s="32" t="s">
        <v>56</v>
      </c>
      <c r="L87" s="32" t="s">
        <v>57</v>
      </c>
    </row>
    <row r="88" customFormat="false" ht="14.5" hidden="false" customHeight="false" outlineLevel="0" collapsed="false">
      <c r="B88" s="11" t="n">
        <v>1E-007</v>
      </c>
      <c r="C88" s="28" t="n">
        <v>0.9</v>
      </c>
      <c r="D88" s="28" t="n">
        <v>0.922222222222222</v>
      </c>
      <c r="E88" s="28" t="n">
        <v>0.9375</v>
      </c>
      <c r="F88" s="28" t="n">
        <v>0.928571428571428</v>
      </c>
      <c r="G88" s="28" t="n">
        <v>0.933333333333333</v>
      </c>
      <c r="H88" s="28" t="n">
        <v>0.96</v>
      </c>
      <c r="I88" s="28" t="n">
        <v>0.975</v>
      </c>
      <c r="J88" s="28" t="n">
        <v>1</v>
      </c>
      <c r="K88" s="28" t="n">
        <v>1</v>
      </c>
      <c r="L88" s="28" t="n">
        <v>1</v>
      </c>
      <c r="N88" s="29" t="n">
        <f aca="false">AVERAGE(C88:L88)</f>
        <v>0.955662698412698</v>
      </c>
    </row>
    <row r="89" customFormat="false" ht="14.5" hidden="false" customHeight="false" outlineLevel="0" collapsed="false">
      <c r="B89" s="11" t="n">
        <v>1E-006</v>
      </c>
      <c r="C89" s="28" t="n">
        <v>0.92</v>
      </c>
      <c r="D89" s="28" t="n">
        <v>0.933333333333333</v>
      </c>
      <c r="E89" s="28" t="n">
        <v>0.9375</v>
      </c>
      <c r="F89" s="28" t="n">
        <v>0.957142857142857</v>
      </c>
      <c r="G89" s="28" t="n">
        <v>0.983333333333333</v>
      </c>
      <c r="H89" s="28" t="n">
        <v>0.98</v>
      </c>
      <c r="I89" s="28" t="n">
        <v>1</v>
      </c>
      <c r="J89" s="28" t="n">
        <v>1</v>
      </c>
      <c r="K89" s="28" t="n">
        <v>1</v>
      </c>
      <c r="L89" s="28" t="n">
        <v>1</v>
      </c>
      <c r="N89" s="29" t="n">
        <f aca="false">AVERAGE(C89:L89)</f>
        <v>0.971130952380952</v>
      </c>
    </row>
    <row r="90" customFormat="false" ht="14.5" hidden="false" customHeight="false" outlineLevel="0" collapsed="false">
      <c r="B90" s="20" t="n">
        <v>1E-005</v>
      </c>
      <c r="C90" s="31" t="n">
        <v>0.95</v>
      </c>
      <c r="D90" s="31" t="n">
        <v>0.955555555555555</v>
      </c>
      <c r="E90" s="31" t="n">
        <v>0.95</v>
      </c>
      <c r="F90" s="31" t="n">
        <v>0.985714285714285</v>
      </c>
      <c r="G90" s="31" t="n">
        <v>0.983333333333333</v>
      </c>
      <c r="H90" s="31" t="n">
        <v>1</v>
      </c>
      <c r="I90" s="31" t="n">
        <v>1</v>
      </c>
      <c r="J90" s="30" t="n">
        <v>1</v>
      </c>
      <c r="K90" s="31" t="n">
        <v>1</v>
      </c>
      <c r="L90" s="31" t="n">
        <v>1</v>
      </c>
      <c r="N90" s="29" t="n">
        <f aca="false">AVERAGE(C90:L90)</f>
        <v>0.982460317460317</v>
      </c>
    </row>
    <row r="91" customFormat="false" ht="14.5" hidden="false" customHeight="false" outlineLevel="0" collapsed="false">
      <c r="B91" s="16" t="n">
        <v>0.001</v>
      </c>
      <c r="C91" s="28" t="n">
        <v>0.92</v>
      </c>
      <c r="D91" s="28" t="n">
        <v>0.944444444444444</v>
      </c>
      <c r="E91" s="28" t="n">
        <v>0.95</v>
      </c>
      <c r="F91" s="28" t="n">
        <v>0.957142857142857</v>
      </c>
      <c r="G91" s="28" t="n">
        <v>0.983333333333333</v>
      </c>
      <c r="H91" s="28" t="n">
        <v>0.98</v>
      </c>
      <c r="I91" s="28" t="n">
        <v>0.975</v>
      </c>
      <c r="J91" s="28" t="n">
        <v>0.966666666666666</v>
      </c>
      <c r="K91" s="28" t="n">
        <v>1</v>
      </c>
      <c r="L91" s="28" t="n">
        <v>1</v>
      </c>
      <c r="N91" s="29" t="n">
        <f aca="false">AVERAGE(C91:L91)</f>
        <v>0.96765873015873</v>
      </c>
    </row>
    <row r="92" customFormat="false" ht="14.5" hidden="false" customHeight="false" outlineLevel="0" collapsed="false">
      <c r="B92" s="16" t="n">
        <v>0.01</v>
      </c>
      <c r="C92" s="28" t="n">
        <v>0.93</v>
      </c>
      <c r="D92" s="28" t="n">
        <v>0.933333333333333</v>
      </c>
      <c r="E92" s="28" t="n">
        <v>0.925</v>
      </c>
      <c r="F92" s="28" t="n">
        <v>0.942857142857142</v>
      </c>
      <c r="G92" s="28" t="n">
        <v>0.966666666666666</v>
      </c>
      <c r="H92" s="28" t="n">
        <v>0.96</v>
      </c>
      <c r="I92" s="28" t="n">
        <v>0.95</v>
      </c>
      <c r="J92" s="28" t="n">
        <v>0.933333333333333</v>
      </c>
      <c r="K92" s="28" t="n">
        <v>0.9</v>
      </c>
      <c r="L92" s="28" t="n">
        <v>0.9</v>
      </c>
      <c r="N92" s="29" t="n">
        <f aca="false">AVERAGE(C92:L92)</f>
        <v>0.934119047619048</v>
      </c>
    </row>
    <row r="93" customFormat="false" ht="14.5" hidden="false" customHeight="false" outlineLevel="0" collapsed="false">
      <c r="B93" s="16" t="n">
        <v>0.1</v>
      </c>
      <c r="C93" s="28" t="n">
        <v>0.91</v>
      </c>
      <c r="D93" s="28" t="n">
        <v>0.933333333333333</v>
      </c>
      <c r="E93" s="28" t="n">
        <v>0.925</v>
      </c>
      <c r="F93" s="28" t="n">
        <v>0.942857142857142</v>
      </c>
      <c r="G93" s="28" t="n">
        <v>0.95</v>
      </c>
      <c r="H93" s="28" t="n">
        <v>0.94</v>
      </c>
      <c r="I93" s="28" t="n">
        <v>0.95</v>
      </c>
      <c r="J93" s="28" t="n">
        <v>0.933333333333333</v>
      </c>
      <c r="K93" s="28" t="n">
        <v>0.95</v>
      </c>
      <c r="L93" s="28" t="n">
        <v>0.9</v>
      </c>
      <c r="N93" s="29" t="n">
        <f aca="false">AVERAGE(C93:L93)</f>
        <v>0.933452380952381</v>
      </c>
    </row>
    <row r="94" customFormat="false" ht="14.5" hidden="false" customHeight="false" outlineLevel="0" collapsed="false">
      <c r="B94" s="11" t="n">
        <v>0.5</v>
      </c>
      <c r="C94" s="28" t="n">
        <v>0.91</v>
      </c>
      <c r="D94" s="28" t="n">
        <v>0.911111111111111</v>
      </c>
      <c r="E94" s="28" t="n">
        <v>0.9125</v>
      </c>
      <c r="F94" s="28" t="n">
        <v>0.942857142857142</v>
      </c>
      <c r="G94" s="28" t="n">
        <v>0.966666666666666</v>
      </c>
      <c r="H94" s="28" t="n">
        <v>0.96</v>
      </c>
      <c r="I94" s="28" t="n">
        <v>0.95</v>
      </c>
      <c r="J94" s="28" t="n">
        <v>0.966666666666666</v>
      </c>
      <c r="K94" s="28" t="n">
        <v>0.95</v>
      </c>
      <c r="L94" s="28" t="n">
        <v>0.9</v>
      </c>
      <c r="N94" s="29" t="n">
        <f aca="false">AVERAGE(C94:L94)</f>
        <v>0.936980158730159</v>
      </c>
    </row>
    <row r="95" customFormat="false" ht="14.5" hidden="false" customHeight="false" outlineLevel="0" collapsed="false">
      <c r="B95" s="16" t="n">
        <v>1</v>
      </c>
      <c r="C95" s="28" t="n">
        <v>0.88</v>
      </c>
      <c r="D95" s="28" t="n">
        <v>0.888888888888888</v>
      </c>
      <c r="E95" s="28" t="n">
        <v>0.9125</v>
      </c>
      <c r="F95" s="28" t="n">
        <v>0.928571428571428</v>
      </c>
      <c r="G95" s="28" t="n">
        <v>0.95</v>
      </c>
      <c r="H95" s="28" t="n">
        <v>0.96</v>
      </c>
      <c r="I95" s="28" t="n">
        <v>0.95</v>
      </c>
      <c r="J95" s="28" t="n">
        <v>0.966666666666666</v>
      </c>
      <c r="K95" s="28" t="n">
        <v>0.95</v>
      </c>
      <c r="L95" s="28" t="n">
        <v>0.9</v>
      </c>
      <c r="N95" s="29" t="n">
        <f aca="false">AVERAGE(C95:L95)</f>
        <v>0.928662698412698</v>
      </c>
    </row>
    <row r="96" customFormat="false" ht="14.5" hidden="false" customHeight="false" outlineLevel="0" collapsed="false">
      <c r="B96" s="16" t="n">
        <v>10</v>
      </c>
      <c r="C96" s="28" t="n">
        <v>0.83</v>
      </c>
      <c r="D96" s="28" t="n">
        <v>0.855555555555555</v>
      </c>
      <c r="E96" s="28" t="n">
        <v>0.875</v>
      </c>
      <c r="F96" s="28" t="n">
        <v>0.885714285714285</v>
      </c>
      <c r="G96" s="28" t="n">
        <v>0.916666666666666</v>
      </c>
      <c r="H96" s="28" t="n">
        <v>0.94</v>
      </c>
      <c r="I96" s="28" t="n">
        <v>0.925</v>
      </c>
      <c r="J96" s="28" t="n">
        <v>0.966666666666666</v>
      </c>
      <c r="K96" s="28" t="n">
        <v>0.95</v>
      </c>
      <c r="L96" s="28" t="n">
        <v>0.9</v>
      </c>
      <c r="N96" s="29" t="n">
        <f aca="false">AVERAGE(C96:L96)</f>
        <v>0.904460317460317</v>
      </c>
    </row>
    <row r="98" customFormat="false" ht="14.5" hidden="false" customHeight="false" outlineLevel="0" collapsed="false">
      <c r="B98" s="0" t="s">
        <v>35</v>
      </c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 customFormat="false" ht="14.5" hidden="false" customHeight="false" outlineLevel="0" collapsed="false">
      <c r="B99" s="3"/>
      <c r="C99" s="32" t="s">
        <v>48</v>
      </c>
      <c r="D99" s="32" t="s">
        <v>49</v>
      </c>
      <c r="E99" s="32" t="s">
        <v>50</v>
      </c>
      <c r="F99" s="32" t="s">
        <v>51</v>
      </c>
      <c r="G99" s="32" t="s">
        <v>52</v>
      </c>
      <c r="H99" s="32" t="s">
        <v>53</v>
      </c>
      <c r="I99" s="32" t="s">
        <v>54</v>
      </c>
      <c r="J99" s="32" t="s">
        <v>55</v>
      </c>
      <c r="K99" s="32" t="s">
        <v>56</v>
      </c>
      <c r="L99" s="32" t="s">
        <v>57</v>
      </c>
    </row>
    <row r="100" customFormat="false" ht="14.5" hidden="false" customHeight="false" outlineLevel="0" collapsed="false">
      <c r="B100" s="11" t="n">
        <v>1E-007</v>
      </c>
      <c r="C100" s="28" t="n">
        <v>0.93</v>
      </c>
      <c r="D100" s="28" t="n">
        <v>0.933333333333333</v>
      </c>
      <c r="E100" s="28" t="n">
        <v>0.9375</v>
      </c>
      <c r="F100" s="28" t="n">
        <v>0.957142857142857</v>
      </c>
      <c r="G100" s="28" t="n">
        <v>0.95</v>
      </c>
      <c r="H100" s="28" t="n">
        <v>0.94</v>
      </c>
      <c r="I100" s="28" t="n">
        <v>0.95</v>
      </c>
      <c r="J100" s="28" t="n">
        <v>1</v>
      </c>
      <c r="K100" s="28" t="n">
        <v>1</v>
      </c>
      <c r="L100" s="28" t="n">
        <v>1</v>
      </c>
      <c r="N100" s="29" t="n">
        <f aca="false">AVERAGE(C100:L100)</f>
        <v>0.959797619047619</v>
      </c>
    </row>
    <row r="101" customFormat="false" ht="14.5" hidden="false" customHeight="false" outlineLevel="0" collapsed="false">
      <c r="B101" s="11" t="n">
        <v>1E-006</v>
      </c>
      <c r="C101" s="28" t="n">
        <v>0.97</v>
      </c>
      <c r="D101" s="28" t="n">
        <v>0.966666666666666</v>
      </c>
      <c r="E101" s="28" t="n">
        <v>0.975</v>
      </c>
      <c r="F101" s="28" t="n">
        <v>0.971428571428571</v>
      </c>
      <c r="G101" s="28" t="n">
        <v>0.966666666666666</v>
      </c>
      <c r="H101" s="28" t="n">
        <v>0.96</v>
      </c>
      <c r="I101" s="28" t="n">
        <v>0.975</v>
      </c>
      <c r="J101" s="28" t="n">
        <v>1</v>
      </c>
      <c r="K101" s="28" t="n">
        <v>1</v>
      </c>
      <c r="L101" s="28" t="n">
        <v>1</v>
      </c>
      <c r="N101" s="29" t="n">
        <f aca="false">AVERAGE(C101:L101)</f>
        <v>0.97847619047619</v>
      </c>
    </row>
    <row r="102" customFormat="false" ht="14.5" hidden="false" customHeight="false" outlineLevel="0" collapsed="false">
      <c r="B102" s="11" t="n">
        <v>1E-005</v>
      </c>
      <c r="C102" s="28" t="n">
        <v>0.98</v>
      </c>
      <c r="D102" s="28" t="n">
        <v>0.977777777777777</v>
      </c>
      <c r="E102" s="28" t="n">
        <v>0.975</v>
      </c>
      <c r="F102" s="28" t="n">
        <v>0.971428571428571</v>
      </c>
      <c r="G102" s="28" t="n">
        <v>0.966666666666666</v>
      </c>
      <c r="H102" s="28" t="n">
        <v>0.98</v>
      </c>
      <c r="I102" s="28" t="n">
        <v>1</v>
      </c>
      <c r="J102" s="28" t="n">
        <v>1</v>
      </c>
      <c r="K102" s="28" t="n">
        <v>1</v>
      </c>
      <c r="L102" s="28" t="n">
        <v>1</v>
      </c>
      <c r="N102" s="29" t="n">
        <f aca="false">AVERAGE(C102:L102)</f>
        <v>0.985087301587302</v>
      </c>
    </row>
    <row r="103" customFormat="false" ht="14.5" hidden="false" customHeight="false" outlineLevel="0" collapsed="false">
      <c r="B103" s="13" t="n">
        <v>0.001</v>
      </c>
      <c r="C103" s="31" t="n">
        <v>0.99</v>
      </c>
      <c r="D103" s="31" t="n">
        <v>0.988888888888888</v>
      </c>
      <c r="E103" s="31" t="n">
        <v>0.9875</v>
      </c>
      <c r="F103" s="31" t="n">
        <v>0.985714285714285</v>
      </c>
      <c r="G103" s="31" t="n">
        <v>0.983333333333333</v>
      </c>
      <c r="H103" s="31" t="n">
        <v>0.98</v>
      </c>
      <c r="I103" s="31" t="n">
        <v>1</v>
      </c>
      <c r="J103" s="31" t="n">
        <v>1</v>
      </c>
      <c r="K103" s="30" t="n">
        <v>1</v>
      </c>
      <c r="L103" s="31" t="n">
        <v>1</v>
      </c>
      <c r="N103" s="29" t="n">
        <f aca="false">AVERAGE(C103:L103)</f>
        <v>0.991543650793651</v>
      </c>
    </row>
    <row r="104" customFormat="false" ht="14.5" hidden="false" customHeight="false" outlineLevel="0" collapsed="false">
      <c r="B104" s="16" t="n">
        <v>0.01</v>
      </c>
      <c r="C104" s="28" t="n">
        <v>0.99</v>
      </c>
      <c r="D104" s="28" t="n">
        <v>0.988888888888888</v>
      </c>
      <c r="E104" s="28" t="n">
        <v>0.9875</v>
      </c>
      <c r="F104" s="28" t="n">
        <v>0.985714285714285</v>
      </c>
      <c r="G104" s="28" t="n">
        <v>0.983333333333333</v>
      </c>
      <c r="H104" s="28" t="n">
        <v>0.98</v>
      </c>
      <c r="I104" s="28" t="n">
        <v>1</v>
      </c>
      <c r="J104" s="28" t="n">
        <v>1</v>
      </c>
      <c r="K104" s="28" t="n">
        <v>1</v>
      </c>
      <c r="L104" s="28" t="n">
        <v>1</v>
      </c>
      <c r="N104" s="29" t="n">
        <f aca="false">AVERAGE(C104:L104)</f>
        <v>0.991543650793651</v>
      </c>
    </row>
    <row r="105" customFormat="false" ht="14.5" hidden="false" customHeight="false" outlineLevel="0" collapsed="false">
      <c r="B105" s="16" t="n">
        <v>0.1</v>
      </c>
      <c r="C105" s="28" t="n">
        <v>0.99</v>
      </c>
      <c r="D105" s="28" t="n">
        <v>0.988888888888888</v>
      </c>
      <c r="E105" s="28" t="n">
        <v>0.9875</v>
      </c>
      <c r="F105" s="28" t="n">
        <v>0.985714285714285</v>
      </c>
      <c r="G105" s="28" t="n">
        <v>0.983333333333333</v>
      </c>
      <c r="H105" s="28" t="n">
        <v>0.98</v>
      </c>
      <c r="I105" s="28" t="n">
        <v>1</v>
      </c>
      <c r="J105" s="28" t="n">
        <v>1</v>
      </c>
      <c r="K105" s="28" t="n">
        <v>1</v>
      </c>
      <c r="L105" s="28" t="n">
        <v>1</v>
      </c>
      <c r="N105" s="29" t="n">
        <f aca="false">AVERAGE(C105:L105)</f>
        <v>0.991543650793651</v>
      </c>
    </row>
    <row r="106" customFormat="false" ht="14.5" hidden="false" customHeight="false" outlineLevel="0" collapsed="false">
      <c r="B106" s="11" t="n">
        <v>0.5</v>
      </c>
      <c r="C106" s="28" t="n">
        <v>0.98</v>
      </c>
      <c r="D106" s="28" t="n">
        <v>0.977777777777777</v>
      </c>
      <c r="E106" s="28" t="n">
        <v>0.975</v>
      </c>
      <c r="F106" s="28" t="n">
        <v>0.971428571428571</v>
      </c>
      <c r="G106" s="28" t="n">
        <v>0.966666666666666</v>
      </c>
      <c r="H106" s="28" t="n">
        <v>0.96</v>
      </c>
      <c r="I106" s="28" t="n">
        <v>1</v>
      </c>
      <c r="J106" s="28" t="n">
        <v>1</v>
      </c>
      <c r="K106" s="28" t="n">
        <v>1</v>
      </c>
      <c r="L106" s="28" t="n">
        <v>1</v>
      </c>
      <c r="N106" s="29" t="n">
        <f aca="false">AVERAGE(C106:L106)</f>
        <v>0.983087301587301</v>
      </c>
    </row>
    <row r="107" customFormat="false" ht="14.5" hidden="false" customHeight="false" outlineLevel="0" collapsed="false">
      <c r="B107" s="16" t="n">
        <v>1</v>
      </c>
      <c r="C107" s="28" t="n">
        <v>0.98</v>
      </c>
      <c r="D107" s="28" t="n">
        <v>0.977777777777777</v>
      </c>
      <c r="E107" s="28" t="n">
        <v>0.975</v>
      </c>
      <c r="F107" s="28" t="n">
        <v>0.971428571428571</v>
      </c>
      <c r="G107" s="28" t="n">
        <v>0.966666666666666</v>
      </c>
      <c r="H107" s="28" t="n">
        <v>0.96</v>
      </c>
      <c r="I107" s="28" t="n">
        <v>0.975</v>
      </c>
      <c r="J107" s="28" t="n">
        <v>1</v>
      </c>
      <c r="K107" s="28" t="n">
        <v>1</v>
      </c>
      <c r="L107" s="28" t="n">
        <v>1</v>
      </c>
      <c r="N107" s="29" t="n">
        <f aca="false">AVERAGE(C107:L107)</f>
        <v>0.980587301587301</v>
      </c>
    </row>
    <row r="108" customFormat="false" ht="14.5" hidden="false" customHeight="false" outlineLevel="0" collapsed="false">
      <c r="B108" s="16" t="n">
        <v>10</v>
      </c>
      <c r="C108" s="28" t="n">
        <v>0.98</v>
      </c>
      <c r="D108" s="28" t="n">
        <v>0.977777777777777</v>
      </c>
      <c r="E108" s="28" t="n">
        <v>0.975</v>
      </c>
      <c r="F108" s="28" t="n">
        <v>0.971428571428571</v>
      </c>
      <c r="G108" s="28" t="n">
        <v>0.966666666666666</v>
      </c>
      <c r="H108" s="28" t="n">
        <v>0.96</v>
      </c>
      <c r="I108" s="28" t="n">
        <v>0.975</v>
      </c>
      <c r="J108" s="28" t="n">
        <v>0.966666666666666</v>
      </c>
      <c r="K108" s="28" t="n">
        <v>1</v>
      </c>
      <c r="L108" s="28" t="n">
        <v>1</v>
      </c>
      <c r="N108" s="29" t="n">
        <f aca="false">AVERAGE(C108:L108)</f>
        <v>0.977253968253968</v>
      </c>
    </row>
    <row r="110" customFormat="false" ht="14.5" hidden="false" customHeight="false" outlineLevel="0" collapsed="false">
      <c r="B110" s="7" t="s">
        <v>58</v>
      </c>
      <c r="C110" s="0" t="n">
        <v>0.93</v>
      </c>
    </row>
    <row r="111" customFormat="false" ht="14.5" hidden="false" customHeight="false" outlineLevel="0" collapsed="false">
      <c r="B111" s="7" t="s">
        <v>59</v>
      </c>
      <c r="C111" s="0" t="n">
        <v>0.933333333333333</v>
      </c>
    </row>
    <row r="112" customFormat="false" ht="14.5" hidden="false" customHeight="false" outlineLevel="0" collapsed="false">
      <c r="B112" s="7" t="s">
        <v>60</v>
      </c>
      <c r="C112" s="0" t="n">
        <v>0.9375</v>
      </c>
    </row>
    <row r="113" customFormat="false" ht="14.5" hidden="false" customHeight="false" outlineLevel="0" collapsed="false">
      <c r="B113" s="7" t="s">
        <v>61</v>
      </c>
      <c r="C113" s="0" t="n">
        <v>0.957142857142857</v>
      </c>
    </row>
    <row r="114" customFormat="false" ht="14.5" hidden="false" customHeight="false" outlineLevel="0" collapsed="false">
      <c r="B114" s="7" t="s">
        <v>62</v>
      </c>
      <c r="C114" s="0" t="n">
        <v>0.95</v>
      </c>
    </row>
    <row r="115" customFormat="false" ht="14.5" hidden="false" customHeight="false" outlineLevel="0" collapsed="false">
      <c r="B115" s="7" t="s">
        <v>63</v>
      </c>
      <c r="C115" s="0" t="n">
        <v>0.94</v>
      </c>
    </row>
    <row r="116" customFormat="false" ht="14.5" hidden="false" customHeight="false" outlineLevel="0" collapsed="false">
      <c r="B116" s="7" t="s">
        <v>64</v>
      </c>
      <c r="C116" s="0" t="n">
        <v>0.95</v>
      </c>
    </row>
    <row r="117" customFormat="false" ht="14.5" hidden="false" customHeight="false" outlineLevel="0" collapsed="false">
      <c r="B117" s="7" t="s">
        <v>65</v>
      </c>
      <c r="C117" s="0" t="n">
        <v>1</v>
      </c>
    </row>
    <row r="118" customFormat="false" ht="14.5" hidden="false" customHeight="false" outlineLevel="0" collapsed="false">
      <c r="B118" s="7" t="s">
        <v>66</v>
      </c>
      <c r="C118" s="0" t="n">
        <v>1</v>
      </c>
    </row>
    <row r="119" customFormat="false" ht="14.5" hidden="false" customHeight="false" outlineLevel="0" collapsed="false">
      <c r="B119" s="7" t="s">
        <v>67</v>
      </c>
      <c r="C119" s="0" t="n">
        <v>1</v>
      </c>
    </row>
    <row r="121" customFormat="false" ht="14.5" hidden="false" customHeight="false" outlineLevel="0" collapsed="false">
      <c r="B121" s="7" t="s">
        <v>58</v>
      </c>
      <c r="C121" s="0" t="n">
        <v>0.97</v>
      </c>
    </row>
    <row r="122" customFormat="false" ht="14.5" hidden="false" customHeight="false" outlineLevel="0" collapsed="false">
      <c r="B122" s="7" t="s">
        <v>59</v>
      </c>
      <c r="C122" s="0" t="n">
        <v>0.966666666666666</v>
      </c>
    </row>
    <row r="123" customFormat="false" ht="14.5" hidden="false" customHeight="false" outlineLevel="0" collapsed="false">
      <c r="B123" s="7" t="s">
        <v>60</v>
      </c>
      <c r="C123" s="0" t="n">
        <v>0.975</v>
      </c>
    </row>
    <row r="124" customFormat="false" ht="14.5" hidden="false" customHeight="false" outlineLevel="0" collapsed="false">
      <c r="B124" s="7" t="s">
        <v>61</v>
      </c>
      <c r="C124" s="0" t="n">
        <v>0.971428571428571</v>
      </c>
    </row>
    <row r="125" customFormat="false" ht="14.5" hidden="false" customHeight="false" outlineLevel="0" collapsed="false">
      <c r="B125" s="7" t="s">
        <v>62</v>
      </c>
      <c r="C125" s="0" t="n">
        <v>0.966666666666666</v>
      </c>
    </row>
    <row r="126" customFormat="false" ht="14.5" hidden="false" customHeight="false" outlineLevel="0" collapsed="false">
      <c r="B126" s="7" t="s">
        <v>63</v>
      </c>
      <c r="C126" s="0" t="n">
        <v>0.96</v>
      </c>
    </row>
    <row r="127" customFormat="false" ht="14.5" hidden="false" customHeight="false" outlineLevel="0" collapsed="false">
      <c r="B127" s="7" t="s">
        <v>64</v>
      </c>
      <c r="C127" s="0" t="n">
        <v>0.975</v>
      </c>
    </row>
    <row r="128" customFormat="false" ht="14.5" hidden="false" customHeight="false" outlineLevel="0" collapsed="false">
      <c r="B128" s="7" t="s">
        <v>65</v>
      </c>
      <c r="C128" s="0" t="n">
        <v>1</v>
      </c>
    </row>
    <row r="129" customFormat="false" ht="14.5" hidden="false" customHeight="false" outlineLevel="0" collapsed="false">
      <c r="B129" s="7" t="s">
        <v>66</v>
      </c>
      <c r="C129" s="0" t="n">
        <v>1</v>
      </c>
    </row>
    <row r="130" customFormat="false" ht="14.5" hidden="false" customHeight="false" outlineLevel="0" collapsed="false">
      <c r="B130" s="7" t="s">
        <v>67</v>
      </c>
      <c r="C130" s="0" t="n">
        <v>1</v>
      </c>
    </row>
    <row r="132" customFormat="false" ht="14.5" hidden="false" customHeight="false" outlineLevel="0" collapsed="false">
      <c r="B132" s="7" t="s">
        <v>58</v>
      </c>
      <c r="C132" s="0" t="n">
        <v>0.98</v>
      </c>
    </row>
    <row r="133" customFormat="false" ht="14.5" hidden="false" customHeight="false" outlineLevel="0" collapsed="false">
      <c r="B133" s="7" t="s">
        <v>59</v>
      </c>
      <c r="C133" s="0" t="n">
        <v>0.977777777777777</v>
      </c>
    </row>
    <row r="134" customFormat="false" ht="14.5" hidden="false" customHeight="false" outlineLevel="0" collapsed="false">
      <c r="B134" s="7" t="s">
        <v>60</v>
      </c>
      <c r="C134" s="0" t="n">
        <v>0.975</v>
      </c>
    </row>
    <row r="135" customFormat="false" ht="14.5" hidden="false" customHeight="false" outlineLevel="0" collapsed="false">
      <c r="B135" s="7" t="s">
        <v>61</v>
      </c>
      <c r="C135" s="0" t="n">
        <v>0.971428571428571</v>
      </c>
    </row>
    <row r="136" customFormat="false" ht="14.5" hidden="false" customHeight="false" outlineLevel="0" collapsed="false">
      <c r="B136" s="7" t="s">
        <v>62</v>
      </c>
      <c r="C136" s="0" t="n">
        <v>0.966666666666666</v>
      </c>
    </row>
    <row r="137" customFormat="false" ht="14.5" hidden="false" customHeight="false" outlineLevel="0" collapsed="false">
      <c r="B137" s="7" t="s">
        <v>63</v>
      </c>
      <c r="C137" s="0" t="n">
        <v>0.98</v>
      </c>
    </row>
    <row r="138" customFormat="false" ht="14.5" hidden="false" customHeight="false" outlineLevel="0" collapsed="false">
      <c r="B138" s="7" t="s">
        <v>64</v>
      </c>
      <c r="C138" s="0" t="n">
        <v>1</v>
      </c>
    </row>
    <row r="139" customFormat="false" ht="14.5" hidden="false" customHeight="false" outlineLevel="0" collapsed="false">
      <c r="B139" s="7" t="s">
        <v>65</v>
      </c>
      <c r="C139" s="0" t="n">
        <v>1</v>
      </c>
    </row>
    <row r="140" customFormat="false" ht="14.5" hidden="false" customHeight="false" outlineLevel="0" collapsed="false">
      <c r="B140" s="7" t="s">
        <v>66</v>
      </c>
      <c r="C140" s="0" t="n">
        <v>1</v>
      </c>
    </row>
    <row r="141" customFormat="false" ht="14.5" hidden="false" customHeight="false" outlineLevel="0" collapsed="false">
      <c r="B141" s="7" t="s">
        <v>67</v>
      </c>
      <c r="C141" s="0" t="n">
        <v>1</v>
      </c>
    </row>
    <row r="143" customFormat="false" ht="14.5" hidden="false" customHeight="false" outlineLevel="0" collapsed="false">
      <c r="B143" s="7" t="s">
        <v>58</v>
      </c>
      <c r="C143" s="0" t="n">
        <v>0.99</v>
      </c>
    </row>
    <row r="144" customFormat="false" ht="14.5" hidden="false" customHeight="false" outlineLevel="0" collapsed="false">
      <c r="B144" s="7" t="s">
        <v>59</v>
      </c>
      <c r="C144" s="0" t="n">
        <v>0.988888888888888</v>
      </c>
    </row>
    <row r="145" customFormat="false" ht="14.5" hidden="false" customHeight="false" outlineLevel="0" collapsed="false">
      <c r="B145" s="7" t="s">
        <v>60</v>
      </c>
      <c r="C145" s="0" t="n">
        <v>0.9875</v>
      </c>
    </row>
    <row r="146" customFormat="false" ht="14.5" hidden="false" customHeight="false" outlineLevel="0" collapsed="false">
      <c r="B146" s="7" t="s">
        <v>61</v>
      </c>
      <c r="C146" s="0" t="n">
        <v>0.985714285714285</v>
      </c>
    </row>
    <row r="147" customFormat="false" ht="14.5" hidden="false" customHeight="false" outlineLevel="0" collapsed="false">
      <c r="B147" s="7" t="s">
        <v>62</v>
      </c>
      <c r="C147" s="0" t="n">
        <v>0.983333333333333</v>
      </c>
    </row>
    <row r="148" customFormat="false" ht="14.5" hidden="false" customHeight="false" outlineLevel="0" collapsed="false">
      <c r="B148" s="7" t="s">
        <v>63</v>
      </c>
      <c r="C148" s="0" t="n">
        <v>0.98</v>
      </c>
    </row>
    <row r="149" customFormat="false" ht="14.5" hidden="false" customHeight="false" outlineLevel="0" collapsed="false">
      <c r="B149" s="7" t="s">
        <v>64</v>
      </c>
      <c r="C149" s="0" t="n">
        <v>1</v>
      </c>
    </row>
    <row r="150" customFormat="false" ht="14.5" hidden="false" customHeight="false" outlineLevel="0" collapsed="false">
      <c r="B150" s="7" t="s">
        <v>65</v>
      </c>
      <c r="C150" s="0" t="n">
        <v>1</v>
      </c>
    </row>
    <row r="151" customFormat="false" ht="14.5" hidden="false" customHeight="false" outlineLevel="0" collapsed="false">
      <c r="B151" s="7" t="s">
        <v>66</v>
      </c>
      <c r="C151" s="0" t="n">
        <v>1</v>
      </c>
    </row>
    <row r="152" customFormat="false" ht="14.5" hidden="false" customHeight="false" outlineLevel="0" collapsed="false">
      <c r="B152" s="7" t="s">
        <v>67</v>
      </c>
      <c r="C152" s="0" t="n">
        <v>1</v>
      </c>
    </row>
    <row r="154" customFormat="false" ht="14.5" hidden="false" customHeight="false" outlineLevel="0" collapsed="false">
      <c r="B154" s="7" t="s">
        <v>58</v>
      </c>
      <c r="C154" s="0" t="n">
        <v>0.99</v>
      </c>
    </row>
    <row r="155" customFormat="false" ht="14.5" hidden="false" customHeight="false" outlineLevel="0" collapsed="false">
      <c r="B155" s="7" t="s">
        <v>59</v>
      </c>
      <c r="C155" s="0" t="n">
        <v>0.988888888888888</v>
      </c>
    </row>
    <row r="156" customFormat="false" ht="14.5" hidden="false" customHeight="false" outlineLevel="0" collapsed="false">
      <c r="B156" s="7" t="s">
        <v>60</v>
      </c>
      <c r="C156" s="0" t="n">
        <v>0.9875</v>
      </c>
    </row>
    <row r="157" customFormat="false" ht="14.5" hidden="false" customHeight="false" outlineLevel="0" collapsed="false">
      <c r="B157" s="7" t="s">
        <v>61</v>
      </c>
      <c r="C157" s="0" t="n">
        <v>0.985714285714285</v>
      </c>
    </row>
    <row r="158" customFormat="false" ht="14.5" hidden="false" customHeight="false" outlineLevel="0" collapsed="false">
      <c r="B158" s="7" t="s">
        <v>62</v>
      </c>
      <c r="C158" s="0" t="n">
        <v>0.983333333333333</v>
      </c>
    </row>
    <row r="159" customFormat="false" ht="14.5" hidden="false" customHeight="false" outlineLevel="0" collapsed="false">
      <c r="B159" s="7" t="s">
        <v>63</v>
      </c>
      <c r="C159" s="0" t="n">
        <v>0.98</v>
      </c>
    </row>
    <row r="160" customFormat="false" ht="14.5" hidden="false" customHeight="false" outlineLevel="0" collapsed="false">
      <c r="B160" s="7" t="s">
        <v>64</v>
      </c>
      <c r="C160" s="0" t="n">
        <v>1</v>
      </c>
    </row>
    <row r="161" customFormat="false" ht="14.5" hidden="false" customHeight="false" outlineLevel="0" collapsed="false">
      <c r="B161" s="7" t="s">
        <v>65</v>
      </c>
      <c r="C161" s="0" t="n">
        <v>1</v>
      </c>
    </row>
    <row r="162" customFormat="false" ht="14.5" hidden="false" customHeight="false" outlineLevel="0" collapsed="false">
      <c r="B162" s="7" t="s">
        <v>66</v>
      </c>
      <c r="C162" s="0" t="n">
        <v>1</v>
      </c>
    </row>
    <row r="163" customFormat="false" ht="14.5" hidden="false" customHeight="false" outlineLevel="0" collapsed="false">
      <c r="B163" s="7" t="s">
        <v>67</v>
      </c>
      <c r="C163" s="0" t="n">
        <v>1</v>
      </c>
    </row>
    <row r="165" customFormat="false" ht="14.5" hidden="false" customHeight="false" outlineLevel="0" collapsed="false">
      <c r="B165" s="7" t="s">
        <v>58</v>
      </c>
      <c r="C165" s="0" t="n">
        <v>0.99</v>
      </c>
    </row>
    <row r="166" customFormat="false" ht="14.5" hidden="false" customHeight="false" outlineLevel="0" collapsed="false">
      <c r="B166" s="7" t="s">
        <v>59</v>
      </c>
      <c r="C166" s="0" t="n">
        <v>0.988888888888888</v>
      </c>
    </row>
    <row r="167" customFormat="false" ht="14.5" hidden="false" customHeight="false" outlineLevel="0" collapsed="false">
      <c r="B167" s="7" t="s">
        <v>60</v>
      </c>
      <c r="C167" s="0" t="n">
        <v>0.9875</v>
      </c>
    </row>
    <row r="168" customFormat="false" ht="14.5" hidden="false" customHeight="false" outlineLevel="0" collapsed="false">
      <c r="B168" s="7" t="s">
        <v>61</v>
      </c>
      <c r="C168" s="0" t="n">
        <v>0.985714285714285</v>
      </c>
    </row>
    <row r="169" customFormat="false" ht="14.5" hidden="false" customHeight="false" outlineLevel="0" collapsed="false">
      <c r="B169" s="7" t="s">
        <v>62</v>
      </c>
      <c r="C169" s="0" t="n">
        <v>0.983333333333333</v>
      </c>
    </row>
    <row r="170" customFormat="false" ht="14.5" hidden="false" customHeight="false" outlineLevel="0" collapsed="false">
      <c r="B170" s="7" t="s">
        <v>63</v>
      </c>
      <c r="C170" s="0" t="n">
        <v>0.98</v>
      </c>
    </row>
    <row r="171" customFormat="false" ht="14.5" hidden="false" customHeight="false" outlineLevel="0" collapsed="false">
      <c r="B171" s="7" t="s">
        <v>64</v>
      </c>
      <c r="C171" s="0" t="n">
        <v>1</v>
      </c>
    </row>
    <row r="172" customFormat="false" ht="14.5" hidden="false" customHeight="false" outlineLevel="0" collapsed="false">
      <c r="B172" s="7" t="s">
        <v>65</v>
      </c>
      <c r="C172" s="0" t="n">
        <v>1</v>
      </c>
    </row>
    <row r="173" customFormat="false" ht="14.5" hidden="false" customHeight="false" outlineLevel="0" collapsed="false">
      <c r="B173" s="7" t="s">
        <v>66</v>
      </c>
      <c r="C173" s="0" t="n">
        <v>1</v>
      </c>
    </row>
    <row r="174" customFormat="false" ht="14.5" hidden="false" customHeight="false" outlineLevel="0" collapsed="false">
      <c r="B174" s="7" t="s">
        <v>67</v>
      </c>
      <c r="C174" s="0" t="n">
        <v>1</v>
      </c>
    </row>
    <row r="176" customFormat="false" ht="14.5" hidden="false" customHeight="false" outlineLevel="0" collapsed="false">
      <c r="B176" s="7" t="s">
        <v>58</v>
      </c>
      <c r="C176" s="0" t="n">
        <v>0.98</v>
      </c>
    </row>
    <row r="177" customFormat="false" ht="14.5" hidden="false" customHeight="false" outlineLevel="0" collapsed="false">
      <c r="B177" s="7" t="s">
        <v>59</v>
      </c>
      <c r="C177" s="0" t="n">
        <v>0.977777777777777</v>
      </c>
    </row>
    <row r="178" customFormat="false" ht="14.5" hidden="false" customHeight="false" outlineLevel="0" collapsed="false">
      <c r="B178" s="7" t="s">
        <v>60</v>
      </c>
      <c r="C178" s="0" t="n">
        <v>0.975</v>
      </c>
    </row>
    <row r="179" customFormat="false" ht="14.5" hidden="false" customHeight="false" outlineLevel="0" collapsed="false">
      <c r="B179" s="7" t="s">
        <v>61</v>
      </c>
      <c r="C179" s="0" t="n">
        <v>0.971428571428571</v>
      </c>
    </row>
    <row r="180" customFormat="false" ht="14.5" hidden="false" customHeight="false" outlineLevel="0" collapsed="false">
      <c r="B180" s="7" t="s">
        <v>62</v>
      </c>
      <c r="C180" s="0" t="n">
        <v>0.966666666666666</v>
      </c>
    </row>
    <row r="181" customFormat="false" ht="14.5" hidden="false" customHeight="false" outlineLevel="0" collapsed="false">
      <c r="B181" s="7" t="s">
        <v>63</v>
      </c>
      <c r="C181" s="0" t="n">
        <v>0.96</v>
      </c>
    </row>
    <row r="182" customFormat="false" ht="14.5" hidden="false" customHeight="false" outlineLevel="0" collapsed="false">
      <c r="B182" s="7" t="s">
        <v>64</v>
      </c>
      <c r="C182" s="0" t="n">
        <v>1</v>
      </c>
    </row>
    <row r="183" customFormat="false" ht="14.5" hidden="false" customHeight="false" outlineLevel="0" collapsed="false">
      <c r="B183" s="7" t="s">
        <v>65</v>
      </c>
      <c r="C183" s="0" t="n">
        <v>1</v>
      </c>
    </row>
    <row r="184" customFormat="false" ht="14.5" hidden="false" customHeight="false" outlineLevel="0" collapsed="false">
      <c r="B184" s="7" t="s">
        <v>66</v>
      </c>
      <c r="C184" s="0" t="n">
        <v>1</v>
      </c>
    </row>
    <row r="185" customFormat="false" ht="14.5" hidden="false" customHeight="false" outlineLevel="0" collapsed="false">
      <c r="B185" s="7" t="s">
        <v>67</v>
      </c>
      <c r="C185" s="0" t="n">
        <v>1</v>
      </c>
    </row>
    <row r="186" customFormat="false" ht="14.5" hidden="false" customHeight="false" outlineLevel="0" collapsed="false">
      <c r="B186" s="7"/>
    </row>
    <row r="187" customFormat="false" ht="14.5" hidden="false" customHeight="false" outlineLevel="0" collapsed="false">
      <c r="B187" s="7" t="s">
        <v>58</v>
      </c>
      <c r="C187" s="0" t="n">
        <v>0.98</v>
      </c>
    </row>
    <row r="188" customFormat="false" ht="14.5" hidden="false" customHeight="false" outlineLevel="0" collapsed="false">
      <c r="B188" s="7" t="s">
        <v>59</v>
      </c>
      <c r="C188" s="0" t="n">
        <v>0.977777777777777</v>
      </c>
    </row>
    <row r="189" customFormat="false" ht="14.5" hidden="false" customHeight="false" outlineLevel="0" collapsed="false">
      <c r="B189" s="7" t="s">
        <v>60</v>
      </c>
      <c r="C189" s="0" t="n">
        <v>0.975</v>
      </c>
    </row>
    <row r="190" customFormat="false" ht="14.5" hidden="false" customHeight="false" outlineLevel="0" collapsed="false">
      <c r="B190" s="7" t="s">
        <v>61</v>
      </c>
      <c r="C190" s="0" t="n">
        <v>0.971428571428571</v>
      </c>
    </row>
    <row r="191" customFormat="false" ht="14.5" hidden="false" customHeight="false" outlineLevel="0" collapsed="false">
      <c r="B191" s="7" t="s">
        <v>62</v>
      </c>
      <c r="C191" s="0" t="n">
        <v>0.966666666666666</v>
      </c>
    </row>
    <row r="192" customFormat="false" ht="14.5" hidden="false" customHeight="false" outlineLevel="0" collapsed="false">
      <c r="B192" s="7" t="s">
        <v>63</v>
      </c>
      <c r="C192" s="0" t="n">
        <v>0.96</v>
      </c>
    </row>
    <row r="193" customFormat="false" ht="14.5" hidden="false" customHeight="false" outlineLevel="0" collapsed="false">
      <c r="B193" s="7" t="s">
        <v>64</v>
      </c>
      <c r="C193" s="0" t="n">
        <v>0.975</v>
      </c>
    </row>
    <row r="194" customFormat="false" ht="14.5" hidden="false" customHeight="false" outlineLevel="0" collapsed="false">
      <c r="B194" s="7" t="s">
        <v>65</v>
      </c>
      <c r="C194" s="0" t="n">
        <v>1</v>
      </c>
    </row>
    <row r="195" customFormat="false" ht="14.5" hidden="false" customHeight="false" outlineLevel="0" collapsed="false">
      <c r="B195" s="7" t="s">
        <v>66</v>
      </c>
      <c r="C195" s="0" t="n">
        <v>1</v>
      </c>
    </row>
    <row r="196" customFormat="false" ht="14.5" hidden="false" customHeight="false" outlineLevel="0" collapsed="false">
      <c r="B196" s="7" t="s">
        <v>67</v>
      </c>
      <c r="C196" s="0" t="n">
        <v>1</v>
      </c>
    </row>
    <row r="198" customFormat="false" ht="14.5" hidden="false" customHeight="false" outlineLevel="0" collapsed="false">
      <c r="B198" s="7" t="s">
        <v>58</v>
      </c>
      <c r="C198" s="0" t="n">
        <v>0.98</v>
      </c>
    </row>
    <row r="199" customFormat="false" ht="14.5" hidden="false" customHeight="false" outlineLevel="0" collapsed="false">
      <c r="B199" s="7" t="s">
        <v>59</v>
      </c>
      <c r="C199" s="0" t="n">
        <v>0.977777777777777</v>
      </c>
    </row>
    <row r="200" customFormat="false" ht="14.5" hidden="false" customHeight="false" outlineLevel="0" collapsed="false">
      <c r="B200" s="7" t="s">
        <v>60</v>
      </c>
      <c r="C200" s="0" t="n">
        <v>0.975</v>
      </c>
    </row>
    <row r="201" customFormat="false" ht="14.5" hidden="false" customHeight="false" outlineLevel="0" collapsed="false">
      <c r="B201" s="7" t="s">
        <v>61</v>
      </c>
      <c r="C201" s="0" t="n">
        <v>0.971428571428571</v>
      </c>
    </row>
    <row r="202" customFormat="false" ht="14.5" hidden="false" customHeight="false" outlineLevel="0" collapsed="false">
      <c r="B202" s="7" t="s">
        <v>62</v>
      </c>
      <c r="C202" s="0" t="n">
        <v>0.966666666666666</v>
      </c>
    </row>
    <row r="203" customFormat="false" ht="14.5" hidden="false" customHeight="false" outlineLevel="0" collapsed="false">
      <c r="B203" s="7" t="s">
        <v>63</v>
      </c>
      <c r="C203" s="0" t="n">
        <v>0.96</v>
      </c>
    </row>
    <row r="204" customFormat="false" ht="14.5" hidden="false" customHeight="false" outlineLevel="0" collapsed="false">
      <c r="B204" s="7" t="s">
        <v>64</v>
      </c>
      <c r="C204" s="0" t="n">
        <v>0.975</v>
      </c>
    </row>
    <row r="205" customFormat="false" ht="14.5" hidden="false" customHeight="false" outlineLevel="0" collapsed="false">
      <c r="B205" s="7" t="s">
        <v>65</v>
      </c>
      <c r="C205" s="0" t="n">
        <v>0.966666666666666</v>
      </c>
    </row>
    <row r="206" customFormat="false" ht="14.5" hidden="false" customHeight="false" outlineLevel="0" collapsed="false">
      <c r="B206" s="7" t="s">
        <v>66</v>
      </c>
      <c r="C206" s="0" t="n">
        <v>1</v>
      </c>
    </row>
    <row r="207" customFormat="false" ht="14.5" hidden="false" customHeight="false" outlineLevel="0" collapsed="false">
      <c r="B207" s="7" t="s">
        <v>67</v>
      </c>
      <c r="C20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207"/>
  <sheetViews>
    <sheetView windowProtection="false" showFormulas="false" showGridLines="true" showRowColHeaders="true" showZeros="true" rightToLeft="false" tabSelected="false" showOutlineSymbols="true" defaultGridColor="true" view="normal" topLeftCell="A107" colorId="64" zoomScale="100" zoomScaleNormal="100" zoomScalePageLayoutView="100" workbookViewId="0">
      <selection pane="topLeft" activeCell="I71" activeCellId="0" sqref="I71"/>
    </sheetView>
  </sheetViews>
  <sheetFormatPr defaultRowHeight="14.5"/>
  <cols>
    <col collapsed="false" hidden="false" max="1" min="1" style="0" width="8.57085020242915"/>
    <col collapsed="false" hidden="false" max="2" min="2" style="0" width="17.995951417004"/>
    <col collapsed="false" hidden="false" max="12" min="3" style="0" width="10.1781376518219"/>
    <col collapsed="false" hidden="false" max="1025" min="13" style="0" width="8.57085020242915"/>
  </cols>
  <sheetData>
    <row r="2" customFormat="false" ht="14.5" hidden="false" customHeight="false" outlineLevel="0" collapsed="false">
      <c r="B2" s="0" t="s">
        <v>27</v>
      </c>
    </row>
    <row r="3" customFormat="false" ht="14.5" hidden="false" customHeight="false" outlineLevel="0" collapsed="false">
      <c r="B3" s="3"/>
      <c r="C3" s="17" t="s">
        <v>48</v>
      </c>
      <c r="D3" s="17" t="s">
        <v>49</v>
      </c>
      <c r="E3" s="17" t="s">
        <v>50</v>
      </c>
      <c r="F3" s="17" t="s">
        <v>51</v>
      </c>
      <c r="G3" s="17" t="s">
        <v>52</v>
      </c>
      <c r="H3" s="17" t="s">
        <v>53</v>
      </c>
      <c r="I3" s="17" t="s">
        <v>54</v>
      </c>
      <c r="J3" s="17" t="s">
        <v>55</v>
      </c>
      <c r="K3" s="17" t="s">
        <v>56</v>
      </c>
      <c r="L3" s="17" t="s">
        <v>57</v>
      </c>
    </row>
    <row r="4" customFormat="false" ht="14.5" hidden="false" customHeight="false" outlineLevel="0" collapsed="false">
      <c r="B4" s="11" t="n">
        <v>1E-007</v>
      </c>
      <c r="C4" s="28" t="n">
        <v>0.37</v>
      </c>
      <c r="D4" s="28" t="n">
        <v>0.377777777777777</v>
      </c>
      <c r="E4" s="28" t="n">
        <v>0.375</v>
      </c>
      <c r="F4" s="28" t="n">
        <v>0.4</v>
      </c>
      <c r="G4" s="28" t="n">
        <v>0.416666666666666</v>
      </c>
      <c r="H4" s="28" t="n">
        <v>0.44</v>
      </c>
      <c r="I4" s="28" t="n">
        <v>0.475</v>
      </c>
      <c r="J4" s="28" t="n">
        <v>0.5</v>
      </c>
      <c r="K4" s="28" t="n">
        <v>0.6</v>
      </c>
      <c r="L4" s="28" t="n">
        <v>0.7</v>
      </c>
      <c r="N4" s="29" t="n">
        <f aca="false">AVERAGE(C4:L4)</f>
        <v>0.465444444444444</v>
      </c>
    </row>
    <row r="5" customFormat="false" ht="14.5" hidden="false" customHeight="false" outlineLevel="0" collapsed="false">
      <c r="B5" s="11" t="n">
        <v>1E-006</v>
      </c>
      <c r="C5" s="28" t="n">
        <v>0.37</v>
      </c>
      <c r="D5" s="28" t="n">
        <v>0.388888888888888</v>
      </c>
      <c r="E5" s="28" t="n">
        <v>0.3875</v>
      </c>
      <c r="F5" s="28" t="n">
        <v>0.385714285714285</v>
      </c>
      <c r="G5" s="28" t="n">
        <v>0.416666666666666</v>
      </c>
      <c r="H5" s="28" t="n">
        <v>0.46</v>
      </c>
      <c r="I5" s="28" t="n">
        <v>0.475</v>
      </c>
      <c r="J5" s="28" t="n">
        <v>0.5</v>
      </c>
      <c r="K5" s="28" t="n">
        <v>0.65</v>
      </c>
      <c r="L5" s="28" t="n">
        <v>0.7</v>
      </c>
      <c r="N5" s="29" t="n">
        <f aca="false">AVERAGE(C5:L5)</f>
        <v>0.473376984126984</v>
      </c>
    </row>
    <row r="6" customFormat="false" ht="14.5" hidden="false" customHeight="false" outlineLevel="0" collapsed="false">
      <c r="B6" s="11" t="n">
        <v>1E-005</v>
      </c>
      <c r="C6" s="28" t="n">
        <v>0.38</v>
      </c>
      <c r="D6" s="28" t="n">
        <v>0.4</v>
      </c>
      <c r="E6" s="28" t="n">
        <v>0.4375</v>
      </c>
      <c r="F6" s="28" t="n">
        <v>0.428571428571428</v>
      </c>
      <c r="G6" s="28" t="n">
        <v>0.45</v>
      </c>
      <c r="H6" s="28" t="n">
        <v>0.48</v>
      </c>
      <c r="I6" s="28" t="n">
        <v>0.475</v>
      </c>
      <c r="J6" s="28" t="n">
        <v>0.5</v>
      </c>
      <c r="K6" s="28" t="n">
        <v>0.65</v>
      </c>
      <c r="L6" s="28" t="n">
        <v>0.7</v>
      </c>
      <c r="N6" s="29" t="n">
        <f aca="false">AVERAGE(C6:L6)</f>
        <v>0.490107142857143</v>
      </c>
    </row>
    <row r="7" customFormat="false" ht="14.5" hidden="false" customHeight="false" outlineLevel="0" collapsed="false">
      <c r="B7" s="13" t="n">
        <v>0.001</v>
      </c>
      <c r="C7" s="30" t="n">
        <v>0.39</v>
      </c>
      <c r="D7" s="31" t="n">
        <v>0.388888888888888</v>
      </c>
      <c r="E7" s="31" t="n">
        <v>0.4</v>
      </c>
      <c r="F7" s="31" t="n">
        <v>0.414285714285714</v>
      </c>
      <c r="G7" s="31" t="n">
        <v>0.45</v>
      </c>
      <c r="H7" s="31" t="n">
        <v>0.5</v>
      </c>
      <c r="I7" s="31" t="n">
        <v>0.5</v>
      </c>
      <c r="J7" s="31" t="n">
        <v>0.5</v>
      </c>
      <c r="K7" s="31" t="n">
        <v>0.65</v>
      </c>
      <c r="L7" s="31" t="n">
        <v>0.8</v>
      </c>
      <c r="N7" s="29" t="n">
        <f aca="false">AVERAGE(C7:L7)</f>
        <v>0.49931746031746</v>
      </c>
    </row>
    <row r="8" customFormat="false" ht="14.5" hidden="false" customHeight="false" outlineLevel="0" collapsed="false">
      <c r="B8" s="16" t="n">
        <v>0.01</v>
      </c>
      <c r="C8" s="28" t="n">
        <v>0.37</v>
      </c>
      <c r="D8" s="28" t="n">
        <v>0.366666666666666</v>
      </c>
      <c r="E8" s="28" t="n">
        <v>0.3875</v>
      </c>
      <c r="F8" s="28" t="n">
        <v>0.414285714285714</v>
      </c>
      <c r="G8" s="28" t="n">
        <v>0.45</v>
      </c>
      <c r="H8" s="28" t="n">
        <v>0.48</v>
      </c>
      <c r="I8" s="28" t="n">
        <v>0.425</v>
      </c>
      <c r="J8" s="28" t="n">
        <v>0.533333333333333</v>
      </c>
      <c r="K8" s="28" t="n">
        <v>0.6</v>
      </c>
      <c r="L8" s="28" t="n">
        <v>0.7</v>
      </c>
      <c r="N8" s="29" t="n">
        <f aca="false">AVERAGE(C8:L8)</f>
        <v>0.472678571428571</v>
      </c>
    </row>
    <row r="9" customFormat="false" ht="14.5" hidden="false" customHeight="false" outlineLevel="0" collapsed="false">
      <c r="B9" s="16" t="n">
        <v>0.1</v>
      </c>
      <c r="C9" s="28" t="n">
        <v>0.38</v>
      </c>
      <c r="D9" s="28" t="n">
        <v>0.366666666666666</v>
      </c>
      <c r="E9" s="28" t="n">
        <v>0.3875</v>
      </c>
      <c r="F9" s="28" t="n">
        <v>0.4</v>
      </c>
      <c r="G9" s="28" t="n">
        <v>0.433333333333333</v>
      </c>
      <c r="H9" s="28" t="n">
        <v>0.42</v>
      </c>
      <c r="I9" s="28" t="n">
        <v>0.475</v>
      </c>
      <c r="J9" s="28" t="n">
        <v>0.433333333333333</v>
      </c>
      <c r="K9" s="28" t="n">
        <v>0.5</v>
      </c>
      <c r="L9" s="28" t="n">
        <v>0.4</v>
      </c>
      <c r="N9" s="29" t="n">
        <f aca="false">AVERAGE(C9:L9)</f>
        <v>0.419583333333333</v>
      </c>
    </row>
    <row r="10" customFormat="false" ht="14.5" hidden="false" customHeight="false" outlineLevel="0" collapsed="false">
      <c r="B10" s="11" t="n">
        <v>0.5</v>
      </c>
      <c r="C10" s="28" t="n">
        <v>0.36</v>
      </c>
      <c r="D10" s="28" t="n">
        <v>0.355555555555555</v>
      </c>
      <c r="E10" s="28" t="n">
        <v>0.3625</v>
      </c>
      <c r="F10" s="28" t="n">
        <v>0.371428571428571</v>
      </c>
      <c r="G10" s="28" t="n">
        <v>0.366666666666666</v>
      </c>
      <c r="H10" s="28" t="n">
        <v>0.4</v>
      </c>
      <c r="I10" s="28" t="n">
        <v>0.4</v>
      </c>
      <c r="J10" s="28" t="n">
        <v>0.433333333333333</v>
      </c>
      <c r="K10" s="28" t="n">
        <v>0.35</v>
      </c>
      <c r="L10" s="28" t="n">
        <v>0.4</v>
      </c>
      <c r="N10" s="29" t="n">
        <f aca="false">AVERAGE(C10:L10)</f>
        <v>0.379948412698412</v>
      </c>
    </row>
    <row r="11" customFormat="false" ht="14.5" hidden="false" customHeight="false" outlineLevel="0" collapsed="false">
      <c r="B11" s="16" t="n">
        <v>1</v>
      </c>
      <c r="C11" s="28" t="n">
        <v>0.34</v>
      </c>
      <c r="D11" s="28" t="n">
        <v>0.333333333333333</v>
      </c>
      <c r="E11" s="28" t="n">
        <v>0.35</v>
      </c>
      <c r="F11" s="28" t="n">
        <v>0.371428571428571</v>
      </c>
      <c r="G11" s="28" t="n">
        <v>0.35</v>
      </c>
      <c r="H11" s="28" t="n">
        <v>0.38</v>
      </c>
      <c r="I11" s="28" t="n">
        <v>0.375</v>
      </c>
      <c r="J11" s="28" t="n">
        <v>0.433333333333333</v>
      </c>
      <c r="K11" s="28" t="n">
        <v>0.35</v>
      </c>
      <c r="L11" s="28" t="n">
        <v>0.3</v>
      </c>
      <c r="N11" s="29" t="n">
        <f aca="false">AVERAGE(C11:L11)</f>
        <v>0.358309523809524</v>
      </c>
    </row>
    <row r="12" customFormat="false" ht="14.5" hidden="false" customHeight="false" outlineLevel="0" collapsed="false">
      <c r="B12" s="16" t="n">
        <v>10</v>
      </c>
      <c r="C12" s="28" t="n">
        <v>0.32</v>
      </c>
      <c r="D12" s="28" t="n">
        <v>0.333333333333333</v>
      </c>
      <c r="E12" s="28" t="n">
        <v>0.325</v>
      </c>
      <c r="F12" s="28" t="n">
        <v>0.342857142857142</v>
      </c>
      <c r="G12" s="28" t="n">
        <v>0.35</v>
      </c>
      <c r="H12" s="28" t="n">
        <v>0.34</v>
      </c>
      <c r="I12" s="28" t="n">
        <v>0.325</v>
      </c>
      <c r="J12" s="28" t="n">
        <v>0.4</v>
      </c>
      <c r="K12" s="28" t="n">
        <v>0.35</v>
      </c>
      <c r="L12" s="28" t="n">
        <v>0.2</v>
      </c>
      <c r="N12" s="29" t="n">
        <f aca="false">AVERAGE(C12:L12)</f>
        <v>0.328619047619047</v>
      </c>
    </row>
    <row r="14" customFormat="false" ht="14.5" hidden="false" customHeight="false" outlineLevel="0" collapsed="false">
      <c r="B14" s="0" t="s">
        <v>28</v>
      </c>
    </row>
    <row r="15" customFormat="false" ht="14.5" hidden="false" customHeight="false" outlineLevel="0" collapsed="false">
      <c r="B15" s="3"/>
      <c r="C15" s="32" t="s">
        <v>48</v>
      </c>
      <c r="D15" s="32" t="s">
        <v>49</v>
      </c>
      <c r="E15" s="32" t="s">
        <v>50</v>
      </c>
      <c r="F15" s="32" t="s">
        <v>51</v>
      </c>
      <c r="G15" s="32" t="s">
        <v>52</v>
      </c>
      <c r="H15" s="32" t="s">
        <v>53</v>
      </c>
      <c r="I15" s="32" t="s">
        <v>54</v>
      </c>
      <c r="J15" s="32" t="s">
        <v>55</v>
      </c>
      <c r="K15" s="32" t="s">
        <v>56</v>
      </c>
      <c r="L15" s="32" t="s">
        <v>57</v>
      </c>
    </row>
    <row r="16" customFormat="false" ht="14.5" hidden="false" customHeight="false" outlineLevel="0" collapsed="false">
      <c r="B16" s="11" t="n">
        <v>1E-007</v>
      </c>
      <c r="C16" s="28" t="n">
        <v>0.47</v>
      </c>
      <c r="D16" s="28" t="n">
        <v>0.5</v>
      </c>
      <c r="E16" s="28" t="n">
        <v>0.5</v>
      </c>
      <c r="F16" s="28" t="n">
        <v>0.528571428571428</v>
      </c>
      <c r="G16" s="28" t="n">
        <v>0.55</v>
      </c>
      <c r="H16" s="28" t="n">
        <v>0.58</v>
      </c>
      <c r="I16" s="28" t="n">
        <v>0.625</v>
      </c>
      <c r="J16" s="28" t="n">
        <v>0.566666666666666</v>
      </c>
      <c r="K16" s="28" t="n">
        <v>0.55</v>
      </c>
      <c r="L16" s="28" t="n">
        <v>0.5</v>
      </c>
      <c r="N16" s="29" t="n">
        <f aca="false">AVERAGE(C16:L16)</f>
        <v>0.537023809523809</v>
      </c>
    </row>
    <row r="17" customFormat="false" ht="14.5" hidden="false" customHeight="false" outlineLevel="0" collapsed="false">
      <c r="B17" s="11" t="n">
        <v>1E-006</v>
      </c>
      <c r="C17" s="28" t="n">
        <v>0.49</v>
      </c>
      <c r="D17" s="28" t="n">
        <v>0.5</v>
      </c>
      <c r="E17" s="28" t="n">
        <v>0.525</v>
      </c>
      <c r="F17" s="28" t="n">
        <v>0.557142857142857</v>
      </c>
      <c r="G17" s="28" t="n">
        <v>0.55</v>
      </c>
      <c r="H17" s="28" t="n">
        <v>0.58</v>
      </c>
      <c r="I17" s="28" t="n">
        <v>0.625</v>
      </c>
      <c r="J17" s="28" t="n">
        <v>0.6</v>
      </c>
      <c r="K17" s="28" t="n">
        <v>0.55</v>
      </c>
      <c r="L17" s="28" t="n">
        <v>0.6</v>
      </c>
      <c r="N17" s="29" t="n">
        <f aca="false">AVERAGE(C17:L17)</f>
        <v>0.557714285714286</v>
      </c>
    </row>
    <row r="18" customFormat="false" ht="14.5" hidden="false" customHeight="false" outlineLevel="0" collapsed="false">
      <c r="B18" s="11" t="n">
        <v>1E-005</v>
      </c>
      <c r="C18" s="28" t="n">
        <v>0.53</v>
      </c>
      <c r="D18" s="28" t="n">
        <v>0.544444444444444</v>
      </c>
      <c r="E18" s="28" t="n">
        <v>0.55</v>
      </c>
      <c r="F18" s="28" t="n">
        <v>0.585714285714285</v>
      </c>
      <c r="G18" s="28" t="n">
        <v>0.65</v>
      </c>
      <c r="H18" s="28" t="n">
        <v>0.64</v>
      </c>
      <c r="I18" s="28" t="n">
        <v>0.625</v>
      </c>
      <c r="J18" s="28" t="n">
        <v>0.566666666666666</v>
      </c>
      <c r="K18" s="28" t="n">
        <v>0.5</v>
      </c>
      <c r="L18" s="28" t="n">
        <v>0.7</v>
      </c>
      <c r="N18" s="29" t="n">
        <f aca="false">AVERAGE(C18:L18)</f>
        <v>0.589182539682539</v>
      </c>
    </row>
    <row r="19" customFormat="false" ht="14.5" hidden="false" customHeight="false" outlineLevel="0" collapsed="false">
      <c r="B19" s="13" t="n">
        <v>0.001</v>
      </c>
      <c r="C19" s="31" t="n">
        <v>0.55</v>
      </c>
      <c r="D19" s="30" t="n">
        <v>0.577777777777777</v>
      </c>
      <c r="E19" s="31" t="n">
        <v>0.575</v>
      </c>
      <c r="F19" s="31" t="n">
        <v>0.6</v>
      </c>
      <c r="G19" s="31" t="n">
        <v>0.683333333333333</v>
      </c>
      <c r="H19" s="31" t="n">
        <v>0.72</v>
      </c>
      <c r="I19" s="31" t="n">
        <v>0.725</v>
      </c>
      <c r="J19" s="31" t="n">
        <v>0.666666666666666</v>
      </c>
      <c r="K19" s="31" t="n">
        <v>0.7</v>
      </c>
      <c r="L19" s="31" t="n">
        <v>0.6</v>
      </c>
      <c r="N19" s="29" t="n">
        <f aca="false">AVERAGE(C19:L19)</f>
        <v>0.639777777777778</v>
      </c>
    </row>
    <row r="20" customFormat="false" ht="14.5" hidden="false" customHeight="false" outlineLevel="0" collapsed="false">
      <c r="B20" s="16" t="n">
        <v>0.01</v>
      </c>
      <c r="C20" s="28" t="n">
        <v>0.55</v>
      </c>
      <c r="D20" s="28" t="n">
        <v>0.566666666666666</v>
      </c>
      <c r="E20" s="28" t="n">
        <v>0.5625</v>
      </c>
      <c r="F20" s="28" t="n">
        <v>0.585714285714285</v>
      </c>
      <c r="G20" s="28" t="n">
        <v>0.65</v>
      </c>
      <c r="H20" s="28" t="n">
        <v>0.72</v>
      </c>
      <c r="I20" s="28" t="n">
        <v>0.725</v>
      </c>
      <c r="J20" s="28" t="n">
        <v>0.7</v>
      </c>
      <c r="K20" s="28" t="n">
        <v>0.7</v>
      </c>
      <c r="L20" s="28" t="n">
        <v>0.5</v>
      </c>
      <c r="N20" s="29" t="n">
        <f aca="false">AVERAGE(C20:L20)</f>
        <v>0.625988095238095</v>
      </c>
    </row>
    <row r="21" customFormat="false" ht="14.5" hidden="false" customHeight="false" outlineLevel="0" collapsed="false">
      <c r="B21" s="16" t="n">
        <v>0.1</v>
      </c>
      <c r="C21" s="28" t="n">
        <v>0.56</v>
      </c>
      <c r="D21" s="28" t="n">
        <v>0.555555555555555</v>
      </c>
      <c r="E21" s="28" t="n">
        <v>0.5625</v>
      </c>
      <c r="F21" s="28" t="n">
        <v>0.585714285714285</v>
      </c>
      <c r="G21" s="28" t="n">
        <v>0.633333333333333</v>
      </c>
      <c r="H21" s="28" t="n">
        <v>0.7</v>
      </c>
      <c r="I21" s="28" t="n">
        <v>0.75</v>
      </c>
      <c r="J21" s="28" t="n">
        <v>0.766666666666666</v>
      </c>
      <c r="K21" s="28" t="n">
        <v>0.65</v>
      </c>
      <c r="L21" s="28" t="n">
        <v>0.4</v>
      </c>
      <c r="N21" s="29" t="n">
        <f aca="false">AVERAGE(C21:L21)</f>
        <v>0.616376984126984</v>
      </c>
    </row>
    <row r="22" customFormat="false" ht="14.5" hidden="false" customHeight="false" outlineLevel="0" collapsed="false">
      <c r="B22" s="11" t="n">
        <v>0.5</v>
      </c>
      <c r="C22" s="28" t="n">
        <v>0.5</v>
      </c>
      <c r="D22" s="28" t="n">
        <v>0.488888888888888</v>
      </c>
      <c r="E22" s="28" t="n">
        <v>0.4875</v>
      </c>
      <c r="F22" s="28" t="n">
        <v>0.5</v>
      </c>
      <c r="G22" s="28" t="n">
        <v>0.566666666666666</v>
      </c>
      <c r="H22" s="28" t="n">
        <v>0.6</v>
      </c>
      <c r="I22" s="28" t="n">
        <v>0.6</v>
      </c>
      <c r="J22" s="28" t="n">
        <v>0.633333333333333</v>
      </c>
      <c r="K22" s="28" t="n">
        <v>0.65</v>
      </c>
      <c r="L22" s="28" t="n">
        <v>0.4</v>
      </c>
      <c r="N22" s="29" t="n">
        <f aca="false">AVERAGE(C22:L22)</f>
        <v>0.542638888888889</v>
      </c>
    </row>
    <row r="23" customFormat="false" ht="14.5" hidden="false" customHeight="false" outlineLevel="0" collapsed="false">
      <c r="B23" s="16" t="n">
        <v>1</v>
      </c>
      <c r="C23" s="28" t="n">
        <v>0.47</v>
      </c>
      <c r="D23" s="28" t="n">
        <v>0.444444444444444</v>
      </c>
      <c r="E23" s="28" t="n">
        <v>0.4375</v>
      </c>
      <c r="F23" s="28" t="n">
        <v>0.457142857142857</v>
      </c>
      <c r="G23" s="28" t="n">
        <v>0.5</v>
      </c>
      <c r="H23" s="28" t="n">
        <v>0.52</v>
      </c>
      <c r="I23" s="28" t="n">
        <v>0.55</v>
      </c>
      <c r="J23" s="28" t="n">
        <v>0.566666666666666</v>
      </c>
      <c r="K23" s="28" t="n">
        <v>0.65</v>
      </c>
      <c r="L23" s="28" t="n">
        <v>0.5</v>
      </c>
      <c r="N23" s="29" t="n">
        <f aca="false">AVERAGE(C23:L23)</f>
        <v>0.509575396825397</v>
      </c>
    </row>
    <row r="24" customFormat="false" ht="14.5" hidden="false" customHeight="false" outlineLevel="0" collapsed="false">
      <c r="B24" s="16" t="n">
        <v>10</v>
      </c>
      <c r="C24" s="28" t="n">
        <v>0.41</v>
      </c>
      <c r="D24" s="28" t="n">
        <v>0.4</v>
      </c>
      <c r="E24" s="28" t="n">
        <v>0.4</v>
      </c>
      <c r="F24" s="28" t="n">
        <v>0.4</v>
      </c>
      <c r="G24" s="28" t="n">
        <v>0.383333333333333</v>
      </c>
      <c r="H24" s="28" t="n">
        <v>0.44</v>
      </c>
      <c r="I24" s="28" t="n">
        <v>0.45</v>
      </c>
      <c r="J24" s="28" t="n">
        <v>0.366666666666666</v>
      </c>
      <c r="K24" s="28" t="n">
        <v>0.3</v>
      </c>
      <c r="L24" s="28" t="n">
        <v>0.2</v>
      </c>
      <c r="N24" s="29" t="n">
        <f aca="false">AVERAGE(C24:L24)</f>
        <v>0.375</v>
      </c>
    </row>
    <row r="25" customFormat="false" ht="14.5" hidden="false" customHeight="false" outlineLevel="0" collapsed="false"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customFormat="false" ht="14.5" hidden="false" customHeight="false" outlineLevel="0" collapsed="false">
      <c r="B26" s="0" t="s">
        <v>29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customFormat="false" ht="14.5" hidden="false" customHeight="false" outlineLevel="0" collapsed="false">
      <c r="B27" s="3"/>
      <c r="C27" s="32" t="s">
        <v>48</v>
      </c>
      <c r="D27" s="32" t="s">
        <v>49</v>
      </c>
      <c r="E27" s="32" t="s">
        <v>50</v>
      </c>
      <c r="F27" s="32" t="s">
        <v>51</v>
      </c>
      <c r="G27" s="32" t="s">
        <v>52</v>
      </c>
      <c r="H27" s="32" t="s">
        <v>53</v>
      </c>
      <c r="I27" s="32" t="s">
        <v>54</v>
      </c>
      <c r="J27" s="32" t="s">
        <v>55</v>
      </c>
      <c r="K27" s="32" t="s">
        <v>56</v>
      </c>
      <c r="L27" s="32" t="s">
        <v>57</v>
      </c>
    </row>
    <row r="28" customFormat="false" ht="14.5" hidden="false" customHeight="false" outlineLevel="0" collapsed="false">
      <c r="B28" s="11" t="n">
        <v>1E-007</v>
      </c>
      <c r="C28" s="28" t="n">
        <v>0.51</v>
      </c>
      <c r="D28" s="28" t="n">
        <v>0.544444444444444</v>
      </c>
      <c r="E28" s="28" t="n">
        <v>0.55</v>
      </c>
      <c r="F28" s="28" t="n">
        <v>0.571428571428571</v>
      </c>
      <c r="G28" s="28" t="n">
        <v>0.583333333333333</v>
      </c>
      <c r="H28" s="28" t="n">
        <v>0.64</v>
      </c>
      <c r="I28" s="28" t="n">
        <v>0.7</v>
      </c>
      <c r="J28" s="28" t="n">
        <v>0.733333333333333</v>
      </c>
      <c r="K28" s="28" t="n">
        <v>0.8</v>
      </c>
      <c r="L28" s="28" t="n">
        <v>0.8</v>
      </c>
      <c r="N28" s="29" t="n">
        <f aca="false">AVERAGE(C28:L28)</f>
        <v>0.643253968253968</v>
      </c>
    </row>
    <row r="29" customFormat="false" ht="14.5" hidden="false" customHeight="false" outlineLevel="0" collapsed="false">
      <c r="B29" s="11" t="n">
        <v>1E-006</v>
      </c>
      <c r="C29" s="28" t="n">
        <v>0.53</v>
      </c>
      <c r="D29" s="28" t="n">
        <v>0.544444444444444</v>
      </c>
      <c r="E29" s="28" t="n">
        <v>0.5625</v>
      </c>
      <c r="F29" s="28" t="n">
        <v>0.6</v>
      </c>
      <c r="G29" s="28" t="n">
        <v>0.6</v>
      </c>
      <c r="H29" s="28" t="n">
        <v>0.68</v>
      </c>
      <c r="I29" s="28" t="n">
        <v>0.675</v>
      </c>
      <c r="J29" s="28" t="n">
        <v>0.8</v>
      </c>
      <c r="K29" s="28" t="n">
        <v>0.9</v>
      </c>
      <c r="L29" s="28" t="n">
        <v>0.8</v>
      </c>
      <c r="N29" s="29" t="n">
        <f aca="false">AVERAGE(C29:L29)</f>
        <v>0.669194444444445</v>
      </c>
    </row>
    <row r="30" customFormat="false" ht="14.5" hidden="false" customHeight="false" outlineLevel="0" collapsed="false">
      <c r="B30" s="11" t="n">
        <v>1E-005</v>
      </c>
      <c r="C30" s="28" t="n">
        <v>0.56</v>
      </c>
      <c r="D30" s="28" t="n">
        <v>0.577777777777777</v>
      </c>
      <c r="E30" s="28" t="n">
        <v>0.6</v>
      </c>
      <c r="F30" s="28" t="n">
        <v>0.628571428571428</v>
      </c>
      <c r="G30" s="28" t="n">
        <v>0.616666666666666</v>
      </c>
      <c r="H30" s="28" t="n">
        <v>0.7</v>
      </c>
      <c r="I30" s="28" t="n">
        <v>0.775</v>
      </c>
      <c r="J30" s="28" t="n">
        <v>0.8</v>
      </c>
      <c r="K30" s="28" t="n">
        <v>0.9</v>
      </c>
      <c r="L30" s="28" t="n">
        <v>0.9</v>
      </c>
      <c r="N30" s="29" t="n">
        <f aca="false">AVERAGE(C30:L30)</f>
        <v>0.705801587301587</v>
      </c>
    </row>
    <row r="31" customFormat="false" ht="14.5" hidden="false" customHeight="false" outlineLevel="0" collapsed="false">
      <c r="B31" s="13" t="n">
        <v>0.001</v>
      </c>
      <c r="C31" s="31" t="n">
        <v>0.57</v>
      </c>
      <c r="D31" s="31" t="n">
        <v>0.588888888888888</v>
      </c>
      <c r="E31" s="30" t="n">
        <v>0.6375</v>
      </c>
      <c r="F31" s="31" t="n">
        <v>0.671428571428571</v>
      </c>
      <c r="G31" s="31" t="n">
        <v>0.683333333333333</v>
      </c>
      <c r="H31" s="31" t="n">
        <v>0.76</v>
      </c>
      <c r="I31" s="31" t="n">
        <v>0.8</v>
      </c>
      <c r="J31" s="31" t="n">
        <v>0.8</v>
      </c>
      <c r="K31" s="31" t="n">
        <v>0.85</v>
      </c>
      <c r="L31" s="31" t="n">
        <v>0.8</v>
      </c>
      <c r="N31" s="29" t="n">
        <f aca="false">AVERAGE(C31:L31)</f>
        <v>0.716115079365079</v>
      </c>
    </row>
    <row r="32" customFormat="false" ht="14.5" hidden="false" customHeight="false" outlineLevel="0" collapsed="false">
      <c r="B32" s="16" t="n">
        <v>0.01</v>
      </c>
      <c r="C32" s="28" t="n">
        <v>0.57</v>
      </c>
      <c r="D32" s="28" t="n">
        <v>0.611111111111111</v>
      </c>
      <c r="E32" s="28" t="n">
        <v>0.65</v>
      </c>
      <c r="F32" s="28" t="n">
        <v>0.671428571428571</v>
      </c>
      <c r="G32" s="28" t="n">
        <v>0.683333333333333</v>
      </c>
      <c r="H32" s="28" t="n">
        <v>0.74</v>
      </c>
      <c r="I32" s="28" t="n">
        <v>0.75</v>
      </c>
      <c r="J32" s="28" t="n">
        <v>0.766666666666666</v>
      </c>
      <c r="K32" s="28" t="n">
        <v>0.8</v>
      </c>
      <c r="L32" s="28" t="n">
        <v>0.7</v>
      </c>
      <c r="N32" s="29" t="n">
        <f aca="false">AVERAGE(C32:L32)</f>
        <v>0.694253968253968</v>
      </c>
    </row>
    <row r="33" customFormat="false" ht="14.5" hidden="false" customHeight="false" outlineLevel="0" collapsed="false">
      <c r="B33" s="16" t="n">
        <v>0.1</v>
      </c>
      <c r="C33" s="28" t="n">
        <v>0.55</v>
      </c>
      <c r="D33" s="28" t="n">
        <v>0.577777777777777</v>
      </c>
      <c r="E33" s="28" t="n">
        <v>0.6125</v>
      </c>
      <c r="F33" s="28" t="n">
        <v>0.628571428571428</v>
      </c>
      <c r="G33" s="28" t="n">
        <v>0.666666666666666</v>
      </c>
      <c r="H33" s="28" t="n">
        <v>0.66</v>
      </c>
      <c r="I33" s="28" t="n">
        <v>0.7</v>
      </c>
      <c r="J33" s="28" t="n">
        <v>0.733333333333333</v>
      </c>
      <c r="K33" s="28" t="n">
        <v>0.65</v>
      </c>
      <c r="L33" s="28" t="n">
        <v>0.6</v>
      </c>
      <c r="N33" s="29" t="n">
        <f aca="false">AVERAGE(C33:L33)</f>
        <v>0.63788492063492</v>
      </c>
    </row>
    <row r="34" customFormat="false" ht="14.5" hidden="false" customHeight="false" outlineLevel="0" collapsed="false">
      <c r="B34" s="11" t="n">
        <v>0.5</v>
      </c>
      <c r="C34" s="28" t="n">
        <v>0.55</v>
      </c>
      <c r="D34" s="28" t="n">
        <v>0.533333333333333</v>
      </c>
      <c r="E34" s="28" t="n">
        <v>0.55</v>
      </c>
      <c r="F34" s="28" t="n">
        <v>0.585714285714285</v>
      </c>
      <c r="G34" s="28" t="n">
        <v>0.6</v>
      </c>
      <c r="H34" s="28" t="n">
        <v>0.64</v>
      </c>
      <c r="I34" s="28" t="n">
        <v>0.65</v>
      </c>
      <c r="J34" s="28" t="n">
        <v>0.633333333333333</v>
      </c>
      <c r="K34" s="28" t="n">
        <v>0.55</v>
      </c>
      <c r="L34" s="28" t="n">
        <v>0.4</v>
      </c>
      <c r="N34" s="29" t="n">
        <f aca="false">AVERAGE(C34:L34)</f>
        <v>0.569238095238095</v>
      </c>
    </row>
    <row r="35" customFormat="false" ht="14.5" hidden="false" customHeight="false" outlineLevel="0" collapsed="false">
      <c r="B35" s="16" t="n">
        <v>1</v>
      </c>
      <c r="C35" s="28" t="n">
        <v>0.51</v>
      </c>
      <c r="D35" s="28" t="n">
        <v>0.533333333333333</v>
      </c>
      <c r="E35" s="28" t="n">
        <v>0.5625</v>
      </c>
      <c r="F35" s="28" t="n">
        <v>0.557142857142857</v>
      </c>
      <c r="G35" s="28" t="n">
        <v>0.566666666666666</v>
      </c>
      <c r="H35" s="28" t="n">
        <v>0.6</v>
      </c>
      <c r="I35" s="28" t="n">
        <v>0.6</v>
      </c>
      <c r="J35" s="28" t="n">
        <v>0.566666666666666</v>
      </c>
      <c r="K35" s="28" t="n">
        <v>0.6</v>
      </c>
      <c r="L35" s="28" t="n">
        <v>0.4</v>
      </c>
      <c r="N35" s="29" t="n">
        <f aca="false">AVERAGE(C35:L35)</f>
        <v>0.549630952380952</v>
      </c>
    </row>
    <row r="36" customFormat="false" ht="14.5" hidden="false" customHeight="false" outlineLevel="0" collapsed="false">
      <c r="B36" s="16" t="n">
        <v>10</v>
      </c>
      <c r="C36" s="28" t="n">
        <v>0.42</v>
      </c>
      <c r="D36" s="28" t="n">
        <v>0.411111111111111</v>
      </c>
      <c r="E36" s="28" t="n">
        <v>0.4125</v>
      </c>
      <c r="F36" s="28" t="n">
        <v>0.457142857142857</v>
      </c>
      <c r="G36" s="28" t="n">
        <v>0.466666666666666</v>
      </c>
      <c r="H36" s="28" t="n">
        <v>0.5</v>
      </c>
      <c r="I36" s="28" t="n">
        <v>0.55</v>
      </c>
      <c r="J36" s="28" t="n">
        <v>0.533333333333333</v>
      </c>
      <c r="K36" s="28" t="n">
        <v>0.5</v>
      </c>
      <c r="L36" s="28" t="n">
        <v>0.3</v>
      </c>
      <c r="N36" s="29" t="n">
        <f aca="false">AVERAGE(C36:L36)</f>
        <v>0.455075396825397</v>
      </c>
    </row>
    <row r="38" customFormat="false" ht="14.5" hidden="false" customHeight="false" outlineLevel="0" collapsed="false">
      <c r="B38" s="0" t="s">
        <v>30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customFormat="false" ht="14.5" hidden="false" customHeight="false" outlineLevel="0" collapsed="false">
      <c r="B39" s="3"/>
      <c r="C39" s="32" t="s">
        <v>48</v>
      </c>
      <c r="D39" s="32" t="s">
        <v>49</v>
      </c>
      <c r="E39" s="32" t="s">
        <v>50</v>
      </c>
      <c r="F39" s="32" t="s">
        <v>51</v>
      </c>
      <c r="G39" s="32" t="s">
        <v>52</v>
      </c>
      <c r="H39" s="32" t="s">
        <v>53</v>
      </c>
      <c r="I39" s="32" t="s">
        <v>54</v>
      </c>
      <c r="J39" s="32" t="s">
        <v>55</v>
      </c>
      <c r="K39" s="32" t="s">
        <v>56</v>
      </c>
      <c r="L39" s="32" t="s">
        <v>57</v>
      </c>
    </row>
    <row r="40" customFormat="false" ht="14.5" hidden="false" customHeight="false" outlineLevel="0" collapsed="false">
      <c r="B40" s="11" t="n">
        <v>1E-007</v>
      </c>
      <c r="C40" s="28" t="n">
        <v>0.6</v>
      </c>
      <c r="D40" s="28" t="n">
        <v>0.611111111111111</v>
      </c>
      <c r="E40" s="28" t="n">
        <v>0.6125</v>
      </c>
      <c r="F40" s="28" t="n">
        <v>0.642857142857142</v>
      </c>
      <c r="G40" s="28" t="n">
        <v>0.7</v>
      </c>
      <c r="H40" s="28" t="n">
        <v>0.68</v>
      </c>
      <c r="I40" s="28" t="n">
        <v>0.725</v>
      </c>
      <c r="J40" s="28" t="n">
        <v>0.8</v>
      </c>
      <c r="K40" s="28" t="n">
        <v>0.75</v>
      </c>
      <c r="L40" s="28" t="n">
        <v>0.7</v>
      </c>
      <c r="N40" s="29" t="n">
        <f aca="false">AVERAGE(C40:L40)</f>
        <v>0.682146825396825</v>
      </c>
    </row>
    <row r="41" customFormat="false" ht="14.5" hidden="false" customHeight="false" outlineLevel="0" collapsed="false">
      <c r="B41" s="11" t="n">
        <v>1E-006</v>
      </c>
      <c r="C41" s="28" t="n">
        <v>0.63</v>
      </c>
      <c r="D41" s="28" t="n">
        <v>0.611111111111111</v>
      </c>
      <c r="E41" s="28" t="n">
        <v>0.6125</v>
      </c>
      <c r="F41" s="28" t="n">
        <v>0.657142857142857</v>
      </c>
      <c r="G41" s="28" t="n">
        <v>0.7</v>
      </c>
      <c r="H41" s="28" t="n">
        <v>0.74</v>
      </c>
      <c r="I41" s="28" t="n">
        <v>0.775</v>
      </c>
      <c r="J41" s="28" t="n">
        <v>0.8</v>
      </c>
      <c r="K41" s="28" t="n">
        <v>0.8</v>
      </c>
      <c r="L41" s="28" t="n">
        <v>0.9</v>
      </c>
      <c r="N41" s="29" t="n">
        <f aca="false">AVERAGE(C41:L41)</f>
        <v>0.722575396825397</v>
      </c>
    </row>
    <row r="42" customFormat="false" ht="14.5" hidden="false" customHeight="false" outlineLevel="0" collapsed="false">
      <c r="B42" s="11" t="n">
        <v>1E-005</v>
      </c>
      <c r="C42" s="28" t="n">
        <v>0.66</v>
      </c>
      <c r="D42" s="28" t="n">
        <v>0.666666666666666</v>
      </c>
      <c r="E42" s="28" t="n">
        <v>0.65</v>
      </c>
      <c r="F42" s="28" t="n">
        <v>0.7</v>
      </c>
      <c r="G42" s="28" t="n">
        <v>0.733333333333333</v>
      </c>
      <c r="H42" s="28" t="n">
        <v>0.76</v>
      </c>
      <c r="I42" s="28" t="n">
        <v>0.8</v>
      </c>
      <c r="J42" s="28" t="n">
        <v>0.9</v>
      </c>
      <c r="K42" s="28" t="n">
        <v>0.9</v>
      </c>
      <c r="L42" s="28" t="n">
        <v>0.9</v>
      </c>
      <c r="N42" s="29" t="n">
        <f aca="false">AVERAGE(C42:L42)</f>
        <v>0.767</v>
      </c>
    </row>
    <row r="43" customFormat="false" ht="14.5" hidden="false" customHeight="false" outlineLevel="0" collapsed="false">
      <c r="B43" s="13" t="n">
        <v>0.001</v>
      </c>
      <c r="C43" s="31" t="n">
        <v>0.64</v>
      </c>
      <c r="D43" s="31" t="n">
        <v>0.666666666666666</v>
      </c>
      <c r="E43" s="31" t="n">
        <v>0.6875</v>
      </c>
      <c r="F43" s="30" t="n">
        <v>0.728571428571428</v>
      </c>
      <c r="G43" s="31" t="n">
        <v>0.783333333333333</v>
      </c>
      <c r="H43" s="31" t="n">
        <v>0.78</v>
      </c>
      <c r="I43" s="31" t="n">
        <v>0.85</v>
      </c>
      <c r="J43" s="31" t="n">
        <v>0.866666666666666</v>
      </c>
      <c r="K43" s="31" t="n">
        <v>0.9</v>
      </c>
      <c r="L43" s="31" t="n">
        <v>0.9</v>
      </c>
      <c r="N43" s="29" t="n">
        <f aca="false">AVERAGE(C43:L43)</f>
        <v>0.780273809523809</v>
      </c>
    </row>
    <row r="44" customFormat="false" ht="14.5" hidden="false" customHeight="false" outlineLevel="0" collapsed="false">
      <c r="B44" s="16" t="n">
        <v>0.01</v>
      </c>
      <c r="C44" s="28" t="n">
        <v>0.65</v>
      </c>
      <c r="D44" s="28" t="n">
        <v>0.688888888888888</v>
      </c>
      <c r="E44" s="28" t="n">
        <v>0.7125</v>
      </c>
      <c r="F44" s="28" t="n">
        <v>0.742857142857142</v>
      </c>
      <c r="G44" s="28" t="n">
        <v>0.766666666666666</v>
      </c>
      <c r="H44" s="28" t="n">
        <v>0.76</v>
      </c>
      <c r="I44" s="28" t="n">
        <v>0.8</v>
      </c>
      <c r="J44" s="28" t="n">
        <v>0.833333333333333</v>
      </c>
      <c r="K44" s="28" t="n">
        <v>0.85</v>
      </c>
      <c r="L44" s="28" t="n">
        <v>0.7</v>
      </c>
      <c r="N44" s="29" t="n">
        <f aca="false">AVERAGE(C44:L44)</f>
        <v>0.750424603174603</v>
      </c>
    </row>
    <row r="45" customFormat="false" ht="14.5" hidden="false" customHeight="false" outlineLevel="0" collapsed="false">
      <c r="B45" s="16" t="n">
        <v>0.1</v>
      </c>
      <c r="C45" s="28" t="n">
        <v>0.61</v>
      </c>
      <c r="D45" s="28" t="n">
        <v>0.666666666666666</v>
      </c>
      <c r="E45" s="28" t="n">
        <v>0.6875</v>
      </c>
      <c r="F45" s="28" t="n">
        <v>0.7</v>
      </c>
      <c r="G45" s="28" t="n">
        <v>0.716666666666666</v>
      </c>
      <c r="H45" s="28" t="n">
        <v>0.76</v>
      </c>
      <c r="I45" s="28" t="n">
        <v>0.825</v>
      </c>
      <c r="J45" s="28" t="n">
        <v>0.8</v>
      </c>
      <c r="K45" s="28" t="n">
        <v>0.85</v>
      </c>
      <c r="L45" s="28" t="n">
        <v>0.8</v>
      </c>
      <c r="N45" s="29" t="n">
        <f aca="false">AVERAGE(C45:L45)</f>
        <v>0.741583333333333</v>
      </c>
    </row>
    <row r="46" customFormat="false" ht="14.5" hidden="false" customHeight="false" outlineLevel="0" collapsed="false">
      <c r="B46" s="11" t="n">
        <v>0.5</v>
      </c>
      <c r="C46" s="28" t="n">
        <v>0.59</v>
      </c>
      <c r="D46" s="28" t="n">
        <v>0.622222222222222</v>
      </c>
      <c r="E46" s="28" t="n">
        <v>0.65</v>
      </c>
      <c r="F46" s="28" t="n">
        <v>0.642857142857142</v>
      </c>
      <c r="G46" s="28" t="n">
        <v>0.666666666666666</v>
      </c>
      <c r="H46" s="28" t="n">
        <v>0.7</v>
      </c>
      <c r="I46" s="28" t="n">
        <v>0.775</v>
      </c>
      <c r="J46" s="28" t="n">
        <v>0.8</v>
      </c>
      <c r="K46" s="28" t="n">
        <v>0.85</v>
      </c>
      <c r="L46" s="28" t="n">
        <v>0.8</v>
      </c>
      <c r="N46" s="29" t="n">
        <f aca="false">AVERAGE(C46:L46)</f>
        <v>0.709674603174603</v>
      </c>
    </row>
    <row r="47" customFormat="false" ht="14.5" hidden="false" customHeight="false" outlineLevel="0" collapsed="false">
      <c r="B47" s="16" t="n">
        <v>1</v>
      </c>
      <c r="C47" s="28" t="n">
        <v>0.59</v>
      </c>
      <c r="D47" s="28" t="n">
        <v>0.6</v>
      </c>
      <c r="E47" s="28" t="n">
        <v>0.6375</v>
      </c>
      <c r="F47" s="28" t="n">
        <v>0.642857142857142</v>
      </c>
      <c r="G47" s="28" t="n">
        <v>0.633333333333333</v>
      </c>
      <c r="H47" s="28" t="n">
        <v>0.64</v>
      </c>
      <c r="I47" s="28" t="n">
        <v>0.7</v>
      </c>
      <c r="J47" s="28" t="n">
        <v>0.8</v>
      </c>
      <c r="K47" s="28" t="n">
        <v>0.85</v>
      </c>
      <c r="L47" s="28" t="n">
        <v>0.8</v>
      </c>
      <c r="N47" s="29" t="n">
        <f aca="false">AVERAGE(C47:L47)</f>
        <v>0.689369047619048</v>
      </c>
    </row>
    <row r="48" customFormat="false" ht="14.5" hidden="false" customHeight="false" outlineLevel="0" collapsed="false">
      <c r="B48" s="16" t="n">
        <v>10</v>
      </c>
      <c r="C48" s="28" t="n">
        <v>0.54</v>
      </c>
      <c r="D48" s="28" t="n">
        <v>0.544444444444444</v>
      </c>
      <c r="E48" s="28" t="n">
        <v>0.55</v>
      </c>
      <c r="F48" s="28" t="n">
        <v>0.557142857142857</v>
      </c>
      <c r="G48" s="28" t="n">
        <v>0.583333333333333</v>
      </c>
      <c r="H48" s="28" t="n">
        <v>0.56</v>
      </c>
      <c r="I48" s="28" t="n">
        <v>0.6</v>
      </c>
      <c r="J48" s="28" t="n">
        <v>0.666666666666666</v>
      </c>
      <c r="K48" s="28" t="n">
        <v>0.65</v>
      </c>
      <c r="L48" s="28" t="n">
        <v>0.6</v>
      </c>
      <c r="N48" s="29" t="n">
        <f aca="false">AVERAGE(C48:L48)</f>
        <v>0.58515873015873</v>
      </c>
    </row>
    <row r="50" customFormat="false" ht="14.5" hidden="false" customHeight="false" outlineLevel="0" collapsed="false">
      <c r="B50" s="0" t="s">
        <v>31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 customFormat="false" ht="14.5" hidden="false" customHeight="false" outlineLevel="0" collapsed="false">
      <c r="B51" s="3"/>
      <c r="C51" s="32" t="s">
        <v>48</v>
      </c>
      <c r="D51" s="32" t="s">
        <v>49</v>
      </c>
      <c r="E51" s="32" t="s">
        <v>50</v>
      </c>
      <c r="F51" s="32" t="s">
        <v>51</v>
      </c>
      <c r="G51" s="32" t="s">
        <v>52</v>
      </c>
      <c r="H51" s="32" t="s">
        <v>53</v>
      </c>
      <c r="I51" s="32" t="s">
        <v>54</v>
      </c>
      <c r="J51" s="32" t="s">
        <v>55</v>
      </c>
      <c r="K51" s="32" t="s">
        <v>56</v>
      </c>
      <c r="L51" s="32" t="s">
        <v>57</v>
      </c>
    </row>
    <row r="52" customFormat="false" ht="14.5" hidden="false" customHeight="false" outlineLevel="0" collapsed="false">
      <c r="B52" s="11" t="n">
        <v>1E-007</v>
      </c>
      <c r="C52" s="28" t="n">
        <v>0.7</v>
      </c>
      <c r="D52" s="28" t="n">
        <v>0.722222222222222</v>
      </c>
      <c r="E52" s="28" t="n">
        <v>0.7625</v>
      </c>
      <c r="F52" s="28" t="n">
        <v>0.8</v>
      </c>
      <c r="G52" s="28" t="n">
        <v>0.816666666666666</v>
      </c>
      <c r="H52" s="28" t="n">
        <v>0.88</v>
      </c>
      <c r="I52" s="28" t="n">
        <v>0.85</v>
      </c>
      <c r="J52" s="28" t="n">
        <v>0.8</v>
      </c>
      <c r="K52" s="28" t="n">
        <v>0.7</v>
      </c>
      <c r="L52" s="28" t="n">
        <v>0.9</v>
      </c>
      <c r="N52" s="29" t="n">
        <f aca="false">AVERAGE(C52:L52)</f>
        <v>0.793138888888889</v>
      </c>
    </row>
    <row r="53" customFormat="false" ht="14.5" hidden="false" customHeight="false" outlineLevel="0" collapsed="false">
      <c r="B53" s="11" t="n">
        <v>1E-006</v>
      </c>
      <c r="C53" s="28" t="n">
        <v>0.74</v>
      </c>
      <c r="D53" s="28" t="n">
        <v>0.777777777777777</v>
      </c>
      <c r="E53" s="28" t="n">
        <v>0.8</v>
      </c>
      <c r="F53" s="28" t="n">
        <v>0.8</v>
      </c>
      <c r="G53" s="28" t="n">
        <v>0.85</v>
      </c>
      <c r="H53" s="28" t="n">
        <v>0.88</v>
      </c>
      <c r="I53" s="28" t="n">
        <v>0.85</v>
      </c>
      <c r="J53" s="28" t="n">
        <v>0.833333333333333</v>
      </c>
      <c r="K53" s="28" t="n">
        <v>0.8</v>
      </c>
      <c r="L53" s="28" t="n">
        <v>0.9</v>
      </c>
      <c r="N53" s="29" t="n">
        <f aca="false">AVERAGE(C53:L53)</f>
        <v>0.823111111111111</v>
      </c>
    </row>
    <row r="54" customFormat="false" ht="14.5" hidden="false" customHeight="false" outlineLevel="0" collapsed="false">
      <c r="B54" s="11" t="n">
        <v>1E-005</v>
      </c>
      <c r="C54" s="28" t="n">
        <v>0.75</v>
      </c>
      <c r="D54" s="28" t="n">
        <v>0.766666666666666</v>
      </c>
      <c r="E54" s="28" t="n">
        <v>0.7875</v>
      </c>
      <c r="F54" s="28" t="n">
        <v>0.828571428571428</v>
      </c>
      <c r="G54" s="28" t="n">
        <v>0.866666666666666</v>
      </c>
      <c r="H54" s="28" t="n">
        <v>0.9</v>
      </c>
      <c r="I54" s="28" t="n">
        <v>0.875</v>
      </c>
      <c r="J54" s="28" t="n">
        <v>0.866666666666666</v>
      </c>
      <c r="K54" s="28" t="n">
        <v>0.8</v>
      </c>
      <c r="L54" s="28" t="n">
        <v>0.9</v>
      </c>
      <c r="N54" s="29" t="n">
        <f aca="false">AVERAGE(C54:L54)</f>
        <v>0.834107142857143</v>
      </c>
    </row>
    <row r="55" customFormat="false" ht="14.5" hidden="false" customHeight="false" outlineLevel="0" collapsed="false">
      <c r="B55" s="13" t="n">
        <v>0.001</v>
      </c>
      <c r="C55" s="31" t="n">
        <v>0.75</v>
      </c>
      <c r="D55" s="31" t="n">
        <v>0.777777777777777</v>
      </c>
      <c r="E55" s="31" t="n">
        <v>0.825</v>
      </c>
      <c r="F55" s="31" t="n">
        <v>0.842857142857142</v>
      </c>
      <c r="G55" s="30" t="n">
        <v>0.85</v>
      </c>
      <c r="H55" s="31" t="n">
        <v>0.88</v>
      </c>
      <c r="I55" s="31" t="n">
        <v>0.875</v>
      </c>
      <c r="J55" s="31" t="n">
        <v>0.866666666666666</v>
      </c>
      <c r="K55" s="31" t="n">
        <v>0.95</v>
      </c>
      <c r="L55" s="31" t="n">
        <v>0.9</v>
      </c>
      <c r="N55" s="29" t="n">
        <f aca="false">AVERAGE(C55:L55)</f>
        <v>0.851730158730158</v>
      </c>
    </row>
    <row r="56" customFormat="false" ht="14.5" hidden="false" customHeight="false" outlineLevel="0" collapsed="false">
      <c r="B56" s="16" t="n">
        <v>0.01</v>
      </c>
      <c r="C56" s="28" t="n">
        <v>0.75</v>
      </c>
      <c r="D56" s="28" t="n">
        <v>0.777777777777777</v>
      </c>
      <c r="E56" s="28" t="n">
        <v>0.8</v>
      </c>
      <c r="F56" s="28" t="n">
        <v>0.785714285714285</v>
      </c>
      <c r="G56" s="28" t="n">
        <v>0.8</v>
      </c>
      <c r="H56" s="28" t="n">
        <v>0.8</v>
      </c>
      <c r="I56" s="28" t="n">
        <v>0.825</v>
      </c>
      <c r="J56" s="28" t="n">
        <v>0.8</v>
      </c>
      <c r="K56" s="28" t="n">
        <v>0.9</v>
      </c>
      <c r="L56" s="28" t="n">
        <v>0.8</v>
      </c>
      <c r="N56" s="29" t="n">
        <f aca="false">AVERAGE(C56:L56)</f>
        <v>0.803849206349206</v>
      </c>
    </row>
    <row r="57" customFormat="false" ht="14.5" hidden="false" customHeight="false" outlineLevel="0" collapsed="false">
      <c r="B57" s="16" t="n">
        <v>0.1</v>
      </c>
      <c r="C57" s="28" t="n">
        <v>0.75</v>
      </c>
      <c r="D57" s="28" t="n">
        <v>0.777777777777777</v>
      </c>
      <c r="E57" s="28" t="n">
        <v>0.8</v>
      </c>
      <c r="F57" s="28" t="n">
        <v>0.785714285714285</v>
      </c>
      <c r="G57" s="28" t="n">
        <v>0.783333333333333</v>
      </c>
      <c r="H57" s="28" t="n">
        <v>0.78</v>
      </c>
      <c r="I57" s="28" t="n">
        <v>0.8</v>
      </c>
      <c r="J57" s="28" t="n">
        <v>0.833333333333333</v>
      </c>
      <c r="K57" s="28" t="n">
        <v>0.8</v>
      </c>
      <c r="L57" s="28" t="n">
        <v>0.8</v>
      </c>
      <c r="N57" s="29" t="n">
        <f aca="false">AVERAGE(C57:L57)</f>
        <v>0.791015873015873</v>
      </c>
    </row>
    <row r="58" customFormat="false" ht="14.5" hidden="false" customHeight="false" outlineLevel="0" collapsed="false">
      <c r="B58" s="11" t="n">
        <v>0.5</v>
      </c>
      <c r="C58" s="28" t="n">
        <v>0.7</v>
      </c>
      <c r="D58" s="28" t="n">
        <v>0.722222222222222</v>
      </c>
      <c r="E58" s="28" t="n">
        <v>0.7375</v>
      </c>
      <c r="F58" s="28" t="n">
        <v>0.742857142857142</v>
      </c>
      <c r="G58" s="28" t="n">
        <v>0.766666666666666</v>
      </c>
      <c r="H58" s="28" t="n">
        <v>0.76</v>
      </c>
      <c r="I58" s="28" t="n">
        <v>0.775</v>
      </c>
      <c r="J58" s="28" t="n">
        <v>0.8</v>
      </c>
      <c r="K58" s="28" t="n">
        <v>0.75</v>
      </c>
      <c r="L58" s="28" t="n">
        <v>0.8</v>
      </c>
      <c r="N58" s="29" t="n">
        <f aca="false">AVERAGE(C58:L58)</f>
        <v>0.755424603174603</v>
      </c>
    </row>
    <row r="59" customFormat="false" ht="14.5" hidden="false" customHeight="false" outlineLevel="0" collapsed="false">
      <c r="B59" s="16" t="n">
        <v>1</v>
      </c>
      <c r="C59" s="28" t="n">
        <v>0.69</v>
      </c>
      <c r="D59" s="28" t="n">
        <v>0.7</v>
      </c>
      <c r="E59" s="28" t="n">
        <v>0.7</v>
      </c>
      <c r="F59" s="28" t="n">
        <v>0.685714285714285</v>
      </c>
      <c r="G59" s="28" t="n">
        <v>0.716666666666666</v>
      </c>
      <c r="H59" s="28" t="n">
        <v>0.72</v>
      </c>
      <c r="I59" s="28" t="n">
        <v>0.75</v>
      </c>
      <c r="J59" s="28" t="n">
        <v>0.766666666666666</v>
      </c>
      <c r="K59" s="28" t="n">
        <v>0.7</v>
      </c>
      <c r="L59" s="28" t="n">
        <v>0.8</v>
      </c>
      <c r="N59" s="29" t="n">
        <f aca="false">AVERAGE(C59:L59)</f>
        <v>0.722904761904762</v>
      </c>
    </row>
    <row r="60" customFormat="false" ht="14.5" hidden="false" customHeight="false" outlineLevel="0" collapsed="false">
      <c r="B60" s="16" t="n">
        <v>10</v>
      </c>
      <c r="C60" s="28" t="n">
        <v>0.62</v>
      </c>
      <c r="D60" s="28" t="n">
        <v>0.655555555555555</v>
      </c>
      <c r="E60" s="28" t="n">
        <v>0.65</v>
      </c>
      <c r="F60" s="28" t="n">
        <v>0.671428571428571</v>
      </c>
      <c r="G60" s="28" t="n">
        <v>0.683333333333333</v>
      </c>
      <c r="H60" s="28" t="n">
        <v>0.68</v>
      </c>
      <c r="I60" s="28" t="n">
        <v>0.7</v>
      </c>
      <c r="J60" s="28" t="n">
        <v>0.733333333333333</v>
      </c>
      <c r="K60" s="28" t="n">
        <v>0.6</v>
      </c>
      <c r="L60" s="28" t="n">
        <v>0.6</v>
      </c>
      <c r="N60" s="29" t="n">
        <f aca="false">AVERAGE(C60:L60)</f>
        <v>0.659365079365079</v>
      </c>
    </row>
    <row r="62" customFormat="false" ht="14.5" hidden="false" customHeight="false" outlineLevel="0" collapsed="false">
      <c r="B62" s="0" t="s">
        <v>32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customFormat="false" ht="14.5" hidden="false" customHeight="false" outlineLevel="0" collapsed="false">
      <c r="B63" s="3"/>
      <c r="C63" s="32" t="s">
        <v>48</v>
      </c>
      <c r="D63" s="32" t="s">
        <v>49</v>
      </c>
      <c r="E63" s="32" t="s">
        <v>50</v>
      </c>
      <c r="F63" s="32" t="s">
        <v>51</v>
      </c>
      <c r="G63" s="32" t="s">
        <v>52</v>
      </c>
      <c r="H63" s="32" t="s">
        <v>53</v>
      </c>
      <c r="I63" s="32" t="s">
        <v>54</v>
      </c>
      <c r="J63" s="32" t="s">
        <v>55</v>
      </c>
      <c r="K63" s="32" t="s">
        <v>56</v>
      </c>
      <c r="L63" s="32" t="s">
        <v>57</v>
      </c>
    </row>
    <row r="64" customFormat="false" ht="14.5" hidden="false" customHeight="false" outlineLevel="0" collapsed="false">
      <c r="B64" s="11" t="n">
        <v>1E-007</v>
      </c>
      <c r="C64" s="28" t="n">
        <v>0.82</v>
      </c>
      <c r="D64" s="28" t="n">
        <v>0.844444444444444</v>
      </c>
      <c r="E64" s="28" t="n">
        <v>0.825</v>
      </c>
      <c r="F64" s="28" t="n">
        <v>0.828571428571428</v>
      </c>
      <c r="G64" s="28" t="n">
        <v>0.85</v>
      </c>
      <c r="H64" s="28" t="n">
        <v>0.84</v>
      </c>
      <c r="I64" s="28" t="n">
        <v>0.85</v>
      </c>
      <c r="J64" s="28" t="n">
        <v>0.966666666666666</v>
      </c>
      <c r="K64" s="28" t="n">
        <v>1</v>
      </c>
      <c r="L64" s="28" t="n">
        <v>1</v>
      </c>
      <c r="N64" s="29" t="n">
        <f aca="false">AVERAGE(C64:L64)</f>
        <v>0.882468253968254</v>
      </c>
    </row>
    <row r="65" customFormat="false" ht="14.5" hidden="false" customHeight="false" outlineLevel="0" collapsed="false">
      <c r="B65" s="11" t="n">
        <v>1E-006</v>
      </c>
      <c r="C65" s="28" t="n">
        <v>0.84</v>
      </c>
      <c r="D65" s="28" t="n">
        <v>0.844444444444444</v>
      </c>
      <c r="E65" s="28" t="n">
        <v>0.8375</v>
      </c>
      <c r="F65" s="28" t="n">
        <v>0.857142857142857</v>
      </c>
      <c r="G65" s="28" t="n">
        <v>0.866666666666666</v>
      </c>
      <c r="H65" s="28" t="n">
        <v>0.9</v>
      </c>
      <c r="I65" s="28" t="n">
        <v>0.9</v>
      </c>
      <c r="J65" s="28" t="n">
        <v>0.966666666666666</v>
      </c>
      <c r="K65" s="28" t="n">
        <v>1</v>
      </c>
      <c r="L65" s="28" t="n">
        <v>1</v>
      </c>
      <c r="N65" s="29" t="n">
        <f aca="false">AVERAGE(C65:L65)</f>
        <v>0.901242063492063</v>
      </c>
    </row>
    <row r="66" customFormat="false" ht="14.5" hidden="false" customHeight="false" outlineLevel="0" collapsed="false">
      <c r="B66" s="20" t="n">
        <v>1E-005</v>
      </c>
      <c r="C66" s="31" t="n">
        <v>0.84</v>
      </c>
      <c r="D66" s="31" t="n">
        <v>0.866666666666666</v>
      </c>
      <c r="E66" s="31" t="n">
        <v>0.8875</v>
      </c>
      <c r="F66" s="31" t="n">
        <v>0.9</v>
      </c>
      <c r="G66" s="31" t="n">
        <v>0.933333333333333</v>
      </c>
      <c r="H66" s="30" t="n">
        <v>0.92</v>
      </c>
      <c r="I66" s="31" t="n">
        <v>0.975</v>
      </c>
      <c r="J66" s="31" t="n">
        <v>0.966666666666666</v>
      </c>
      <c r="K66" s="31" t="n">
        <v>1</v>
      </c>
      <c r="L66" s="31" t="n">
        <v>1</v>
      </c>
      <c r="N66" s="29" t="n">
        <f aca="false">AVERAGE(C66:L66)</f>
        <v>0.928916666666667</v>
      </c>
    </row>
    <row r="67" customFormat="false" ht="14.5" hidden="false" customHeight="false" outlineLevel="0" collapsed="false">
      <c r="B67" s="16" t="n">
        <v>0.001</v>
      </c>
      <c r="C67" s="28" t="n">
        <v>0.81</v>
      </c>
      <c r="D67" s="28" t="n">
        <v>0.844444444444444</v>
      </c>
      <c r="E67" s="28" t="n">
        <v>0.875</v>
      </c>
      <c r="F67" s="28" t="n">
        <v>0.885714285714285</v>
      </c>
      <c r="G67" s="28" t="n">
        <v>0.9</v>
      </c>
      <c r="H67" s="28" t="n">
        <v>0.94</v>
      </c>
      <c r="I67" s="28" t="n">
        <v>0.925</v>
      </c>
      <c r="J67" s="28" t="n">
        <v>0.9</v>
      </c>
      <c r="K67" s="28" t="n">
        <v>0.9</v>
      </c>
      <c r="L67" s="28" t="n">
        <v>0.9</v>
      </c>
      <c r="N67" s="29" t="n">
        <f aca="false">AVERAGE(C67:L67)</f>
        <v>0.888015873015873</v>
      </c>
    </row>
    <row r="68" customFormat="false" ht="14.5" hidden="false" customHeight="false" outlineLevel="0" collapsed="false">
      <c r="B68" s="16" t="n">
        <v>0.01</v>
      </c>
      <c r="C68" s="28" t="n">
        <v>0.78</v>
      </c>
      <c r="D68" s="28" t="n">
        <v>0.8</v>
      </c>
      <c r="E68" s="28" t="n">
        <v>0.8</v>
      </c>
      <c r="F68" s="28" t="n">
        <v>0.857142857142857</v>
      </c>
      <c r="G68" s="28" t="n">
        <v>0.883333333333333</v>
      </c>
      <c r="H68" s="28" t="n">
        <v>0.88</v>
      </c>
      <c r="I68" s="28" t="n">
        <v>0.9</v>
      </c>
      <c r="J68" s="28" t="n">
        <v>0.866666666666666</v>
      </c>
      <c r="K68" s="28" t="n">
        <v>0.8</v>
      </c>
      <c r="L68" s="28" t="n">
        <v>0.8</v>
      </c>
      <c r="N68" s="29" t="n">
        <f aca="false">AVERAGE(C68:L68)</f>
        <v>0.836714285714285</v>
      </c>
    </row>
    <row r="69" customFormat="false" ht="14.5" hidden="false" customHeight="false" outlineLevel="0" collapsed="false">
      <c r="B69" s="16" t="n">
        <v>0.1</v>
      </c>
      <c r="C69" s="28" t="n">
        <v>0.74</v>
      </c>
      <c r="D69" s="28" t="n">
        <v>0.755555555555555</v>
      </c>
      <c r="E69" s="28" t="n">
        <v>0.775</v>
      </c>
      <c r="F69" s="28" t="n">
        <v>0.8</v>
      </c>
      <c r="G69" s="28" t="n">
        <v>0.816666666666666</v>
      </c>
      <c r="H69" s="28" t="n">
        <v>0.84</v>
      </c>
      <c r="I69" s="28" t="n">
        <v>0.875</v>
      </c>
      <c r="J69" s="28" t="n">
        <v>0.833333333333333</v>
      </c>
      <c r="K69" s="28" t="n">
        <v>0.85</v>
      </c>
      <c r="L69" s="28" t="n">
        <v>0.8</v>
      </c>
      <c r="N69" s="29" t="n">
        <f aca="false">AVERAGE(C69:L69)</f>
        <v>0.808555555555555</v>
      </c>
    </row>
    <row r="70" customFormat="false" ht="14.5" hidden="false" customHeight="false" outlineLevel="0" collapsed="false">
      <c r="B70" s="11" t="n">
        <v>0.5</v>
      </c>
      <c r="C70" s="28" t="n">
        <v>0.7</v>
      </c>
      <c r="D70" s="28" t="n">
        <v>0.733333333333333</v>
      </c>
      <c r="E70" s="28" t="n">
        <v>0.7625</v>
      </c>
      <c r="F70" s="28" t="n">
        <v>0.757142857142857</v>
      </c>
      <c r="G70" s="28" t="n">
        <v>0.766666666666666</v>
      </c>
      <c r="H70" s="28" t="n">
        <v>0.8</v>
      </c>
      <c r="I70" s="28" t="n">
        <v>0.8</v>
      </c>
      <c r="J70" s="28" t="n">
        <v>0.8</v>
      </c>
      <c r="K70" s="28" t="n">
        <v>0.75</v>
      </c>
      <c r="L70" s="28" t="n">
        <v>0.8</v>
      </c>
      <c r="N70" s="29" t="n">
        <f aca="false">AVERAGE(C70:L70)</f>
        <v>0.766964285714286</v>
      </c>
    </row>
    <row r="71" customFormat="false" ht="14.5" hidden="false" customHeight="false" outlineLevel="0" collapsed="false">
      <c r="B71" s="16" t="n">
        <v>1</v>
      </c>
      <c r="C71" s="28" t="n">
        <v>0.7</v>
      </c>
      <c r="D71" s="28" t="n">
        <v>0.733333333333333</v>
      </c>
      <c r="E71" s="28" t="n">
        <v>0.75</v>
      </c>
      <c r="F71" s="28" t="n">
        <v>0.742857142857142</v>
      </c>
      <c r="G71" s="28" t="n">
        <v>0.733333333333333</v>
      </c>
      <c r="H71" s="28" t="n">
        <v>0.76</v>
      </c>
      <c r="I71" s="28" t="n">
        <v>0.75</v>
      </c>
      <c r="J71" s="28" t="n">
        <v>0.733333333333333</v>
      </c>
      <c r="K71" s="28" t="n">
        <v>0.75</v>
      </c>
      <c r="L71" s="28" t="n">
        <v>0.8</v>
      </c>
      <c r="N71" s="29" t="n">
        <f aca="false">AVERAGE(C71:L71)</f>
        <v>0.745285714285714</v>
      </c>
    </row>
    <row r="72" customFormat="false" ht="14.5" hidden="false" customHeight="false" outlineLevel="0" collapsed="false">
      <c r="B72" s="16" t="n">
        <v>10</v>
      </c>
      <c r="C72" s="28" t="n">
        <v>0.68</v>
      </c>
      <c r="D72" s="28" t="n">
        <v>0.7</v>
      </c>
      <c r="E72" s="28" t="n">
        <v>0.6875</v>
      </c>
      <c r="F72" s="28" t="n">
        <v>0.685714285714285</v>
      </c>
      <c r="G72" s="28" t="n">
        <v>0.683333333333333</v>
      </c>
      <c r="H72" s="28" t="n">
        <v>0.66</v>
      </c>
      <c r="I72" s="28" t="n">
        <v>0.75</v>
      </c>
      <c r="J72" s="28" t="n">
        <v>0.733333333333333</v>
      </c>
      <c r="K72" s="28" t="n">
        <v>0.7</v>
      </c>
      <c r="L72" s="28" t="n">
        <v>0.7</v>
      </c>
      <c r="N72" s="29" t="n">
        <f aca="false">AVERAGE(C72:L72)</f>
        <v>0.697988095238095</v>
      </c>
    </row>
    <row r="74" customFormat="false" ht="14.5" hidden="false" customHeight="false" outlineLevel="0" collapsed="false">
      <c r="B74" s="0" t="s">
        <v>33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</row>
    <row r="75" customFormat="false" ht="14.5" hidden="false" customHeight="false" outlineLevel="0" collapsed="false">
      <c r="B75" s="3"/>
      <c r="C75" s="32" t="s">
        <v>48</v>
      </c>
      <c r="D75" s="32" t="s">
        <v>49</v>
      </c>
      <c r="E75" s="32" t="s">
        <v>50</v>
      </c>
      <c r="F75" s="32" t="s">
        <v>51</v>
      </c>
      <c r="G75" s="32" t="s">
        <v>52</v>
      </c>
      <c r="H75" s="32" t="s">
        <v>53</v>
      </c>
      <c r="I75" s="32" t="s">
        <v>54</v>
      </c>
      <c r="J75" s="32" t="s">
        <v>55</v>
      </c>
      <c r="K75" s="32" t="s">
        <v>56</v>
      </c>
      <c r="L75" s="32" t="s">
        <v>57</v>
      </c>
    </row>
    <row r="76" customFormat="false" ht="14.5" hidden="false" customHeight="false" outlineLevel="0" collapsed="false">
      <c r="B76" s="11" t="n">
        <v>1E-007</v>
      </c>
      <c r="C76" s="28" t="n">
        <v>0.86</v>
      </c>
      <c r="D76" s="28" t="n">
        <v>0.866666666666666</v>
      </c>
      <c r="E76" s="28" t="n">
        <v>0.8625</v>
      </c>
      <c r="F76" s="28" t="n">
        <v>0.842857142857142</v>
      </c>
      <c r="G76" s="28" t="n">
        <v>0.833333333333333</v>
      </c>
      <c r="H76" s="28" t="n">
        <v>0.88</v>
      </c>
      <c r="I76" s="28" t="n">
        <v>0.875</v>
      </c>
      <c r="J76" s="28" t="n">
        <v>0.866666666666666</v>
      </c>
      <c r="K76" s="28" t="n">
        <v>1</v>
      </c>
      <c r="L76" s="28" t="n">
        <v>1</v>
      </c>
      <c r="N76" s="29" t="n">
        <f aca="false">AVERAGE(C76:L76)</f>
        <v>0.888702380952381</v>
      </c>
    </row>
    <row r="77" customFormat="false" ht="14.5" hidden="false" customHeight="false" outlineLevel="0" collapsed="false">
      <c r="B77" s="11" t="n">
        <v>1E-006</v>
      </c>
      <c r="C77" s="28" t="n">
        <v>0.87</v>
      </c>
      <c r="D77" s="28" t="n">
        <v>0.877777777777777</v>
      </c>
      <c r="E77" s="28" t="n">
        <v>0.8875</v>
      </c>
      <c r="F77" s="28" t="n">
        <v>0.885714285714285</v>
      </c>
      <c r="G77" s="28" t="n">
        <v>0.9</v>
      </c>
      <c r="H77" s="28" t="n">
        <v>0.9</v>
      </c>
      <c r="I77" s="28" t="n">
        <v>0.875</v>
      </c>
      <c r="J77" s="28" t="n">
        <v>0.9</v>
      </c>
      <c r="K77" s="28" t="n">
        <v>0.9</v>
      </c>
      <c r="L77" s="28" t="n">
        <v>1</v>
      </c>
      <c r="N77" s="29" t="n">
        <f aca="false">AVERAGE(C77:L77)</f>
        <v>0.899599206349206</v>
      </c>
    </row>
    <row r="78" customFormat="false" ht="14.5" hidden="false" customHeight="false" outlineLevel="0" collapsed="false">
      <c r="B78" s="20" t="n">
        <v>1E-005</v>
      </c>
      <c r="C78" s="31" t="n">
        <v>0.89</v>
      </c>
      <c r="D78" s="31" t="n">
        <v>0.888888888888888</v>
      </c>
      <c r="E78" s="31" t="n">
        <v>0.875</v>
      </c>
      <c r="F78" s="31" t="n">
        <v>0.871428571428571</v>
      </c>
      <c r="G78" s="31" t="n">
        <v>0.883333333333333</v>
      </c>
      <c r="H78" s="31" t="n">
        <v>0.9</v>
      </c>
      <c r="I78" s="30" t="n">
        <v>0.9</v>
      </c>
      <c r="J78" s="31" t="n">
        <v>0.933333333333333</v>
      </c>
      <c r="K78" s="31" t="n">
        <v>0.95</v>
      </c>
      <c r="L78" s="31" t="n">
        <v>1</v>
      </c>
      <c r="N78" s="29" t="n">
        <f aca="false">AVERAGE(C78:L78)</f>
        <v>0.909198412698413</v>
      </c>
    </row>
    <row r="79" customFormat="false" ht="14.5" hidden="false" customHeight="false" outlineLevel="0" collapsed="false">
      <c r="B79" s="16" t="n">
        <v>0.001</v>
      </c>
      <c r="C79" s="28" t="n">
        <v>0.88</v>
      </c>
      <c r="D79" s="28" t="n">
        <v>0.877777777777777</v>
      </c>
      <c r="E79" s="28" t="n">
        <v>0.8625</v>
      </c>
      <c r="F79" s="28" t="n">
        <v>0.857142857142857</v>
      </c>
      <c r="G79" s="28" t="n">
        <v>0.9</v>
      </c>
      <c r="H79" s="28" t="n">
        <v>0.88</v>
      </c>
      <c r="I79" s="28" t="n">
        <v>0.85</v>
      </c>
      <c r="J79" s="28" t="n">
        <v>0.866666666666666</v>
      </c>
      <c r="K79" s="28" t="n">
        <v>0.9</v>
      </c>
      <c r="L79" s="28" t="n">
        <v>0.9</v>
      </c>
      <c r="N79" s="29" t="n">
        <f aca="false">AVERAGE(C79:L79)</f>
        <v>0.87740873015873</v>
      </c>
    </row>
    <row r="80" customFormat="false" ht="14.5" hidden="false" customHeight="false" outlineLevel="0" collapsed="false">
      <c r="B80" s="16" t="n">
        <v>0.01</v>
      </c>
      <c r="C80" s="28" t="n">
        <v>0.85</v>
      </c>
      <c r="D80" s="28" t="n">
        <v>0.855555555555555</v>
      </c>
      <c r="E80" s="28" t="n">
        <v>0.875</v>
      </c>
      <c r="F80" s="28" t="n">
        <v>0.871428571428571</v>
      </c>
      <c r="G80" s="28" t="n">
        <v>0.866666666666666</v>
      </c>
      <c r="H80" s="28" t="n">
        <v>0.88</v>
      </c>
      <c r="I80" s="28" t="n">
        <v>0.85</v>
      </c>
      <c r="J80" s="28" t="n">
        <v>0.833333333333333</v>
      </c>
      <c r="K80" s="28" t="n">
        <v>0.85</v>
      </c>
      <c r="L80" s="28" t="n">
        <v>0.9</v>
      </c>
      <c r="N80" s="29" t="n">
        <f aca="false">AVERAGE(C80:L80)</f>
        <v>0.863198412698413</v>
      </c>
    </row>
    <row r="81" customFormat="false" ht="14.5" hidden="false" customHeight="false" outlineLevel="0" collapsed="false">
      <c r="B81" s="16" t="n">
        <v>0.1</v>
      </c>
      <c r="C81" s="28" t="n">
        <v>0.84</v>
      </c>
      <c r="D81" s="28" t="n">
        <v>0.855555555555555</v>
      </c>
      <c r="E81" s="28" t="n">
        <v>0.85</v>
      </c>
      <c r="F81" s="28" t="n">
        <v>0.857142857142857</v>
      </c>
      <c r="G81" s="28" t="n">
        <v>0.85</v>
      </c>
      <c r="H81" s="28" t="n">
        <v>0.84</v>
      </c>
      <c r="I81" s="28" t="n">
        <v>0.875</v>
      </c>
      <c r="J81" s="28" t="n">
        <v>0.866666666666666</v>
      </c>
      <c r="K81" s="28" t="n">
        <v>0.85</v>
      </c>
      <c r="L81" s="28" t="n">
        <v>0.9</v>
      </c>
      <c r="N81" s="29" t="n">
        <f aca="false">AVERAGE(C81:L81)</f>
        <v>0.858436507936508</v>
      </c>
    </row>
    <row r="82" customFormat="false" ht="14.5" hidden="false" customHeight="false" outlineLevel="0" collapsed="false">
      <c r="B82" s="11" t="n">
        <v>0.5</v>
      </c>
      <c r="C82" s="28" t="n">
        <v>0.81</v>
      </c>
      <c r="D82" s="28" t="n">
        <v>0.822222222222222</v>
      </c>
      <c r="E82" s="28" t="n">
        <v>0.8375</v>
      </c>
      <c r="F82" s="28" t="n">
        <v>0.842857142857142</v>
      </c>
      <c r="G82" s="28" t="n">
        <v>0.833333333333333</v>
      </c>
      <c r="H82" s="28" t="n">
        <v>0.84</v>
      </c>
      <c r="I82" s="28" t="n">
        <v>0.825</v>
      </c>
      <c r="J82" s="28" t="n">
        <v>0.833333333333333</v>
      </c>
      <c r="K82" s="28" t="n">
        <v>0.8</v>
      </c>
      <c r="L82" s="28" t="n">
        <v>0.8</v>
      </c>
      <c r="N82" s="29" t="n">
        <f aca="false">AVERAGE(C82:L82)</f>
        <v>0.824424603174603</v>
      </c>
    </row>
    <row r="83" customFormat="false" ht="14.5" hidden="false" customHeight="false" outlineLevel="0" collapsed="false">
      <c r="B83" s="16" t="n">
        <v>1</v>
      </c>
      <c r="C83" s="28" t="n">
        <v>0.82</v>
      </c>
      <c r="D83" s="28" t="n">
        <v>0.822222222222222</v>
      </c>
      <c r="E83" s="28" t="n">
        <v>0.8375</v>
      </c>
      <c r="F83" s="28" t="n">
        <v>0.828571428571428</v>
      </c>
      <c r="G83" s="28" t="n">
        <v>0.816666666666666</v>
      </c>
      <c r="H83" s="28" t="n">
        <v>0.82</v>
      </c>
      <c r="I83" s="28" t="n">
        <v>0.8</v>
      </c>
      <c r="J83" s="28" t="n">
        <v>0.833333333333333</v>
      </c>
      <c r="K83" s="28" t="n">
        <v>0.8</v>
      </c>
      <c r="L83" s="28" t="n">
        <v>0.8</v>
      </c>
      <c r="N83" s="29" t="n">
        <f aca="false">AVERAGE(C83:L83)</f>
        <v>0.817829365079365</v>
      </c>
    </row>
    <row r="84" customFormat="false" ht="14.5" hidden="false" customHeight="false" outlineLevel="0" collapsed="false">
      <c r="B84" s="16" t="n">
        <v>10</v>
      </c>
      <c r="C84" s="28" t="n">
        <v>0.79</v>
      </c>
      <c r="D84" s="28" t="n">
        <v>0.811111111111111</v>
      </c>
      <c r="E84" s="28" t="n">
        <v>0.8125</v>
      </c>
      <c r="F84" s="28" t="n">
        <v>0.814285714285714</v>
      </c>
      <c r="G84" s="28" t="n">
        <v>0.816666666666666</v>
      </c>
      <c r="H84" s="28" t="n">
        <v>0.82</v>
      </c>
      <c r="I84" s="28" t="n">
        <v>0.825</v>
      </c>
      <c r="J84" s="28" t="n">
        <v>0.866666666666666</v>
      </c>
      <c r="K84" s="28" t="n">
        <v>0.8</v>
      </c>
      <c r="L84" s="28" t="n">
        <v>0.9</v>
      </c>
      <c r="N84" s="29" t="n">
        <f aca="false">AVERAGE(C84:L84)</f>
        <v>0.825623015873016</v>
      </c>
    </row>
    <row r="86" customFormat="false" ht="14.5" hidden="false" customHeight="false" outlineLevel="0" collapsed="false">
      <c r="B86" s="0" t="s">
        <v>34</v>
      </c>
      <c r="C86" s="29"/>
      <c r="D86" s="29"/>
      <c r="E86" s="29"/>
      <c r="F86" s="29"/>
      <c r="G86" s="29"/>
      <c r="H86" s="29"/>
      <c r="I86" s="29"/>
      <c r="J86" s="29"/>
      <c r="K86" s="29"/>
      <c r="L86" s="29"/>
    </row>
    <row r="87" customFormat="false" ht="14.5" hidden="false" customHeight="false" outlineLevel="0" collapsed="false">
      <c r="B87" s="3"/>
      <c r="C87" s="32" t="s">
        <v>48</v>
      </c>
      <c r="D87" s="32" t="s">
        <v>49</v>
      </c>
      <c r="E87" s="32" t="s">
        <v>50</v>
      </c>
      <c r="F87" s="32" t="s">
        <v>51</v>
      </c>
      <c r="G87" s="32" t="s">
        <v>52</v>
      </c>
      <c r="H87" s="32" t="s">
        <v>53</v>
      </c>
      <c r="I87" s="32" t="s">
        <v>54</v>
      </c>
      <c r="J87" s="32" t="s">
        <v>55</v>
      </c>
      <c r="K87" s="32" t="s">
        <v>56</v>
      </c>
      <c r="L87" s="32" t="s">
        <v>57</v>
      </c>
    </row>
    <row r="88" customFormat="false" ht="14.5" hidden="false" customHeight="false" outlineLevel="0" collapsed="false">
      <c r="B88" s="11" t="n">
        <v>1E-007</v>
      </c>
      <c r="C88" s="28" t="n">
        <v>0.82</v>
      </c>
      <c r="D88" s="28" t="n">
        <v>0.822222222222222</v>
      </c>
      <c r="E88" s="28" t="n">
        <v>0.85</v>
      </c>
      <c r="F88" s="28" t="n">
        <v>0.857142857142857</v>
      </c>
      <c r="G88" s="28" t="n">
        <v>0.883333333333333</v>
      </c>
      <c r="H88" s="28" t="n">
        <v>0.9</v>
      </c>
      <c r="I88" s="28" t="n">
        <v>0.9</v>
      </c>
      <c r="J88" s="28" t="n">
        <v>0.9</v>
      </c>
      <c r="K88" s="28" t="n">
        <v>0.9</v>
      </c>
      <c r="L88" s="28" t="n">
        <v>0.9</v>
      </c>
      <c r="N88" s="29" t="n">
        <f aca="false">AVERAGE(C88:L88)</f>
        <v>0.873269841269841</v>
      </c>
    </row>
    <row r="89" customFormat="false" ht="14.5" hidden="false" customHeight="false" outlineLevel="0" collapsed="false">
      <c r="B89" s="11" t="n">
        <v>1E-006</v>
      </c>
      <c r="C89" s="28" t="n">
        <v>0.85</v>
      </c>
      <c r="D89" s="28" t="n">
        <v>0.866666666666666</v>
      </c>
      <c r="E89" s="28" t="n">
        <v>0.9</v>
      </c>
      <c r="F89" s="28" t="n">
        <v>0.9</v>
      </c>
      <c r="G89" s="28" t="n">
        <v>0.916666666666666</v>
      </c>
      <c r="H89" s="28" t="n">
        <v>0.92</v>
      </c>
      <c r="I89" s="28" t="n">
        <v>0.975</v>
      </c>
      <c r="J89" s="28" t="n">
        <v>0.966666666666666</v>
      </c>
      <c r="K89" s="28" t="n">
        <v>0.95</v>
      </c>
      <c r="L89" s="28" t="n">
        <v>1</v>
      </c>
      <c r="N89" s="29" t="n">
        <f aca="false">AVERAGE(C89:L89)</f>
        <v>0.9245</v>
      </c>
    </row>
    <row r="90" customFormat="false" ht="14.5" hidden="false" customHeight="false" outlineLevel="0" collapsed="false">
      <c r="B90" s="20" t="n">
        <v>1E-005</v>
      </c>
      <c r="C90" s="31" t="n">
        <v>0.88</v>
      </c>
      <c r="D90" s="31" t="n">
        <v>0.888888888888888</v>
      </c>
      <c r="E90" s="31" t="n">
        <v>0.9125</v>
      </c>
      <c r="F90" s="31" t="n">
        <v>0.914285714285714</v>
      </c>
      <c r="G90" s="31" t="n">
        <v>0.916666666666666</v>
      </c>
      <c r="H90" s="31" t="n">
        <v>0.96</v>
      </c>
      <c r="I90" s="31" t="n">
        <v>0.975</v>
      </c>
      <c r="J90" s="30" t="n">
        <v>0.966666666666666</v>
      </c>
      <c r="K90" s="31" t="n">
        <v>1</v>
      </c>
      <c r="L90" s="31" t="n">
        <v>1</v>
      </c>
      <c r="N90" s="29" t="n">
        <f aca="false">AVERAGE(C90:L90)</f>
        <v>0.941400793650793</v>
      </c>
    </row>
    <row r="91" customFormat="false" ht="14.5" hidden="false" customHeight="false" outlineLevel="0" collapsed="false">
      <c r="B91" s="16" t="n">
        <v>0.001</v>
      </c>
      <c r="C91" s="28" t="n">
        <v>0.86</v>
      </c>
      <c r="D91" s="28" t="n">
        <v>0.877777777777777</v>
      </c>
      <c r="E91" s="28" t="n">
        <v>0.9125</v>
      </c>
      <c r="F91" s="28" t="n">
        <v>0.914285714285714</v>
      </c>
      <c r="G91" s="28" t="n">
        <v>0.916666666666666</v>
      </c>
      <c r="H91" s="28" t="n">
        <v>0.92</v>
      </c>
      <c r="I91" s="28" t="n">
        <v>0.975</v>
      </c>
      <c r="J91" s="28" t="n">
        <v>0.966666666666666</v>
      </c>
      <c r="K91" s="28" t="n">
        <v>0.95</v>
      </c>
      <c r="L91" s="28" t="n">
        <v>1</v>
      </c>
      <c r="N91" s="29" t="n">
        <f aca="false">AVERAGE(C91:L91)</f>
        <v>0.929289682539682</v>
      </c>
    </row>
    <row r="92" customFormat="false" ht="14.5" hidden="false" customHeight="false" outlineLevel="0" collapsed="false">
      <c r="B92" s="16" t="n">
        <v>0.01</v>
      </c>
      <c r="C92" s="28" t="n">
        <v>0.85</v>
      </c>
      <c r="D92" s="28" t="n">
        <v>0.855555555555555</v>
      </c>
      <c r="E92" s="28" t="n">
        <v>0.9</v>
      </c>
      <c r="F92" s="28" t="n">
        <v>0.914285714285714</v>
      </c>
      <c r="G92" s="28" t="n">
        <v>0.95</v>
      </c>
      <c r="H92" s="28" t="n">
        <v>0.94</v>
      </c>
      <c r="I92" s="28" t="n">
        <v>0.95</v>
      </c>
      <c r="J92" s="28" t="n">
        <v>0.966666666666666</v>
      </c>
      <c r="K92" s="28" t="n">
        <v>1</v>
      </c>
      <c r="L92" s="28" t="n">
        <v>1</v>
      </c>
      <c r="N92" s="29" t="n">
        <f aca="false">AVERAGE(C92:L92)</f>
        <v>0.932650793650793</v>
      </c>
    </row>
    <row r="93" customFormat="false" ht="14.5" hidden="false" customHeight="false" outlineLevel="0" collapsed="false">
      <c r="B93" s="16" t="n">
        <v>0.1</v>
      </c>
      <c r="C93" s="28" t="n">
        <v>0.81</v>
      </c>
      <c r="D93" s="28" t="n">
        <v>0.822222222222222</v>
      </c>
      <c r="E93" s="28" t="n">
        <v>0.8375</v>
      </c>
      <c r="F93" s="28" t="n">
        <v>0.871428571428571</v>
      </c>
      <c r="G93" s="28" t="n">
        <v>0.883333333333333</v>
      </c>
      <c r="H93" s="28" t="n">
        <v>0.92</v>
      </c>
      <c r="I93" s="28" t="n">
        <v>0.9</v>
      </c>
      <c r="J93" s="28" t="n">
        <v>0.9</v>
      </c>
      <c r="K93" s="28" t="n">
        <v>0.95</v>
      </c>
      <c r="L93" s="28" t="n">
        <v>0.9</v>
      </c>
      <c r="N93" s="29" t="n">
        <f aca="false">AVERAGE(C93:L93)</f>
        <v>0.879448412698413</v>
      </c>
    </row>
    <row r="94" customFormat="false" ht="14.5" hidden="false" customHeight="false" outlineLevel="0" collapsed="false">
      <c r="B94" s="11" t="n">
        <v>0.5</v>
      </c>
      <c r="C94" s="28" t="n">
        <v>0.78</v>
      </c>
      <c r="D94" s="28" t="n">
        <v>0.788888888888888</v>
      </c>
      <c r="E94" s="28" t="n">
        <v>0.8125</v>
      </c>
      <c r="F94" s="28" t="n">
        <v>0.842857142857142</v>
      </c>
      <c r="G94" s="28" t="n">
        <v>0.866666666666666</v>
      </c>
      <c r="H94" s="28" t="n">
        <v>0.84</v>
      </c>
      <c r="I94" s="28" t="n">
        <v>0.9</v>
      </c>
      <c r="J94" s="28" t="n">
        <v>0.9</v>
      </c>
      <c r="K94" s="28" t="n">
        <v>0.95</v>
      </c>
      <c r="L94" s="28" t="n">
        <v>0.9</v>
      </c>
      <c r="N94" s="29" t="n">
        <f aca="false">AVERAGE(C94:L94)</f>
        <v>0.85809126984127</v>
      </c>
    </row>
    <row r="95" customFormat="false" ht="14.5" hidden="false" customHeight="false" outlineLevel="0" collapsed="false">
      <c r="B95" s="16" t="n">
        <v>1</v>
      </c>
      <c r="C95" s="28" t="n">
        <v>0.77</v>
      </c>
      <c r="D95" s="28" t="n">
        <v>0.788888888888888</v>
      </c>
      <c r="E95" s="28" t="n">
        <v>0.8125</v>
      </c>
      <c r="F95" s="28" t="n">
        <v>0.828571428571428</v>
      </c>
      <c r="G95" s="28" t="n">
        <v>0.833333333333333</v>
      </c>
      <c r="H95" s="28" t="n">
        <v>0.84</v>
      </c>
      <c r="I95" s="28" t="n">
        <v>0.85</v>
      </c>
      <c r="J95" s="28" t="n">
        <v>0.9</v>
      </c>
      <c r="K95" s="28" t="n">
        <v>0.95</v>
      </c>
      <c r="L95" s="28" t="n">
        <v>0.9</v>
      </c>
      <c r="N95" s="29" t="n">
        <f aca="false">AVERAGE(C95:L95)</f>
        <v>0.847329365079365</v>
      </c>
    </row>
    <row r="96" customFormat="false" ht="14.5" hidden="false" customHeight="false" outlineLevel="0" collapsed="false">
      <c r="B96" s="16" t="n">
        <v>10</v>
      </c>
      <c r="C96" s="28" t="n">
        <v>0.75</v>
      </c>
      <c r="D96" s="28" t="n">
        <v>0.755555555555555</v>
      </c>
      <c r="E96" s="28" t="n">
        <v>0.7875</v>
      </c>
      <c r="F96" s="28" t="n">
        <v>0.814285714285714</v>
      </c>
      <c r="G96" s="28" t="n">
        <v>0.816666666666666</v>
      </c>
      <c r="H96" s="28" t="n">
        <v>0.82</v>
      </c>
      <c r="I96" s="28" t="n">
        <v>0.825</v>
      </c>
      <c r="J96" s="28" t="n">
        <v>0.866666666666666</v>
      </c>
      <c r="K96" s="28" t="n">
        <v>0.95</v>
      </c>
      <c r="L96" s="28" t="n">
        <v>0.9</v>
      </c>
      <c r="N96" s="29" t="n">
        <f aca="false">AVERAGE(C96:L96)</f>
        <v>0.82856746031746</v>
      </c>
    </row>
    <row r="98" customFormat="false" ht="14.5" hidden="false" customHeight="false" outlineLevel="0" collapsed="false">
      <c r="B98" s="0" t="s">
        <v>35</v>
      </c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 customFormat="false" ht="14.5" hidden="false" customHeight="false" outlineLevel="0" collapsed="false">
      <c r="B99" s="3"/>
      <c r="C99" s="32" t="s">
        <v>48</v>
      </c>
      <c r="D99" s="32" t="s">
        <v>49</v>
      </c>
      <c r="E99" s="32" t="s">
        <v>50</v>
      </c>
      <c r="F99" s="32" t="s">
        <v>51</v>
      </c>
      <c r="G99" s="32" t="s">
        <v>52</v>
      </c>
      <c r="H99" s="32" t="s">
        <v>53</v>
      </c>
      <c r="I99" s="32" t="s">
        <v>54</v>
      </c>
      <c r="J99" s="32" t="s">
        <v>55</v>
      </c>
      <c r="K99" s="32" t="s">
        <v>56</v>
      </c>
      <c r="L99" s="32" t="s">
        <v>57</v>
      </c>
    </row>
    <row r="100" customFormat="false" ht="14.5" hidden="false" customHeight="false" outlineLevel="0" collapsed="false">
      <c r="B100" s="11" t="n">
        <v>1E-007</v>
      </c>
      <c r="C100" s="3" t="n">
        <v>0.86</v>
      </c>
      <c r="D100" s="33" t="n">
        <v>0.888888888888888</v>
      </c>
      <c r="E100" s="33" t="n">
        <v>0.9125</v>
      </c>
      <c r="F100" s="33" t="n">
        <v>0.928571428571428</v>
      </c>
      <c r="G100" s="33" t="n">
        <v>0.916666666666666</v>
      </c>
      <c r="H100" s="33" t="n">
        <v>0.94</v>
      </c>
      <c r="I100" s="33" t="n">
        <v>0.95</v>
      </c>
      <c r="J100" s="33" t="n">
        <v>0.966666666666666</v>
      </c>
      <c r="K100" s="33" t="n">
        <v>0.95</v>
      </c>
      <c r="L100" s="33" t="n">
        <v>0.9</v>
      </c>
      <c r="N100" s="29" t="n">
        <f aca="false">AVERAGE(C100:L100)</f>
        <v>0.921329365079365</v>
      </c>
    </row>
    <row r="101" customFormat="false" ht="14.5" hidden="false" customHeight="false" outlineLevel="0" collapsed="false">
      <c r="B101" s="11" t="n">
        <v>1E-006</v>
      </c>
      <c r="C101" s="3" t="n">
        <v>0.91</v>
      </c>
      <c r="D101" s="33" t="n">
        <v>0.911111111111111</v>
      </c>
      <c r="E101" s="33" t="n">
        <v>0.9375</v>
      </c>
      <c r="F101" s="33" t="n">
        <v>0.971428571428571</v>
      </c>
      <c r="G101" s="33" t="n">
        <v>0.966666666666666</v>
      </c>
      <c r="H101" s="33" t="n">
        <v>0.98</v>
      </c>
      <c r="I101" s="33" t="n">
        <v>0.975</v>
      </c>
      <c r="J101" s="33" t="n">
        <v>0.966666666666666</v>
      </c>
      <c r="K101" s="33" t="n">
        <v>1</v>
      </c>
      <c r="L101" s="33" t="n">
        <v>1</v>
      </c>
      <c r="N101" s="29" t="n">
        <f aca="false">AVERAGE(C101:L101)</f>
        <v>0.961837301587302</v>
      </c>
    </row>
    <row r="102" customFormat="false" ht="14.5" hidden="false" customHeight="false" outlineLevel="0" collapsed="false">
      <c r="B102" s="11" t="n">
        <v>1E-005</v>
      </c>
      <c r="C102" s="3" t="n">
        <v>0.95</v>
      </c>
      <c r="D102" s="33" t="n">
        <v>0.955555555555555</v>
      </c>
      <c r="E102" s="33" t="n">
        <v>0.9625</v>
      </c>
      <c r="F102" s="33" t="n">
        <v>0.985714285714285</v>
      </c>
      <c r="G102" s="33" t="n">
        <v>1</v>
      </c>
      <c r="H102" s="33" t="n">
        <v>1</v>
      </c>
      <c r="I102" s="33" t="n">
        <v>1</v>
      </c>
      <c r="J102" s="33" t="n">
        <v>1</v>
      </c>
      <c r="K102" s="33" t="n">
        <v>1</v>
      </c>
      <c r="L102" s="33" t="n">
        <v>1</v>
      </c>
      <c r="N102" s="29" t="n">
        <f aca="false">AVERAGE(C102:L102)</f>
        <v>0.985376984126984</v>
      </c>
    </row>
    <row r="103" customFormat="false" ht="14.5" hidden="false" customHeight="false" outlineLevel="0" collapsed="false">
      <c r="B103" s="13" t="n">
        <v>0.001</v>
      </c>
      <c r="C103" s="14" t="n">
        <v>0.99</v>
      </c>
      <c r="D103" s="34" t="n">
        <v>0.988888888888888</v>
      </c>
      <c r="E103" s="34" t="n">
        <v>1</v>
      </c>
      <c r="F103" s="34" t="n">
        <v>1</v>
      </c>
      <c r="G103" s="34" t="n">
        <v>1</v>
      </c>
      <c r="H103" s="34" t="n">
        <v>1</v>
      </c>
      <c r="I103" s="34" t="n">
        <v>1</v>
      </c>
      <c r="J103" s="34" t="n">
        <v>1</v>
      </c>
      <c r="K103" s="35" t="n">
        <v>1</v>
      </c>
      <c r="L103" s="34" t="n">
        <v>1</v>
      </c>
      <c r="N103" s="29" t="n">
        <f aca="false">AVERAGE(C103:L103)</f>
        <v>0.997888888888889</v>
      </c>
    </row>
    <row r="104" customFormat="false" ht="14.5" hidden="false" customHeight="false" outlineLevel="0" collapsed="false">
      <c r="B104" s="16" t="n">
        <v>0.01</v>
      </c>
      <c r="C104" s="3" t="n">
        <v>0.98</v>
      </c>
      <c r="D104" s="33" t="n">
        <v>0.988888888888888</v>
      </c>
      <c r="E104" s="33" t="n">
        <v>0.9875</v>
      </c>
      <c r="F104" s="33" t="n">
        <v>1</v>
      </c>
      <c r="G104" s="33" t="n">
        <v>1</v>
      </c>
      <c r="H104" s="33" t="n">
        <v>1</v>
      </c>
      <c r="I104" s="33" t="n">
        <v>1</v>
      </c>
      <c r="J104" s="33" t="n">
        <v>1</v>
      </c>
      <c r="K104" s="33" t="n">
        <v>1</v>
      </c>
      <c r="L104" s="33" t="n">
        <v>1</v>
      </c>
      <c r="N104" s="29" t="n">
        <f aca="false">AVERAGE(C104:L104)</f>
        <v>0.995638888888889</v>
      </c>
    </row>
    <row r="105" customFormat="false" ht="14.5" hidden="false" customHeight="false" outlineLevel="0" collapsed="false">
      <c r="B105" s="16" t="n">
        <v>0.1</v>
      </c>
      <c r="C105" s="3" t="n">
        <v>0.98</v>
      </c>
      <c r="D105" s="33" t="n">
        <v>1</v>
      </c>
      <c r="E105" s="33" t="n">
        <v>1</v>
      </c>
      <c r="F105" s="33" t="n">
        <v>1</v>
      </c>
      <c r="G105" s="33" t="n">
        <v>1</v>
      </c>
      <c r="H105" s="33" t="n">
        <v>1</v>
      </c>
      <c r="I105" s="33" t="n">
        <v>1</v>
      </c>
      <c r="J105" s="33" t="n">
        <v>1</v>
      </c>
      <c r="K105" s="33" t="n">
        <v>1</v>
      </c>
      <c r="L105" s="33" t="n">
        <v>1</v>
      </c>
      <c r="N105" s="29" t="n">
        <f aca="false">AVERAGE(C105:L105)</f>
        <v>0.998</v>
      </c>
    </row>
    <row r="106" customFormat="false" ht="14.5" hidden="false" customHeight="false" outlineLevel="0" collapsed="false">
      <c r="B106" s="11" t="n">
        <v>0.5</v>
      </c>
      <c r="C106" s="3" t="n">
        <v>0.99</v>
      </c>
      <c r="D106" s="33" t="n">
        <v>1</v>
      </c>
      <c r="E106" s="33" t="n">
        <v>1</v>
      </c>
      <c r="F106" s="33" t="n">
        <v>1</v>
      </c>
      <c r="G106" s="33" t="n">
        <v>1</v>
      </c>
      <c r="H106" s="33" t="n">
        <v>1</v>
      </c>
      <c r="I106" s="33" t="n">
        <v>1</v>
      </c>
      <c r="J106" s="33" t="n">
        <v>1</v>
      </c>
      <c r="K106" s="33" t="n">
        <v>1</v>
      </c>
      <c r="L106" s="33" t="n">
        <v>1</v>
      </c>
      <c r="N106" s="29" t="n">
        <f aca="false">AVERAGE(C106:L106)</f>
        <v>0.999</v>
      </c>
    </row>
    <row r="107" customFormat="false" ht="14.5" hidden="false" customHeight="false" outlineLevel="0" collapsed="false">
      <c r="B107" s="16" t="n">
        <v>1</v>
      </c>
      <c r="C107" s="3" t="n">
        <v>0.99</v>
      </c>
      <c r="D107" s="33" t="n">
        <v>1</v>
      </c>
      <c r="E107" s="33" t="n">
        <v>1</v>
      </c>
      <c r="F107" s="33" t="n">
        <v>1</v>
      </c>
      <c r="G107" s="33" t="n">
        <v>1</v>
      </c>
      <c r="H107" s="33" t="n">
        <v>1</v>
      </c>
      <c r="I107" s="33" t="n">
        <v>1</v>
      </c>
      <c r="J107" s="33" t="n">
        <v>1</v>
      </c>
      <c r="K107" s="33" t="n">
        <v>1</v>
      </c>
      <c r="L107" s="33" t="n">
        <v>1</v>
      </c>
      <c r="N107" s="29" t="n">
        <f aca="false">AVERAGE(C107:L107)</f>
        <v>0.999</v>
      </c>
    </row>
    <row r="108" customFormat="false" ht="14.5" hidden="false" customHeight="false" outlineLevel="0" collapsed="false">
      <c r="B108" s="16" t="n">
        <v>10</v>
      </c>
      <c r="C108" s="3" t="n">
        <v>0.99</v>
      </c>
      <c r="D108" s="33" t="n">
        <v>0.988888888888888</v>
      </c>
      <c r="E108" s="33" t="n">
        <v>1</v>
      </c>
      <c r="F108" s="33" t="n">
        <v>1</v>
      </c>
      <c r="G108" s="33" t="n">
        <v>1</v>
      </c>
      <c r="H108" s="33" t="n">
        <v>1</v>
      </c>
      <c r="I108" s="33" t="n">
        <v>1</v>
      </c>
      <c r="J108" s="33" t="n">
        <v>1</v>
      </c>
      <c r="K108" s="33" t="n">
        <v>1</v>
      </c>
      <c r="L108" s="33" t="n">
        <v>1</v>
      </c>
      <c r="N108" s="29" t="n">
        <f aca="false">AVERAGE(C108:L108)</f>
        <v>0.997888888888889</v>
      </c>
    </row>
    <row r="110" customFormat="false" ht="14.5" hidden="false" customHeight="false" outlineLevel="0" collapsed="false">
      <c r="B110" s="7" t="s">
        <v>58</v>
      </c>
      <c r="C110" s="0" t="n">
        <v>0.82</v>
      </c>
    </row>
    <row r="111" customFormat="false" ht="14.5" hidden="false" customHeight="false" outlineLevel="0" collapsed="false">
      <c r="B111" s="7" t="s">
        <v>59</v>
      </c>
      <c r="C111" s="0" t="n">
        <v>0.844444444444444</v>
      </c>
    </row>
    <row r="112" customFormat="false" ht="14.5" hidden="false" customHeight="false" outlineLevel="0" collapsed="false">
      <c r="B112" s="7" t="s">
        <v>60</v>
      </c>
      <c r="C112" s="0" t="n">
        <v>0.825</v>
      </c>
    </row>
    <row r="113" customFormat="false" ht="14.5" hidden="false" customHeight="false" outlineLevel="0" collapsed="false">
      <c r="B113" s="7" t="s">
        <v>61</v>
      </c>
      <c r="C113" s="0" t="n">
        <v>0.828571428571428</v>
      </c>
    </row>
    <row r="114" customFormat="false" ht="14.5" hidden="false" customHeight="false" outlineLevel="0" collapsed="false">
      <c r="B114" s="7" t="s">
        <v>62</v>
      </c>
      <c r="C114" s="0" t="n">
        <v>0.85</v>
      </c>
    </row>
    <row r="115" customFormat="false" ht="14.5" hidden="false" customHeight="false" outlineLevel="0" collapsed="false">
      <c r="B115" s="7" t="s">
        <v>63</v>
      </c>
      <c r="C115" s="0" t="n">
        <v>0.84</v>
      </c>
    </row>
    <row r="116" customFormat="false" ht="14.5" hidden="false" customHeight="false" outlineLevel="0" collapsed="false">
      <c r="B116" s="7" t="s">
        <v>64</v>
      </c>
      <c r="C116" s="0" t="n">
        <v>0.85</v>
      </c>
    </row>
    <row r="117" customFormat="false" ht="14.5" hidden="false" customHeight="false" outlineLevel="0" collapsed="false">
      <c r="B117" s="7" t="s">
        <v>65</v>
      </c>
      <c r="C117" s="0" t="n">
        <v>0.966666666666666</v>
      </c>
    </row>
    <row r="118" customFormat="false" ht="14.5" hidden="false" customHeight="false" outlineLevel="0" collapsed="false">
      <c r="B118" s="7" t="s">
        <v>66</v>
      </c>
      <c r="C118" s="0" t="n">
        <v>1</v>
      </c>
    </row>
    <row r="119" customFormat="false" ht="14.5" hidden="false" customHeight="false" outlineLevel="0" collapsed="false">
      <c r="B119" s="7" t="s">
        <v>67</v>
      </c>
      <c r="C119" s="0" t="n">
        <v>1</v>
      </c>
    </row>
    <row r="121" customFormat="false" ht="14.5" hidden="false" customHeight="false" outlineLevel="0" collapsed="false">
      <c r="B121" s="7" t="s">
        <v>58</v>
      </c>
      <c r="C121" s="0" t="n">
        <v>0.84</v>
      </c>
    </row>
    <row r="122" customFormat="false" ht="14.5" hidden="false" customHeight="false" outlineLevel="0" collapsed="false">
      <c r="B122" s="7" t="s">
        <v>59</v>
      </c>
      <c r="C122" s="0" t="n">
        <v>0.844444444444444</v>
      </c>
    </row>
    <row r="123" customFormat="false" ht="14.5" hidden="false" customHeight="false" outlineLevel="0" collapsed="false">
      <c r="B123" s="7" t="s">
        <v>60</v>
      </c>
      <c r="C123" s="0" t="n">
        <v>0.8375</v>
      </c>
    </row>
    <row r="124" customFormat="false" ht="14.5" hidden="false" customHeight="false" outlineLevel="0" collapsed="false">
      <c r="B124" s="7" t="s">
        <v>61</v>
      </c>
      <c r="C124" s="0" t="n">
        <v>0.857142857142857</v>
      </c>
    </row>
    <row r="125" customFormat="false" ht="14.5" hidden="false" customHeight="false" outlineLevel="0" collapsed="false">
      <c r="B125" s="7" t="s">
        <v>62</v>
      </c>
      <c r="C125" s="0" t="n">
        <v>0.866666666666666</v>
      </c>
    </row>
    <row r="126" customFormat="false" ht="14.5" hidden="false" customHeight="false" outlineLevel="0" collapsed="false">
      <c r="B126" s="7" t="s">
        <v>63</v>
      </c>
      <c r="C126" s="0" t="n">
        <v>0.9</v>
      </c>
    </row>
    <row r="127" customFormat="false" ht="14.5" hidden="false" customHeight="false" outlineLevel="0" collapsed="false">
      <c r="B127" s="7" t="s">
        <v>64</v>
      </c>
      <c r="C127" s="0" t="n">
        <v>0.9</v>
      </c>
    </row>
    <row r="128" customFormat="false" ht="14.5" hidden="false" customHeight="false" outlineLevel="0" collapsed="false">
      <c r="B128" s="7" t="s">
        <v>65</v>
      </c>
      <c r="C128" s="0" t="n">
        <v>0.966666666666666</v>
      </c>
    </row>
    <row r="129" customFormat="false" ht="14.5" hidden="false" customHeight="false" outlineLevel="0" collapsed="false">
      <c r="B129" s="7" t="s">
        <v>66</v>
      </c>
      <c r="C129" s="0" t="n">
        <v>1</v>
      </c>
    </row>
    <row r="130" customFormat="false" ht="14.5" hidden="false" customHeight="false" outlineLevel="0" collapsed="false">
      <c r="B130" s="7" t="s">
        <v>67</v>
      </c>
      <c r="C130" s="0" t="n">
        <v>1</v>
      </c>
    </row>
    <row r="132" customFormat="false" ht="14.5" hidden="false" customHeight="false" outlineLevel="0" collapsed="false">
      <c r="B132" s="7" t="s">
        <v>58</v>
      </c>
      <c r="C132" s="0" t="n">
        <v>0.84</v>
      </c>
    </row>
    <row r="133" customFormat="false" ht="14.5" hidden="false" customHeight="false" outlineLevel="0" collapsed="false">
      <c r="B133" s="7" t="s">
        <v>59</v>
      </c>
      <c r="C133" s="0" t="n">
        <v>0.866666666666666</v>
      </c>
    </row>
    <row r="134" customFormat="false" ht="14.5" hidden="false" customHeight="false" outlineLevel="0" collapsed="false">
      <c r="B134" s="7" t="s">
        <v>60</v>
      </c>
      <c r="C134" s="0" t="n">
        <v>0.8875</v>
      </c>
    </row>
    <row r="135" customFormat="false" ht="14.5" hidden="false" customHeight="false" outlineLevel="0" collapsed="false">
      <c r="B135" s="7" t="s">
        <v>61</v>
      </c>
      <c r="C135" s="0" t="n">
        <v>0.9</v>
      </c>
    </row>
    <row r="136" customFormat="false" ht="14.5" hidden="false" customHeight="false" outlineLevel="0" collapsed="false">
      <c r="B136" s="7" t="s">
        <v>62</v>
      </c>
      <c r="C136" s="0" t="n">
        <v>0.933333333333333</v>
      </c>
    </row>
    <row r="137" customFormat="false" ht="14.5" hidden="false" customHeight="false" outlineLevel="0" collapsed="false">
      <c r="B137" s="7" t="s">
        <v>63</v>
      </c>
      <c r="C137" s="0" t="n">
        <v>0.92</v>
      </c>
    </row>
    <row r="138" customFormat="false" ht="14.5" hidden="false" customHeight="false" outlineLevel="0" collapsed="false">
      <c r="B138" s="7" t="s">
        <v>64</v>
      </c>
      <c r="C138" s="0" t="n">
        <v>0.975</v>
      </c>
    </row>
    <row r="139" customFormat="false" ht="14.5" hidden="false" customHeight="false" outlineLevel="0" collapsed="false">
      <c r="B139" s="7" t="s">
        <v>65</v>
      </c>
      <c r="C139" s="0" t="n">
        <v>0.966666666666666</v>
      </c>
    </row>
    <row r="140" customFormat="false" ht="14.5" hidden="false" customHeight="false" outlineLevel="0" collapsed="false">
      <c r="B140" s="7" t="s">
        <v>66</v>
      </c>
      <c r="C140" s="0" t="n">
        <v>1</v>
      </c>
    </row>
    <row r="141" customFormat="false" ht="14.5" hidden="false" customHeight="false" outlineLevel="0" collapsed="false">
      <c r="B141" s="7" t="s">
        <v>67</v>
      </c>
      <c r="C141" s="0" t="n">
        <v>1</v>
      </c>
    </row>
    <row r="143" customFormat="false" ht="14.5" hidden="false" customHeight="false" outlineLevel="0" collapsed="false">
      <c r="B143" s="7" t="s">
        <v>58</v>
      </c>
      <c r="C143" s="0" t="n">
        <v>0.81</v>
      </c>
    </row>
    <row r="144" customFormat="false" ht="14.5" hidden="false" customHeight="false" outlineLevel="0" collapsed="false">
      <c r="B144" s="7" t="s">
        <v>59</v>
      </c>
      <c r="C144" s="0" t="n">
        <v>0.844444444444444</v>
      </c>
    </row>
    <row r="145" customFormat="false" ht="14.5" hidden="false" customHeight="false" outlineLevel="0" collapsed="false">
      <c r="B145" s="7" t="s">
        <v>60</v>
      </c>
      <c r="C145" s="0" t="n">
        <v>0.875</v>
      </c>
    </row>
    <row r="146" customFormat="false" ht="14.5" hidden="false" customHeight="false" outlineLevel="0" collapsed="false">
      <c r="B146" s="7" t="s">
        <v>61</v>
      </c>
      <c r="C146" s="0" t="n">
        <v>0.885714285714285</v>
      </c>
    </row>
    <row r="147" customFormat="false" ht="14.5" hidden="false" customHeight="false" outlineLevel="0" collapsed="false">
      <c r="B147" s="7" t="s">
        <v>62</v>
      </c>
      <c r="C147" s="0" t="n">
        <v>0.9</v>
      </c>
    </row>
    <row r="148" customFormat="false" ht="14.5" hidden="false" customHeight="false" outlineLevel="0" collapsed="false">
      <c r="B148" s="7" t="s">
        <v>63</v>
      </c>
      <c r="C148" s="0" t="n">
        <v>0.94</v>
      </c>
    </row>
    <row r="149" customFormat="false" ht="14.5" hidden="false" customHeight="false" outlineLevel="0" collapsed="false">
      <c r="B149" s="7" t="s">
        <v>64</v>
      </c>
      <c r="C149" s="0" t="n">
        <v>0.925</v>
      </c>
    </row>
    <row r="150" customFormat="false" ht="14.5" hidden="false" customHeight="false" outlineLevel="0" collapsed="false">
      <c r="B150" s="7" t="s">
        <v>65</v>
      </c>
      <c r="C150" s="0" t="n">
        <v>0.9</v>
      </c>
    </row>
    <row r="151" customFormat="false" ht="14.5" hidden="false" customHeight="false" outlineLevel="0" collapsed="false">
      <c r="B151" s="7" t="s">
        <v>66</v>
      </c>
      <c r="C151" s="0" t="n">
        <v>0.9</v>
      </c>
    </row>
    <row r="152" customFormat="false" ht="14.5" hidden="false" customHeight="false" outlineLevel="0" collapsed="false">
      <c r="B152" s="7" t="s">
        <v>67</v>
      </c>
      <c r="C152" s="0" t="n">
        <v>0.9</v>
      </c>
    </row>
    <row r="154" customFormat="false" ht="14.5" hidden="false" customHeight="false" outlineLevel="0" collapsed="false">
      <c r="B154" s="7" t="s">
        <v>58</v>
      </c>
      <c r="C154" s="0" t="n">
        <v>0.78</v>
      </c>
    </row>
    <row r="155" customFormat="false" ht="14.5" hidden="false" customHeight="false" outlineLevel="0" collapsed="false">
      <c r="B155" s="7" t="s">
        <v>59</v>
      </c>
      <c r="C155" s="0" t="n">
        <v>0.8</v>
      </c>
    </row>
    <row r="156" customFormat="false" ht="14.5" hidden="false" customHeight="false" outlineLevel="0" collapsed="false">
      <c r="B156" s="7" t="s">
        <v>60</v>
      </c>
      <c r="C156" s="0" t="n">
        <v>0.8</v>
      </c>
    </row>
    <row r="157" customFormat="false" ht="14.5" hidden="false" customHeight="false" outlineLevel="0" collapsed="false">
      <c r="B157" s="7" t="s">
        <v>61</v>
      </c>
      <c r="C157" s="0" t="n">
        <v>0.857142857142857</v>
      </c>
    </row>
    <row r="158" customFormat="false" ht="14.5" hidden="false" customHeight="false" outlineLevel="0" collapsed="false">
      <c r="B158" s="7" t="s">
        <v>62</v>
      </c>
      <c r="C158" s="0" t="n">
        <v>0.883333333333333</v>
      </c>
    </row>
    <row r="159" customFormat="false" ht="14.5" hidden="false" customHeight="false" outlineLevel="0" collapsed="false">
      <c r="B159" s="7" t="s">
        <v>63</v>
      </c>
      <c r="C159" s="0" t="n">
        <v>0.88</v>
      </c>
    </row>
    <row r="160" customFormat="false" ht="14.5" hidden="false" customHeight="false" outlineLevel="0" collapsed="false">
      <c r="B160" s="7" t="s">
        <v>64</v>
      </c>
      <c r="C160" s="0" t="n">
        <v>0.9</v>
      </c>
    </row>
    <row r="161" customFormat="false" ht="14.5" hidden="false" customHeight="false" outlineLevel="0" collapsed="false">
      <c r="B161" s="7" t="s">
        <v>65</v>
      </c>
      <c r="C161" s="0" t="n">
        <v>0.866666666666666</v>
      </c>
    </row>
    <row r="162" customFormat="false" ht="14.5" hidden="false" customHeight="false" outlineLevel="0" collapsed="false">
      <c r="B162" s="7" t="s">
        <v>66</v>
      </c>
      <c r="C162" s="0" t="n">
        <v>0.8</v>
      </c>
    </row>
    <row r="163" customFormat="false" ht="14.5" hidden="false" customHeight="false" outlineLevel="0" collapsed="false">
      <c r="B163" s="7" t="s">
        <v>67</v>
      </c>
      <c r="C163" s="0" t="n">
        <v>0.8</v>
      </c>
    </row>
    <row r="165" customFormat="false" ht="14.5" hidden="false" customHeight="false" outlineLevel="0" collapsed="false">
      <c r="B165" s="7" t="s">
        <v>58</v>
      </c>
      <c r="C165" s="0" t="n">
        <v>0.74</v>
      </c>
    </row>
    <row r="166" customFormat="false" ht="14.5" hidden="false" customHeight="false" outlineLevel="0" collapsed="false">
      <c r="B166" s="7" t="s">
        <v>59</v>
      </c>
      <c r="C166" s="0" t="n">
        <v>0.755555555555555</v>
      </c>
    </row>
    <row r="167" customFormat="false" ht="14.5" hidden="false" customHeight="false" outlineLevel="0" collapsed="false">
      <c r="B167" s="7" t="s">
        <v>60</v>
      </c>
      <c r="C167" s="0" t="n">
        <v>0.775</v>
      </c>
    </row>
    <row r="168" customFormat="false" ht="14.5" hidden="false" customHeight="false" outlineLevel="0" collapsed="false">
      <c r="B168" s="7" t="s">
        <v>61</v>
      </c>
      <c r="C168" s="0" t="n">
        <v>0.8</v>
      </c>
    </row>
    <row r="169" customFormat="false" ht="14.5" hidden="false" customHeight="false" outlineLevel="0" collapsed="false">
      <c r="B169" s="7" t="s">
        <v>62</v>
      </c>
      <c r="C169" s="0" t="n">
        <v>0.816666666666666</v>
      </c>
    </row>
    <row r="170" customFormat="false" ht="14.5" hidden="false" customHeight="false" outlineLevel="0" collapsed="false">
      <c r="B170" s="7" t="s">
        <v>63</v>
      </c>
      <c r="C170" s="0" t="n">
        <v>0.84</v>
      </c>
    </row>
    <row r="171" customFormat="false" ht="14.5" hidden="false" customHeight="false" outlineLevel="0" collapsed="false">
      <c r="B171" s="7" t="s">
        <v>64</v>
      </c>
      <c r="C171" s="0" t="n">
        <v>0.875</v>
      </c>
    </row>
    <row r="172" customFormat="false" ht="14.5" hidden="false" customHeight="false" outlineLevel="0" collapsed="false">
      <c r="B172" s="7" t="s">
        <v>65</v>
      </c>
      <c r="C172" s="0" t="n">
        <v>0.833333333333333</v>
      </c>
    </row>
    <row r="173" customFormat="false" ht="14.5" hidden="false" customHeight="false" outlineLevel="0" collapsed="false">
      <c r="B173" s="7" t="s">
        <v>66</v>
      </c>
      <c r="C173" s="0" t="n">
        <v>0.85</v>
      </c>
    </row>
    <row r="174" customFormat="false" ht="14.5" hidden="false" customHeight="false" outlineLevel="0" collapsed="false">
      <c r="B174" s="7" t="s">
        <v>67</v>
      </c>
      <c r="C174" s="0" t="n">
        <v>0.8</v>
      </c>
    </row>
    <row r="176" customFormat="false" ht="14.5" hidden="false" customHeight="false" outlineLevel="0" collapsed="false">
      <c r="B176" s="7" t="s">
        <v>58</v>
      </c>
      <c r="C176" s="0" t="n">
        <v>0.7</v>
      </c>
    </row>
    <row r="177" customFormat="false" ht="14.5" hidden="false" customHeight="false" outlineLevel="0" collapsed="false">
      <c r="B177" s="7" t="s">
        <v>59</v>
      </c>
      <c r="C177" s="0" t="n">
        <v>0.733333333333333</v>
      </c>
    </row>
    <row r="178" customFormat="false" ht="14.5" hidden="false" customHeight="false" outlineLevel="0" collapsed="false">
      <c r="B178" s="7" t="s">
        <v>60</v>
      </c>
      <c r="C178" s="0" t="n">
        <v>0.7625</v>
      </c>
    </row>
    <row r="179" customFormat="false" ht="14.5" hidden="false" customHeight="false" outlineLevel="0" collapsed="false">
      <c r="B179" s="7" t="s">
        <v>61</v>
      </c>
      <c r="C179" s="0" t="n">
        <v>0.757142857142857</v>
      </c>
    </row>
    <row r="180" customFormat="false" ht="14.5" hidden="false" customHeight="false" outlineLevel="0" collapsed="false">
      <c r="B180" s="7" t="s">
        <v>62</v>
      </c>
      <c r="C180" s="0" t="n">
        <v>0.766666666666666</v>
      </c>
    </row>
    <row r="181" customFormat="false" ht="14.5" hidden="false" customHeight="false" outlineLevel="0" collapsed="false">
      <c r="B181" s="7" t="s">
        <v>63</v>
      </c>
      <c r="C181" s="0" t="n">
        <v>0.8</v>
      </c>
    </row>
    <row r="182" customFormat="false" ht="14.5" hidden="false" customHeight="false" outlineLevel="0" collapsed="false">
      <c r="B182" s="7" t="s">
        <v>64</v>
      </c>
      <c r="C182" s="0" t="n">
        <v>0.8</v>
      </c>
    </row>
    <row r="183" customFormat="false" ht="14.5" hidden="false" customHeight="false" outlineLevel="0" collapsed="false">
      <c r="B183" s="7" t="s">
        <v>65</v>
      </c>
      <c r="C183" s="0" t="n">
        <v>0.8</v>
      </c>
    </row>
    <row r="184" customFormat="false" ht="14.5" hidden="false" customHeight="false" outlineLevel="0" collapsed="false">
      <c r="B184" s="7" t="s">
        <v>66</v>
      </c>
      <c r="C184" s="0" t="n">
        <v>0.75</v>
      </c>
    </row>
    <row r="185" customFormat="false" ht="14.5" hidden="false" customHeight="false" outlineLevel="0" collapsed="false">
      <c r="B185" s="7" t="s">
        <v>67</v>
      </c>
      <c r="C185" s="0" t="n">
        <v>0.8</v>
      </c>
    </row>
    <row r="186" customFormat="false" ht="14.5" hidden="false" customHeight="false" outlineLevel="0" collapsed="false">
      <c r="B186" s="7"/>
    </row>
    <row r="187" customFormat="false" ht="14.5" hidden="false" customHeight="false" outlineLevel="0" collapsed="false">
      <c r="B187" s="7" t="s">
        <v>58</v>
      </c>
      <c r="C187" s="0" t="n">
        <v>0.7</v>
      </c>
    </row>
    <row r="188" customFormat="false" ht="14.5" hidden="false" customHeight="false" outlineLevel="0" collapsed="false">
      <c r="B188" s="7" t="s">
        <v>59</v>
      </c>
      <c r="C188" s="0" t="n">
        <v>0.733333333333333</v>
      </c>
    </row>
    <row r="189" customFormat="false" ht="14.5" hidden="false" customHeight="false" outlineLevel="0" collapsed="false">
      <c r="B189" s="7" t="s">
        <v>60</v>
      </c>
      <c r="C189" s="0" t="n">
        <v>0.75</v>
      </c>
    </row>
    <row r="190" customFormat="false" ht="14.5" hidden="false" customHeight="false" outlineLevel="0" collapsed="false">
      <c r="B190" s="7" t="s">
        <v>61</v>
      </c>
      <c r="C190" s="0" t="n">
        <v>0.742857142857142</v>
      </c>
    </row>
    <row r="191" customFormat="false" ht="14.5" hidden="false" customHeight="false" outlineLevel="0" collapsed="false">
      <c r="B191" s="7" t="s">
        <v>62</v>
      </c>
      <c r="C191" s="0" t="n">
        <v>0.733333333333333</v>
      </c>
    </row>
    <row r="192" customFormat="false" ht="14.5" hidden="false" customHeight="false" outlineLevel="0" collapsed="false">
      <c r="B192" s="7" t="s">
        <v>63</v>
      </c>
      <c r="C192" s="0" t="n">
        <v>0.76</v>
      </c>
    </row>
    <row r="193" customFormat="false" ht="14.5" hidden="false" customHeight="false" outlineLevel="0" collapsed="false">
      <c r="B193" s="7" t="s">
        <v>64</v>
      </c>
      <c r="C193" s="0" t="n">
        <v>0.75</v>
      </c>
    </row>
    <row r="194" customFormat="false" ht="14.5" hidden="false" customHeight="false" outlineLevel="0" collapsed="false">
      <c r="B194" s="7" t="s">
        <v>65</v>
      </c>
      <c r="C194" s="0" t="n">
        <v>0.733333333333333</v>
      </c>
    </row>
    <row r="195" customFormat="false" ht="14.5" hidden="false" customHeight="false" outlineLevel="0" collapsed="false">
      <c r="B195" s="7" t="s">
        <v>66</v>
      </c>
      <c r="C195" s="0" t="n">
        <v>0.75</v>
      </c>
    </row>
    <row r="196" customFormat="false" ht="14.5" hidden="false" customHeight="false" outlineLevel="0" collapsed="false">
      <c r="B196" s="7" t="s">
        <v>67</v>
      </c>
      <c r="C196" s="0" t="n">
        <v>0.8</v>
      </c>
    </row>
    <row r="198" customFormat="false" ht="14.5" hidden="false" customHeight="false" outlineLevel="0" collapsed="false">
      <c r="B198" s="7" t="s">
        <v>58</v>
      </c>
      <c r="C198" s="0" t="n">
        <v>0.68</v>
      </c>
    </row>
    <row r="199" customFormat="false" ht="14.5" hidden="false" customHeight="false" outlineLevel="0" collapsed="false">
      <c r="B199" s="7" t="s">
        <v>59</v>
      </c>
      <c r="C199" s="0" t="n">
        <v>0.7</v>
      </c>
    </row>
    <row r="200" customFormat="false" ht="14.5" hidden="false" customHeight="false" outlineLevel="0" collapsed="false">
      <c r="B200" s="7" t="s">
        <v>60</v>
      </c>
      <c r="C200" s="0" t="n">
        <v>0.6875</v>
      </c>
    </row>
    <row r="201" customFormat="false" ht="14.5" hidden="false" customHeight="false" outlineLevel="0" collapsed="false">
      <c r="B201" s="7" t="s">
        <v>61</v>
      </c>
      <c r="C201" s="0" t="n">
        <v>0.685714285714285</v>
      </c>
    </row>
    <row r="202" customFormat="false" ht="14.5" hidden="false" customHeight="false" outlineLevel="0" collapsed="false">
      <c r="B202" s="7" t="s">
        <v>62</v>
      </c>
      <c r="C202" s="0" t="n">
        <v>0.683333333333333</v>
      </c>
    </row>
    <row r="203" customFormat="false" ht="14.5" hidden="false" customHeight="false" outlineLevel="0" collapsed="false">
      <c r="B203" s="7" t="s">
        <v>63</v>
      </c>
      <c r="C203" s="0" t="n">
        <v>0.66</v>
      </c>
    </row>
    <row r="204" customFormat="false" ht="14.5" hidden="false" customHeight="false" outlineLevel="0" collapsed="false">
      <c r="B204" s="7" t="s">
        <v>64</v>
      </c>
      <c r="C204" s="0" t="n">
        <v>0.75</v>
      </c>
    </row>
    <row r="205" customFormat="false" ht="14.5" hidden="false" customHeight="false" outlineLevel="0" collapsed="false">
      <c r="B205" s="7" t="s">
        <v>65</v>
      </c>
      <c r="C205" s="0" t="n">
        <v>0.733333333333333</v>
      </c>
    </row>
    <row r="206" customFormat="false" ht="14.5" hidden="false" customHeight="false" outlineLevel="0" collapsed="false">
      <c r="B206" s="7" t="s">
        <v>66</v>
      </c>
      <c r="C206" s="0" t="n">
        <v>0.7</v>
      </c>
    </row>
    <row r="207" customFormat="false" ht="14.5" hidden="false" customHeight="false" outlineLevel="0" collapsed="false">
      <c r="B207" s="7" t="s">
        <v>67</v>
      </c>
      <c r="C207" s="0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05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95" zoomScaleNormal="95" zoomScalePageLayoutView="100" workbookViewId="0">
      <selection pane="topLeft" activeCell="G109" activeCellId="0" sqref="G109"/>
    </sheetView>
  </sheetViews>
  <sheetFormatPr defaultRowHeight="13.8"/>
  <cols>
    <col collapsed="false" hidden="false" max="4" min="1" style="0" width="9.1417004048583"/>
    <col collapsed="false" hidden="false" max="5" min="5" style="0" width="11.2550607287449"/>
    <col collapsed="false" hidden="false" max="1025" min="6" style="0" width="9.1417004048583"/>
  </cols>
  <sheetData>
    <row r="2" customFormat="false" ht="14.9" hidden="false" customHeight="false" outlineLevel="0" collapsed="false">
      <c r="B2" s="36" t="n">
        <v>0</v>
      </c>
      <c r="C2" s="0" t="s">
        <v>68</v>
      </c>
      <c r="D2" s="0" t="n">
        <f aca="false">F2/E2</f>
        <v>1.31578947368421</v>
      </c>
      <c r="E2" s="0" t="n">
        <v>95</v>
      </c>
      <c r="F2" s="0" t="n">
        <v>125</v>
      </c>
      <c r="H2" s="37"/>
    </row>
    <row r="3" customFormat="false" ht="14.9" hidden="false" customHeight="false" outlineLevel="0" collapsed="false">
      <c r="B3" s="36" t="n">
        <v>1</v>
      </c>
      <c r="C3" s="0" t="s">
        <v>69</v>
      </c>
      <c r="D3" s="0" t="n">
        <f aca="false">F3/E3</f>
        <v>0.0147058823529412</v>
      </c>
      <c r="E3" s="0" t="n">
        <v>68</v>
      </c>
      <c r="F3" s="0" t="n">
        <v>1</v>
      </c>
      <c r="I3" s="37"/>
    </row>
    <row r="4" customFormat="false" ht="14.9" hidden="false" customHeight="false" outlineLevel="0" collapsed="false">
      <c r="B4" s="36" t="n">
        <v>2</v>
      </c>
      <c r="C4" s="0" t="s">
        <v>70</v>
      </c>
      <c r="D4" s="0" t="n">
        <f aca="false">F4/E4</f>
        <v>2.91774891774892</v>
      </c>
      <c r="E4" s="0" t="n">
        <v>41.58</v>
      </c>
      <c r="F4" s="0" t="n">
        <v>121.32</v>
      </c>
      <c r="H4" s="37"/>
    </row>
    <row r="5" customFormat="false" ht="14.9" hidden="false" customHeight="false" outlineLevel="0" collapsed="false">
      <c r="B5" s="36" t="n">
        <v>3</v>
      </c>
      <c r="C5" s="0" t="s">
        <v>71</v>
      </c>
      <c r="D5" s="0" t="n">
        <f aca="false">F5/E5</f>
        <v>0.991842105263158</v>
      </c>
      <c r="E5" s="0" t="n">
        <v>38</v>
      </c>
      <c r="F5" s="0" t="n">
        <v>37.69</v>
      </c>
      <c r="I5" s="37"/>
    </row>
    <row r="6" customFormat="false" ht="14.9" hidden="false" customHeight="false" outlineLevel="0" collapsed="false">
      <c r="B6" s="36" t="n">
        <v>4</v>
      </c>
      <c r="C6" s="0" t="s">
        <v>72</v>
      </c>
      <c r="D6" s="0" t="n">
        <f aca="false">F6/E6</f>
        <v>0.73342939481268</v>
      </c>
      <c r="E6" s="0" t="n">
        <v>34.7</v>
      </c>
      <c r="F6" s="0" t="n">
        <v>25.45</v>
      </c>
      <c r="I6" s="37"/>
    </row>
    <row r="7" customFormat="false" ht="14.9" hidden="false" customHeight="false" outlineLevel="0" collapsed="false">
      <c r="B7" s="36" t="n">
        <v>5</v>
      </c>
      <c r="C7" s="0" t="s">
        <v>73</v>
      </c>
      <c r="D7" s="0" t="n">
        <f aca="false">F7/E7</f>
        <v>1.5609756097561</v>
      </c>
      <c r="E7" s="0" t="n">
        <v>30.75</v>
      </c>
      <c r="F7" s="0" t="n">
        <v>48</v>
      </c>
      <c r="H7" s="37"/>
    </row>
    <row r="8" customFormat="false" ht="14.9" hidden="false" customHeight="false" outlineLevel="0" collapsed="false">
      <c r="B8" s="36" t="n">
        <v>6</v>
      </c>
      <c r="C8" s="0" t="s">
        <v>74</v>
      </c>
      <c r="D8" s="0" t="n">
        <f aca="false">F8/E8</f>
        <v>0.111567164179104</v>
      </c>
      <c r="E8" s="0" t="n">
        <v>26.8</v>
      </c>
      <c r="F8" s="0" t="n">
        <v>2.99</v>
      </c>
      <c r="I8" s="37"/>
    </row>
    <row r="9" customFormat="false" ht="14.9" hidden="false" customHeight="false" outlineLevel="0" collapsed="false">
      <c r="B9" s="36" t="n">
        <v>7</v>
      </c>
      <c r="C9" s="0" t="s">
        <v>75</v>
      </c>
      <c r="D9" s="0" t="n">
        <f aca="false">F9/E9</f>
        <v>2.00084997875053</v>
      </c>
      <c r="E9" s="0" t="n">
        <v>23.53</v>
      </c>
      <c r="F9" s="0" t="n">
        <v>47.08</v>
      </c>
      <c r="H9" s="37"/>
    </row>
    <row r="10" customFormat="false" ht="14.9" hidden="false" customHeight="false" outlineLevel="0" collapsed="false">
      <c r="B10" s="36" t="n">
        <v>8</v>
      </c>
      <c r="C10" s="0" t="s">
        <v>76</v>
      </c>
      <c r="D10" s="0" t="n">
        <f aca="false">F10/E10</f>
        <v>1.32697807435653</v>
      </c>
      <c r="E10" s="0" t="n">
        <v>20.98</v>
      </c>
      <c r="F10" s="0" t="n">
        <v>27.84</v>
      </c>
      <c r="H10" s="37"/>
    </row>
    <row r="11" customFormat="false" ht="14.9" hidden="false" customHeight="false" outlineLevel="0" collapsed="false">
      <c r="B11" s="36" t="n">
        <v>9</v>
      </c>
      <c r="C11" s="0" t="s">
        <v>77</v>
      </c>
      <c r="D11" s="0" t="n">
        <f aca="false">F11/E11</f>
        <v>1.68342911877395</v>
      </c>
      <c r="E11" s="0" t="n">
        <v>20.88</v>
      </c>
      <c r="F11" s="0" t="n">
        <v>35.15</v>
      </c>
      <c r="H11" s="37"/>
    </row>
    <row r="12" customFormat="false" ht="14.9" hidden="false" customHeight="false" outlineLevel="0" collapsed="false">
      <c r="B12" s="36" t="n">
        <v>10</v>
      </c>
      <c r="C12" s="0" t="s">
        <v>78</v>
      </c>
      <c r="D12" s="0" t="n">
        <f aca="false">F12/E12</f>
        <v>0.01</v>
      </c>
      <c r="E12" s="0" t="n">
        <v>1</v>
      </c>
      <c r="F12" s="0" t="n">
        <v>0.01</v>
      </c>
      <c r="I12" s="37"/>
    </row>
    <row r="13" customFormat="false" ht="14.9" hidden="false" customHeight="false" outlineLevel="0" collapsed="false">
      <c r="B13" s="36" t="n">
        <v>11</v>
      </c>
      <c r="C13" s="0" t="s">
        <v>79</v>
      </c>
      <c r="D13" s="0" t="n">
        <f aca="false">F13/E13</f>
        <v>0.183769633507853</v>
      </c>
      <c r="E13" s="0" t="n">
        <v>19.1</v>
      </c>
      <c r="F13" s="0" t="n">
        <v>3.51</v>
      </c>
      <c r="I13" s="37"/>
    </row>
    <row r="14" customFormat="false" ht="14.9" hidden="false" customHeight="false" outlineLevel="0" collapsed="false">
      <c r="B14" s="36" t="n">
        <v>12</v>
      </c>
      <c r="C14" s="0" t="s">
        <v>80</v>
      </c>
      <c r="D14" s="0" t="n">
        <f aca="false">F14/E14</f>
        <v>0.516834022445363</v>
      </c>
      <c r="E14" s="0" t="n">
        <v>16.93</v>
      </c>
      <c r="F14" s="0" t="n">
        <v>8.75</v>
      </c>
      <c r="I14" s="37"/>
    </row>
    <row r="15" customFormat="false" ht="14.9" hidden="false" customHeight="false" outlineLevel="0" collapsed="false">
      <c r="B15" s="36" t="n">
        <v>13</v>
      </c>
      <c r="C15" s="0" t="s">
        <v>81</v>
      </c>
      <c r="D15" s="0" t="n">
        <f aca="false">F15/E15</f>
        <v>2.2674253200569</v>
      </c>
      <c r="E15" s="0" t="n">
        <v>14.06</v>
      </c>
      <c r="F15" s="0" t="n">
        <v>31.88</v>
      </c>
      <c r="H15" s="37"/>
    </row>
    <row r="16" customFormat="false" ht="14.9" hidden="false" customHeight="false" outlineLevel="0" collapsed="false">
      <c r="B16" s="36" t="n">
        <v>14</v>
      </c>
      <c r="C16" s="0" t="s">
        <v>82</v>
      </c>
      <c r="D16" s="0" t="n">
        <f aca="false">F16/E16</f>
        <v>1.50399467376831</v>
      </c>
      <c r="E16" s="0" t="n">
        <v>15.02</v>
      </c>
      <c r="F16" s="0" t="n">
        <v>22.59</v>
      </c>
      <c r="H16" s="37"/>
    </row>
    <row r="17" customFormat="false" ht="14.9" hidden="false" customHeight="false" outlineLevel="0" collapsed="false">
      <c r="B17" s="36" t="n">
        <v>15</v>
      </c>
      <c r="C17" s="0" t="s">
        <v>83</v>
      </c>
      <c r="D17" s="0" t="n">
        <f aca="false">F17/E17</f>
        <v>2.14329268292683</v>
      </c>
      <c r="E17" s="0" t="n">
        <v>13.12</v>
      </c>
      <c r="F17" s="0" t="n">
        <v>28.12</v>
      </c>
      <c r="H17" s="37"/>
    </row>
    <row r="18" customFormat="false" ht="14.9" hidden="false" customHeight="false" outlineLevel="0" collapsed="false">
      <c r="B18" s="36" t="n">
        <v>16</v>
      </c>
      <c r="C18" s="0" t="s">
        <v>84</v>
      </c>
      <c r="D18" s="0" t="n">
        <f aca="false">F18/E18</f>
        <v>0.3749383325111</v>
      </c>
      <c r="E18" s="0" t="n">
        <v>20.27</v>
      </c>
      <c r="F18" s="0" t="n">
        <v>7.6</v>
      </c>
      <c r="I18" s="37"/>
    </row>
    <row r="19" customFormat="false" ht="14.9" hidden="false" customHeight="false" outlineLevel="0" collapsed="false">
      <c r="B19" s="36" t="n">
        <v>17</v>
      </c>
      <c r="C19" s="0" t="s">
        <v>85</v>
      </c>
      <c r="D19" s="0" t="n">
        <f aca="false">F19/E19</f>
        <v>1.75115207373272</v>
      </c>
      <c r="E19" s="0" t="n">
        <v>15.19</v>
      </c>
      <c r="F19" s="0" t="n">
        <v>26.6</v>
      </c>
      <c r="H19" s="37"/>
    </row>
    <row r="20" customFormat="false" ht="14.9" hidden="false" customHeight="false" outlineLevel="0" collapsed="false">
      <c r="B20" s="36" t="n">
        <v>18</v>
      </c>
      <c r="C20" s="0" t="s">
        <v>86</v>
      </c>
      <c r="D20" s="0" t="n">
        <f aca="false">F20/E20</f>
        <v>0.184083601286174</v>
      </c>
      <c r="E20" s="0" t="n">
        <v>12.44</v>
      </c>
      <c r="F20" s="0" t="n">
        <v>2.29</v>
      </c>
      <c r="I20" s="37"/>
    </row>
    <row r="21" customFormat="false" ht="14.9" hidden="false" customHeight="false" outlineLevel="0" collapsed="false">
      <c r="B21" s="36" t="n">
        <v>19</v>
      </c>
      <c r="C21" s="0" t="s">
        <v>87</v>
      </c>
      <c r="D21" s="0" t="n">
        <f aca="false">F21/E21</f>
        <v>0.549803921568627</v>
      </c>
      <c r="E21" s="0" t="n">
        <v>12.75</v>
      </c>
      <c r="F21" s="0" t="n">
        <v>7.01</v>
      </c>
      <c r="I21" s="37"/>
    </row>
    <row r="22" customFormat="false" ht="14.9" hidden="false" customHeight="false" outlineLevel="0" collapsed="false">
      <c r="B22" s="36" t="n">
        <v>20</v>
      </c>
      <c r="C22" s="0" t="s">
        <v>88</v>
      </c>
      <c r="D22" s="0" t="n">
        <f aca="false">F22/E22</f>
        <v>1.05158968206359</v>
      </c>
      <c r="E22" s="0" t="n">
        <v>16.67</v>
      </c>
      <c r="F22" s="0" t="n">
        <v>17.53</v>
      </c>
      <c r="H22" s="37"/>
    </row>
    <row r="23" customFormat="false" ht="14.9" hidden="false" customHeight="false" outlineLevel="0" collapsed="false">
      <c r="B23" s="36" t="n">
        <v>21</v>
      </c>
      <c r="C23" s="0" t="s">
        <v>89</v>
      </c>
      <c r="D23" s="0" t="n">
        <f aca="false">F23/E23</f>
        <v>0.673249551166966</v>
      </c>
      <c r="E23" s="0" t="n">
        <v>11.14</v>
      </c>
      <c r="F23" s="0" t="n">
        <v>7.5</v>
      </c>
      <c r="I23" s="37"/>
    </row>
    <row r="24" customFormat="false" ht="14.9" hidden="false" customHeight="false" outlineLevel="0" collapsed="false">
      <c r="B24" s="36" t="n">
        <v>22</v>
      </c>
      <c r="C24" s="0" t="s">
        <v>90</v>
      </c>
      <c r="D24" s="0" t="n">
        <f aca="false">F24/E24</f>
        <v>2.65783822476736</v>
      </c>
      <c r="E24" s="0" t="n">
        <v>13.97</v>
      </c>
      <c r="F24" s="0" t="n">
        <v>37.13</v>
      </c>
      <c r="H24" s="37"/>
    </row>
    <row r="25" customFormat="false" ht="14.9" hidden="false" customHeight="false" outlineLevel="0" collapsed="false">
      <c r="B25" s="36" t="n">
        <v>23</v>
      </c>
      <c r="C25" s="0" t="s">
        <v>91</v>
      </c>
      <c r="D25" s="0" t="n">
        <f aca="false">F25/E25</f>
        <v>1.29243827160494</v>
      </c>
      <c r="E25" s="0" t="n">
        <v>12.96</v>
      </c>
      <c r="F25" s="0" t="n">
        <v>16.75</v>
      </c>
      <c r="H25" s="37"/>
    </row>
    <row r="26" customFormat="false" ht="14.9" hidden="false" customHeight="false" outlineLevel="0" collapsed="false">
      <c r="B26" s="36" t="n">
        <v>24</v>
      </c>
      <c r="C26" s="0" t="s">
        <v>92</v>
      </c>
      <c r="D26" s="0" t="n">
        <f aca="false">F26/E26</f>
        <v>0.000830564784053156</v>
      </c>
      <c r="E26" s="0" t="n">
        <v>12.04</v>
      </c>
      <c r="F26" s="0" t="n">
        <v>0.01</v>
      </c>
      <c r="I26" s="37"/>
    </row>
    <row r="27" customFormat="false" ht="14.9" hidden="false" customHeight="false" outlineLevel="0" collapsed="false">
      <c r="B27" s="36" t="n">
        <v>25</v>
      </c>
      <c r="C27" s="0" t="s">
        <v>93</v>
      </c>
      <c r="D27" s="0" t="n">
        <f aca="false">F27/E27</f>
        <v>0.596181046676096</v>
      </c>
      <c r="E27" s="0" t="n">
        <v>14.14</v>
      </c>
      <c r="F27" s="0" t="n">
        <v>8.43</v>
      </c>
      <c r="I27" s="37"/>
    </row>
    <row r="28" customFormat="false" ht="14.9" hidden="false" customHeight="false" outlineLevel="0" collapsed="false">
      <c r="B28" s="36" t="n">
        <v>26</v>
      </c>
      <c r="C28" s="0" t="s">
        <v>94</v>
      </c>
      <c r="D28" s="0" t="n">
        <f aca="false">F28/E28</f>
        <v>9.98442367601246</v>
      </c>
      <c r="E28" s="0" t="n">
        <v>9.63</v>
      </c>
      <c r="F28" s="0" t="n">
        <v>96.15</v>
      </c>
      <c r="H28" s="37"/>
    </row>
    <row r="29" customFormat="false" ht="14.9" hidden="false" customHeight="false" outlineLevel="0" collapsed="false">
      <c r="B29" s="36" t="n">
        <v>27</v>
      </c>
      <c r="C29" s="0" t="s">
        <v>95</v>
      </c>
      <c r="D29" s="0" t="n">
        <f aca="false">F29/E29</f>
        <v>0.231788079470199</v>
      </c>
      <c r="E29" s="0" t="n">
        <v>15.1</v>
      </c>
      <c r="F29" s="0" t="n">
        <v>3.5</v>
      </c>
      <c r="I29" s="37"/>
    </row>
    <row r="30" customFormat="false" ht="14.9" hidden="false" customHeight="false" outlineLevel="0" collapsed="false">
      <c r="B30" s="36" t="n">
        <v>28</v>
      </c>
      <c r="C30" s="0" t="s">
        <v>96</v>
      </c>
      <c r="D30" s="0" t="n">
        <f aca="false">F30/E30</f>
        <v>2.06926829268293</v>
      </c>
      <c r="E30" s="0" t="n">
        <v>10.25</v>
      </c>
      <c r="F30" s="0" t="n">
        <v>21.21</v>
      </c>
      <c r="H30" s="37"/>
    </row>
    <row r="31" customFormat="false" ht="14.9" hidden="false" customHeight="false" outlineLevel="0" collapsed="false">
      <c r="B31" s="36" t="n">
        <v>29</v>
      </c>
      <c r="C31" s="0" t="s">
        <v>97</v>
      </c>
      <c r="D31" s="0" t="n">
        <f aca="false">F31/E31</f>
        <v>0.426975259377494</v>
      </c>
      <c r="E31" s="0" t="n">
        <v>12.53</v>
      </c>
      <c r="F31" s="0" t="n">
        <v>5.35</v>
      </c>
      <c r="I31" s="37"/>
    </row>
    <row r="32" customFormat="false" ht="14.9" hidden="false" customHeight="false" outlineLevel="0" collapsed="false">
      <c r="B32" s="36" t="n">
        <v>30</v>
      </c>
      <c r="C32" s="0" t="s">
        <v>98</v>
      </c>
      <c r="D32" s="0" t="n">
        <f aca="false">F32/E32</f>
        <v>0.25255338904364</v>
      </c>
      <c r="E32" s="0" t="n">
        <v>10.77</v>
      </c>
      <c r="F32" s="0" t="n">
        <v>2.72</v>
      </c>
      <c r="I32" s="37"/>
    </row>
    <row r="33" customFormat="false" ht="14.9" hidden="false" customHeight="false" outlineLevel="0" collapsed="false">
      <c r="B33" s="36" t="n">
        <v>31</v>
      </c>
      <c r="C33" s="0" t="s">
        <v>99</v>
      </c>
      <c r="D33" s="0" t="n">
        <f aca="false">F33/E33</f>
        <v>2.15</v>
      </c>
      <c r="E33" s="0" t="n">
        <v>10.6</v>
      </c>
      <c r="F33" s="0" t="n">
        <v>22.79</v>
      </c>
      <c r="H33" s="37"/>
    </row>
    <row r="34" customFormat="false" ht="14.9" hidden="false" customHeight="false" outlineLevel="0" collapsed="false">
      <c r="B34" s="36" t="n">
        <v>32</v>
      </c>
      <c r="C34" s="0" t="s">
        <v>100</v>
      </c>
      <c r="D34" s="0" t="n">
        <f aca="false">F34/E34</f>
        <v>2.17509727626459</v>
      </c>
      <c r="E34" s="0" t="n">
        <v>10.28</v>
      </c>
      <c r="F34" s="0" t="n">
        <v>22.36</v>
      </c>
      <c r="H34" s="37"/>
    </row>
    <row r="35" customFormat="false" ht="14.9" hidden="false" customHeight="false" outlineLevel="0" collapsed="false">
      <c r="B35" s="36" t="n">
        <v>33</v>
      </c>
      <c r="C35" s="0" t="s">
        <v>101</v>
      </c>
      <c r="D35" s="0" t="n">
        <f aca="false">F35/E35</f>
        <v>0.63785046728972</v>
      </c>
      <c r="E35" s="0" t="n">
        <v>12.84</v>
      </c>
      <c r="F35" s="0" t="n">
        <v>8.19</v>
      </c>
      <c r="I35" s="37"/>
    </row>
    <row r="36" customFormat="false" ht="14.9" hidden="false" customHeight="false" outlineLevel="0" collapsed="false">
      <c r="B36" s="36" t="n">
        <v>34</v>
      </c>
      <c r="C36" s="0" t="s">
        <v>102</v>
      </c>
      <c r="D36" s="0" t="n">
        <f aca="false">F36/E36</f>
        <v>1.11890838206628</v>
      </c>
      <c r="E36" s="0" t="n">
        <v>10.26</v>
      </c>
      <c r="F36" s="0" t="n">
        <v>11.48</v>
      </c>
      <c r="H36" s="37"/>
    </row>
    <row r="37" customFormat="false" ht="14.9" hidden="false" customHeight="false" outlineLevel="0" collapsed="false">
      <c r="B37" s="36" t="n">
        <v>35</v>
      </c>
      <c r="C37" s="0" t="s">
        <v>103</v>
      </c>
      <c r="D37" s="0" t="n">
        <f aca="false">F37/E37</f>
        <v>2.18823529411765</v>
      </c>
      <c r="E37" s="0" t="n">
        <v>10.2</v>
      </c>
      <c r="F37" s="0" t="n">
        <v>22.32</v>
      </c>
      <c r="H37" s="37"/>
    </row>
    <row r="38" customFormat="false" ht="14.9" hidden="false" customHeight="false" outlineLevel="0" collapsed="false">
      <c r="B38" s="36" t="n">
        <v>36</v>
      </c>
      <c r="C38" s="0" t="s">
        <v>104</v>
      </c>
      <c r="D38" s="0" t="n">
        <f aca="false">F38/E38</f>
        <v>1.78529411764706</v>
      </c>
      <c r="E38" s="0" t="n">
        <v>10.2</v>
      </c>
      <c r="F38" s="0" t="n">
        <v>18.21</v>
      </c>
      <c r="H38" s="37"/>
    </row>
    <row r="39" customFormat="false" ht="14.9" hidden="false" customHeight="false" outlineLevel="0" collapsed="false">
      <c r="B39" s="36" t="n">
        <v>37</v>
      </c>
      <c r="C39" s="0" t="s">
        <v>105</v>
      </c>
      <c r="D39" s="0" t="n">
        <f aca="false">F39/E39</f>
        <v>1.45307443365696</v>
      </c>
      <c r="E39" s="0" t="n">
        <v>12.36</v>
      </c>
      <c r="F39" s="0" t="n">
        <v>17.96</v>
      </c>
      <c r="H39" s="37"/>
    </row>
    <row r="40" customFormat="false" ht="14.9" hidden="false" customHeight="false" outlineLevel="0" collapsed="false">
      <c r="B40" s="36" t="n">
        <v>38</v>
      </c>
      <c r="C40" s="0" t="s">
        <v>106</v>
      </c>
      <c r="D40" s="0" t="n">
        <f aca="false">F40/E40</f>
        <v>1.22418604651163</v>
      </c>
      <c r="E40" s="0" t="n">
        <v>10.75</v>
      </c>
      <c r="F40" s="0" t="n">
        <v>13.16</v>
      </c>
      <c r="H40" s="37"/>
    </row>
    <row r="41" customFormat="false" ht="14.9" hidden="false" customHeight="false" outlineLevel="0" collapsed="false">
      <c r="B41" s="36" t="n">
        <v>39</v>
      </c>
      <c r="C41" s="0" t="s">
        <v>107</v>
      </c>
      <c r="D41" s="0" t="n">
        <f aca="false">F41/E41</f>
        <v>0.15</v>
      </c>
      <c r="E41" s="0" t="n">
        <v>12</v>
      </c>
      <c r="F41" s="0" t="n">
        <v>1.8</v>
      </c>
      <c r="I41" s="37"/>
    </row>
    <row r="42" customFormat="false" ht="14.9" hidden="false" customHeight="false" outlineLevel="0" collapsed="false">
      <c r="B42" s="36" t="n">
        <v>40</v>
      </c>
      <c r="C42" s="0" t="s">
        <v>108</v>
      </c>
      <c r="D42" s="0" t="n">
        <f aca="false">F42/E42</f>
        <v>0.383838383838384</v>
      </c>
      <c r="E42" s="0" t="n">
        <v>10.89</v>
      </c>
      <c r="F42" s="0" t="n">
        <v>4.18</v>
      </c>
      <c r="I42" s="37"/>
    </row>
    <row r="43" customFormat="false" ht="14.9" hidden="false" customHeight="false" outlineLevel="0" collapsed="false">
      <c r="B43" s="36" t="n">
        <v>41</v>
      </c>
      <c r="C43" s="0" t="s">
        <v>109</v>
      </c>
      <c r="D43" s="0" t="n">
        <f aca="false">F43/E43</f>
        <v>0.783200908059024</v>
      </c>
      <c r="E43" s="0" t="n">
        <v>8.81</v>
      </c>
      <c r="F43" s="0" t="n">
        <v>6.9</v>
      </c>
      <c r="I43" s="37"/>
    </row>
    <row r="44" customFormat="false" ht="14.9" hidden="false" customHeight="false" outlineLevel="0" collapsed="false">
      <c r="B44" s="36" t="n">
        <v>42</v>
      </c>
      <c r="C44" s="0" t="s">
        <v>110</v>
      </c>
      <c r="D44" s="0" t="n">
        <f aca="false">F44/E44</f>
        <v>0.0121012101210121</v>
      </c>
      <c r="E44" s="0" t="n">
        <v>9.09</v>
      </c>
      <c r="F44" s="0" t="n">
        <v>0.11</v>
      </c>
      <c r="I44" s="37"/>
    </row>
    <row r="45" customFormat="false" ht="14.9" hidden="false" customHeight="false" outlineLevel="0" collapsed="false">
      <c r="B45" s="36" t="n">
        <v>43</v>
      </c>
      <c r="C45" s="0" t="s">
        <v>111</v>
      </c>
      <c r="D45" s="0" t="n">
        <f aca="false">F45/E45</f>
        <v>0.963739376770538</v>
      </c>
      <c r="E45" s="0" t="n">
        <v>17.65</v>
      </c>
      <c r="F45" s="0" t="n">
        <v>17.01</v>
      </c>
      <c r="I45" s="37"/>
    </row>
    <row r="46" customFormat="false" ht="14.9" hidden="false" customHeight="false" outlineLevel="0" collapsed="false">
      <c r="B46" s="36" t="n">
        <v>44</v>
      </c>
      <c r="C46" s="0" t="s">
        <v>112</v>
      </c>
      <c r="D46" s="0" t="n">
        <f aca="false">F46/E46</f>
        <v>0.100607111882047</v>
      </c>
      <c r="E46" s="0" t="n">
        <v>11.53</v>
      </c>
      <c r="F46" s="0" t="n">
        <v>1.16</v>
      </c>
      <c r="I46" s="37"/>
    </row>
    <row r="47" customFormat="false" ht="14.9" hidden="false" customHeight="false" outlineLevel="0" collapsed="false">
      <c r="B47" s="36" t="n">
        <v>45</v>
      </c>
      <c r="C47" s="0" t="s">
        <v>113</v>
      </c>
      <c r="D47" s="0" t="n">
        <f aca="false">F47/E47</f>
        <v>1.18251681075889</v>
      </c>
      <c r="E47" s="0" t="n">
        <v>10.41</v>
      </c>
      <c r="F47" s="0" t="n">
        <v>12.31</v>
      </c>
      <c r="H47" s="37"/>
    </row>
    <row r="48" customFormat="false" ht="14.9" hidden="false" customHeight="false" outlineLevel="0" collapsed="false">
      <c r="B48" s="36" t="n">
        <v>46</v>
      </c>
      <c r="C48" s="0" t="s">
        <v>114</v>
      </c>
      <c r="D48" s="0" t="n">
        <f aca="false">F48/E48</f>
        <v>1.7015503875969</v>
      </c>
      <c r="E48" s="0" t="n">
        <v>7.74</v>
      </c>
      <c r="F48" s="0" t="n">
        <v>13.17</v>
      </c>
      <c r="H48" s="37"/>
    </row>
    <row r="49" customFormat="false" ht="14.9" hidden="false" customHeight="false" outlineLevel="0" collapsed="false">
      <c r="B49" s="36" t="n">
        <v>47</v>
      </c>
      <c r="C49" s="0" t="s">
        <v>115</v>
      </c>
      <c r="D49" s="0" t="n">
        <f aca="false">F49/E49</f>
        <v>0.0798580301685892</v>
      </c>
      <c r="E49" s="0" t="n">
        <v>11.27</v>
      </c>
      <c r="F49" s="0" t="n">
        <v>0.9</v>
      </c>
      <c r="I49" s="37"/>
    </row>
    <row r="50" customFormat="false" ht="14.9" hidden="false" customHeight="false" outlineLevel="0" collapsed="false">
      <c r="B50" s="36" t="n">
        <v>48</v>
      </c>
      <c r="C50" s="0" t="s">
        <v>116</v>
      </c>
      <c r="D50" s="0" t="n">
        <f aca="false">F50/E50</f>
        <v>0.492227979274611</v>
      </c>
      <c r="E50" s="0" t="n">
        <v>9.65</v>
      </c>
      <c r="F50" s="0" t="n">
        <v>4.75</v>
      </c>
      <c r="I50" s="37"/>
    </row>
    <row r="51" customFormat="false" ht="14.9" hidden="false" customHeight="false" outlineLevel="0" collapsed="false">
      <c r="B51" s="36" t="n">
        <v>49</v>
      </c>
      <c r="C51" s="0" t="s">
        <v>117</v>
      </c>
      <c r="D51" s="0" t="n">
        <f aca="false">F51/E51</f>
        <v>3.07415990730012</v>
      </c>
      <c r="E51" s="0" t="n">
        <v>8.63</v>
      </c>
      <c r="F51" s="0" t="n">
        <v>26.53</v>
      </c>
      <c r="H51" s="37"/>
    </row>
    <row r="52" customFormat="false" ht="14.9" hidden="false" customHeight="false" outlineLevel="0" collapsed="false">
      <c r="B52" s="36" t="n">
        <v>50</v>
      </c>
      <c r="C52" s="0" t="s">
        <v>118</v>
      </c>
      <c r="D52" s="0" t="n">
        <f aca="false">F52/E52</f>
        <v>2.92935982339956</v>
      </c>
      <c r="E52" s="0" t="n">
        <v>9.06</v>
      </c>
      <c r="F52" s="0" t="n">
        <v>26.54</v>
      </c>
      <c r="H52" s="37"/>
    </row>
    <row r="53" customFormat="false" ht="14.9" hidden="false" customHeight="false" outlineLevel="0" collapsed="false">
      <c r="B53" s="36" t="n">
        <v>51</v>
      </c>
      <c r="C53" s="0" t="s">
        <v>119</v>
      </c>
      <c r="D53" s="0" t="n">
        <f aca="false">F53/E53</f>
        <v>0.033596837944664</v>
      </c>
      <c r="E53" s="0" t="n">
        <v>10.12</v>
      </c>
      <c r="F53" s="0" t="n">
        <v>0.34</v>
      </c>
      <c r="I53" s="37"/>
    </row>
    <row r="54" customFormat="false" ht="14.9" hidden="false" customHeight="false" outlineLevel="0" collapsed="false">
      <c r="B54" s="36" t="n">
        <v>52</v>
      </c>
      <c r="C54" s="0" t="s">
        <v>120</v>
      </c>
      <c r="D54" s="0" t="n">
        <f aca="false">F54/E54</f>
        <v>0.106639839034205</v>
      </c>
      <c r="E54" s="0" t="n">
        <v>9.94</v>
      </c>
      <c r="F54" s="0" t="n">
        <v>1.06</v>
      </c>
      <c r="I54" s="37"/>
    </row>
    <row r="55" customFormat="false" ht="14.9" hidden="false" customHeight="false" outlineLevel="0" collapsed="false">
      <c r="B55" s="36" t="n">
        <v>53</v>
      </c>
      <c r="C55" s="0" t="s">
        <v>121</v>
      </c>
      <c r="D55" s="0" t="n">
        <f aca="false">F55/E55</f>
        <v>1</v>
      </c>
      <c r="E55" s="0" t="n">
        <v>7.87</v>
      </c>
      <c r="F55" s="0" t="n">
        <v>7.87</v>
      </c>
      <c r="H55" s="37"/>
    </row>
    <row r="56" customFormat="false" ht="14.9" hidden="false" customHeight="false" outlineLevel="0" collapsed="false">
      <c r="B56" s="36" t="n">
        <v>54</v>
      </c>
      <c r="C56" s="0" t="s">
        <v>122</v>
      </c>
      <c r="D56" s="0" t="n">
        <f aca="false">F56/E56</f>
        <v>0.156941649899396</v>
      </c>
      <c r="E56" s="0" t="n">
        <v>19.88</v>
      </c>
      <c r="F56" s="0" t="n">
        <v>3.12</v>
      </c>
      <c r="I56" s="37"/>
    </row>
    <row r="57" customFormat="false" ht="14.9" hidden="false" customHeight="false" outlineLevel="0" collapsed="false">
      <c r="B57" s="36" t="n">
        <v>55</v>
      </c>
      <c r="C57" s="0" t="s">
        <v>123</v>
      </c>
      <c r="D57" s="0" t="n">
        <f aca="false">F57/E57</f>
        <v>0.400874635568513</v>
      </c>
      <c r="E57" s="0" t="n">
        <v>6.86</v>
      </c>
      <c r="F57" s="0" t="n">
        <v>2.75</v>
      </c>
      <c r="I57" s="37"/>
    </row>
    <row r="58" customFormat="false" ht="14.9" hidden="false" customHeight="false" outlineLevel="0" collapsed="false">
      <c r="B58" s="36" t="n">
        <v>56</v>
      </c>
      <c r="C58" s="0" t="s">
        <v>124</v>
      </c>
      <c r="D58" s="0" t="n">
        <f aca="false">F58/E58</f>
        <v>0.065775950668037</v>
      </c>
      <c r="E58" s="0" t="n">
        <v>9.73</v>
      </c>
      <c r="F58" s="0" t="n">
        <v>0.64</v>
      </c>
      <c r="I58" s="37"/>
    </row>
    <row r="59" customFormat="false" ht="14.9" hidden="false" customHeight="false" outlineLevel="0" collapsed="false">
      <c r="B59" s="36" t="n">
        <v>57</v>
      </c>
      <c r="C59" s="0" t="s">
        <v>125</v>
      </c>
      <c r="D59" s="0" t="n">
        <f aca="false">F59/E59</f>
        <v>1.1254523522316</v>
      </c>
      <c r="E59" s="0" t="n">
        <v>8.29</v>
      </c>
      <c r="F59" s="0" t="n">
        <v>9.33</v>
      </c>
      <c r="H59" s="37"/>
    </row>
    <row r="60" customFormat="false" ht="14.9" hidden="false" customHeight="false" outlineLevel="0" collapsed="false">
      <c r="B60" s="36" t="n">
        <v>58</v>
      </c>
      <c r="C60" s="0" t="s">
        <v>126</v>
      </c>
      <c r="D60" s="0" t="n">
        <f aca="false">F60/E60</f>
        <v>1.11173184357542</v>
      </c>
      <c r="E60" s="0" t="n">
        <v>8.95</v>
      </c>
      <c r="F60" s="0" t="n">
        <v>9.95</v>
      </c>
      <c r="H60" s="37"/>
    </row>
    <row r="61" customFormat="false" ht="14.9" hidden="false" customHeight="false" outlineLevel="0" collapsed="false">
      <c r="B61" s="36" t="n">
        <v>59</v>
      </c>
      <c r="C61" s="0" t="s">
        <v>127</v>
      </c>
      <c r="D61" s="0" t="n">
        <f aca="false">F61/E61</f>
        <v>1.23794549266247</v>
      </c>
      <c r="E61" s="0" t="n">
        <v>9.54</v>
      </c>
      <c r="F61" s="0" t="n">
        <v>11.81</v>
      </c>
      <c r="H61" s="37"/>
    </row>
    <row r="62" customFormat="false" ht="14.9" hidden="false" customHeight="false" outlineLevel="0" collapsed="false">
      <c r="B62" s="36" t="n">
        <v>60</v>
      </c>
      <c r="C62" s="0" t="s">
        <v>128</v>
      </c>
      <c r="D62" s="0" t="n">
        <f aca="false">F62/E62</f>
        <v>1.7189384800965</v>
      </c>
      <c r="E62" s="0" t="n">
        <v>8.29</v>
      </c>
      <c r="F62" s="0" t="n">
        <v>14.25</v>
      </c>
      <c r="H62" s="37"/>
    </row>
    <row r="63" customFormat="false" ht="14.9" hidden="false" customHeight="false" outlineLevel="0" collapsed="false">
      <c r="B63" s="36" t="n">
        <v>61</v>
      </c>
      <c r="C63" s="0" t="s">
        <v>129</v>
      </c>
      <c r="D63" s="0" t="n">
        <f aca="false">F63/E63</f>
        <v>42.7163029525032</v>
      </c>
      <c r="E63" s="0" t="n">
        <v>7.79</v>
      </c>
      <c r="F63" s="0" t="n">
        <v>332.76</v>
      </c>
      <c r="H63" s="37"/>
    </row>
    <row r="64" customFormat="false" ht="14.9" hidden="false" customHeight="false" outlineLevel="0" collapsed="false">
      <c r="B64" s="36" t="n">
        <v>62</v>
      </c>
      <c r="C64" s="0" t="s">
        <v>130</v>
      </c>
      <c r="D64" s="0" t="n">
        <f aca="false">F64/E64</f>
        <v>1.65436654366544</v>
      </c>
      <c r="E64" s="0" t="n">
        <v>8.13</v>
      </c>
      <c r="F64" s="0" t="n">
        <v>13.45</v>
      </c>
      <c r="H64" s="37"/>
    </row>
    <row r="65" customFormat="false" ht="14.9" hidden="false" customHeight="false" outlineLevel="0" collapsed="false">
      <c r="B65" s="36" t="n">
        <v>63</v>
      </c>
      <c r="C65" s="0" t="s">
        <v>131</v>
      </c>
      <c r="D65" s="0" t="n">
        <f aca="false">F65/E65</f>
        <v>0.261153427638738</v>
      </c>
      <c r="E65" s="0" t="n">
        <v>9.19</v>
      </c>
      <c r="F65" s="0" t="n">
        <v>2.4</v>
      </c>
      <c r="I65" s="37"/>
    </row>
    <row r="66" customFormat="false" ht="14.9" hidden="false" customHeight="false" outlineLevel="0" collapsed="false">
      <c r="B66" s="36" t="n">
        <v>64</v>
      </c>
      <c r="C66" s="0" t="s">
        <v>132</v>
      </c>
      <c r="D66" s="0" t="n">
        <f aca="false">F66/E66</f>
        <v>1</v>
      </c>
      <c r="E66" s="0" t="n">
        <v>6.67</v>
      </c>
      <c r="F66" s="0" t="n">
        <v>6.67</v>
      </c>
      <c r="H66" s="37"/>
    </row>
    <row r="67" customFormat="false" ht="14.9" hidden="false" customHeight="false" outlineLevel="0" collapsed="false">
      <c r="B67" s="36" t="n">
        <v>65</v>
      </c>
      <c r="C67" s="0" t="s">
        <v>133</v>
      </c>
      <c r="D67" s="0" t="n">
        <f aca="false">F67/E67</f>
        <v>2.51317440401506</v>
      </c>
      <c r="E67" s="0" t="n">
        <v>7.97</v>
      </c>
      <c r="F67" s="0" t="n">
        <v>20.03</v>
      </c>
      <c r="H67" s="37"/>
    </row>
    <row r="68" customFormat="false" ht="14.9" hidden="false" customHeight="false" outlineLevel="0" collapsed="false">
      <c r="B68" s="36" t="n">
        <v>66</v>
      </c>
      <c r="C68" s="0" t="s">
        <v>134</v>
      </c>
      <c r="D68" s="0" t="n">
        <f aca="false">F68/E68</f>
        <v>0.011727078891258</v>
      </c>
      <c r="E68" s="0" t="n">
        <v>9.38</v>
      </c>
      <c r="F68" s="0" t="n">
        <v>0.11</v>
      </c>
      <c r="I68" s="37"/>
    </row>
    <row r="69" customFormat="false" ht="14.9" hidden="false" customHeight="false" outlineLevel="0" collapsed="false">
      <c r="B69" s="36" t="n">
        <v>67</v>
      </c>
      <c r="C69" s="0" t="s">
        <v>135</v>
      </c>
      <c r="D69" s="0" t="n">
        <f aca="false">F69/E69</f>
        <v>0.377450980392157</v>
      </c>
      <c r="E69" s="0" t="n">
        <v>8.16</v>
      </c>
      <c r="F69" s="0" t="n">
        <v>3.08</v>
      </c>
      <c r="I69" s="37"/>
    </row>
    <row r="70" customFormat="false" ht="14.9" hidden="false" customHeight="false" outlineLevel="0" collapsed="false">
      <c r="B70" s="36" t="n">
        <v>68</v>
      </c>
      <c r="C70" s="0" t="s">
        <v>136</v>
      </c>
      <c r="D70" s="0" t="n">
        <f aca="false">F70/E70</f>
        <v>1.70839260312945</v>
      </c>
      <c r="E70" s="0" t="n">
        <v>7.03</v>
      </c>
      <c r="F70" s="0" t="n">
        <v>12.01</v>
      </c>
      <c r="H70" s="37"/>
    </row>
    <row r="71" customFormat="false" ht="14.9" hidden="false" customHeight="false" outlineLevel="0" collapsed="false">
      <c r="B71" s="36" t="n">
        <v>69</v>
      </c>
      <c r="C71" s="0" t="s">
        <v>137</v>
      </c>
      <c r="D71" s="0" t="n">
        <f aca="false">F71/E71</f>
        <v>0.525934861278649</v>
      </c>
      <c r="E71" s="0" t="n">
        <v>8.29</v>
      </c>
      <c r="F71" s="0" t="n">
        <v>4.36</v>
      </c>
      <c r="I71" s="37"/>
    </row>
    <row r="72" customFormat="false" ht="14.9" hidden="false" customHeight="false" outlineLevel="0" collapsed="false">
      <c r="B72" s="36" t="n">
        <v>70</v>
      </c>
      <c r="C72" s="0" t="s">
        <v>138</v>
      </c>
      <c r="D72" s="0" t="n">
        <f aca="false">F72/E72</f>
        <v>1</v>
      </c>
      <c r="E72" s="0" t="n">
        <v>7.68</v>
      </c>
      <c r="F72" s="0" t="n">
        <v>7.68</v>
      </c>
      <c r="H72" s="37"/>
    </row>
    <row r="73" customFormat="false" ht="14.9" hidden="false" customHeight="false" outlineLevel="0" collapsed="false">
      <c r="B73" s="36" t="n">
        <v>71</v>
      </c>
      <c r="C73" s="0" t="s">
        <v>139</v>
      </c>
      <c r="D73" s="0" t="n">
        <f aca="false">F73/E73</f>
        <v>11.4201550387597</v>
      </c>
      <c r="E73" s="0" t="n">
        <v>6.45</v>
      </c>
      <c r="F73" s="0" t="n">
        <v>73.66</v>
      </c>
      <c r="H73" s="37"/>
    </row>
    <row r="74" customFormat="false" ht="14.9" hidden="false" customHeight="false" outlineLevel="0" collapsed="false">
      <c r="B74" s="36" t="n">
        <v>72</v>
      </c>
      <c r="C74" s="0" t="s">
        <v>140</v>
      </c>
      <c r="D74" s="0" t="n">
        <f aca="false">F74/E74</f>
        <v>0.0904704463208685</v>
      </c>
      <c r="E74" s="0" t="n">
        <v>8.29</v>
      </c>
      <c r="F74" s="0" t="n">
        <v>0.75</v>
      </c>
      <c r="I74" s="37"/>
    </row>
    <row r="75" customFormat="false" ht="14.9" hidden="false" customHeight="false" outlineLevel="0" collapsed="false">
      <c r="B75" s="36" t="n">
        <v>73</v>
      </c>
      <c r="C75" s="0" t="s">
        <v>141</v>
      </c>
      <c r="D75" s="0" t="n">
        <f aca="false">F75/E75</f>
        <v>1.70405727923628</v>
      </c>
      <c r="E75" s="0" t="n">
        <v>8.38</v>
      </c>
      <c r="F75" s="0" t="n">
        <v>14.28</v>
      </c>
      <c r="H75" s="37"/>
    </row>
    <row r="76" customFormat="false" ht="14.9" hidden="false" customHeight="false" outlineLevel="0" collapsed="false">
      <c r="B76" s="36" t="n">
        <v>74</v>
      </c>
      <c r="C76" s="0" t="s">
        <v>142</v>
      </c>
      <c r="D76" s="0" t="n">
        <f aca="false">F76/E76</f>
        <v>0.836639439906651</v>
      </c>
      <c r="E76" s="0" t="n">
        <v>8.57</v>
      </c>
      <c r="F76" s="0" t="n">
        <v>7.17</v>
      </c>
      <c r="I76" s="37"/>
    </row>
    <row r="77" customFormat="false" ht="14.9" hidden="false" customHeight="false" outlineLevel="0" collapsed="false">
      <c r="B77" s="36" t="n">
        <v>75</v>
      </c>
      <c r="C77" s="0" t="s">
        <v>143</v>
      </c>
      <c r="D77" s="0" t="n">
        <f aca="false">F77/E77</f>
        <v>3.07118644067797</v>
      </c>
      <c r="E77" s="0" t="n">
        <v>5.9</v>
      </c>
      <c r="F77" s="0" t="n">
        <v>18.12</v>
      </c>
      <c r="H77" s="37"/>
    </row>
    <row r="78" customFormat="false" ht="14.9" hidden="false" customHeight="false" outlineLevel="0" collapsed="false">
      <c r="B78" s="36" t="n">
        <v>76</v>
      </c>
      <c r="C78" s="0" t="s">
        <v>144</v>
      </c>
      <c r="D78" s="0" t="n">
        <f aca="false">F78/E78</f>
        <v>1.31658291457286</v>
      </c>
      <c r="E78" s="0" t="n">
        <v>7.96</v>
      </c>
      <c r="F78" s="0" t="n">
        <v>10.48</v>
      </c>
      <c r="H78" s="37"/>
    </row>
    <row r="79" customFormat="false" ht="14.9" hidden="false" customHeight="false" outlineLevel="0" collapsed="false">
      <c r="B79" s="36" t="n">
        <v>77</v>
      </c>
      <c r="C79" s="0" t="s">
        <v>145</v>
      </c>
      <c r="D79" s="0" t="n">
        <f aca="false">F79/E79</f>
        <v>0.761363636363636</v>
      </c>
      <c r="E79" s="0" t="n">
        <v>6.16</v>
      </c>
      <c r="F79" s="0" t="n">
        <v>4.69</v>
      </c>
      <c r="I79" s="37"/>
    </row>
    <row r="80" customFormat="false" ht="14.9" hidden="false" customHeight="false" outlineLevel="0" collapsed="false">
      <c r="B80" s="36" t="n">
        <v>78</v>
      </c>
      <c r="C80" s="0" t="s">
        <v>146</v>
      </c>
      <c r="D80" s="0" t="n">
        <f aca="false">F80/E80</f>
        <v>0.00935672514619883</v>
      </c>
      <c r="E80" s="0" t="n">
        <v>8.55</v>
      </c>
      <c r="F80" s="0" t="n">
        <v>0.08</v>
      </c>
      <c r="I80" s="37"/>
    </row>
    <row r="81" customFormat="false" ht="14.9" hidden="false" customHeight="false" outlineLevel="0" collapsed="false">
      <c r="B81" s="36" t="n">
        <v>79</v>
      </c>
      <c r="C81" s="0" t="s">
        <v>147</v>
      </c>
      <c r="D81" s="0" t="n">
        <f aca="false">F81/E81</f>
        <v>2.04946524064171</v>
      </c>
      <c r="E81" s="0" t="n">
        <v>7.48</v>
      </c>
      <c r="F81" s="0" t="n">
        <v>15.33</v>
      </c>
      <c r="H81" s="37"/>
    </row>
    <row r="82" customFormat="false" ht="14.9" hidden="false" customHeight="false" outlineLevel="0" collapsed="false">
      <c r="B82" s="36" t="n">
        <v>80</v>
      </c>
      <c r="C82" s="0" t="s">
        <v>148</v>
      </c>
      <c r="D82" s="0" t="n">
        <f aca="false">F82/E82</f>
        <v>3.1639566395664</v>
      </c>
      <c r="E82" s="0" t="n">
        <v>7.38</v>
      </c>
      <c r="F82" s="0" t="n">
        <v>23.35</v>
      </c>
      <c r="H82" s="37"/>
    </row>
    <row r="83" customFormat="false" ht="14.9" hidden="false" customHeight="false" outlineLevel="0" collapsed="false">
      <c r="B83" s="36" t="n">
        <v>81</v>
      </c>
      <c r="C83" s="0" t="s">
        <v>149</v>
      </c>
      <c r="D83" s="0" t="n">
        <f aca="false">F83/E83</f>
        <v>1</v>
      </c>
      <c r="E83" s="0" t="n">
        <v>5.46</v>
      </c>
      <c r="F83" s="0" t="n">
        <v>5.46</v>
      </c>
      <c r="H83" s="37"/>
    </row>
    <row r="84" customFormat="false" ht="14.9" hidden="false" customHeight="false" outlineLevel="0" collapsed="false">
      <c r="B84" s="36" t="n">
        <v>82</v>
      </c>
      <c r="C84" s="0" t="s">
        <v>150</v>
      </c>
      <c r="D84" s="0" t="n">
        <f aca="false">F84/E84</f>
        <v>1.73615635179153</v>
      </c>
      <c r="E84" s="0" t="n">
        <v>6.14</v>
      </c>
      <c r="F84" s="0" t="n">
        <v>10.66</v>
      </c>
      <c r="H84" s="37"/>
    </row>
    <row r="85" customFormat="false" ht="14.9" hidden="false" customHeight="false" outlineLevel="0" collapsed="false">
      <c r="B85" s="36" t="n">
        <v>83</v>
      </c>
      <c r="C85" s="0" t="s">
        <v>151</v>
      </c>
      <c r="D85" s="0" t="n">
        <f aca="false">F85/E85</f>
        <v>1.02804878048781</v>
      </c>
      <c r="E85" s="0" t="n">
        <v>8.2</v>
      </c>
      <c r="F85" s="0" t="n">
        <v>8.43</v>
      </c>
      <c r="H85" s="37"/>
    </row>
    <row r="86" customFormat="false" ht="14.9" hidden="false" customHeight="false" outlineLevel="0" collapsed="false">
      <c r="B86" s="36" t="n">
        <v>84</v>
      </c>
      <c r="C86" s="0" t="s">
        <v>152</v>
      </c>
      <c r="D86" s="0" t="n">
        <f aca="false">F86/E86</f>
        <v>0.0333704115684093</v>
      </c>
      <c r="E86" s="0" t="n">
        <v>8.99</v>
      </c>
      <c r="F86" s="0" t="n">
        <v>0.3</v>
      </c>
      <c r="I86" s="37"/>
    </row>
    <row r="87" customFormat="false" ht="14.9" hidden="false" customHeight="false" outlineLevel="0" collapsed="false">
      <c r="B87" s="36" t="n">
        <v>85</v>
      </c>
      <c r="C87" s="0" t="s">
        <v>153</v>
      </c>
      <c r="D87" s="0" t="n">
        <f aca="false">F87/E87</f>
        <v>1.84384858044164</v>
      </c>
      <c r="E87" s="0" t="n">
        <v>6.34</v>
      </c>
      <c r="F87" s="0" t="n">
        <v>11.69</v>
      </c>
      <c r="H87" s="37"/>
    </row>
    <row r="88" customFormat="false" ht="14.9" hidden="false" customHeight="false" outlineLevel="0" collapsed="false">
      <c r="B88" s="36" t="n">
        <v>86</v>
      </c>
      <c r="C88" s="0" t="s">
        <v>154</v>
      </c>
      <c r="D88" s="0" t="n">
        <f aca="false">F88/E88</f>
        <v>2.60858895705521</v>
      </c>
      <c r="E88" s="0" t="n">
        <v>8.15</v>
      </c>
      <c r="F88" s="0" t="n">
        <v>21.26</v>
      </c>
      <c r="H88" s="37"/>
    </row>
    <row r="89" customFormat="false" ht="14.9" hidden="false" customHeight="false" outlineLevel="0" collapsed="false">
      <c r="B89" s="36" t="n">
        <v>87</v>
      </c>
      <c r="C89" s="0" t="s">
        <v>155</v>
      </c>
      <c r="D89" s="0" t="n">
        <f aca="false">F89/E89</f>
        <v>1.43835616438356</v>
      </c>
      <c r="E89" s="0" t="n">
        <v>7.3</v>
      </c>
      <c r="F89" s="0" t="n">
        <v>10.5</v>
      </c>
      <c r="H89" s="37"/>
    </row>
    <row r="90" customFormat="false" ht="14.9" hidden="false" customHeight="false" outlineLevel="0" collapsed="false">
      <c r="B90" s="36" t="n">
        <v>88</v>
      </c>
      <c r="C90" s="0" t="s">
        <v>156</v>
      </c>
      <c r="D90" s="0" t="n">
        <f aca="false">F90/E90</f>
        <v>0.184567257559958</v>
      </c>
      <c r="E90" s="0" t="n">
        <v>9.59</v>
      </c>
      <c r="F90" s="0" t="n">
        <v>1.77</v>
      </c>
      <c r="I90" s="37"/>
    </row>
    <row r="91" customFormat="false" ht="14.9" hidden="false" customHeight="false" outlineLevel="0" collapsed="false">
      <c r="B91" s="36" t="n">
        <v>89</v>
      </c>
      <c r="C91" s="0" t="s">
        <v>157</v>
      </c>
      <c r="D91" s="0" t="n">
        <f aca="false">F91/E91</f>
        <v>0</v>
      </c>
      <c r="E91" s="0" t="n">
        <v>7.7</v>
      </c>
      <c r="F91" s="0" t="n">
        <v>0</v>
      </c>
      <c r="I91" s="37"/>
    </row>
    <row r="92" customFormat="false" ht="14.9" hidden="false" customHeight="false" outlineLevel="0" collapsed="false">
      <c r="B92" s="36" t="n">
        <v>90</v>
      </c>
      <c r="C92" s="0" t="s">
        <v>158</v>
      </c>
      <c r="D92" s="0" t="n">
        <f aca="false">F92/E92</f>
        <v>0.273</v>
      </c>
      <c r="E92" s="0" t="n">
        <v>10</v>
      </c>
      <c r="F92" s="0" t="n">
        <v>2.73</v>
      </c>
      <c r="I92" s="37"/>
    </row>
    <row r="93" customFormat="false" ht="14.9" hidden="false" customHeight="false" outlineLevel="0" collapsed="false">
      <c r="B93" s="36" t="n">
        <v>91</v>
      </c>
      <c r="C93" s="0" t="s">
        <v>159</v>
      </c>
      <c r="D93" s="0" t="n">
        <f aca="false">F93/E93</f>
        <v>0.204697986577181</v>
      </c>
      <c r="E93" s="0" t="n">
        <v>8.94</v>
      </c>
      <c r="F93" s="0" t="n">
        <v>1.83</v>
      </c>
      <c r="I93" s="37"/>
    </row>
    <row r="94" customFormat="false" ht="14.9" hidden="false" customHeight="false" outlineLevel="0" collapsed="false">
      <c r="B94" s="36" t="n">
        <v>92</v>
      </c>
      <c r="C94" s="0" t="s">
        <v>160</v>
      </c>
      <c r="D94" s="0" t="n">
        <f aca="false">F94/E94</f>
        <v>0.0265282583621684</v>
      </c>
      <c r="E94" s="0" t="n">
        <v>8.67</v>
      </c>
      <c r="F94" s="0" t="n">
        <v>0.23</v>
      </c>
      <c r="I94" s="37"/>
    </row>
    <row r="95" customFormat="false" ht="14.9" hidden="false" customHeight="false" outlineLevel="0" collapsed="false">
      <c r="B95" s="36" t="n">
        <v>93</v>
      </c>
      <c r="C95" s="0" t="s">
        <v>161</v>
      </c>
      <c r="D95" s="0" t="n">
        <f aca="false">F95/E95</f>
        <v>0.00465116279069768</v>
      </c>
      <c r="E95" s="0" t="n">
        <v>6.45</v>
      </c>
      <c r="F95" s="0" t="n">
        <v>0.03</v>
      </c>
      <c r="I95" s="37"/>
    </row>
    <row r="96" customFormat="false" ht="14.9" hidden="false" customHeight="false" outlineLevel="0" collapsed="false">
      <c r="B96" s="36" t="n">
        <v>94</v>
      </c>
      <c r="C96" s="0" t="s">
        <v>162</v>
      </c>
      <c r="D96" s="0" t="n">
        <f aca="false">F96/E96</f>
        <v>4.14666666666667</v>
      </c>
      <c r="E96" s="0" t="n">
        <v>6.75</v>
      </c>
      <c r="F96" s="0" t="n">
        <v>27.99</v>
      </c>
      <c r="H96" s="37"/>
    </row>
    <row r="97" customFormat="false" ht="14.9" hidden="false" customHeight="false" outlineLevel="0" collapsed="false">
      <c r="B97" s="36" t="n">
        <v>95</v>
      </c>
      <c r="C97" s="0" t="s">
        <v>163</v>
      </c>
      <c r="D97" s="0" t="n">
        <f aca="false">F97/E97</f>
        <v>1.00151515151515</v>
      </c>
      <c r="E97" s="0" t="n">
        <v>6.6</v>
      </c>
      <c r="F97" s="0" t="n">
        <v>6.61</v>
      </c>
      <c r="H97" s="37"/>
    </row>
    <row r="98" customFormat="false" ht="14.9" hidden="false" customHeight="false" outlineLevel="0" collapsed="false">
      <c r="B98" s="36" t="n">
        <v>96</v>
      </c>
      <c r="C98" s="0" t="s">
        <v>164</v>
      </c>
      <c r="D98" s="0" t="n">
        <f aca="false">F98/E98</f>
        <v>0.843137254901961</v>
      </c>
      <c r="E98" s="0" t="n">
        <v>7.65</v>
      </c>
      <c r="F98" s="0" t="n">
        <v>6.45</v>
      </c>
      <c r="I98" s="37"/>
    </row>
    <row r="99" customFormat="false" ht="14.9" hidden="false" customHeight="false" outlineLevel="0" collapsed="false">
      <c r="B99" s="36" t="n">
        <v>97</v>
      </c>
      <c r="C99" s="0" t="s">
        <v>165</v>
      </c>
      <c r="D99" s="0" t="n">
        <f aca="false">F99/E99</f>
        <v>0.169934640522876</v>
      </c>
      <c r="E99" s="0" t="n">
        <v>7.65</v>
      </c>
      <c r="F99" s="0" t="n">
        <v>1.3</v>
      </c>
      <c r="I99" s="37"/>
    </row>
    <row r="100" customFormat="false" ht="14.9" hidden="false" customHeight="false" outlineLevel="0" collapsed="false">
      <c r="B100" s="36" t="n">
        <v>98</v>
      </c>
      <c r="C100" s="0" t="s">
        <v>166</v>
      </c>
      <c r="D100" s="0" t="n">
        <f aca="false">F100/E100</f>
        <v>1</v>
      </c>
      <c r="E100" s="0" t="n">
        <v>8.08</v>
      </c>
      <c r="F100" s="0" t="n">
        <v>8.08</v>
      </c>
      <c r="H100" s="37"/>
    </row>
    <row r="101" customFormat="false" ht="14.9" hidden="false" customHeight="false" outlineLevel="0" collapsed="false">
      <c r="B101" s="36" t="n">
        <v>99</v>
      </c>
      <c r="C101" s="0" t="s">
        <v>167</v>
      </c>
      <c r="D101" s="0" t="n">
        <f aca="false">F101/E101</f>
        <v>0.0882352941176471</v>
      </c>
      <c r="E101" s="0" t="n">
        <v>6.46</v>
      </c>
      <c r="F101" s="0" t="n">
        <v>0.57</v>
      </c>
      <c r="I101" s="37"/>
    </row>
    <row r="102" customFormat="false" ht="14.9" hidden="false" customHeight="false" outlineLevel="0" collapsed="false">
      <c r="B102" s="36" t="n">
        <v>100</v>
      </c>
      <c r="C102" s="0" t="s">
        <v>168</v>
      </c>
      <c r="D102" s="0" t="n">
        <f aca="false">F102/E102</f>
        <v>1.02391629297459</v>
      </c>
      <c r="E102" s="0" t="n">
        <v>6.69</v>
      </c>
      <c r="F102" s="0" t="n">
        <v>6.85</v>
      </c>
      <c r="H102" s="37"/>
    </row>
    <row r="104" customFormat="false" ht="13.8" hidden="false" customHeight="false" outlineLevel="0" collapsed="false">
      <c r="E104" s="38" t="n">
        <f aca="false">AVERAGE(E2:E102)</f>
        <v>12.8733663366337</v>
      </c>
    </row>
    <row r="105" customFormat="false" ht="13.8" hidden="false" customHeight="false" outlineLevel="0" collapsed="false">
      <c r="E105" s="29" t="n">
        <f aca="false">STDEV(E2:E102)</f>
        <v>11.9534792656555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2020-02-21T11:34:31Z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