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rup/Jobs/Lush_Spa/Code/LushRooms/LushRooms/BOM/"/>
    </mc:Choice>
  </mc:AlternateContent>
  <xr:revisionPtr revIDLastSave="0" documentId="13_ncr:1_{7FA673C1-4D19-2340-A686-8B8362E59F4B}" xr6:coauthVersionLast="40" xr6:coauthVersionMax="40" xr10:uidLastSave="{00000000-0000-0000-0000-000000000000}"/>
  <bookViews>
    <workbookView xWindow="0" yWindow="460" windowWidth="27320" windowHeight="16840" xr2:uid="{00000000-000D-0000-FFFF-FFFF00000000}"/>
  </bookViews>
  <sheets>
    <sheet name="LushRoom Pi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3" l="1"/>
  <c r="K20" i="3"/>
  <c r="K25" i="3" l="1"/>
  <c r="K24" i="3"/>
  <c r="K30" i="3"/>
  <c r="K29" i="3"/>
  <c r="K28" i="3"/>
  <c r="K27" i="3"/>
  <c r="K26" i="3"/>
  <c r="K21" i="3"/>
  <c r="K19" i="3"/>
  <c r="K18" i="3"/>
  <c r="K17" i="3"/>
  <c r="J16" i="3" l="1"/>
  <c r="K16" i="3" s="1"/>
  <c r="K23" i="3" l="1"/>
  <c r="J15" i="3"/>
  <c r="K15" i="3" s="1"/>
  <c r="J14" i="3"/>
  <c r="K14" i="3" s="1"/>
  <c r="J13" i="3"/>
  <c r="K13" i="3" s="1"/>
  <c r="K33" i="3" s="1"/>
  <c r="K37" i="3" l="1"/>
  <c r="C9" i="3" s="1"/>
</calcChain>
</file>

<file path=xl/sharedStrings.xml><?xml version="1.0" encoding="utf-8"?>
<sst xmlns="http://schemas.openxmlformats.org/spreadsheetml/2006/main" count="141" uniqueCount="101">
  <si>
    <t>Assembly Name :</t>
  </si>
  <si>
    <t>[42]</t>
  </si>
  <si>
    <t>Assembly Number :</t>
  </si>
  <si>
    <t>Assembly Revision :</t>
  </si>
  <si>
    <t>Approval Date :</t>
  </si>
  <si>
    <t>Part Count :</t>
  </si>
  <si>
    <t>Category</t>
  </si>
  <si>
    <t>Part description</t>
  </si>
  <si>
    <t>Product name</t>
  </si>
  <si>
    <t>Revision</t>
  </si>
  <si>
    <t>Qty</t>
  </si>
  <si>
    <t>Picture</t>
  </si>
  <si>
    <t>Supplier</t>
  </si>
  <si>
    <t>Link</t>
  </si>
  <si>
    <t>Unit Cost EUR</t>
  </si>
  <si>
    <t>Physical</t>
  </si>
  <si>
    <t>Power</t>
  </si>
  <si>
    <t>Tinkerforge</t>
  </si>
  <si>
    <t>Wiring</t>
  </si>
  <si>
    <t>Amazon</t>
  </si>
  <si>
    <t>Computing</t>
  </si>
  <si>
    <t>Connectivity</t>
  </si>
  <si>
    <t>Fixings</t>
  </si>
  <si>
    <t>Tinkerforge fixing kits</t>
  </si>
  <si>
    <t>Note</t>
  </si>
  <si>
    <t>Notes</t>
  </si>
  <si>
    <t>DMX controller</t>
  </si>
  <si>
    <t>Tinkerforge DMX bricklet</t>
  </si>
  <si>
    <t>Total</t>
  </si>
  <si>
    <t>https://www.tinkerforge.com/en/shop/dmx-bricklet.html</t>
  </si>
  <si>
    <t>Subtotal</t>
  </si>
  <si>
    <t>LushRoom Pi</t>
  </si>
  <si>
    <t>1.0</t>
  </si>
  <si>
    <t>Unit Cost GBP</t>
  </si>
  <si>
    <t xml:space="preserve">Total Cost GBP </t>
  </si>
  <si>
    <t>Conversion EUR-GBP :</t>
  </si>
  <si>
    <t>LushRoom Box</t>
  </si>
  <si>
    <t>Desk material and laser cutting</t>
  </si>
  <si>
    <t>Laser cutting facility</t>
  </si>
  <si>
    <t>Total Cost GBP</t>
  </si>
  <si>
    <t>Nylon fixing kit</t>
  </si>
  <si>
    <t>Raspberry Pi SPI display</t>
  </si>
  <si>
    <t>Raspberry Pi power supply</t>
  </si>
  <si>
    <t>Data storage</t>
  </si>
  <si>
    <t>HDMI cable</t>
  </si>
  <si>
    <t>Networking</t>
  </si>
  <si>
    <t>Lighting control</t>
  </si>
  <si>
    <t>5 port network switch</t>
  </si>
  <si>
    <t>Philips Hue kit</t>
  </si>
  <si>
    <t>7 pole to 10 pole connector</t>
  </si>
  <si>
    <t>Tinkerforge 6cm bricklet cables 7p-10p</t>
  </si>
  <si>
    <t>https://www.tinkerforge.com/en/shop/accessories/cable/bricklet-cable-black-6cm-7p-10p.html</t>
  </si>
  <si>
    <t>Master brick</t>
  </si>
  <si>
    <t>Tinkerforge master brick 2.1</t>
  </si>
  <si>
    <t>https://www.tinkerforge.com/en/shop/master-brick.html</t>
  </si>
  <si>
    <t>Shipping costs excluded</t>
  </si>
  <si>
    <t>M2.5 Nylon Hex M-F Spacer</t>
  </si>
  <si>
    <t>https://www.amazon.co.uk/gp/product/B015PR4ALC/ref=oh_aui_detailpage_o00_s00?ie=UTF8&amp;psc=1</t>
  </si>
  <si>
    <t>the bag has 100 pieces</t>
  </si>
  <si>
    <t>the kit has more spacers than needed</t>
  </si>
  <si>
    <t>Case fixing kit - screws</t>
  </si>
  <si>
    <t>Case fixing kit - nuts</t>
  </si>
  <si>
    <t>64 GB USB stick</t>
  </si>
  <si>
    <t>https://www.amazon.co.uk/gp/product/B01BGTG3JA/ref=ppx_yo_dt_b_detailpage_o00_s01?ie=UTF8&amp;psc=1</t>
  </si>
  <si>
    <t>16 GB SD Card</t>
  </si>
  <si>
    <t>SD Card for Operating System</t>
  </si>
  <si>
    <t>https://www.amazon.co.uk/gp/product/B079H6PDCK/ref=oh_aui_detailpage_o00_s00?ie=UTF8&amp;psc=1</t>
  </si>
  <si>
    <t>https://www.amazon.co.uk/gp/product/B0748MY3RX/ref=oh_aui_detailpage_o09_s00?ie=UTF8&amp;psc=1</t>
  </si>
  <si>
    <t>Lighting kit</t>
  </si>
  <si>
    <t>D-Link GO-SW-5G 5 Port Gigabit Easy Desktop Switch UK Model</t>
  </si>
  <si>
    <t>https://www.amazon.co.uk/gp/product/B008PC1FYK/ref=oh_aui_detailpage_o09_s00?ie=UTF8&amp;psc=1</t>
  </si>
  <si>
    <t>Raspberry Pi 3 Model B+</t>
  </si>
  <si>
    <t>https://www.amazon.co.uk/gp/product/B07BDR5PDW/ref=oh_aui_detailpage_o09_s00?ie=UTF8&amp;psc=1</t>
  </si>
  <si>
    <t>https://www.amazon.co.uk/gp/product/B01MRQTMTD/ref=oh_aui_detailpage_o01_s00?ie=UTF8&amp;psc=1</t>
  </si>
  <si>
    <t>ELEGOO 3.5 Inch TFT LCD 480x320 Screen For Raspberry Pi 3 2 3.5 Inch 480x320 TFT Touch Screen Monitor for Raspberry Pi Model B B+ A+ A Module SPI Interface with Touch Pen SC06</t>
  </si>
  <si>
    <t>Estimate</t>
  </si>
  <si>
    <t>Official 5V 2.5A Power Adapter for the Raspberry Pi 3</t>
  </si>
  <si>
    <t>https://www.amazon.co.uk/Official-Power-Adapter-Raspberry-Pi/dp/B01CO1HZJ6/ref=sr_1_6?s=computers&amp;ie=UTF8&amp;qid=1546820039&amp;sr=1-6&amp;keywords=raspberry+pi+power+supply</t>
  </si>
  <si>
    <t>1m Slim HDMI Cable, The World's Slimmest HDMI Lead? (Gold Plated, 1080p, 4K, UHD, 3D, High Speed, ARC)</t>
  </si>
  <si>
    <t xml:space="preserve">USB 2.0 A-Male to Mini B Cable </t>
  </si>
  <si>
    <t>USB to Mini B Cable</t>
  </si>
  <si>
    <t>https://www.amazon.co.uk/Extension-Cable-Cerrxian-Cable-Combo-Charge/dp/B072NY6KZR/ref=sr_1_1?s=computers&amp;ie=UTF8&amp;qid=1546820524&amp;sr=1-1&amp;keywords=USB+2.0+A-Male+to+mini+B+Cable+-+angled</t>
  </si>
  <si>
    <t>Display</t>
  </si>
  <si>
    <t>Controls</t>
  </si>
  <si>
    <t>Cooling</t>
  </si>
  <si>
    <t>Heatsinks</t>
  </si>
  <si>
    <t>https://www.amazon.co.uk/Aukru-Heat-Raspberry-Aluminium-Silver/dp/B00ILK6DMA/ref=sr_1_20?ie=UTF8&amp;qid=1547332737&amp;sr=8-20&amp;keywords=raspberry+pi+3+b%2B+heatsinks</t>
  </si>
  <si>
    <t>Aukru Aluminum Raspberry Pi Heatsink</t>
  </si>
  <si>
    <t>https://www.amazon.co.uk/Machine-Screws-Bolts-Plated-Screw/dp/B00DY28UK8/ref=sr_1_6?s=diy&amp;ie=UTF8&amp;qid=1547333392&amp;sr=1-6&amp;keywords=m2.5+screw+12mm</t>
  </si>
  <si>
    <t>Machine Screws/Bolts Zinc Plated (BZP) Pozi Pan Head Mch Screw M2.5 2.5mm x 12mm (Pack of 100)</t>
  </si>
  <si>
    <t>Support</t>
  </si>
  <si>
    <t>Bumper feet</t>
  </si>
  <si>
    <t>254 Pieces Clear Rubber Feet Bumper Pads Adhesive Transparent Buffer Pads Cabinet Door Bumpers Self Stick Noise Dampening Pads, 6 Sizes</t>
  </si>
  <si>
    <t>the bag has 245 pieces</t>
  </si>
  <si>
    <t>https://www.amazon.co.uk/Adhesive-Transparent-Cabinet-Bumpers-Dampening/dp/B072K4DV32/ref=sr_1_30?s=diy&amp;ie=UTF8&amp;qid=1547333563&amp;sr=1-30&amp;keywords=rubber+feet</t>
  </si>
  <si>
    <t>Tinkerforge Mounting Kit 12mm</t>
  </si>
  <si>
    <t>https://www.tinkerforge.com/en/shop/accessories/mounting/mounting-kit-12mm.html</t>
  </si>
  <si>
    <t>https://www.amazon.co.uk/Cable-Worlds-Slimmest-Plated-1080p-Classic-SlimHDMI/dp/B00S0SNFAQ/ref=sr_1_1?s=electronics&amp;ie=UTF8&amp;qid=1547334560&amp;sr=1-1&amp;keywords=1m+Slim+HDMI+Cable%2C+The+World%27s+Slimmest+HDMI+Lead%3F+%28Gold+Plated%2C+1080p%2C+4K%2C+UHD%2C+3D%2C+High+Speed%2C+ARC%29</t>
  </si>
  <si>
    <t>https://www.amazon.co.uk/gp/product/B07JC9XQNR/ref=ox_sc_act_title_1?smid=ARRV6GA0U2WO7&amp;psc=1</t>
  </si>
  <si>
    <t>Metric Coarse Stainless Steel Hexagon Full Nuts</t>
  </si>
  <si>
    <t>the bag has 500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</si>
</sst>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 &quot;[$£-809]#,##0.00&quot; &quot;;&quot;-&quot;[$£-809]#,##0.00&quot; &quot;;&quot; &quot;[$£-809]&quot;-&quot;#&quot; &quot;;&quot; &quot;@"/>
    <numFmt numFmtId="165" formatCode="&quot; &quot;[$€-409]#,##0.00&quot; &quot;;&quot; &quot;[$€-409]&quot;(&quot;#,##0.00&quot;)&quot;;&quot; &quot;[$€-409]&quot;-&quot;#&quot; &quot;;&quot; &quot;@&quot; &quot;"/>
    <numFmt numFmtId="166" formatCode="[$$-409]#,##0.00;[Red]&quot;-&quot;[$$-409]#,##0.00"/>
    <numFmt numFmtId="167" formatCode="&quot;$&quot;#,##0.00"/>
    <numFmt numFmtId="168" formatCode="_-[$£-809]* #,##0.00_-;\-[$£-809]* #,##0.00_-;_-[$£-809]* &quot;-&quot;??_-;_-@_-"/>
    <numFmt numFmtId="169" formatCode="_([$€-2]\ * #,##0.00_);_([$€-2]\ * \(#,##0.00\);_([$€-2]\ * &quot;-&quot;??_);_(@_)"/>
  </numFmts>
  <fonts count="1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Trebuchet MS"/>
      <family val="2"/>
    </font>
    <font>
      <b/>
      <sz val="18"/>
      <color rgb="FF273359"/>
      <name val="Trebuchet MS"/>
      <family val="2"/>
    </font>
    <font>
      <sz val="11"/>
      <color rgb="FF000000"/>
      <name val="Trebuchet MS"/>
      <family val="2"/>
    </font>
    <font>
      <sz val="10"/>
      <color rgb="FFFFFFFF"/>
      <name val="Trebuchet MS"/>
      <family val="2"/>
    </font>
    <font>
      <u/>
      <sz val="10"/>
      <color rgb="FF0000FF"/>
      <name val="Arial"/>
      <family val="2"/>
    </font>
    <font>
      <sz val="12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10"/>
      <color rgb="FFFFFFFF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64AC"/>
        <bgColor rgb="FF3464AC"/>
      </patternFill>
    </fill>
    <fill>
      <patternFill patternType="solid">
        <fgColor rgb="FFD3DDEE"/>
        <bgColor rgb="FFD3DDEE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49" fontId="5" fillId="0" borderId="2" xfId="0" applyNumberFormat="1" applyFont="1" applyBorder="1" applyAlignment="1">
      <alignment horizontal="center"/>
    </xf>
    <xf numFmtId="0" fontId="9" fillId="0" borderId="0" xfId="0" applyFont="1" applyAlignment="1"/>
    <xf numFmtId="0" fontId="0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10" fillId="2" borderId="0" xfId="0" applyFont="1" applyFill="1" applyBorder="1" applyAlignme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165" fontId="12" fillId="4" borderId="0" xfId="0" applyNumberFormat="1" applyFont="1" applyFill="1" applyAlignment="1">
      <alignment vertical="center" wrapText="1"/>
    </xf>
    <xf numFmtId="164" fontId="3" fillId="4" borderId="0" xfId="0" applyNumberFormat="1" applyFont="1" applyFill="1" applyAlignment="1">
      <alignment vertical="center"/>
    </xf>
    <xf numFmtId="165" fontId="3" fillId="4" borderId="0" xfId="0" applyNumberFormat="1" applyFont="1" applyFill="1" applyBorder="1" applyAlignment="1">
      <alignment horizontal="center" vertical="center"/>
    </xf>
    <xf numFmtId="0" fontId="13" fillId="0" borderId="0" xfId="5" applyAlignment="1">
      <alignment vertical="center" wrapText="1"/>
    </xf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/>
    <xf numFmtId="168" fontId="3" fillId="0" borderId="0" xfId="0" applyNumberFormat="1" applyFont="1" applyAlignment="1">
      <alignment vertical="center"/>
    </xf>
    <xf numFmtId="165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 vertical="center"/>
    </xf>
    <xf numFmtId="169" fontId="12" fillId="0" borderId="0" xfId="0" applyNumberFormat="1" applyFont="1" applyFill="1" applyAlignment="1">
      <alignment vertical="center" wrapText="1"/>
    </xf>
    <xf numFmtId="165" fontId="1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0" fontId="0" fillId="0" borderId="0" xfId="0" applyFill="1"/>
    <xf numFmtId="0" fontId="13" fillId="0" borderId="0" xfId="5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8" fontId="11" fillId="0" borderId="0" xfId="0" applyNumberFormat="1" applyFont="1" applyAlignment="1">
      <alignment vertical="center" wrapText="1"/>
    </xf>
    <xf numFmtId="168" fontId="9" fillId="0" borderId="0" xfId="0" applyNumberFormat="1" applyFont="1" applyAlignment="1">
      <alignment vertical="center"/>
    </xf>
    <xf numFmtId="169" fontId="9" fillId="0" borderId="0" xfId="0" applyNumberFormat="1" applyFont="1" applyFill="1" applyBorder="1" applyAlignment="1">
      <alignment horizontal="center" vertical="center"/>
    </xf>
    <xf numFmtId="169" fontId="11" fillId="0" borderId="0" xfId="0" applyNumberFormat="1" applyFont="1" applyFill="1" applyAlignment="1">
      <alignment vertical="center" wrapText="1"/>
    </xf>
    <xf numFmtId="168" fontId="5" fillId="0" borderId="3" xfId="0" applyNumberFormat="1" applyFont="1" applyBorder="1" applyAlignment="1">
      <alignment horizontal="center"/>
    </xf>
    <xf numFmtId="168" fontId="9" fillId="0" borderId="0" xfId="0" applyNumberFormat="1" applyFont="1" applyAlignment="1">
      <alignment vertical="center" wrapText="1"/>
    </xf>
    <xf numFmtId="164" fontId="3" fillId="0" borderId="0" xfId="0" applyNumberFormat="1" applyFont="1" applyFill="1" applyBorder="1" applyAlignme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</cellXfs>
  <cellStyles count="6">
    <cellStyle name="Heading" xfId="1" xr:uid="{00000000-0005-0000-0000-000000000000}"/>
    <cellStyle name="Heading1" xfId="2" xr:uid="{00000000-0005-0000-0000-000001000000}"/>
    <cellStyle name="Hyperlink" xfId="5" builtinId="8"/>
    <cellStyle name="Normal" xfId="0" builtinId="0" customBuiltin="1"/>
    <cellStyle name="Result" xfId="3" xr:uid="{00000000-0005-0000-0000-000004000000}"/>
    <cellStyle name="Result2" xfId="4" xr:uid="{00000000-0005-0000-0000-000005000000}"/>
  </cellStyles>
  <dxfs count="7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8" formatCode="_-[$£-809]* #,##0.00_-;\-[$£-809]* #,##0.00_-;_-[$£-809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alignment horizontal="general" vertical="bottom" textRotation="0" wrapText="0" indent="0" justifyLastLine="0" shrinkToFit="0" readingOrder="0"/>
    </dxf>
    <dxf>
      <numFmt numFmtId="165" formatCode="&quot; &quot;[$€-409]#,##0.00&quot; &quot;;&quot; &quot;[$€-409]&quot;(&quot;#,##0.00&quot;)&quot;;&quot; &quot;[$€-409]&quot;-&quot;#&quot; &quot;;&quot; &quot;@&quot; &quot;"/>
      <fill>
        <patternFill patternType="none">
          <fgColor auto="1"/>
          <bgColor auto="1"/>
        </patternFill>
      </fill>
    </dxf>
    <dxf>
      <font>
        <sz val="10"/>
        <name val="Trebuchet MS"/>
      </font>
      <numFmt numFmtId="167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171577</xdr:colOff>
      <xdr:row>13</xdr:row>
      <xdr:rowOff>108077</xdr:rowOff>
    </xdr:from>
    <xdr:ext cx="847471" cy="571373"/>
    <xdr:pic>
      <xdr:nvPicPr>
        <xdr:cNvPr id="5" name="image2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855077" y="3905377"/>
          <a:ext cx="847471" cy="57137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6</xdr:col>
      <xdr:colOff>174625</xdr:colOff>
      <xdr:row>15</xdr:row>
      <xdr:rowOff>95250</xdr:rowOff>
    </xdr:from>
    <xdr:to>
      <xdr:col>6</xdr:col>
      <xdr:colOff>1136650</xdr:colOff>
      <xdr:row>15</xdr:row>
      <xdr:rowOff>718579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58125" y="5594350"/>
          <a:ext cx="962025" cy="62332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0</xdr:row>
      <xdr:rowOff>0</xdr:rowOff>
    </xdr:from>
    <xdr:to>
      <xdr:col>7</xdr:col>
      <xdr:colOff>355600</xdr:colOff>
      <xdr:row>8</xdr:row>
      <xdr:rowOff>160114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D2E0F2B-11F8-B641-A1DE-0AAA3C39AD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384" t="10942" r="21970" b="27274"/>
        <a:stretch/>
      </xdr:blipFill>
      <xdr:spPr>
        <a:xfrm>
          <a:off x="6946900" y="0"/>
          <a:ext cx="2349500" cy="1684114"/>
        </a:xfrm>
        <a:prstGeom prst="rect">
          <a:avLst/>
        </a:prstGeom>
      </xdr:spPr>
    </xdr:pic>
    <xdr:clientData/>
  </xdr:twoCellAnchor>
  <xdr:twoCellAnchor editAs="oneCell">
    <xdr:from>
      <xdr:col>7</xdr:col>
      <xdr:colOff>800100</xdr:colOff>
      <xdr:row>0</xdr:row>
      <xdr:rowOff>12701</xdr:rowOff>
    </xdr:from>
    <xdr:to>
      <xdr:col>8</xdr:col>
      <xdr:colOff>1396999</xdr:colOff>
      <xdr:row>9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73AF60D-4577-4B4D-AD26-15BC7DEF5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0900" y="12701"/>
          <a:ext cx="2235199" cy="1676399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11</xdr:row>
      <xdr:rowOff>25400</xdr:rowOff>
    </xdr:from>
    <xdr:to>
      <xdr:col>6</xdr:col>
      <xdr:colOff>1219200</xdr:colOff>
      <xdr:row>11</xdr:row>
      <xdr:rowOff>830953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3BD8C1B-961A-354A-98B0-2A7EE03033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703" t="34831" r="9147" b="7116"/>
        <a:stretch/>
      </xdr:blipFill>
      <xdr:spPr>
        <a:xfrm>
          <a:off x="7543800" y="2120900"/>
          <a:ext cx="1168400" cy="805553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12</xdr:row>
      <xdr:rowOff>34258</xdr:rowOff>
    </xdr:from>
    <xdr:to>
      <xdr:col>6</xdr:col>
      <xdr:colOff>977900</xdr:colOff>
      <xdr:row>12</xdr:row>
      <xdr:rowOff>706310</xdr:rowOff>
    </xdr:to>
    <xdr:pic>
      <xdr:nvPicPr>
        <xdr:cNvPr id="47" name="Picture 46" descr="https://www.tinkerforge.com/en/shop/media/catalog/product/cache/3/image/1800x/040ec09b1e35df139433887a97daa66f/c/a/cable_7p10p_connector_back_800_1_1.jpg">
          <a:extLst>
            <a:ext uri="{FF2B5EF4-FFF2-40B4-BE49-F238E27FC236}">
              <a16:creationId xmlns:a16="http://schemas.microsoft.com/office/drawing/2014/main" id="{08452A79-C169-2F46-B406-D330D69F4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980658"/>
          <a:ext cx="774700" cy="67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177800</xdr:colOff>
      <xdr:row>14</xdr:row>
      <xdr:rowOff>25400</xdr:rowOff>
    </xdr:from>
    <xdr:to>
      <xdr:col>6</xdr:col>
      <xdr:colOff>1211943</xdr:colOff>
      <xdr:row>14</xdr:row>
      <xdr:rowOff>749300</xdr:rowOff>
    </xdr:to>
    <xdr:pic>
      <xdr:nvPicPr>
        <xdr:cNvPr id="49" name="Picture 48" descr="Mounting Kit 9mm">
          <a:extLst>
            <a:ext uri="{FF2B5EF4-FFF2-40B4-BE49-F238E27FC236}">
              <a16:creationId xmlns:a16="http://schemas.microsoft.com/office/drawing/2014/main" id="{D1B893D7-5FEC-384D-B318-C9482EE07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" y="8305800"/>
          <a:ext cx="1034143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50799</xdr:colOff>
      <xdr:row>22</xdr:row>
      <xdr:rowOff>114300</xdr:rowOff>
    </xdr:from>
    <xdr:to>
      <xdr:col>6</xdr:col>
      <xdr:colOff>1236132</xdr:colOff>
      <xdr:row>22</xdr:row>
      <xdr:rowOff>736600</xdr:rowOff>
    </xdr:to>
    <xdr:pic>
      <xdr:nvPicPr>
        <xdr:cNvPr id="50" name="Picture 49" descr="https://images-na.ssl-images-amazon.com/images/I/61%2BBE2NRgHL._SL1000_.jpg">
          <a:extLst>
            <a:ext uri="{FF2B5EF4-FFF2-40B4-BE49-F238E27FC236}">
              <a16:creationId xmlns:a16="http://schemas.microsoft.com/office/drawing/2014/main" id="{752C5C8F-390F-F541-8AE3-F74D0DA3D6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50" b="13750"/>
        <a:stretch/>
      </xdr:blipFill>
      <xdr:spPr bwMode="auto">
        <a:xfrm>
          <a:off x="7543799" y="9156700"/>
          <a:ext cx="1185333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23</xdr:row>
      <xdr:rowOff>25400</xdr:rowOff>
    </xdr:from>
    <xdr:to>
      <xdr:col>6</xdr:col>
      <xdr:colOff>927100</xdr:colOff>
      <xdr:row>23</xdr:row>
      <xdr:rowOff>736600</xdr:rowOff>
    </xdr:to>
    <xdr:pic>
      <xdr:nvPicPr>
        <xdr:cNvPr id="51" name="Picture 50" descr="https://images-na.ssl-images-amazon.com/images/I/5164ZI8DCfL._SL1100_.jpg">
          <a:extLst>
            <a:ext uri="{FF2B5EF4-FFF2-40B4-BE49-F238E27FC236}">
              <a16:creationId xmlns:a16="http://schemas.microsoft.com/office/drawing/2014/main" id="{DB4A7F63-5C20-484E-A749-9F69627E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9829800"/>
          <a:ext cx="711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24</xdr:row>
      <xdr:rowOff>139700</xdr:rowOff>
    </xdr:from>
    <xdr:to>
      <xdr:col>6</xdr:col>
      <xdr:colOff>937919</xdr:colOff>
      <xdr:row>24</xdr:row>
      <xdr:rowOff>673100</xdr:rowOff>
    </xdr:to>
    <xdr:pic>
      <xdr:nvPicPr>
        <xdr:cNvPr id="52" name="Picture 51" descr="Metric Coarse Stainless Steel Hexagon Full Nuts">
          <a:extLst>
            <a:ext uri="{FF2B5EF4-FFF2-40B4-BE49-F238E27FC236}">
              <a16:creationId xmlns:a16="http://schemas.microsoft.com/office/drawing/2014/main" id="{27E28E6F-F6C0-2D42-AC1B-9F11D63EA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0706100"/>
          <a:ext cx="65851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27</xdr:row>
      <xdr:rowOff>76200</xdr:rowOff>
    </xdr:from>
    <xdr:to>
      <xdr:col>6</xdr:col>
      <xdr:colOff>939800</xdr:colOff>
      <xdr:row>27</xdr:row>
      <xdr:rowOff>685800</xdr:rowOff>
    </xdr:to>
    <xdr:pic>
      <xdr:nvPicPr>
        <xdr:cNvPr id="53" name="Picture 52" descr="https://images-na.ssl-images-amazon.com/images/I/61cX4nW8pNL._SL1150_.jpg">
          <a:extLst>
            <a:ext uri="{FF2B5EF4-FFF2-40B4-BE49-F238E27FC236}">
              <a16:creationId xmlns:a16="http://schemas.microsoft.com/office/drawing/2014/main" id="{97881635-D658-0D48-8F72-68BC3404A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3700" y="129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165101</xdr:colOff>
      <xdr:row>20</xdr:row>
      <xdr:rowOff>117941</xdr:rowOff>
    </xdr:from>
    <xdr:to>
      <xdr:col>6</xdr:col>
      <xdr:colOff>1155701</xdr:colOff>
      <xdr:row>20</xdr:row>
      <xdr:rowOff>737396</xdr:rowOff>
    </xdr:to>
    <xdr:pic>
      <xdr:nvPicPr>
        <xdr:cNvPr id="55" name="Picture 54" descr="https://images-na.ssl-images-amazon.com/images/I/71f6rcDsyUL._SL1500_.jpg">
          <a:extLst>
            <a:ext uri="{FF2B5EF4-FFF2-40B4-BE49-F238E27FC236}">
              <a16:creationId xmlns:a16="http://schemas.microsoft.com/office/drawing/2014/main" id="{BB4170C4-1C10-3E44-B4B4-047614CE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6874341"/>
          <a:ext cx="990600" cy="619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100147</xdr:colOff>
      <xdr:row>29</xdr:row>
      <xdr:rowOff>50800</xdr:rowOff>
    </xdr:from>
    <xdr:to>
      <xdr:col>6</xdr:col>
      <xdr:colOff>1168400</xdr:colOff>
      <xdr:row>29</xdr:row>
      <xdr:rowOff>853797</xdr:rowOff>
    </xdr:to>
    <xdr:pic>
      <xdr:nvPicPr>
        <xdr:cNvPr id="56" name="Picture 55" descr="https://images-na.ssl-images-amazon.com/images/I/61if9hjEkIL._SL1478_.jpg">
          <a:extLst>
            <a:ext uri="{FF2B5EF4-FFF2-40B4-BE49-F238E27FC236}">
              <a16:creationId xmlns:a16="http://schemas.microsoft.com/office/drawing/2014/main" id="{33585A31-71F0-F24F-91D6-DBD486B9F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647" y="15062200"/>
          <a:ext cx="1068253" cy="802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28</xdr:row>
      <xdr:rowOff>63500</xdr:rowOff>
    </xdr:from>
    <xdr:to>
      <xdr:col>6</xdr:col>
      <xdr:colOff>1193800</xdr:colOff>
      <xdr:row>28</xdr:row>
      <xdr:rowOff>658586</xdr:rowOff>
    </xdr:to>
    <xdr:pic>
      <xdr:nvPicPr>
        <xdr:cNvPr id="57" name="Picture 56" descr="https://images-na.ssl-images-amazon.com/images/I/41cSUnwXnML._SL1000_.jpg">
          <a:extLst>
            <a:ext uri="{FF2B5EF4-FFF2-40B4-BE49-F238E27FC236}">
              <a16:creationId xmlns:a16="http://schemas.microsoft.com/office/drawing/2014/main" id="{64A5A3E2-7F25-6646-94A5-5E5F76FFE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643" b="23214"/>
        <a:stretch/>
      </xdr:blipFill>
      <xdr:spPr bwMode="auto">
        <a:xfrm>
          <a:off x="7835900" y="14376400"/>
          <a:ext cx="1041400" cy="595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18</xdr:row>
      <xdr:rowOff>46566</xdr:rowOff>
    </xdr:from>
    <xdr:to>
      <xdr:col>6</xdr:col>
      <xdr:colOff>1168400</xdr:colOff>
      <xdr:row>18</xdr:row>
      <xdr:rowOff>740833</xdr:rowOff>
    </xdr:to>
    <xdr:pic>
      <xdr:nvPicPr>
        <xdr:cNvPr id="58" name="Picture 57" descr="https://images-na.ssl-images-amazon.com/images/I/811dTOvynqL._SL1500_.jpg">
          <a:extLst>
            <a:ext uri="{FF2B5EF4-FFF2-40B4-BE49-F238E27FC236}">
              <a16:creationId xmlns:a16="http://schemas.microsoft.com/office/drawing/2014/main" id="{93EC5EDD-8109-DF41-9823-EFB362084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040966"/>
          <a:ext cx="1041400" cy="694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25</xdr:row>
      <xdr:rowOff>63500</xdr:rowOff>
    </xdr:from>
    <xdr:to>
      <xdr:col>6</xdr:col>
      <xdr:colOff>1154920</xdr:colOff>
      <xdr:row>25</xdr:row>
      <xdr:rowOff>711200</xdr:rowOff>
    </xdr:to>
    <xdr:pic>
      <xdr:nvPicPr>
        <xdr:cNvPr id="59" name="Picture 58" descr="https://images-na.ssl-images-amazon.com/images/I/61R%2Bdn9A0ZL._SL1000_.jpg">
          <a:extLst>
            <a:ext uri="{FF2B5EF4-FFF2-40B4-BE49-F238E27FC236}">
              <a16:creationId xmlns:a16="http://schemas.microsoft.com/office/drawing/2014/main" id="{45E932EE-C92B-364A-8818-99013EB9FF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860" b="16129"/>
        <a:stretch/>
      </xdr:blipFill>
      <xdr:spPr bwMode="auto">
        <a:xfrm>
          <a:off x="7810500" y="11391900"/>
          <a:ext cx="102792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185973</xdr:colOff>
      <xdr:row>26</xdr:row>
      <xdr:rowOff>38100</xdr:rowOff>
    </xdr:from>
    <xdr:to>
      <xdr:col>6</xdr:col>
      <xdr:colOff>977900</xdr:colOff>
      <xdr:row>26</xdr:row>
      <xdr:rowOff>727077</xdr:rowOff>
    </xdr:to>
    <xdr:pic>
      <xdr:nvPicPr>
        <xdr:cNvPr id="60" name="Picture 59" descr="https://images-na.ssl-images-amazon.com/images/I/713ym87Do3L._SL1500_.jpg">
          <a:extLst>
            <a:ext uri="{FF2B5EF4-FFF2-40B4-BE49-F238E27FC236}">
              <a16:creationId xmlns:a16="http://schemas.microsoft.com/office/drawing/2014/main" id="{DF065BED-5B58-2142-847F-01A417D3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9473" y="12128500"/>
          <a:ext cx="791927" cy="688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16</xdr:row>
      <xdr:rowOff>50800</xdr:rowOff>
    </xdr:from>
    <xdr:to>
      <xdr:col>6</xdr:col>
      <xdr:colOff>952500</xdr:colOff>
      <xdr:row>16</xdr:row>
      <xdr:rowOff>711200</xdr:rowOff>
    </xdr:to>
    <xdr:pic>
      <xdr:nvPicPr>
        <xdr:cNvPr id="61" name="Picture 60" descr="https://images-na.ssl-images-amazon.com/images/I/41SlqJe01YL.jpg">
          <a:extLst>
            <a:ext uri="{FF2B5EF4-FFF2-40B4-BE49-F238E27FC236}">
              <a16:creationId xmlns:a16="http://schemas.microsoft.com/office/drawing/2014/main" id="{4F6FCA1B-EB1F-1548-9043-DA444D6F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3759200"/>
          <a:ext cx="6604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17</xdr:row>
      <xdr:rowOff>49004</xdr:rowOff>
    </xdr:from>
    <xdr:to>
      <xdr:col>6</xdr:col>
      <xdr:colOff>1143000</xdr:colOff>
      <xdr:row>17</xdr:row>
      <xdr:rowOff>722553</xdr:rowOff>
    </xdr:to>
    <xdr:pic>
      <xdr:nvPicPr>
        <xdr:cNvPr id="62" name="Picture 61" descr="https://images-na.ssl-images-amazon.com/images/I/61JQXiKRerL._SL1500_.jpg">
          <a:extLst>
            <a:ext uri="{FF2B5EF4-FFF2-40B4-BE49-F238E27FC236}">
              <a16:creationId xmlns:a16="http://schemas.microsoft.com/office/drawing/2014/main" id="{9AF956C5-1FCE-5C4E-9501-1E75DBC13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3200" y="4519404"/>
          <a:ext cx="1003300" cy="67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19</xdr:row>
      <xdr:rowOff>101600</xdr:rowOff>
    </xdr:from>
    <xdr:to>
      <xdr:col>6</xdr:col>
      <xdr:colOff>1041400</xdr:colOff>
      <xdr:row>19</xdr:row>
      <xdr:rowOff>693479</xdr:rowOff>
    </xdr:to>
    <xdr:pic>
      <xdr:nvPicPr>
        <xdr:cNvPr id="21" name="Picture 20" descr="https://images-na.ssl-images-amazon.com/images/I/71vbj1GLV3L._SL1500_.jpg">
          <a:extLst>
            <a:ext uri="{FF2B5EF4-FFF2-40B4-BE49-F238E27FC236}">
              <a16:creationId xmlns:a16="http://schemas.microsoft.com/office/drawing/2014/main" id="{54B76056-BF0E-0646-8ADA-018062D2CF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605" b="16666"/>
        <a:stretch/>
      </xdr:blipFill>
      <xdr:spPr bwMode="auto">
        <a:xfrm>
          <a:off x="7810500" y="6096000"/>
          <a:ext cx="914400" cy="591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21</xdr:row>
      <xdr:rowOff>76200</xdr:rowOff>
    </xdr:from>
    <xdr:to>
      <xdr:col>6</xdr:col>
      <xdr:colOff>965200</xdr:colOff>
      <xdr:row>21</xdr:row>
      <xdr:rowOff>736600</xdr:rowOff>
    </xdr:to>
    <xdr:pic>
      <xdr:nvPicPr>
        <xdr:cNvPr id="22" name="Picture 21" descr="https://images-na.ssl-images-amazon.com/images/I/618XIxlYYZL._SL1500_.jpg">
          <a:extLst>
            <a:ext uri="{FF2B5EF4-FFF2-40B4-BE49-F238E27FC236}">
              <a16:creationId xmlns:a16="http://schemas.microsoft.com/office/drawing/2014/main" id="{34D423E1-9196-1242-B67D-CC0CC3D6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300" y="10236200"/>
          <a:ext cx="6604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13" displayName="Table_13" ref="B11:M33" totalsRowCount="1">
  <tableColumns count="12">
    <tableColumn id="1" xr3:uid="{00000000-0010-0000-0000-000001000000}" name="Part description"/>
    <tableColumn id="2" xr3:uid="{00000000-0010-0000-0000-000002000000}" name="Product name"/>
    <tableColumn id="3" xr3:uid="{00000000-0010-0000-0000-000003000000}" name="Revision"/>
    <tableColumn id="4" xr3:uid="{00000000-0010-0000-0000-000004000000}" name="Qty"/>
    <tableColumn id="5" xr3:uid="{00000000-0010-0000-0000-000005000000}" name="Note"/>
    <tableColumn id="6" xr3:uid="{00000000-0010-0000-0000-000006000000}" name="Picture"/>
    <tableColumn id="7" xr3:uid="{00000000-0010-0000-0000-000007000000}" name="Supplier"/>
    <tableColumn id="8" xr3:uid="{00000000-0010-0000-0000-000008000000}" name="Link"/>
    <tableColumn id="9" xr3:uid="{00000000-0010-0000-0000-000009000000}" name="Unit Cost GBP" totalsRowLabel="Subtotal" dataDxfId="6" totalsRowDxfId="2"/>
    <tableColumn id="10" xr3:uid="{00000000-0010-0000-0000-00000A000000}" name="Total Cost GBP" totalsRowFunction="custom" dataDxfId="5" totalsRowDxfId="1">
      <calculatedColumnFormula>Table_13[[#This Row],[Qty]]*Table_13[[#This Row],[Unit Cost GBP]]</calculatedColumnFormula>
      <totalsRowFormula>SUM(K12:K30)</totalsRowFormula>
    </tableColumn>
    <tableColumn id="11" xr3:uid="{00000000-0010-0000-0000-00000B000000}" name="Unit Cost EUR" dataDxfId="4" totalsRowDxfId="0">
      <calculatedColumnFormula>#REF!/$C$8</calculatedColumnFormula>
    </tableColumn>
    <tableColumn id="13" xr3:uid="{29020CE7-A77F-ED46-B0D7-8B79D804C3DB}" name="Note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Extension-Cable-Cerrxian-Cable-Combo-Charge/dp/B072NY6KZR/ref=sr_1_1?s=computers&amp;ie=UTF8&amp;qid=1546820524&amp;sr=1-1&amp;keywords=USB+2.0+A-Male+to+mini+B+Cable+-+angled" TargetMode="External"/><Relationship Id="rId13" Type="http://schemas.openxmlformats.org/officeDocument/2006/relationships/hyperlink" Target="https://www.amazon.co.uk/gp/product/B01BGTG3JA/ref=ppx_yo_dt_b_detailpage_o00_s01?ie=UTF8&amp;psc=1" TargetMode="External"/><Relationship Id="rId3" Type="http://schemas.openxmlformats.org/officeDocument/2006/relationships/hyperlink" Target="https://www.amazon.co.uk/Aukru-Heat-Raspberry-Aluminium-Silver/dp/B00ILK6DMA/ref=sr_1_20?ie=UTF8&amp;qid=1547332737&amp;sr=8-20&amp;keywords=raspberry+pi+3+b%2B+heatsinks" TargetMode="External"/><Relationship Id="rId7" Type="http://schemas.openxmlformats.org/officeDocument/2006/relationships/hyperlink" Target="https://www.tinkerforge.com/en/shop/master-brick.html" TargetMode="External"/><Relationship Id="rId12" Type="http://schemas.openxmlformats.org/officeDocument/2006/relationships/hyperlink" Target="https://www.amazon.co.uk/gp/product/B01MRQTMTD/ref=oh_aui_detailpage_o01_s00?ie=UTF8&amp;psc=1" TargetMode="External"/><Relationship Id="rId2" Type="http://schemas.openxmlformats.org/officeDocument/2006/relationships/hyperlink" Target="https://www.amazon.co.uk/gp/product/B008PC1FYK/ref=oh_aui_detailpage_o09_s00?ie=UTF8&amp;psc=1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tinkerforge.com/en/shop/dmx-bricklet.html" TargetMode="External"/><Relationship Id="rId6" Type="http://schemas.openxmlformats.org/officeDocument/2006/relationships/hyperlink" Target="https://www.tinkerforge.com/en/shop/accessories/cable/bricklet-cable-black-6cm-7p-10p.html" TargetMode="External"/><Relationship Id="rId11" Type="http://schemas.openxmlformats.org/officeDocument/2006/relationships/hyperlink" Target="https://www.amazon.co.uk/gp/product/B015PR4ALC/ref=oh_aui_detailpage_o00_s00?ie=UTF8&amp;psc=1" TargetMode="External"/><Relationship Id="rId5" Type="http://schemas.openxmlformats.org/officeDocument/2006/relationships/hyperlink" Target="https://www.amazon.co.uk/Adhesive-Transparent-Cabinet-Bumpers-Dampening/dp/B072K4DV32/ref=sr_1_30?s=diy&amp;ie=UTF8&amp;qid=1547333563&amp;sr=1-30&amp;keywords=rubber+feet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amazon.co.uk/gp/product/B079H6PDCK/ref=oh_aui_detailpage_o00_s00?ie=UTF8&amp;psc=1" TargetMode="External"/><Relationship Id="rId4" Type="http://schemas.openxmlformats.org/officeDocument/2006/relationships/hyperlink" Target="https://www.amazon.co.uk/Machine-Screws-Bolts-Plated-Screw/dp/B00DY28UK8/ref=sr_1_6?s=diy&amp;ie=UTF8&amp;qid=1547333392&amp;sr=1-6&amp;keywords=m2.5+screw+12mm" TargetMode="External"/><Relationship Id="rId9" Type="http://schemas.openxmlformats.org/officeDocument/2006/relationships/hyperlink" Target="https://www.amazon.co.uk/gp/product/B07BDR5PDW/ref=oh_aui_detailpage_o09_s00?ie=UTF8&amp;psc=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8"/>
  <sheetViews>
    <sheetView tabSelected="1" workbookViewId="0">
      <selection activeCell="C3" sqref="C3"/>
    </sheetView>
  </sheetViews>
  <sheetFormatPr baseColWidth="10" defaultColWidth="8.83203125" defaultRowHeight="15" customHeight="1" x14ac:dyDescent="0.15"/>
  <cols>
    <col min="1" max="1" width="13.6640625" customWidth="1"/>
    <col min="2" max="2" width="29.33203125" customWidth="1"/>
    <col min="3" max="3" width="40.5" customWidth="1"/>
    <col min="4" max="4" width="9.83203125" hidden="1" customWidth="1"/>
    <col min="5" max="5" width="7.5" customWidth="1"/>
    <col min="6" max="6" width="9.83203125" customWidth="1"/>
    <col min="7" max="7" width="16.5" customWidth="1"/>
    <col min="8" max="8" width="21.5" customWidth="1"/>
    <col min="9" max="9" width="58.5" customWidth="1"/>
    <col min="10" max="11" width="15.33203125" customWidth="1"/>
    <col min="12" max="12" width="12.83203125" customWidth="1"/>
    <col min="13" max="13" width="27.83203125" customWidth="1"/>
    <col min="14" max="14" width="16.83203125" customWidth="1"/>
    <col min="15" max="24" width="10.5" customWidth="1"/>
    <col min="25" max="1022" width="14.83203125" customWidth="1"/>
  </cols>
  <sheetData>
    <row r="1" spans="1:24" ht="27" customHeight="1" x14ac:dyDescent="0.15">
      <c r="A1" s="1"/>
      <c r="B1" s="1"/>
      <c r="C1" s="2"/>
      <c r="D1" s="3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5" customHeight="1" x14ac:dyDescent="0.15">
      <c r="A3" s="1"/>
      <c r="B3" s="4" t="s">
        <v>0</v>
      </c>
      <c r="C3" s="5" t="s">
        <v>31</v>
      </c>
      <c r="D3" s="1"/>
      <c r="E3" s="1"/>
      <c r="F3" s="1"/>
      <c r="G3" s="6" t="s">
        <v>1</v>
      </c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3.5" customHeight="1" x14ac:dyDescent="0.2">
      <c r="A4" s="1"/>
      <c r="B4" s="7" t="s">
        <v>2</v>
      </c>
      <c r="C4" s="8">
        <v>1</v>
      </c>
      <c r="D4" s="9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3.5" customHeight="1" x14ac:dyDescent="0.2">
      <c r="A5" s="1"/>
      <c r="B5" s="7" t="s">
        <v>3</v>
      </c>
      <c r="C5" s="10" t="s">
        <v>32</v>
      </c>
      <c r="D5" s="9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3.5" customHeight="1" x14ac:dyDescent="0.15">
      <c r="A6" s="1"/>
      <c r="B6" s="7" t="s">
        <v>4</v>
      </c>
      <c r="C6" s="10"/>
      <c r="D6" s="1"/>
      <c r="E6" s="11"/>
      <c r="F6" s="11"/>
      <c r="G6" s="1"/>
      <c r="H6" s="1"/>
      <c r="I6" s="1"/>
      <c r="J6" s="1"/>
      <c r="K6" s="1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3.5" customHeight="1" x14ac:dyDescent="0.15">
      <c r="A7" s="1"/>
      <c r="B7" s="7" t="s">
        <v>5</v>
      </c>
      <c r="C7" s="8"/>
      <c r="D7" s="1"/>
      <c r="E7" s="11"/>
      <c r="F7" s="11"/>
      <c r="G7" s="1"/>
      <c r="H7" s="1"/>
      <c r="I7" s="1"/>
      <c r="J7" s="1"/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3.5" customHeight="1" x14ac:dyDescent="0.15">
      <c r="A8" s="1"/>
      <c r="B8" s="12" t="s">
        <v>35</v>
      </c>
      <c r="C8" s="13">
        <v>0.9</v>
      </c>
      <c r="D8" s="1"/>
      <c r="E8" s="11"/>
      <c r="F8" s="11"/>
      <c r="G8" s="1"/>
      <c r="H8" s="1"/>
      <c r="I8" s="1"/>
      <c r="J8" s="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3.5" customHeight="1" x14ac:dyDescent="0.15">
      <c r="A9" s="1"/>
      <c r="B9" s="12" t="s">
        <v>34</v>
      </c>
      <c r="C9" s="53">
        <f>K37</f>
        <v>334.04500000000007</v>
      </c>
      <c r="D9" s="1"/>
      <c r="E9" s="11"/>
      <c r="F9" s="11"/>
      <c r="G9" s="1"/>
      <c r="H9" s="1"/>
      <c r="I9" s="1"/>
      <c r="J9" s="1"/>
      <c r="K9" s="1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3.5" customHeight="1" x14ac:dyDescent="0.15">
      <c r="A10" s="1"/>
      <c r="B10" s="1"/>
      <c r="C10" s="1"/>
      <c r="D10" s="1"/>
      <c r="E10" s="11"/>
      <c r="F10" s="11"/>
      <c r="G10" s="1"/>
      <c r="H10" s="1"/>
      <c r="I10" s="1"/>
      <c r="J10" s="1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9.5" customHeight="1" x14ac:dyDescent="0.15">
      <c r="A11" s="14" t="s">
        <v>6</v>
      </c>
      <c r="B11" s="15" t="s">
        <v>7</v>
      </c>
      <c r="C11" s="15" t="s">
        <v>8</v>
      </c>
      <c r="D11" s="16" t="s">
        <v>9</v>
      </c>
      <c r="E11" s="17" t="s">
        <v>10</v>
      </c>
      <c r="F11" s="17" t="s">
        <v>24</v>
      </c>
      <c r="G11" s="17" t="s">
        <v>11</v>
      </c>
      <c r="H11" s="17" t="s">
        <v>12</v>
      </c>
      <c r="I11" s="17" t="s">
        <v>13</v>
      </c>
      <c r="J11" s="17" t="s">
        <v>33</v>
      </c>
      <c r="K11" s="17" t="s">
        <v>39</v>
      </c>
      <c r="L11" s="17" t="s">
        <v>14</v>
      </c>
      <c r="M11" s="17" t="s">
        <v>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67.5" customHeight="1" x14ac:dyDescent="0.15">
      <c r="A12" s="18" t="s">
        <v>15</v>
      </c>
      <c r="B12" s="19" t="s">
        <v>36</v>
      </c>
      <c r="C12" s="19" t="s">
        <v>37</v>
      </c>
      <c r="D12" s="19"/>
      <c r="E12" s="20">
        <v>1</v>
      </c>
      <c r="F12" s="20"/>
      <c r="G12" s="20"/>
      <c r="H12" s="47" t="s">
        <v>38</v>
      </c>
      <c r="I12" s="21"/>
      <c r="J12" s="49">
        <v>20</v>
      </c>
      <c r="K12" s="39"/>
      <c r="L12" s="41"/>
      <c r="M12" s="48" t="s">
        <v>75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67.5" customHeight="1" x14ac:dyDescent="0.15">
      <c r="A13" s="18" t="s">
        <v>18</v>
      </c>
      <c r="B13" s="19" t="s">
        <v>49</v>
      </c>
      <c r="C13" s="19" t="s">
        <v>50</v>
      </c>
      <c r="D13" s="19"/>
      <c r="E13" s="20">
        <v>1</v>
      </c>
      <c r="F13" s="20"/>
      <c r="H13" s="56" t="s">
        <v>17</v>
      </c>
      <c r="I13" s="36" t="s">
        <v>51</v>
      </c>
      <c r="J13" s="49">
        <f>Table_13[[#This Row],[Unit Cost EUR]]*$C$8</f>
        <v>0.441</v>
      </c>
      <c r="K13" s="50">
        <f>Table_13[[#This Row],[Qty]]*Table_13[[#This Row],[Unit Cost GBP]]</f>
        <v>0.441</v>
      </c>
      <c r="L13" s="51">
        <v>0.49</v>
      </c>
      <c r="M13" s="48" t="s">
        <v>55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67.5" customHeight="1" x14ac:dyDescent="0.15">
      <c r="A14" s="18" t="s">
        <v>21</v>
      </c>
      <c r="B14" s="19" t="s">
        <v>52</v>
      </c>
      <c r="C14" s="19" t="s">
        <v>53</v>
      </c>
      <c r="D14" s="19"/>
      <c r="E14" s="20">
        <v>1</v>
      </c>
      <c r="F14" s="20"/>
      <c r="G14" s="22"/>
      <c r="H14" s="56" t="s">
        <v>17</v>
      </c>
      <c r="I14" s="36" t="s">
        <v>54</v>
      </c>
      <c r="J14" s="49">
        <f>Table_13[[#This Row],[Unit Cost EUR]]*$C$8</f>
        <v>26.991</v>
      </c>
      <c r="K14" s="50">
        <f>Table_13[[#This Row],[Qty]]*Table_13[[#This Row],[Unit Cost GBP]]</f>
        <v>26.991</v>
      </c>
      <c r="L14" s="52">
        <v>29.99</v>
      </c>
      <c r="M14" s="48" t="s">
        <v>55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67.5" customHeight="1" x14ac:dyDescent="0.15">
      <c r="A15" s="18" t="s">
        <v>22</v>
      </c>
      <c r="B15" s="19" t="s">
        <v>23</v>
      </c>
      <c r="C15" s="19" t="s">
        <v>95</v>
      </c>
      <c r="D15" s="19"/>
      <c r="E15" s="20">
        <v>2</v>
      </c>
      <c r="F15" s="20"/>
      <c r="H15" s="56" t="s">
        <v>17</v>
      </c>
      <c r="I15" s="21" t="s">
        <v>96</v>
      </c>
      <c r="J15" s="49">
        <f>Table_13[[#This Row],[Unit Cost EUR]]*$C$8</f>
        <v>1.5209999999999999</v>
      </c>
      <c r="K15" s="50">
        <f>Table_13[[#This Row],[Qty]]*Table_13[[#This Row],[Unit Cost GBP]]</f>
        <v>3.0419999999999998</v>
      </c>
      <c r="L15" s="52">
        <v>1.69</v>
      </c>
      <c r="M15" s="48" t="s">
        <v>55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67.5" customHeight="1" x14ac:dyDescent="0.15">
      <c r="A16" s="18" t="s">
        <v>83</v>
      </c>
      <c r="B16" s="22" t="s">
        <v>26</v>
      </c>
      <c r="C16" s="22" t="s">
        <v>27</v>
      </c>
      <c r="D16" s="22"/>
      <c r="E16" s="20">
        <v>1</v>
      </c>
      <c r="F16" s="20"/>
      <c r="G16" s="22"/>
      <c r="H16" s="56" t="s">
        <v>17</v>
      </c>
      <c r="I16" s="46" t="s">
        <v>29</v>
      </c>
      <c r="J16" s="49">
        <f>Table_13[[#This Row],[Unit Cost EUR]]*$C$8</f>
        <v>26.991</v>
      </c>
      <c r="K16" s="50">
        <f>Table_13[[#This Row],[Qty]]*Table_13[[#This Row],[Unit Cost GBP]]</f>
        <v>26.991</v>
      </c>
      <c r="L16" s="52">
        <v>29.99</v>
      </c>
      <c r="M16" s="48" t="s">
        <v>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60" customHeight="1" x14ac:dyDescent="0.15">
      <c r="A17" s="18" t="s">
        <v>18</v>
      </c>
      <c r="B17" s="19" t="s">
        <v>44</v>
      </c>
      <c r="C17" s="19" t="s">
        <v>78</v>
      </c>
      <c r="D17" s="19"/>
      <c r="E17" s="20">
        <v>1</v>
      </c>
      <c r="F17" s="20"/>
      <c r="H17" s="56" t="s">
        <v>19</v>
      </c>
      <c r="I17" s="36" t="s">
        <v>97</v>
      </c>
      <c r="J17" s="49">
        <v>5.99</v>
      </c>
      <c r="K17" s="50">
        <f>Table_13[[#This Row],[Unit Cost GBP]]*Table_13[[#This Row],[Qty]]</f>
        <v>5.99</v>
      </c>
      <c r="L17" s="41"/>
      <c r="M17" s="48" t="s">
        <v>55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60" customHeight="1" x14ac:dyDescent="0.15">
      <c r="A18" s="18" t="s">
        <v>18</v>
      </c>
      <c r="B18" s="19" t="s">
        <v>80</v>
      </c>
      <c r="C18" s="19" t="s">
        <v>79</v>
      </c>
      <c r="D18" s="19"/>
      <c r="E18" s="20">
        <v>1</v>
      </c>
      <c r="F18" s="20"/>
      <c r="H18" s="57" t="s">
        <v>19</v>
      </c>
      <c r="I18" s="36" t="s">
        <v>81</v>
      </c>
      <c r="J18" s="49">
        <v>7.99</v>
      </c>
      <c r="K18" s="50">
        <f>Table_13[[#This Row],[Unit Cost GBP]]*Table_13[[#This Row],[Qty]]</f>
        <v>7.99</v>
      </c>
      <c r="L18" s="41"/>
      <c r="M18" s="48" t="s">
        <v>55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60" customHeight="1" x14ac:dyDescent="0.15">
      <c r="A19" s="18" t="s">
        <v>20</v>
      </c>
      <c r="B19" s="19" t="s">
        <v>71</v>
      </c>
      <c r="C19" s="19" t="s">
        <v>71</v>
      </c>
      <c r="D19" s="19"/>
      <c r="E19" s="20">
        <v>1</v>
      </c>
      <c r="F19" s="20"/>
      <c r="H19" s="56" t="s">
        <v>19</v>
      </c>
      <c r="I19" s="36" t="s">
        <v>72</v>
      </c>
      <c r="J19" s="54">
        <v>35.93</v>
      </c>
      <c r="K19" s="50">
        <f>Table_13[[#This Row],[Unit Cost GBP]]*Table_13[[#This Row],[Qty]]</f>
        <v>35.93</v>
      </c>
      <c r="L19" s="41"/>
      <c r="M19" s="48" t="s">
        <v>55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60" customHeight="1" x14ac:dyDescent="0.15">
      <c r="A20" s="18" t="s">
        <v>84</v>
      </c>
      <c r="B20" s="19" t="s">
        <v>85</v>
      </c>
      <c r="C20" s="19" t="s">
        <v>87</v>
      </c>
      <c r="D20" s="19"/>
      <c r="E20" s="20">
        <v>1</v>
      </c>
      <c r="F20" s="20"/>
      <c r="H20" s="56" t="s">
        <v>19</v>
      </c>
      <c r="I20" s="36" t="s">
        <v>86</v>
      </c>
      <c r="J20" s="54">
        <v>5.99</v>
      </c>
      <c r="K20" s="50">
        <f>Table_13[[#This Row],[Unit Cost GBP]]*Table_13[[#This Row],[Qty]]</f>
        <v>5.99</v>
      </c>
      <c r="L20" s="41"/>
      <c r="M20" s="48" t="s">
        <v>55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60" customHeight="1" x14ac:dyDescent="0.15">
      <c r="A21" s="18" t="s">
        <v>43</v>
      </c>
      <c r="B21" s="19" t="s">
        <v>65</v>
      </c>
      <c r="C21" s="19" t="s">
        <v>64</v>
      </c>
      <c r="D21" s="19"/>
      <c r="E21" s="20">
        <v>1</v>
      </c>
      <c r="F21" s="20"/>
      <c r="H21" s="56" t="s">
        <v>19</v>
      </c>
      <c r="I21" s="36" t="s">
        <v>66</v>
      </c>
      <c r="J21" s="49">
        <v>3.25</v>
      </c>
      <c r="K21" s="50">
        <f>Table_13[[#This Row],[Unit Cost GBP]]*Table_13[[#This Row],[Qty]]</f>
        <v>3.25</v>
      </c>
      <c r="L21" s="41"/>
      <c r="M21" s="48" t="s">
        <v>55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60" customHeight="1" x14ac:dyDescent="0.15">
      <c r="A22" s="18" t="s">
        <v>90</v>
      </c>
      <c r="B22" s="19" t="s">
        <v>91</v>
      </c>
      <c r="C22" s="19" t="s">
        <v>92</v>
      </c>
      <c r="D22" s="19"/>
      <c r="E22" s="20">
        <v>1</v>
      </c>
      <c r="F22" s="23" t="s">
        <v>93</v>
      </c>
      <c r="H22" s="56" t="s">
        <v>19</v>
      </c>
      <c r="I22" s="36" t="s">
        <v>94</v>
      </c>
      <c r="J22" s="49">
        <v>7.99</v>
      </c>
      <c r="K22" s="50">
        <f>Table_13[[#This Row],[Unit Cost GBP]]*Table_13[[#This Row],[Qty]]</f>
        <v>7.99</v>
      </c>
      <c r="L22" s="41"/>
      <c r="M22" s="5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60" customHeight="1" x14ac:dyDescent="0.15">
      <c r="A23" s="18" t="s">
        <v>22</v>
      </c>
      <c r="B23" s="19" t="s">
        <v>40</v>
      </c>
      <c r="C23" s="19" t="s">
        <v>56</v>
      </c>
      <c r="D23" s="19"/>
      <c r="E23" s="20">
        <v>1</v>
      </c>
      <c r="F23" s="23" t="s">
        <v>59</v>
      </c>
      <c r="H23" s="56" t="s">
        <v>19</v>
      </c>
      <c r="I23" s="36" t="s">
        <v>57</v>
      </c>
      <c r="J23" s="49">
        <v>12.99</v>
      </c>
      <c r="K23" s="50">
        <f>Table_13[[#This Row],[Unit Cost GBP]]</f>
        <v>12.99</v>
      </c>
      <c r="L23" s="42"/>
      <c r="M23" s="48" t="s">
        <v>55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60" customHeight="1" x14ac:dyDescent="0.15">
      <c r="A24" s="18" t="s">
        <v>22</v>
      </c>
      <c r="B24" s="19" t="s">
        <v>60</v>
      </c>
      <c r="C24" s="19" t="s">
        <v>89</v>
      </c>
      <c r="D24" s="19"/>
      <c r="E24" s="20">
        <v>1</v>
      </c>
      <c r="F24" s="23" t="s">
        <v>58</v>
      </c>
      <c r="H24" s="56" t="s">
        <v>19</v>
      </c>
      <c r="I24" s="36" t="s">
        <v>88</v>
      </c>
      <c r="J24" s="49">
        <v>4.54</v>
      </c>
      <c r="K24" s="50">
        <f>Table_13[[#This Row],[Unit Cost GBP]]</f>
        <v>4.54</v>
      </c>
      <c r="L24" s="42"/>
      <c r="M24" s="48" t="s">
        <v>55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60" customHeight="1" x14ac:dyDescent="0.15">
      <c r="A25" s="18" t="s">
        <v>22</v>
      </c>
      <c r="B25" s="19" t="s">
        <v>61</v>
      </c>
      <c r="C25" s="19" t="s">
        <v>99</v>
      </c>
      <c r="D25" s="19"/>
      <c r="E25" s="20">
        <v>1</v>
      </c>
      <c r="F25" s="23" t="s">
        <v>100</v>
      </c>
      <c r="H25" s="56" t="s">
        <v>19</v>
      </c>
      <c r="I25" s="36" t="s">
        <v>98</v>
      </c>
      <c r="J25" s="49">
        <v>5.83</v>
      </c>
      <c r="K25" s="50">
        <f>Table_13[[#This Row],[Unit Cost GBP]]</f>
        <v>5.83</v>
      </c>
      <c r="L25" s="42"/>
      <c r="M25" s="48" t="s">
        <v>55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60" customHeight="1" x14ac:dyDescent="0.15">
      <c r="A26" s="18" t="s">
        <v>82</v>
      </c>
      <c r="B26" s="19" t="s">
        <v>41</v>
      </c>
      <c r="C26" s="19" t="s">
        <v>74</v>
      </c>
      <c r="D26" s="19"/>
      <c r="E26" s="20">
        <v>1</v>
      </c>
      <c r="F26" s="20"/>
      <c r="H26" s="56" t="s">
        <v>19</v>
      </c>
      <c r="I26" s="36" t="s">
        <v>73</v>
      </c>
      <c r="J26" s="49">
        <v>16.989999999999998</v>
      </c>
      <c r="K26" s="50">
        <f>Table_13[[#This Row],[Unit Cost GBP]]*Table_13[[#This Row],[Qty]]</f>
        <v>16.989999999999998</v>
      </c>
      <c r="L26" s="42"/>
      <c r="M26" s="48" t="s">
        <v>55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60" customHeight="1" x14ac:dyDescent="0.15">
      <c r="A27" s="18" t="s">
        <v>16</v>
      </c>
      <c r="B27" s="19" t="s">
        <v>42</v>
      </c>
      <c r="C27" s="19" t="s">
        <v>76</v>
      </c>
      <c r="D27" s="19"/>
      <c r="E27" s="20">
        <v>1</v>
      </c>
      <c r="F27" s="20"/>
      <c r="H27" s="56" t="s">
        <v>19</v>
      </c>
      <c r="I27" s="36" t="s">
        <v>77</v>
      </c>
      <c r="J27" s="49">
        <v>7.99</v>
      </c>
      <c r="K27" s="50">
        <f>Table_13[[#This Row],[Unit Cost GBP]]*Table_13[[#This Row],[Qty]]</f>
        <v>7.99</v>
      </c>
      <c r="L27" s="42"/>
      <c r="M27" s="48" t="s">
        <v>55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60" customHeight="1" x14ac:dyDescent="0.15">
      <c r="A28" s="18" t="s">
        <v>43</v>
      </c>
      <c r="B28" s="19" t="s">
        <v>62</v>
      </c>
      <c r="C28" s="19" t="s">
        <v>62</v>
      </c>
      <c r="D28" s="19"/>
      <c r="E28" s="20">
        <v>1</v>
      </c>
      <c r="F28" s="20"/>
      <c r="H28" s="56" t="s">
        <v>19</v>
      </c>
      <c r="I28" s="36" t="s">
        <v>63</v>
      </c>
      <c r="J28" s="49">
        <v>12.99</v>
      </c>
      <c r="K28" s="50">
        <f>Table_13[[#This Row],[Unit Cost GBP]]*Table_13[[#This Row],[Qty]]</f>
        <v>12.99</v>
      </c>
      <c r="L28" s="42"/>
      <c r="M28" s="48" t="s">
        <v>55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5" customHeight="1" x14ac:dyDescent="0.15">
      <c r="A29" s="18" t="s">
        <v>45</v>
      </c>
      <c r="B29" s="22" t="s">
        <v>47</v>
      </c>
      <c r="C29" s="19" t="s">
        <v>69</v>
      </c>
      <c r="D29" s="22"/>
      <c r="E29" s="20">
        <v>1</v>
      </c>
      <c r="F29" s="20"/>
      <c r="H29" s="22" t="s">
        <v>19</v>
      </c>
      <c r="I29" s="36" t="s">
        <v>70</v>
      </c>
      <c r="J29" s="49">
        <v>13.12</v>
      </c>
      <c r="K29" s="50">
        <f>Table_13[[#This Row],[Unit Cost GBP]]*Table_13[[#This Row],[Qty]]</f>
        <v>13.12</v>
      </c>
      <c r="L29" s="42"/>
      <c r="M29" s="48" t="s">
        <v>55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72" customHeight="1" x14ac:dyDescent="0.15">
      <c r="A30" s="18" t="s">
        <v>46</v>
      </c>
      <c r="B30" s="22" t="s">
        <v>68</v>
      </c>
      <c r="C30" s="22" t="s">
        <v>48</v>
      </c>
      <c r="D30" s="22"/>
      <c r="E30" s="20">
        <v>1</v>
      </c>
      <c r="F30" s="20"/>
      <c r="H30" s="22" t="s">
        <v>19</v>
      </c>
      <c r="I30" s="36" t="s">
        <v>67</v>
      </c>
      <c r="J30" s="49">
        <v>134.99</v>
      </c>
      <c r="K30" s="50">
        <f>Table_13[[#This Row],[Unit Cost GBP]]*Table_13[[#This Row],[Qty]]</f>
        <v>134.99</v>
      </c>
      <c r="L30" s="42"/>
      <c r="M30" s="48" t="s">
        <v>55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5" customHeight="1" x14ac:dyDescent="0.15">
      <c r="A31" s="1"/>
      <c r="B31" s="1"/>
      <c r="D31" s="1"/>
      <c r="E31" s="24"/>
      <c r="F31" s="24"/>
      <c r="G31" s="1"/>
      <c r="H31" s="1"/>
      <c r="I31" s="1"/>
      <c r="J31" s="1"/>
      <c r="K31" s="37"/>
      <c r="L31" s="4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5" customHeight="1" x14ac:dyDescent="0.15">
      <c r="A32" s="1"/>
      <c r="B32" s="1"/>
      <c r="C32" s="1"/>
      <c r="D32" s="1"/>
      <c r="E32" s="24"/>
      <c r="F32" s="24"/>
      <c r="G32" s="1"/>
      <c r="H32" s="1"/>
      <c r="I32" s="1"/>
      <c r="J32" s="1"/>
      <c r="K32" s="37"/>
      <c r="L32" s="4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5" customHeight="1" x14ac:dyDescent="0.15">
      <c r="A33" s="1"/>
      <c r="J33" s="1" t="s">
        <v>30</v>
      </c>
      <c r="K33" s="50">
        <f>SUM(K12:K30)</f>
        <v>334.04500000000007</v>
      </c>
      <c r="L33" s="4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5" customHeight="1" x14ac:dyDescent="0.15">
      <c r="A34" s="1"/>
      <c r="B34" s="1"/>
      <c r="C34" s="1"/>
      <c r="D34" s="1"/>
      <c r="E34" s="24"/>
      <c r="F34" s="24"/>
      <c r="G34" s="1"/>
      <c r="H34" s="1"/>
      <c r="I34" s="1"/>
      <c r="J34" s="1"/>
      <c r="K34" s="39"/>
      <c r="L34" s="4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5" customHeight="1" x14ac:dyDescent="0.15">
      <c r="A35" s="1"/>
      <c r="B35" s="1"/>
      <c r="C35" s="1"/>
      <c r="D35" s="1"/>
      <c r="E35" s="24"/>
      <c r="F35" s="24"/>
      <c r="G35" s="1"/>
      <c r="H35" s="1"/>
      <c r="I35" s="1"/>
      <c r="J35" s="1"/>
      <c r="K35" s="39"/>
      <c r="L35" s="4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5" customHeight="1" x14ac:dyDescent="0.15">
      <c r="A36" s="1"/>
      <c r="C36" s="1"/>
      <c r="D36" s="1"/>
      <c r="E36" s="24"/>
      <c r="F36" s="24"/>
      <c r="G36" s="1"/>
      <c r="H36" s="1"/>
      <c r="I36" s="1"/>
      <c r="J36" s="1"/>
      <c r="K36" s="39"/>
      <c r="L36" s="4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5" customHeight="1" x14ac:dyDescent="0.15">
      <c r="A37" s="1"/>
      <c r="B37" s="1"/>
      <c r="C37" s="1"/>
      <c r="D37" s="1"/>
      <c r="E37" s="24"/>
      <c r="F37" s="24"/>
      <c r="G37" s="1"/>
      <c r="H37" s="1"/>
      <c r="I37" s="1"/>
      <c r="J37" s="1" t="s">
        <v>28</v>
      </c>
      <c r="K37" s="50">
        <f>SUM(K33:K35)</f>
        <v>334.04500000000007</v>
      </c>
      <c r="L37" s="4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5" customHeight="1" x14ac:dyDescent="0.15">
      <c r="A38" s="1"/>
      <c r="B38" s="1"/>
      <c r="C38" s="1"/>
      <c r="D38" s="1"/>
      <c r="E38" s="24"/>
      <c r="F38" s="24"/>
      <c r="G38" s="1"/>
      <c r="H38" s="1"/>
      <c r="I38" s="1"/>
      <c r="J38" s="1"/>
      <c r="K38" s="38"/>
      <c r="L38" s="4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5" customHeight="1" x14ac:dyDescent="0.15">
      <c r="A39" s="1"/>
      <c r="B39" s="1"/>
      <c r="C39" s="1"/>
      <c r="D39" s="1"/>
      <c r="E39" s="24"/>
      <c r="F39" s="24"/>
      <c r="G39" s="1"/>
      <c r="H39" s="1"/>
      <c r="I39" s="1"/>
      <c r="J39" s="1"/>
      <c r="K39" s="38"/>
      <c r="L39" s="4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5" customHeight="1" x14ac:dyDescent="0.15">
      <c r="A40" s="1"/>
      <c r="B40" s="1"/>
      <c r="C40" s="1"/>
      <c r="D40" s="1"/>
      <c r="E40" s="24"/>
      <c r="F40" s="24"/>
      <c r="G40" s="1"/>
      <c r="H40" s="1"/>
      <c r="I40" s="1"/>
      <c r="J40" s="1"/>
      <c r="K40" s="25"/>
      <c r="L40" s="4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5" customHeight="1" x14ac:dyDescent="0.15">
      <c r="A41" s="1"/>
      <c r="B41" s="1"/>
      <c r="C41" s="1"/>
      <c r="D41" s="1"/>
      <c r="E41" s="1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5" customHeight="1" x14ac:dyDescent="0.15">
      <c r="A42" s="26"/>
      <c r="B42" s="1"/>
      <c r="D42" s="1"/>
      <c r="E42" s="1"/>
      <c r="F42" s="3"/>
      <c r="G42" s="3"/>
      <c r="H42" s="3"/>
      <c r="I42" s="3"/>
      <c r="J42" s="3"/>
      <c r="K42" s="3"/>
      <c r="L42" s="1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51" customHeight="1" x14ac:dyDescent="0.15">
      <c r="A43" s="28"/>
      <c r="B43" s="26"/>
      <c r="C43" s="26"/>
      <c r="D43" s="26"/>
      <c r="E43" s="26"/>
      <c r="F43" s="27"/>
      <c r="G43" s="27"/>
      <c r="H43" s="27"/>
      <c r="I43" s="27"/>
      <c r="J43" s="27"/>
      <c r="K43" s="2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50.25" customHeight="1" x14ac:dyDescent="0.15">
      <c r="A44" s="28"/>
      <c r="B44" s="29"/>
      <c r="C44" s="29"/>
      <c r="D44" s="29"/>
      <c r="E44" s="30"/>
      <c r="F44" s="30"/>
      <c r="G44" s="31"/>
      <c r="H44" s="31"/>
      <c r="I44" s="32"/>
      <c r="J44" s="33"/>
      <c r="K44" s="34"/>
      <c r="L44" s="3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13.5" customHeight="1" x14ac:dyDescent="0.15">
      <c r="A45" s="1"/>
      <c r="B45" s="29"/>
      <c r="C45" s="29"/>
      <c r="D45" s="29"/>
      <c r="E45" s="30"/>
      <c r="F45" s="30"/>
      <c r="G45" s="31"/>
      <c r="H45" s="31"/>
      <c r="I45" s="32"/>
      <c r="J45" s="33"/>
      <c r="K45" s="34"/>
      <c r="L45" s="3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5" customHeight="1" x14ac:dyDescent="0.15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5" customHeight="1" x14ac:dyDescent="0.15">
      <c r="A47" s="1"/>
      <c r="B47" s="1"/>
      <c r="C47" s="1"/>
      <c r="D47" s="1"/>
      <c r="E47" s="1"/>
      <c r="F47" s="3"/>
      <c r="G47" s="3"/>
      <c r="H47" s="3"/>
      <c r="I47" s="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5" customHeight="1" x14ac:dyDescent="0.15">
      <c r="A48" s="1"/>
      <c r="B48" s="1"/>
      <c r="C48" s="1"/>
      <c r="D48" s="1"/>
      <c r="E48" s="1"/>
      <c r="F48" s="3"/>
      <c r="G48" s="3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5" customHeight="1" x14ac:dyDescent="0.15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5" customHeight="1" x14ac:dyDescent="0.15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5" customHeight="1" x14ac:dyDescent="0.15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5" customHeight="1" x14ac:dyDescent="0.15">
      <c r="A52" s="1"/>
      <c r="B52" s="1"/>
      <c r="C52" s="1"/>
      <c r="D52" s="1"/>
      <c r="E52" s="3"/>
      <c r="F52" s="3"/>
      <c r="G52" s="3"/>
      <c r="H52" s="3"/>
      <c r="I52" s="3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5" customHeight="1" x14ac:dyDescent="0.15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5" customHeight="1" x14ac:dyDescent="0.15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5" customHeight="1" x14ac:dyDescent="0.15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5" customHeight="1" x14ac:dyDescent="0.15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5" customHeight="1" x14ac:dyDescent="0.15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5" customHeight="1" x14ac:dyDescent="0.15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5" customHeight="1" x14ac:dyDescent="0.15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5" customHeight="1" x14ac:dyDescent="0.15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5" customHeight="1" x14ac:dyDescent="0.15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5" customHeight="1" x14ac:dyDescent="0.15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5" customHeight="1" x14ac:dyDescent="0.15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5" customHeight="1" x14ac:dyDescent="0.15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5" customHeight="1" x14ac:dyDescent="0.15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5" customHeight="1" x14ac:dyDescent="0.15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5" customHeight="1" x14ac:dyDescent="0.15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5" customHeight="1" x14ac:dyDescent="0.15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5" customHeight="1" x14ac:dyDescent="0.15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5" customHeight="1" x14ac:dyDescent="0.15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5" customHeight="1" x14ac:dyDescent="0.15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5" customHeight="1" x14ac:dyDescent="0.15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5" customHeight="1" x14ac:dyDescent="0.15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5" customHeight="1" x14ac:dyDescent="0.15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5" customHeight="1" x14ac:dyDescent="0.15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5" customHeight="1" x14ac:dyDescent="0.15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5" customHeight="1" x14ac:dyDescent="0.15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5" customHeight="1" x14ac:dyDescent="0.15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5" customHeight="1" x14ac:dyDescent="0.15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5" customHeight="1" x14ac:dyDescent="0.15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5" customHeight="1" x14ac:dyDescent="0.15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5" customHeight="1" x14ac:dyDescent="0.15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5" customHeight="1" x14ac:dyDescent="0.15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5" customHeight="1" x14ac:dyDescent="0.15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5" customHeight="1" x14ac:dyDescent="0.15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5" customHeight="1" x14ac:dyDescent="0.15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5" customHeight="1" x14ac:dyDescent="0.15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5" customHeight="1" x14ac:dyDescent="0.15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5" customHeight="1" x14ac:dyDescent="0.15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5" customHeight="1" x14ac:dyDescent="0.15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5" customHeight="1" x14ac:dyDescent="0.15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5" customHeight="1" x14ac:dyDescent="0.15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5" customHeight="1" x14ac:dyDescent="0.15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5" customHeight="1" x14ac:dyDescent="0.15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5" customHeight="1" x14ac:dyDescent="0.15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5" customHeight="1" x14ac:dyDescent="0.15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5" customHeight="1" x14ac:dyDescent="0.15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5" customHeight="1" x14ac:dyDescent="0.15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5" customHeight="1" x14ac:dyDescent="0.15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5" customHeight="1" x14ac:dyDescent="0.15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5" customHeight="1" x14ac:dyDescent="0.15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5" customHeight="1" x14ac:dyDescent="0.15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5" customHeight="1" x14ac:dyDescent="0.15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5" customHeight="1" x14ac:dyDescent="0.15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5" customHeight="1" x14ac:dyDescent="0.15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5" customHeight="1" x14ac:dyDescent="0.15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5" customHeight="1" x14ac:dyDescent="0.15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5" customHeight="1" x14ac:dyDescent="0.15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5" customHeight="1" x14ac:dyDescent="0.15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5" customHeight="1" x14ac:dyDescent="0.15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5" customHeight="1" x14ac:dyDescent="0.15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5" customHeight="1" x14ac:dyDescent="0.15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5" customHeight="1" x14ac:dyDescent="0.15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5" customHeight="1" x14ac:dyDescent="0.15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5" customHeight="1" x14ac:dyDescent="0.15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5" customHeight="1" x14ac:dyDescent="0.15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5" customHeight="1" x14ac:dyDescent="0.15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5" customHeight="1" x14ac:dyDescent="0.15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5" customHeight="1" x14ac:dyDescent="0.15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5" customHeight="1" x14ac:dyDescent="0.15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5" customHeight="1" x14ac:dyDescent="0.15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5" customHeight="1" x14ac:dyDescent="0.15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5" customHeight="1" x14ac:dyDescent="0.15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5" customHeight="1" x14ac:dyDescent="0.15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5" customHeight="1" x14ac:dyDescent="0.15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5" customHeight="1" x14ac:dyDescent="0.15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5" customHeight="1" x14ac:dyDescent="0.15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5" customHeight="1" x14ac:dyDescent="0.15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5" customHeight="1" x14ac:dyDescent="0.15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5" customHeight="1" x14ac:dyDescent="0.15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5" customHeight="1" x14ac:dyDescent="0.15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5" customHeight="1" x14ac:dyDescent="0.15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5" customHeight="1" x14ac:dyDescent="0.15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5" customHeight="1" x14ac:dyDescent="0.15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5" customHeight="1" x14ac:dyDescent="0.15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5" customHeight="1" x14ac:dyDescent="0.15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5" customHeight="1" x14ac:dyDescent="0.15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5" customHeight="1" x14ac:dyDescent="0.15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5" customHeight="1" x14ac:dyDescent="0.15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5" customHeight="1" x14ac:dyDescent="0.15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5" customHeight="1" x14ac:dyDescent="0.15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5" customHeight="1" x14ac:dyDescent="0.15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5" customHeight="1" x14ac:dyDescent="0.15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5" customHeight="1" x14ac:dyDescent="0.15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5" customHeight="1" x14ac:dyDescent="0.15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5" customHeight="1" x14ac:dyDescent="0.15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5" customHeight="1" x14ac:dyDescent="0.15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5" customHeight="1" x14ac:dyDescent="0.15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5" customHeight="1" x14ac:dyDescent="0.15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5" customHeight="1" x14ac:dyDescent="0.15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5" customHeight="1" x14ac:dyDescent="0.15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5" customHeight="1" x14ac:dyDescent="0.15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5" customHeight="1" x14ac:dyDescent="0.15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5" customHeight="1" x14ac:dyDescent="0.15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5" customHeight="1" x14ac:dyDescent="0.15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5" customHeight="1" x14ac:dyDescent="0.15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5" customHeight="1" x14ac:dyDescent="0.15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5" customHeight="1" x14ac:dyDescent="0.15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5" customHeight="1" x14ac:dyDescent="0.15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5" customHeight="1" x14ac:dyDescent="0.15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5" customHeight="1" x14ac:dyDescent="0.15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5" customHeight="1" x14ac:dyDescent="0.15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5" customHeight="1" x14ac:dyDescent="0.15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5" customHeight="1" x14ac:dyDescent="0.15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5" customHeight="1" x14ac:dyDescent="0.1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5" customHeight="1" x14ac:dyDescent="0.15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5" customHeight="1" x14ac:dyDescent="0.15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5" customHeight="1" x14ac:dyDescent="0.15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5" customHeight="1" x14ac:dyDescent="0.15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5" customHeight="1" x14ac:dyDescent="0.15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5" customHeight="1" x14ac:dyDescent="0.15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5" customHeight="1" x14ac:dyDescent="0.15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5" customHeight="1" x14ac:dyDescent="0.15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5" customHeight="1" x14ac:dyDescent="0.15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5" customHeight="1" x14ac:dyDescent="0.1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5" customHeight="1" x14ac:dyDescent="0.15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5" customHeight="1" x14ac:dyDescent="0.15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5" customHeight="1" x14ac:dyDescent="0.15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5" customHeight="1" x14ac:dyDescent="0.15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5" customHeight="1" x14ac:dyDescent="0.15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5" customHeight="1" x14ac:dyDescent="0.15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5" customHeight="1" x14ac:dyDescent="0.15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5" customHeight="1" x14ac:dyDescent="0.15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5" customHeight="1" x14ac:dyDescent="0.15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5" customHeight="1" x14ac:dyDescent="0.1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5" customHeight="1" x14ac:dyDescent="0.15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5" customHeight="1" x14ac:dyDescent="0.15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5" customHeight="1" x14ac:dyDescent="0.15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5" customHeight="1" x14ac:dyDescent="0.15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5" customHeight="1" x14ac:dyDescent="0.15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5" customHeight="1" x14ac:dyDescent="0.15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5" customHeight="1" x14ac:dyDescent="0.15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5" customHeight="1" x14ac:dyDescent="0.15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5" customHeight="1" x14ac:dyDescent="0.15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5" customHeight="1" x14ac:dyDescent="0.1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5" customHeight="1" x14ac:dyDescent="0.15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5" customHeight="1" x14ac:dyDescent="0.15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5" customHeight="1" x14ac:dyDescent="0.15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5" customHeight="1" x14ac:dyDescent="0.15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5" customHeight="1" x14ac:dyDescent="0.15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5" customHeight="1" x14ac:dyDescent="0.15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15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5" customHeight="1" x14ac:dyDescent="0.15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5" customHeight="1" x14ac:dyDescent="0.15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5" customHeight="1" x14ac:dyDescent="0.1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5" customHeight="1" x14ac:dyDescent="0.15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5" customHeight="1" x14ac:dyDescent="0.15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5" customHeight="1" x14ac:dyDescent="0.15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5" customHeight="1" x14ac:dyDescent="0.15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5" customHeight="1" x14ac:dyDescent="0.15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5" customHeight="1" x14ac:dyDescent="0.15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5" customHeight="1" x14ac:dyDescent="0.15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5" customHeight="1" x14ac:dyDescent="0.15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5" customHeight="1" x14ac:dyDescent="0.15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5" customHeight="1" x14ac:dyDescent="0.1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5" customHeight="1" x14ac:dyDescent="0.15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5" customHeight="1" x14ac:dyDescent="0.15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5" customHeight="1" x14ac:dyDescent="0.15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5" customHeight="1" x14ac:dyDescent="0.15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5" customHeight="1" x14ac:dyDescent="0.15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5" customHeight="1" x14ac:dyDescent="0.15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5" customHeight="1" x14ac:dyDescent="0.15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5" customHeight="1" x14ac:dyDescent="0.15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5" customHeight="1" x14ac:dyDescent="0.15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5" customHeight="1" x14ac:dyDescent="0.1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5" customHeight="1" x14ac:dyDescent="0.15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5" customHeight="1" x14ac:dyDescent="0.15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5" customHeight="1" x14ac:dyDescent="0.15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5" customHeight="1" x14ac:dyDescent="0.15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5" customHeight="1" x14ac:dyDescent="0.15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5" customHeight="1" x14ac:dyDescent="0.15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5" customHeight="1" x14ac:dyDescent="0.15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5" customHeight="1" x14ac:dyDescent="0.15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5" customHeight="1" x14ac:dyDescent="0.15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5" customHeight="1" x14ac:dyDescent="0.1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5" customHeight="1" x14ac:dyDescent="0.15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5" customHeight="1" x14ac:dyDescent="0.15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5" customHeight="1" x14ac:dyDescent="0.15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5" customHeight="1" x14ac:dyDescent="0.15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5" customHeight="1" x14ac:dyDescent="0.15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5" customHeight="1" x14ac:dyDescent="0.15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5" customHeight="1" x14ac:dyDescent="0.15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5" customHeight="1" x14ac:dyDescent="0.15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5" customHeight="1" x14ac:dyDescent="0.15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5" customHeight="1" x14ac:dyDescent="0.1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5" customHeight="1" x14ac:dyDescent="0.15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5" customHeight="1" x14ac:dyDescent="0.15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5" customHeight="1" x14ac:dyDescent="0.15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5" customHeight="1" x14ac:dyDescent="0.15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5" customHeight="1" x14ac:dyDescent="0.15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5" customHeight="1" x14ac:dyDescent="0.15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5" customHeight="1" x14ac:dyDescent="0.15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5" customHeight="1" x14ac:dyDescent="0.15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5" customHeight="1" x14ac:dyDescent="0.15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5" customHeight="1" x14ac:dyDescent="0.1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5" customHeight="1" x14ac:dyDescent="0.15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5" customHeight="1" x14ac:dyDescent="0.15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5" customHeight="1" x14ac:dyDescent="0.15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5" customHeight="1" x14ac:dyDescent="0.15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5" customHeight="1" x14ac:dyDescent="0.15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5" customHeight="1" x14ac:dyDescent="0.15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5" customHeight="1" x14ac:dyDescent="0.15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5" customHeight="1" x14ac:dyDescent="0.15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5" customHeight="1" x14ac:dyDescent="0.15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5" customHeight="1" x14ac:dyDescent="0.1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5" customHeight="1" x14ac:dyDescent="0.15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5" customHeight="1" x14ac:dyDescent="0.15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5" customHeight="1" x14ac:dyDescent="0.15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5" customHeight="1" x14ac:dyDescent="0.15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5" customHeight="1" x14ac:dyDescent="0.15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5" customHeight="1" x14ac:dyDescent="0.15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5" customHeight="1" x14ac:dyDescent="0.15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5" customHeight="1" x14ac:dyDescent="0.15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5" customHeight="1" x14ac:dyDescent="0.15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5" customHeight="1" x14ac:dyDescent="0.1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5" customHeight="1" x14ac:dyDescent="0.15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5" customHeight="1" x14ac:dyDescent="0.15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5" customHeight="1" x14ac:dyDescent="0.15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5" customHeight="1" x14ac:dyDescent="0.15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5" customHeight="1" x14ac:dyDescent="0.15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5" customHeight="1" x14ac:dyDescent="0.15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5" customHeight="1" x14ac:dyDescent="0.15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5" customHeight="1" x14ac:dyDescent="0.15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5" customHeight="1" x14ac:dyDescent="0.15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5" customHeight="1" x14ac:dyDescent="0.1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5" customHeight="1" x14ac:dyDescent="0.15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5" customHeight="1" x14ac:dyDescent="0.15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5" customHeight="1" x14ac:dyDescent="0.15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5" customHeight="1" x14ac:dyDescent="0.15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5" customHeight="1" x14ac:dyDescent="0.15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5" customHeight="1" x14ac:dyDescent="0.15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5" customHeight="1" x14ac:dyDescent="0.15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5" customHeight="1" x14ac:dyDescent="0.15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5" customHeight="1" x14ac:dyDescent="0.15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5" customHeight="1" x14ac:dyDescent="0.1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5" customHeight="1" x14ac:dyDescent="0.15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5" customHeight="1" x14ac:dyDescent="0.15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5" customHeight="1" x14ac:dyDescent="0.15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5" customHeight="1" x14ac:dyDescent="0.15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5" customHeight="1" x14ac:dyDescent="0.15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5" customHeight="1" x14ac:dyDescent="0.15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5" customHeight="1" x14ac:dyDescent="0.15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5" customHeight="1" x14ac:dyDescent="0.15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5" customHeight="1" x14ac:dyDescent="0.15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5" customHeight="1" x14ac:dyDescent="0.1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5" customHeight="1" x14ac:dyDescent="0.15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5" customHeight="1" x14ac:dyDescent="0.15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5" customHeight="1" x14ac:dyDescent="0.15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5" customHeight="1" x14ac:dyDescent="0.15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5" customHeight="1" x14ac:dyDescent="0.15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5" customHeight="1" x14ac:dyDescent="0.15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5" customHeight="1" x14ac:dyDescent="0.15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5" customHeight="1" x14ac:dyDescent="0.15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5" customHeight="1" x14ac:dyDescent="0.15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5" customHeight="1" x14ac:dyDescent="0.1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5" customHeight="1" x14ac:dyDescent="0.15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5" customHeight="1" x14ac:dyDescent="0.15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5" customHeight="1" x14ac:dyDescent="0.15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5" customHeight="1" x14ac:dyDescent="0.15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5" customHeight="1" x14ac:dyDescent="0.15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5" customHeight="1" x14ac:dyDescent="0.15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5" customHeight="1" x14ac:dyDescent="0.15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5" customHeight="1" x14ac:dyDescent="0.15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5" customHeight="1" x14ac:dyDescent="0.15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5" customHeight="1" x14ac:dyDescent="0.1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5" customHeight="1" x14ac:dyDescent="0.15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5" customHeight="1" x14ac:dyDescent="0.15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5" customHeight="1" x14ac:dyDescent="0.15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5" customHeight="1" x14ac:dyDescent="0.15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5" customHeight="1" x14ac:dyDescent="0.15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5" customHeight="1" x14ac:dyDescent="0.15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5" customHeight="1" x14ac:dyDescent="0.15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5" customHeight="1" x14ac:dyDescent="0.15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5" customHeight="1" x14ac:dyDescent="0.15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5" customHeight="1" x14ac:dyDescent="0.1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5" customHeight="1" x14ac:dyDescent="0.15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5" customHeight="1" x14ac:dyDescent="0.15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5" customHeight="1" x14ac:dyDescent="0.15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5" customHeight="1" x14ac:dyDescent="0.15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5" customHeight="1" x14ac:dyDescent="0.15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5" customHeight="1" x14ac:dyDescent="0.15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5" customHeight="1" x14ac:dyDescent="0.15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5" customHeight="1" x14ac:dyDescent="0.15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5" customHeight="1" x14ac:dyDescent="0.15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5" customHeight="1" x14ac:dyDescent="0.1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5" customHeight="1" x14ac:dyDescent="0.15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5" customHeight="1" x14ac:dyDescent="0.15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5" customHeight="1" x14ac:dyDescent="0.15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5" customHeight="1" x14ac:dyDescent="0.15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5" customHeight="1" x14ac:dyDescent="0.15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5" customHeight="1" x14ac:dyDescent="0.15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5" customHeight="1" x14ac:dyDescent="0.15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5" customHeight="1" x14ac:dyDescent="0.15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5" customHeight="1" x14ac:dyDescent="0.15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5" customHeight="1" x14ac:dyDescent="0.1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5" customHeight="1" x14ac:dyDescent="0.15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5" customHeight="1" x14ac:dyDescent="0.15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5" customHeight="1" x14ac:dyDescent="0.15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5" customHeight="1" x14ac:dyDescent="0.15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5" customHeight="1" x14ac:dyDescent="0.15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5" customHeight="1" x14ac:dyDescent="0.15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5" customHeight="1" x14ac:dyDescent="0.15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5" customHeight="1" x14ac:dyDescent="0.15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5" customHeight="1" x14ac:dyDescent="0.15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5" customHeight="1" x14ac:dyDescent="0.1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5" customHeight="1" x14ac:dyDescent="0.15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5" customHeight="1" x14ac:dyDescent="0.15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5" customHeight="1" x14ac:dyDescent="0.15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5" customHeight="1" x14ac:dyDescent="0.15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5" customHeight="1" x14ac:dyDescent="0.15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5" customHeight="1" x14ac:dyDescent="0.15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5" customHeight="1" x14ac:dyDescent="0.15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5" customHeight="1" x14ac:dyDescent="0.15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5" customHeight="1" x14ac:dyDescent="0.15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5" customHeight="1" x14ac:dyDescent="0.1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5" customHeight="1" x14ac:dyDescent="0.15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5" customHeight="1" x14ac:dyDescent="0.15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5" customHeight="1" x14ac:dyDescent="0.15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5" customHeight="1" x14ac:dyDescent="0.15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5" customHeight="1" x14ac:dyDescent="0.15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5" customHeight="1" x14ac:dyDescent="0.15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5" customHeight="1" x14ac:dyDescent="0.15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5" customHeight="1" x14ac:dyDescent="0.15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5" customHeight="1" x14ac:dyDescent="0.15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5" customHeight="1" x14ac:dyDescent="0.1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5" customHeight="1" x14ac:dyDescent="0.15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5" customHeight="1" x14ac:dyDescent="0.15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5" customHeight="1" x14ac:dyDescent="0.15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5" customHeight="1" x14ac:dyDescent="0.15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5" customHeight="1" x14ac:dyDescent="0.15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5" customHeight="1" x14ac:dyDescent="0.15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5" customHeight="1" x14ac:dyDescent="0.15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5" customHeight="1" x14ac:dyDescent="0.15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5" customHeight="1" x14ac:dyDescent="0.15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5" customHeight="1" x14ac:dyDescent="0.1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5" customHeight="1" x14ac:dyDescent="0.15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5" customHeight="1" x14ac:dyDescent="0.15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5" customHeight="1" x14ac:dyDescent="0.15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5" customHeight="1" x14ac:dyDescent="0.15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5" customHeight="1" x14ac:dyDescent="0.15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5" customHeight="1" x14ac:dyDescent="0.15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5" customHeight="1" x14ac:dyDescent="0.15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5" customHeight="1" x14ac:dyDescent="0.15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5" customHeight="1" x14ac:dyDescent="0.15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5" customHeight="1" x14ac:dyDescent="0.1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5" customHeight="1" x14ac:dyDescent="0.15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5" customHeight="1" x14ac:dyDescent="0.15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5" customHeight="1" x14ac:dyDescent="0.15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5" customHeight="1" x14ac:dyDescent="0.15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5" customHeight="1" x14ac:dyDescent="0.15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5" customHeight="1" x14ac:dyDescent="0.15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5" customHeight="1" x14ac:dyDescent="0.15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5" customHeight="1" x14ac:dyDescent="0.15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5" customHeight="1" x14ac:dyDescent="0.15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5" customHeight="1" x14ac:dyDescent="0.1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5" customHeight="1" x14ac:dyDescent="0.15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5" customHeight="1" x14ac:dyDescent="0.15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5" customHeight="1" x14ac:dyDescent="0.15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5" customHeight="1" x14ac:dyDescent="0.15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5" customHeight="1" x14ac:dyDescent="0.15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5" customHeight="1" x14ac:dyDescent="0.15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5" customHeight="1" x14ac:dyDescent="0.15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5" customHeight="1" x14ac:dyDescent="0.15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5" customHeight="1" x14ac:dyDescent="0.15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5" customHeight="1" x14ac:dyDescent="0.1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5" customHeight="1" x14ac:dyDescent="0.15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5" customHeight="1" x14ac:dyDescent="0.15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5" customHeight="1" x14ac:dyDescent="0.15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5" customHeight="1" x14ac:dyDescent="0.15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5" customHeight="1" x14ac:dyDescent="0.15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5" customHeight="1" x14ac:dyDescent="0.15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5" customHeight="1" x14ac:dyDescent="0.15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5" customHeight="1" x14ac:dyDescent="0.15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5" customHeight="1" x14ac:dyDescent="0.15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5" customHeight="1" x14ac:dyDescent="0.1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5" customHeight="1" x14ac:dyDescent="0.15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5" customHeight="1" x14ac:dyDescent="0.15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5" customHeight="1" x14ac:dyDescent="0.15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5" customHeight="1" x14ac:dyDescent="0.15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5" customHeight="1" x14ac:dyDescent="0.15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5" customHeight="1" x14ac:dyDescent="0.15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5" customHeight="1" x14ac:dyDescent="0.15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5" customHeight="1" x14ac:dyDescent="0.15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5" customHeight="1" x14ac:dyDescent="0.15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5" customHeight="1" x14ac:dyDescent="0.1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5" customHeight="1" x14ac:dyDescent="0.15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5" customHeight="1" x14ac:dyDescent="0.15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5" customHeight="1" x14ac:dyDescent="0.15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5" customHeight="1" x14ac:dyDescent="0.15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5" customHeight="1" x14ac:dyDescent="0.15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5" customHeight="1" x14ac:dyDescent="0.15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5" customHeight="1" x14ac:dyDescent="0.15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5" customHeight="1" x14ac:dyDescent="0.15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5" customHeight="1" x14ac:dyDescent="0.15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5" customHeight="1" x14ac:dyDescent="0.1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5" customHeight="1" x14ac:dyDescent="0.15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5" customHeight="1" x14ac:dyDescent="0.15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5" customHeight="1" x14ac:dyDescent="0.15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5" customHeight="1" x14ac:dyDescent="0.15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5" customHeight="1" x14ac:dyDescent="0.15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5" customHeight="1" x14ac:dyDescent="0.15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5" customHeight="1" x14ac:dyDescent="0.15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5" customHeight="1" x14ac:dyDescent="0.15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5" customHeight="1" x14ac:dyDescent="0.15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5" customHeight="1" x14ac:dyDescent="0.1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5" customHeight="1" x14ac:dyDescent="0.15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5" customHeight="1" x14ac:dyDescent="0.15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5" customHeight="1" x14ac:dyDescent="0.15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5" customHeight="1" x14ac:dyDescent="0.15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5" customHeight="1" x14ac:dyDescent="0.15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5" customHeight="1" x14ac:dyDescent="0.15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5" customHeight="1" x14ac:dyDescent="0.15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5" customHeight="1" x14ac:dyDescent="0.15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5" customHeight="1" x14ac:dyDescent="0.15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5" customHeight="1" x14ac:dyDescent="0.1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5" customHeight="1" x14ac:dyDescent="0.15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5" customHeight="1" x14ac:dyDescent="0.15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5" customHeight="1" x14ac:dyDescent="0.15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5" customHeight="1" x14ac:dyDescent="0.15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5" customHeight="1" x14ac:dyDescent="0.15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5" customHeight="1" x14ac:dyDescent="0.15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5" customHeight="1" x14ac:dyDescent="0.15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5" customHeight="1" x14ac:dyDescent="0.15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5" customHeight="1" x14ac:dyDescent="0.15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5" customHeight="1" x14ac:dyDescent="0.1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5" customHeight="1" x14ac:dyDescent="0.15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5" customHeight="1" x14ac:dyDescent="0.15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5" customHeight="1" x14ac:dyDescent="0.15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5" customHeight="1" x14ac:dyDescent="0.15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5" customHeight="1" x14ac:dyDescent="0.15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5" customHeight="1" x14ac:dyDescent="0.15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5" customHeight="1" x14ac:dyDescent="0.15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5" customHeight="1" x14ac:dyDescent="0.15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5" customHeight="1" x14ac:dyDescent="0.15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5" customHeight="1" x14ac:dyDescent="0.1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5" customHeight="1" x14ac:dyDescent="0.15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5" customHeight="1" x14ac:dyDescent="0.15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5" customHeight="1" x14ac:dyDescent="0.15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5" customHeight="1" x14ac:dyDescent="0.15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5" customHeight="1" x14ac:dyDescent="0.15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5" customHeight="1" x14ac:dyDescent="0.15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5" customHeight="1" x14ac:dyDescent="0.15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5" customHeight="1" x14ac:dyDescent="0.15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5" customHeight="1" x14ac:dyDescent="0.15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5" customHeight="1" x14ac:dyDescent="0.1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5" customHeight="1" x14ac:dyDescent="0.15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5" customHeight="1" x14ac:dyDescent="0.15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5" customHeight="1" x14ac:dyDescent="0.15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5" customHeight="1" x14ac:dyDescent="0.15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5" customHeight="1" x14ac:dyDescent="0.15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5" customHeight="1" x14ac:dyDescent="0.15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5" customHeight="1" x14ac:dyDescent="0.15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5" customHeight="1" x14ac:dyDescent="0.15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5" customHeight="1" x14ac:dyDescent="0.15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5" customHeight="1" x14ac:dyDescent="0.1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5" customHeight="1" x14ac:dyDescent="0.15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5" customHeight="1" x14ac:dyDescent="0.15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5" customHeight="1" x14ac:dyDescent="0.15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5" customHeight="1" x14ac:dyDescent="0.15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5" customHeight="1" x14ac:dyDescent="0.15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5" customHeight="1" x14ac:dyDescent="0.15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5" customHeight="1" x14ac:dyDescent="0.15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5" customHeight="1" x14ac:dyDescent="0.15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5" customHeight="1" x14ac:dyDescent="0.15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5" customHeight="1" x14ac:dyDescent="0.1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5" customHeight="1" x14ac:dyDescent="0.15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5" customHeight="1" x14ac:dyDescent="0.15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5" customHeight="1" x14ac:dyDescent="0.15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5" customHeight="1" x14ac:dyDescent="0.15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5" customHeight="1" x14ac:dyDescent="0.15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5" customHeight="1" x14ac:dyDescent="0.15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5" customHeight="1" x14ac:dyDescent="0.15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5" customHeight="1" x14ac:dyDescent="0.15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5" customHeight="1" x14ac:dyDescent="0.15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5" customHeight="1" x14ac:dyDescent="0.1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5" customHeight="1" x14ac:dyDescent="0.15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5" customHeight="1" x14ac:dyDescent="0.15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5" customHeight="1" x14ac:dyDescent="0.15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5" customHeight="1" x14ac:dyDescent="0.15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5" customHeight="1" x14ac:dyDescent="0.15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5" customHeight="1" x14ac:dyDescent="0.15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5" customHeight="1" x14ac:dyDescent="0.15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5" customHeight="1" x14ac:dyDescent="0.15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5" customHeight="1" x14ac:dyDescent="0.15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5" customHeight="1" x14ac:dyDescent="0.1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5" customHeight="1" x14ac:dyDescent="0.15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5" customHeight="1" x14ac:dyDescent="0.15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5" customHeight="1" x14ac:dyDescent="0.15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5" customHeight="1" x14ac:dyDescent="0.15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5" customHeight="1" x14ac:dyDescent="0.15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5" customHeight="1" x14ac:dyDescent="0.15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5" customHeight="1" x14ac:dyDescent="0.15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5" customHeight="1" x14ac:dyDescent="0.15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5" customHeight="1" x14ac:dyDescent="0.15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5" customHeight="1" x14ac:dyDescent="0.1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5" customHeight="1" x14ac:dyDescent="0.15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5" customHeight="1" x14ac:dyDescent="0.15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5" customHeight="1" x14ac:dyDescent="0.15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5" customHeight="1" x14ac:dyDescent="0.15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5" customHeight="1" x14ac:dyDescent="0.15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5" customHeight="1" x14ac:dyDescent="0.15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5" customHeight="1" x14ac:dyDescent="0.15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5" customHeight="1" x14ac:dyDescent="0.15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5" customHeight="1" x14ac:dyDescent="0.15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5" customHeight="1" x14ac:dyDescent="0.1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5" customHeight="1" x14ac:dyDescent="0.15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5" customHeight="1" x14ac:dyDescent="0.15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5" customHeight="1" x14ac:dyDescent="0.15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5" customHeight="1" x14ac:dyDescent="0.15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5" customHeight="1" x14ac:dyDescent="0.15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5" customHeight="1" x14ac:dyDescent="0.15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5" customHeight="1" x14ac:dyDescent="0.15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5" customHeight="1" x14ac:dyDescent="0.15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5" customHeight="1" x14ac:dyDescent="0.15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5" customHeight="1" x14ac:dyDescent="0.1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5" customHeight="1" x14ac:dyDescent="0.15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5" customHeight="1" x14ac:dyDescent="0.15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5" customHeight="1" x14ac:dyDescent="0.15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5" customHeight="1" x14ac:dyDescent="0.15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5" customHeight="1" x14ac:dyDescent="0.15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5" customHeight="1" x14ac:dyDescent="0.15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5" customHeight="1" x14ac:dyDescent="0.15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5" customHeight="1" x14ac:dyDescent="0.15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5" customHeight="1" x14ac:dyDescent="0.15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5" customHeight="1" x14ac:dyDescent="0.1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5" customHeight="1" x14ac:dyDescent="0.15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5" customHeight="1" x14ac:dyDescent="0.15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5" customHeight="1" x14ac:dyDescent="0.15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5" customHeight="1" x14ac:dyDescent="0.15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5" customHeight="1" x14ac:dyDescent="0.15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5" customHeight="1" x14ac:dyDescent="0.15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5" customHeight="1" x14ac:dyDescent="0.15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5" customHeight="1" x14ac:dyDescent="0.15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5" customHeight="1" x14ac:dyDescent="0.15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5" customHeight="1" x14ac:dyDescent="0.1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5" customHeight="1" x14ac:dyDescent="0.15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5" customHeight="1" x14ac:dyDescent="0.15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5" customHeight="1" x14ac:dyDescent="0.15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5" customHeight="1" x14ac:dyDescent="0.15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5" customHeight="1" x14ac:dyDescent="0.15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5" customHeight="1" x14ac:dyDescent="0.15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5" customHeight="1" x14ac:dyDescent="0.15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5" customHeight="1" x14ac:dyDescent="0.15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5" customHeight="1" x14ac:dyDescent="0.15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5" customHeight="1" x14ac:dyDescent="0.1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5" customHeight="1" x14ac:dyDescent="0.15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5" customHeight="1" x14ac:dyDescent="0.15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5" customHeight="1" x14ac:dyDescent="0.15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5" customHeight="1" x14ac:dyDescent="0.15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5" customHeight="1" x14ac:dyDescent="0.15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5" customHeight="1" x14ac:dyDescent="0.15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5" customHeight="1" x14ac:dyDescent="0.15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5" customHeight="1" x14ac:dyDescent="0.15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5" customHeight="1" x14ac:dyDescent="0.15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5" customHeight="1" x14ac:dyDescent="0.1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5" customHeight="1" x14ac:dyDescent="0.15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5" customHeight="1" x14ac:dyDescent="0.15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5" customHeight="1" x14ac:dyDescent="0.15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5" customHeight="1" x14ac:dyDescent="0.15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5" customHeight="1" x14ac:dyDescent="0.15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5" customHeight="1" x14ac:dyDescent="0.15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5" customHeight="1" x14ac:dyDescent="0.15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5" customHeight="1" x14ac:dyDescent="0.15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5" customHeight="1" x14ac:dyDescent="0.15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5" customHeight="1" x14ac:dyDescent="0.1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5" customHeight="1" x14ac:dyDescent="0.15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5" customHeight="1" x14ac:dyDescent="0.15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5" customHeight="1" x14ac:dyDescent="0.15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5" customHeight="1" x14ac:dyDescent="0.15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5" customHeight="1" x14ac:dyDescent="0.15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5" customHeight="1" x14ac:dyDescent="0.15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5" customHeight="1" x14ac:dyDescent="0.15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5" customHeight="1" x14ac:dyDescent="0.15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5" customHeight="1" x14ac:dyDescent="0.15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5" customHeight="1" x14ac:dyDescent="0.1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5" customHeight="1" x14ac:dyDescent="0.15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5" customHeight="1" x14ac:dyDescent="0.15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5" customHeight="1" x14ac:dyDescent="0.15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5" customHeight="1" x14ac:dyDescent="0.15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5" customHeight="1" x14ac:dyDescent="0.15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5" customHeight="1" x14ac:dyDescent="0.15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5" customHeight="1" x14ac:dyDescent="0.15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5" customHeight="1" x14ac:dyDescent="0.15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5" customHeight="1" x14ac:dyDescent="0.15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5" customHeight="1" x14ac:dyDescent="0.1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5" customHeight="1" x14ac:dyDescent="0.15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5" customHeight="1" x14ac:dyDescent="0.15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5" customHeight="1" x14ac:dyDescent="0.15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5" customHeight="1" x14ac:dyDescent="0.15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5" customHeight="1" x14ac:dyDescent="0.15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5" customHeight="1" x14ac:dyDescent="0.15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5" customHeight="1" x14ac:dyDescent="0.15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5" customHeight="1" x14ac:dyDescent="0.15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5" customHeight="1" x14ac:dyDescent="0.15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5" customHeight="1" x14ac:dyDescent="0.1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5" customHeight="1" x14ac:dyDescent="0.15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5" customHeight="1" x14ac:dyDescent="0.15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5" customHeight="1" x14ac:dyDescent="0.15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5" customHeight="1" x14ac:dyDescent="0.15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5" customHeight="1" x14ac:dyDescent="0.15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5" customHeight="1" x14ac:dyDescent="0.15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5" customHeight="1" x14ac:dyDescent="0.15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5" customHeight="1" x14ac:dyDescent="0.15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5" customHeight="1" x14ac:dyDescent="0.15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5" customHeight="1" x14ac:dyDescent="0.1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5" customHeight="1" x14ac:dyDescent="0.15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5" customHeight="1" x14ac:dyDescent="0.15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5" customHeight="1" x14ac:dyDescent="0.15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5" customHeight="1" x14ac:dyDescent="0.15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5" customHeight="1" x14ac:dyDescent="0.15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5" customHeight="1" x14ac:dyDescent="0.15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5" customHeight="1" x14ac:dyDescent="0.15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5" customHeight="1" x14ac:dyDescent="0.15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5" customHeight="1" x14ac:dyDescent="0.15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5" customHeight="1" x14ac:dyDescent="0.1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5" customHeight="1" x14ac:dyDescent="0.15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5" customHeight="1" x14ac:dyDescent="0.15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5" customHeight="1" x14ac:dyDescent="0.15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5" customHeight="1" x14ac:dyDescent="0.15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5" customHeight="1" x14ac:dyDescent="0.15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5" customHeight="1" x14ac:dyDescent="0.15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5" customHeight="1" x14ac:dyDescent="0.15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5" customHeight="1" x14ac:dyDescent="0.15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5" customHeight="1" x14ac:dyDescent="0.15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5" customHeight="1" x14ac:dyDescent="0.1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5" customHeight="1" x14ac:dyDescent="0.15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5" customHeight="1" x14ac:dyDescent="0.15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5" customHeight="1" x14ac:dyDescent="0.15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5" customHeight="1" x14ac:dyDescent="0.15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5" customHeight="1" x14ac:dyDescent="0.15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5" customHeight="1" x14ac:dyDescent="0.15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5" customHeight="1" x14ac:dyDescent="0.15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5" customHeight="1" x14ac:dyDescent="0.15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5" customHeight="1" x14ac:dyDescent="0.15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5" customHeight="1" x14ac:dyDescent="0.1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5" customHeight="1" x14ac:dyDescent="0.15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5" customHeight="1" x14ac:dyDescent="0.15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5" customHeight="1" x14ac:dyDescent="0.15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5" customHeight="1" x14ac:dyDescent="0.15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5" customHeight="1" x14ac:dyDescent="0.15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5" customHeight="1" x14ac:dyDescent="0.15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5" customHeight="1" x14ac:dyDescent="0.15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5" customHeight="1" x14ac:dyDescent="0.15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5" customHeight="1" x14ac:dyDescent="0.15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5" customHeight="1" x14ac:dyDescent="0.1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5" customHeight="1" x14ac:dyDescent="0.15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5" customHeight="1" x14ac:dyDescent="0.15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5" customHeight="1" x14ac:dyDescent="0.15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5" customHeight="1" x14ac:dyDescent="0.15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5" customHeight="1" x14ac:dyDescent="0.15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5" customHeight="1" x14ac:dyDescent="0.15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5" customHeight="1" x14ac:dyDescent="0.15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5" customHeight="1" x14ac:dyDescent="0.15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5" customHeight="1" x14ac:dyDescent="0.15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5" customHeight="1" x14ac:dyDescent="0.1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5" customHeight="1" x14ac:dyDescent="0.15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5" customHeight="1" x14ac:dyDescent="0.15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5" customHeight="1" x14ac:dyDescent="0.15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5" customHeight="1" x14ac:dyDescent="0.15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5" customHeight="1" x14ac:dyDescent="0.15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5" customHeight="1" x14ac:dyDescent="0.15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5" customHeight="1" x14ac:dyDescent="0.15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5" customHeight="1" x14ac:dyDescent="0.15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5" customHeight="1" x14ac:dyDescent="0.15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5" customHeight="1" x14ac:dyDescent="0.1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5" customHeight="1" x14ac:dyDescent="0.15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5" customHeight="1" x14ac:dyDescent="0.15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5" customHeight="1" x14ac:dyDescent="0.15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5" customHeight="1" x14ac:dyDescent="0.15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5" customHeight="1" x14ac:dyDescent="0.15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5" customHeight="1" x14ac:dyDescent="0.15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5" customHeight="1" x14ac:dyDescent="0.15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5" customHeight="1" x14ac:dyDescent="0.15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5" customHeight="1" x14ac:dyDescent="0.15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5" customHeight="1" x14ac:dyDescent="0.1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5" customHeight="1" x14ac:dyDescent="0.15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5" customHeight="1" x14ac:dyDescent="0.15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5" customHeight="1" x14ac:dyDescent="0.15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5" customHeight="1" x14ac:dyDescent="0.15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5" customHeight="1" x14ac:dyDescent="0.15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5" customHeight="1" x14ac:dyDescent="0.15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5" customHeight="1" x14ac:dyDescent="0.15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5" customHeight="1" x14ac:dyDescent="0.15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5" customHeight="1" x14ac:dyDescent="0.15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5" customHeight="1" x14ac:dyDescent="0.1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5" customHeight="1" x14ac:dyDescent="0.15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5" customHeight="1" x14ac:dyDescent="0.15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5" customHeight="1" x14ac:dyDescent="0.15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5" customHeight="1" x14ac:dyDescent="0.15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5" customHeight="1" x14ac:dyDescent="0.15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5" customHeight="1" x14ac:dyDescent="0.15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5" customHeight="1" x14ac:dyDescent="0.15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5" customHeight="1" x14ac:dyDescent="0.15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5" customHeight="1" x14ac:dyDescent="0.15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5" customHeight="1" x14ac:dyDescent="0.1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5" customHeight="1" x14ac:dyDescent="0.15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5" customHeight="1" x14ac:dyDescent="0.15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5" customHeight="1" x14ac:dyDescent="0.15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5" customHeight="1" x14ac:dyDescent="0.15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5" customHeight="1" x14ac:dyDescent="0.15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5" customHeight="1" x14ac:dyDescent="0.15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5" customHeight="1" x14ac:dyDescent="0.15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5" customHeight="1" x14ac:dyDescent="0.15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5" customHeight="1" x14ac:dyDescent="0.15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5" customHeight="1" x14ac:dyDescent="0.1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5" customHeight="1" x14ac:dyDescent="0.15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5" customHeight="1" x14ac:dyDescent="0.15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5" customHeight="1" x14ac:dyDescent="0.15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5" customHeight="1" x14ac:dyDescent="0.15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5" customHeight="1" x14ac:dyDescent="0.15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5" customHeight="1" x14ac:dyDescent="0.15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5" customHeight="1" x14ac:dyDescent="0.15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5" customHeight="1" x14ac:dyDescent="0.15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5" customHeight="1" x14ac:dyDescent="0.15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5" customHeight="1" x14ac:dyDescent="0.1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5" customHeight="1" x14ac:dyDescent="0.15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5" customHeight="1" x14ac:dyDescent="0.15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5" customHeight="1" x14ac:dyDescent="0.15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5" customHeight="1" x14ac:dyDescent="0.15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5" customHeight="1" x14ac:dyDescent="0.15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5" customHeight="1" x14ac:dyDescent="0.15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5" customHeight="1" x14ac:dyDescent="0.15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5" customHeight="1" x14ac:dyDescent="0.15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5" customHeight="1" x14ac:dyDescent="0.15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5" customHeight="1" x14ac:dyDescent="0.1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5" customHeight="1" x14ac:dyDescent="0.15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5" customHeight="1" x14ac:dyDescent="0.15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5" customHeight="1" x14ac:dyDescent="0.15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5" customHeight="1" x14ac:dyDescent="0.15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5" customHeight="1" x14ac:dyDescent="0.15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5" customHeight="1" x14ac:dyDescent="0.15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5" customHeight="1" x14ac:dyDescent="0.15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5" customHeight="1" x14ac:dyDescent="0.15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5" customHeight="1" x14ac:dyDescent="0.15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5" customHeight="1" x14ac:dyDescent="0.1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5" customHeight="1" x14ac:dyDescent="0.15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5" customHeight="1" x14ac:dyDescent="0.15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5" customHeight="1" x14ac:dyDescent="0.15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5" customHeight="1" x14ac:dyDescent="0.15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5" customHeight="1" x14ac:dyDescent="0.15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5" customHeight="1" x14ac:dyDescent="0.15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5" customHeight="1" x14ac:dyDescent="0.15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5" customHeight="1" x14ac:dyDescent="0.15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5" customHeight="1" x14ac:dyDescent="0.15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5" customHeight="1" x14ac:dyDescent="0.1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5" customHeight="1" x14ac:dyDescent="0.15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5" customHeight="1" x14ac:dyDescent="0.15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5" customHeight="1" x14ac:dyDescent="0.15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5" customHeight="1" x14ac:dyDescent="0.15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5" customHeight="1" x14ac:dyDescent="0.15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5" customHeight="1" x14ac:dyDescent="0.15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5" customHeight="1" x14ac:dyDescent="0.15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5" customHeight="1" x14ac:dyDescent="0.15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5" customHeight="1" x14ac:dyDescent="0.15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5" customHeight="1" x14ac:dyDescent="0.1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5" customHeight="1" x14ac:dyDescent="0.15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5" customHeight="1" x14ac:dyDescent="0.15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5" customHeight="1" x14ac:dyDescent="0.15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5" customHeight="1" x14ac:dyDescent="0.15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5" customHeight="1" x14ac:dyDescent="0.15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5" customHeight="1" x14ac:dyDescent="0.15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5" customHeight="1" x14ac:dyDescent="0.15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5" customHeight="1" x14ac:dyDescent="0.15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5" customHeight="1" x14ac:dyDescent="0.15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5" customHeight="1" x14ac:dyDescent="0.1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5" customHeight="1" x14ac:dyDescent="0.15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5" customHeight="1" x14ac:dyDescent="0.15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5" customHeight="1" x14ac:dyDescent="0.15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5" customHeight="1" x14ac:dyDescent="0.15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5" customHeight="1" x14ac:dyDescent="0.15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5" customHeight="1" x14ac:dyDescent="0.15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5" customHeight="1" x14ac:dyDescent="0.15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5" customHeight="1" x14ac:dyDescent="0.15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5" customHeight="1" x14ac:dyDescent="0.15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5" customHeight="1" x14ac:dyDescent="0.1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5" customHeight="1" x14ac:dyDescent="0.15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5" customHeight="1" x14ac:dyDescent="0.15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5" customHeight="1" x14ac:dyDescent="0.15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5" customHeight="1" x14ac:dyDescent="0.15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5" customHeight="1" x14ac:dyDescent="0.15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5" customHeight="1" x14ac:dyDescent="0.15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5" customHeight="1" x14ac:dyDescent="0.15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5" customHeight="1" x14ac:dyDescent="0.15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5" customHeight="1" x14ac:dyDescent="0.15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5" customHeight="1" x14ac:dyDescent="0.1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5" customHeight="1" x14ac:dyDescent="0.15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5" customHeight="1" x14ac:dyDescent="0.15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5" customHeight="1" x14ac:dyDescent="0.15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5" customHeight="1" x14ac:dyDescent="0.15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5" customHeight="1" x14ac:dyDescent="0.15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5" customHeight="1" x14ac:dyDescent="0.15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5" customHeight="1" x14ac:dyDescent="0.15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5" customHeight="1" x14ac:dyDescent="0.15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5" customHeight="1" x14ac:dyDescent="0.15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5" customHeight="1" x14ac:dyDescent="0.1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5" customHeight="1" x14ac:dyDescent="0.15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5" customHeight="1" x14ac:dyDescent="0.15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5" customHeight="1" x14ac:dyDescent="0.15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5" customHeight="1" x14ac:dyDescent="0.15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5" customHeight="1" x14ac:dyDescent="0.15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5" customHeight="1" x14ac:dyDescent="0.15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5" customHeight="1" x14ac:dyDescent="0.15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5" customHeight="1" x14ac:dyDescent="0.15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5" customHeight="1" x14ac:dyDescent="0.15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5" customHeight="1" x14ac:dyDescent="0.1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5" customHeight="1" x14ac:dyDescent="0.15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5" customHeight="1" x14ac:dyDescent="0.15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5" customHeight="1" x14ac:dyDescent="0.15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5" customHeight="1" x14ac:dyDescent="0.15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5" customHeight="1" x14ac:dyDescent="0.15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5" customHeight="1" x14ac:dyDescent="0.15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5" customHeight="1" x14ac:dyDescent="0.15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5" customHeight="1" x14ac:dyDescent="0.15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5" customHeight="1" x14ac:dyDescent="0.15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5" customHeight="1" x14ac:dyDescent="0.1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5" customHeight="1" x14ac:dyDescent="0.15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5" customHeight="1" x14ac:dyDescent="0.15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5" customHeight="1" x14ac:dyDescent="0.15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5" customHeight="1" x14ac:dyDescent="0.15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5" customHeight="1" x14ac:dyDescent="0.15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5" customHeight="1" x14ac:dyDescent="0.15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5" customHeight="1" x14ac:dyDescent="0.15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5" customHeight="1" x14ac:dyDescent="0.15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5" customHeight="1" x14ac:dyDescent="0.15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5" customHeight="1" x14ac:dyDescent="0.1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5" customHeight="1" x14ac:dyDescent="0.15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5" customHeight="1" x14ac:dyDescent="0.15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5" customHeight="1" x14ac:dyDescent="0.15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5" customHeight="1" x14ac:dyDescent="0.15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5" customHeight="1" x14ac:dyDescent="0.15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5" customHeight="1" x14ac:dyDescent="0.15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5" customHeight="1" x14ac:dyDescent="0.15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5" customHeight="1" x14ac:dyDescent="0.15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5" customHeight="1" x14ac:dyDescent="0.15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5" customHeight="1" x14ac:dyDescent="0.1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5" customHeight="1" x14ac:dyDescent="0.15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5" customHeight="1" x14ac:dyDescent="0.15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5" customHeight="1" x14ac:dyDescent="0.15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5" customHeight="1" x14ac:dyDescent="0.15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5" customHeight="1" x14ac:dyDescent="0.15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5" customHeight="1" x14ac:dyDescent="0.15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5" customHeight="1" x14ac:dyDescent="0.15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5" customHeight="1" x14ac:dyDescent="0.15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5" customHeight="1" x14ac:dyDescent="0.15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5" customHeight="1" x14ac:dyDescent="0.1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5" customHeight="1" x14ac:dyDescent="0.15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5" customHeight="1" x14ac:dyDescent="0.15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5" customHeight="1" x14ac:dyDescent="0.15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5" customHeight="1" x14ac:dyDescent="0.15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5" customHeight="1" x14ac:dyDescent="0.15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5" customHeight="1" x14ac:dyDescent="0.15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5" customHeight="1" x14ac:dyDescent="0.15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5" customHeight="1" x14ac:dyDescent="0.15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5" customHeight="1" x14ac:dyDescent="0.15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5" customHeight="1" x14ac:dyDescent="0.1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5" customHeight="1" x14ac:dyDescent="0.15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5" customHeight="1" x14ac:dyDescent="0.15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5" customHeight="1" x14ac:dyDescent="0.15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5" customHeight="1" x14ac:dyDescent="0.15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5" customHeight="1" x14ac:dyDescent="0.15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5" customHeight="1" x14ac:dyDescent="0.15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5" customHeight="1" x14ac:dyDescent="0.15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5" customHeight="1" x14ac:dyDescent="0.15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5" customHeight="1" x14ac:dyDescent="0.15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5" customHeight="1" x14ac:dyDescent="0.1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5" customHeight="1" x14ac:dyDescent="0.15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5" customHeight="1" x14ac:dyDescent="0.15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5" customHeight="1" x14ac:dyDescent="0.15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5" customHeight="1" x14ac:dyDescent="0.15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5" customHeight="1" x14ac:dyDescent="0.15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5" customHeight="1" x14ac:dyDescent="0.15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5" customHeight="1" x14ac:dyDescent="0.15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5" customHeight="1" x14ac:dyDescent="0.15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5" customHeight="1" x14ac:dyDescent="0.15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5" customHeight="1" x14ac:dyDescent="0.1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5" customHeight="1" x14ac:dyDescent="0.15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5" customHeight="1" x14ac:dyDescent="0.15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5" customHeight="1" x14ac:dyDescent="0.15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5" customHeight="1" x14ac:dyDescent="0.15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5" customHeight="1" x14ac:dyDescent="0.15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5" customHeight="1" x14ac:dyDescent="0.15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5" customHeight="1" x14ac:dyDescent="0.15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5" customHeight="1" x14ac:dyDescent="0.15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5" customHeight="1" x14ac:dyDescent="0.15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5" customHeight="1" x14ac:dyDescent="0.1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5" customHeight="1" x14ac:dyDescent="0.15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5" customHeight="1" x14ac:dyDescent="0.15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5" customHeight="1" x14ac:dyDescent="0.15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5" customHeight="1" x14ac:dyDescent="0.15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5" customHeight="1" x14ac:dyDescent="0.15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5" customHeight="1" x14ac:dyDescent="0.15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5" customHeight="1" x14ac:dyDescent="0.15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5" customHeight="1" x14ac:dyDescent="0.15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5" customHeight="1" x14ac:dyDescent="0.15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5" customHeight="1" x14ac:dyDescent="0.1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5" customHeight="1" x14ac:dyDescent="0.15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5" customHeight="1" x14ac:dyDescent="0.15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5" customHeight="1" x14ac:dyDescent="0.15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5" customHeight="1" x14ac:dyDescent="0.15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5" customHeight="1" x14ac:dyDescent="0.15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5" customHeight="1" x14ac:dyDescent="0.15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5" customHeight="1" x14ac:dyDescent="0.15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5" customHeight="1" x14ac:dyDescent="0.15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5" customHeight="1" x14ac:dyDescent="0.15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5" customHeight="1" x14ac:dyDescent="0.1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5" customHeight="1" x14ac:dyDescent="0.15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5" customHeight="1" x14ac:dyDescent="0.15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5" customHeight="1" x14ac:dyDescent="0.15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5" customHeight="1" x14ac:dyDescent="0.15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5" customHeight="1" x14ac:dyDescent="0.15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5" customHeight="1" x14ac:dyDescent="0.15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5" customHeight="1" x14ac:dyDescent="0.15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5" customHeight="1" x14ac:dyDescent="0.15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5" customHeight="1" x14ac:dyDescent="0.15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5" customHeight="1" x14ac:dyDescent="0.1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5" customHeight="1" x14ac:dyDescent="0.15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5" customHeight="1" x14ac:dyDescent="0.15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5" customHeight="1" x14ac:dyDescent="0.15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5" customHeight="1" x14ac:dyDescent="0.15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5" customHeight="1" x14ac:dyDescent="0.15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5" customHeight="1" x14ac:dyDescent="0.15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5" customHeight="1" x14ac:dyDescent="0.15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5" customHeight="1" x14ac:dyDescent="0.15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5" customHeight="1" x14ac:dyDescent="0.15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5" customHeight="1" x14ac:dyDescent="0.1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5" customHeight="1" x14ac:dyDescent="0.15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5" customHeight="1" x14ac:dyDescent="0.15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5" customHeight="1" x14ac:dyDescent="0.15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5" customHeight="1" x14ac:dyDescent="0.15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5" customHeight="1" x14ac:dyDescent="0.15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5" customHeight="1" x14ac:dyDescent="0.15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.5" customHeight="1" x14ac:dyDescent="0.15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.5" customHeight="1" x14ac:dyDescent="0.15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.5" customHeight="1" x14ac:dyDescent="0.15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.5" customHeight="1" x14ac:dyDescent="0.1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.5" customHeight="1" x14ac:dyDescent="0.15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.5" customHeight="1" x14ac:dyDescent="0.15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" customHeight="1" x14ac:dyDescent="0.15"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1"/>
    </row>
  </sheetData>
  <hyperlinks>
    <hyperlink ref="I16" r:id="rId1" xr:uid="{00000000-0004-0000-0000-000011000000}"/>
    <hyperlink ref="I29" r:id="rId2" xr:uid="{99C737DB-ABFE-D742-B295-28E992EFD086}"/>
    <hyperlink ref="I20" r:id="rId3" xr:uid="{91AC24B5-D19A-1049-B023-C975D8783D36}"/>
    <hyperlink ref="I24" r:id="rId4" xr:uid="{49882500-9D9A-564F-B45E-4B6F1499AF8E}"/>
    <hyperlink ref="I22" r:id="rId5" xr:uid="{5627E395-E1D8-E64F-BC15-B699FB043173}"/>
    <hyperlink ref="I13" r:id="rId6" xr:uid="{C868FDC4-3E9A-D04F-B91A-B8BF83FB4B8D}"/>
    <hyperlink ref="I14" r:id="rId7" xr:uid="{79272378-298D-2B4F-87A5-593A9DD64912}"/>
    <hyperlink ref="I18" r:id="rId8" xr:uid="{E1A5978E-FEB3-0940-AD56-675C31179BFB}"/>
    <hyperlink ref="I19" r:id="rId9" xr:uid="{49FB5248-6FFB-6E40-A884-B36601BC88A5}"/>
    <hyperlink ref="I21" r:id="rId10" xr:uid="{84F6E21E-9A7F-4F4A-AF67-2AE15BAA5434}"/>
    <hyperlink ref="I23" r:id="rId11" xr:uid="{6776FCB7-3BC1-9344-93E4-907BEA417995}"/>
    <hyperlink ref="I26" r:id="rId12" xr:uid="{2111832C-E76B-C444-9928-BD41F9294EF6}"/>
    <hyperlink ref="I28" r:id="rId13" xr:uid="{C03CD728-C444-C344-B0BC-F671FA10BE72}"/>
  </hyperlinks>
  <pageMargins left="0.74805555555555558" right="0.74805555555555558" top="1.3776388888888889" bottom="1.3776388888888889" header="0.98388888888888892" footer="0.98388888888888892"/>
  <pageSetup fitToWidth="0" fitToHeight="0" orientation="portrait" r:id="rId14"/>
  <headerFooter alignWithMargins="0"/>
  <drawing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LushRoom 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Ashrant Aryal</dc:creator>
  <cp:lastModifiedBy>Francesco Anselmo</cp:lastModifiedBy>
  <dcterms:created xsi:type="dcterms:W3CDTF">2018-01-10T00:38:29Z</dcterms:created>
  <dcterms:modified xsi:type="dcterms:W3CDTF">2019-01-14T12:50:38Z</dcterms:modified>
</cp:coreProperties>
</file>