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teffi.sp.lv\Downloads\"/>
    </mc:Choice>
  </mc:AlternateContent>
  <xr:revisionPtr revIDLastSave="0" documentId="13_ncr:1_{99F215EB-FA18-4E06-9837-454C2316CCE9}" xr6:coauthVersionLast="47" xr6:coauthVersionMax="47" xr10:uidLastSave="{00000000-0000-0000-0000-000000000000}"/>
  <bookViews>
    <workbookView xWindow="-110" yWindow="-110" windowWidth="19420" windowHeight="10300" xr2:uid="{65C14963-D7D9-489F-85DF-B390E3AF6B64}"/>
  </bookViews>
  <sheets>
    <sheet name="Sheet6" sheetId="7" r:id="rId1"/>
    <sheet name="Data" sheetId="1" r:id="rId2"/>
    <sheet name="Sheet2" sheetId="3" r:id="rId3"/>
    <sheet name="Sheet3" sheetId="4" r:id="rId4"/>
  </sheets>
  <definedNames>
    <definedName name="_xlcn.WorksheetConnection_EmployeeData.xlsxTBL_Employees1" hidden="1">TBL_Employees[]</definedName>
  </definedNames>
  <calcPr calcId="191029"/>
  <pivotCaches>
    <pivotCache cacheId="3" r:id="rId5"/>
    <pivotCache cacheId="571" r:id="rId6"/>
    <pivotCache cacheId="572" r:id="rId7"/>
    <pivotCache cacheId="573" r:id="rId8"/>
    <pivotCache cacheId="574" r:id="rId9"/>
    <pivotCache cacheId="575" r:id="rId10"/>
    <pivotCache cacheId="576" r:id="rId11"/>
    <pivotCache cacheId="577" r:id="rId12"/>
    <pivotCache cacheId="578" r:id="rId13"/>
    <pivotCache cacheId="579" r:id="rId14"/>
    <pivotCache cacheId="580" r:id="rId15"/>
    <pivotCache cacheId="581" r:id="rId16"/>
    <pivotCache cacheId="582" r:id="rId17"/>
    <pivotCache cacheId="593" r:id="rId18"/>
    <pivotCache cacheId="669" r:id="rId1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_Employees" name="TBL_Employees" connection="WorksheetConnection_Employee Data.xlsx!TBL_Employees"/>
        </x15:modelTables>
        <x15:extLst>
          <ext xmlns:x16="http://schemas.microsoft.com/office/spreadsheetml/2014/11/main" uri="{9835A34E-60A6-4A7C-AAB8-D5F71C897F49}">
            <x16:modelTimeGroupings>
              <x16:modelTimeGrouping tableName="TBL_Employees" columnName="Hire Date" columnId="Hire Date">
                <x16:calculatedTimeColumn columnName="Hire Date (Year)" columnId="Hire Date (Year)" contentType="years" isSelected="1"/>
                <x16:calculatedTimeColumn columnName="Hire Date (Quarter)" columnId="Hire Date (Quarter)" contentType="quarters" isSelected="1"/>
                <x16:calculatedTimeColumn columnName="Hire Date (Month Index)" columnId="Hire Date (Month Index)" contentType="monthsindex" isSelected="1"/>
                <x16:calculatedTimeColumn columnName="Hire Date (Month)" columnId="Hire 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7" l="1"/>
  <c r="P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J4" i="1"/>
  <c r="J3" i="1"/>
  <c r="J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6" i="4" a="1"/>
  <c r="J16" i="4" s="1"/>
  <c r="D3" i="4"/>
  <c r="G26" i="7"/>
  <c r="J15" i="4"/>
  <c r="D6" i="4"/>
  <c r="D7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75C862-AC3F-4582-8C33-C6C7D6C2A2B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C760677-1706-40F5-8BF8-1688967A5D51}" name="WorksheetConnection_Employee Data.xlsx!TBL_Employees" type="102" refreshedVersion="8" minRefreshableVersion="5">
    <extLst>
      <ext xmlns:x15="http://schemas.microsoft.com/office/spreadsheetml/2010/11/main" uri="{DE250136-89BD-433C-8126-D09CA5730AF9}">
        <x15:connection id="TBL_Employees" autoDelete="1">
          <x15:rangePr sourceName="_xlcn.WorksheetConnection_EmployeeData.xlsxTBL_Employee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<sst xmlns="http://schemas.openxmlformats.org/spreadsheetml/2006/main" count="10384" uniqueCount="2112">
  <si>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</si>
  <si>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</si>
  <si>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</si>
  <si>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</si>
  <si>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</si>
  <si>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</si>
  <si>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</si>
  <si>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</si>
  <si>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</si>
  <si>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</si>
  <si>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</si>
  <si>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</si>
  <si>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</si>
  <si>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</si>
  <si>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</si>
  <si>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</si>
  <si>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</si>
  <si>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</si>
  <si>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</si>
  <si>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</si>
  <si>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</si>
  <si>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</si>
  <si>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</si>
  <si>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</si>
  <si>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</si>
  <si>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</si>
  <si>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</si>
  <si>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</si>
  <si>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</si>
  <si>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</si>
  <si>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</si>
  <si>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</si>
  <si>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</si>
  <si>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</si>
  <si>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</si>
  <si>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</si>
  <si>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</si>
  <si>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</si>
  <si>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</si>
  <si>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</si>
  <si>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</si>
  <si>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</si>
  <si>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</si>
  <si>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</si>
  <si>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</si>
  <si>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</si>
  <si>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</si>
  <si>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</si>
  <si>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</si>
  <si>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</si>
  <si>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</si>
  <si>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</si>
  <si>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</si>
  <si>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</si>
  <si>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</si>
  <si>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</si>
  <si>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</si>
  <si>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</si>
  <si>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</si>
  <si>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</si>
  <si>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</si>
  <si>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</si>
  <si>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</si>
  <si>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</si>
  <si>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</si>
  <si>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</si>
  <si>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</si>
  <si>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</si>
  <si>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</si>
  <si>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</si>
  <si>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</si>
  <si>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</si>
  <si>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</si>
  <si>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</si>
  <si>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</si>
  <si>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</si>
  <si>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</si>
  <si>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</si>
  <si>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</si>
  <si>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</si>
  <si>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</si>
  <si>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</si>
  <si>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</si>
  <si>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</si>
  <si>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</si>
  <si>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</si>
  <si>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</si>
  <si>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</si>
  <si>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</si>
  <si>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</si>
  <si>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</si>
  <si>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</si>
  <si>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</si>
  <si>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</si>
  <si>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</si>
  <si>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</si>
  <si>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</si>
  <si>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</si>
  <si>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</si>
  <si>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</si>
  <si>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</si>
  <si>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</si>
  <si>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</si>
  <si>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</si>
  <si>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</si>
  <si>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</si>
  <si>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</si>
  <si>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</si>
  <si>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</si>
  <si>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</si>
  <si>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</si>
  <si>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</si>
  <si>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</si>
  <si>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</si>
  <si>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</si>
  <si>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</si>
  <si>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</si>
  <si>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</si>
  <si>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</si>
  <si>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</si>
  <si>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</si>
  <si>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</si>
  <si>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</si>
  <si>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</si>
  <si>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</si>
  <si>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</si>
  <si>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</si>
  <si>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</si>
  <si>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</si>
  <si>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</si>
  <si>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</si>
  <si>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</si>
  <si>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</si>
  <si>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</si>
  <si>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</si>
  <si>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</si>
  <si>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</si>
  <si>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</si>
  <si>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</si>
  <si>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</si>
  <si>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</si>
  <si>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</si>
  <si>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</si>
  <si>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</si>
  <si>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</si>
  <si>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</si>
  <si>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</si>
  <si>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</si>
  <si>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</si>
  <si>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</si>
  <si>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</si>
  <si>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</si>
  <si>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</si>
  <si>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</si>
  <si>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</si>
  <si>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</si>
  <si>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</si>
  <si>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</si>
  <si>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</si>
  <si>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</si>
  <si>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</si>
  <si>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</si>
  <si>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</si>
  <si>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</si>
  <si>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</si>
  <si>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</si>
  <si>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</si>
  <si>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</si>
  <si>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</si>
  <si>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</si>
  <si>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</si>
  <si>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</si>
  <si>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</si>
  <si>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</si>
  <si>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</si>
  <si>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</si>
  <si>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</si>
  <si>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</si>
  <si>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</si>
  <si>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</si>
  <si>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</si>
  <si>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</si>
  <si>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</si>
  <si>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</si>
  <si>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</si>
  <si>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</si>
  <si>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</si>
  <si>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</si>
  <si>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</si>
  <si>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</si>
  <si>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</si>
  <si>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</si>
  <si>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</si>
  <si>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</si>
  <si>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</si>
  <si>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</si>
  <si>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</si>
  <si>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</si>
  <si>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</si>
  <si>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</si>
  <si>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</si>
  <si>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</si>
  <si>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</si>
  <si>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</si>
  <si>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</si>
  <si>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</si>
  <si>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</si>
  <si>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</si>
  <si>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</si>
  <si>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</si>
  <si>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</si>
  <si>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</si>
  <si>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</si>
  <si>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</si>
  <si>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</si>
  <si>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</si>
  <si>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</si>
  <si>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</si>
  <si>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</si>
  <si>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</si>
  <si>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</si>
  <si>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</si>
  <si>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</si>
  <si>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</si>
  <si>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</si>
  <si>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</si>
  <si>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</si>
  <si>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</si>
  <si>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</si>
  <si>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</si>
  <si>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</si>
  <si>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</si>
  <si>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</si>
  <si>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</si>
  <si>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</si>
  <si>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</si>
  <si>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</si>
  <si>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</si>
  <si>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</si>
  <si>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</si>
  <si>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</si>
  <si>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</si>
  <si>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</si>
  <si>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</si>
  <si>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</si>
  <si>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</si>
  <si>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</si>
  <si>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</si>
  <si>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</si>
  <si>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</si>
  <si>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</si>
  <si>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</si>
  <si>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</si>
  <si>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</si>
  <si>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</si>
  <si>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</si>
  <si>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</si>
  <si>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</si>
  <si>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</si>
  <si>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</si>
  <si>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</si>
  <si>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</si>
  <si>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</si>
  <si>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</si>
  <si>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</si>
  <si>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</si>
  <si>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</si>
  <si>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</si>
  <si>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</si>
  <si>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</si>
  <si>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</si>
  <si>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</si>
  <si>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</si>
  <si>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</si>
  <si>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</si>
  <si>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</si>
  <si>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</si>
  <si>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</si>
  <si>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</si>
  <si>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</si>
  <si>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</si>
  <si>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</si>
  <si>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</si>
  <si>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</si>
  <si>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</si>
  <si>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</si>
  <si>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</si>
  <si>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</si>
  <si>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</si>
  <si>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</si>
  <si>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</si>
  <si>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</si>
  <si>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</si>
  <si>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</si>
  <si>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</si>
  <si>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</si>
  <si>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</si>
  <si>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</si>
  <si>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</si>
  <si>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</si>
  <si>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</si>
  <si>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</si>
  <si>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</si>
  <si>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</si>
  <si>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</si>
  <si>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</si>
  <si>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</si>
  <si>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</si>
  <si>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</si>
  <si>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</si>
  <si>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</si>
  <si>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</si>
  <si>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</si>
  <si>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</si>
  <si>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</si>
  <si>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</si>
  <si>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</si>
  <si>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</si>
  <si>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</si>
  <si>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</si>
  <si>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</si>
  <si>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</si>
  <si>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</si>
  <si>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</si>
  <si>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</si>
  <si>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</si>
  <si>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</si>
  <si>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</si>
  <si>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</si>
  <si>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</si>
  <si>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</si>
  <si>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</si>
  <si>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</si>
  <si>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</si>
  <si>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</si>
  <si>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</si>
  <si>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</si>
  <si>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</si>
  <si>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</si>
  <si>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</si>
  <si>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</si>
  <si>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</si>
  <si>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</si>
  <si>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</si>
  <si>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</si>
  <si>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</si>
  <si>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</si>
  <si>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</si>
  <si>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</si>
  <si>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</si>
  <si>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</si>
  <si>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</si>
  <si>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</si>
  <si>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</si>
  <si>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</si>
  <si>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</si>
  <si>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</si>
  <si>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</si>
  <si>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</si>
  <si>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</si>
  <si>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</si>
  <si>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</si>
  <si>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</si>
  <si>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</si>
  <si>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</si>
  <si>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</si>
  <si>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</si>
  <si>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</si>
  <si>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</si>
  <si>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</si>
  <si>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</si>
  <si>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</si>
  <si>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</si>
  <si>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</si>
  <si>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</si>
  <si>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</si>
  <si>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</si>
  <si>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</si>
  <si>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</si>
  <si>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</si>
  <si>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</si>
  <si>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</si>
  <si>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</si>
  <si>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</si>
  <si>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</si>
  <si>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</si>
  <si>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</si>
  <si>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</si>
  <si>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</si>
  <si>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</si>
  <si>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</si>
  <si>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</si>
  <si>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</si>
  <si>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</si>
  <si>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</si>
  <si>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</si>
  <si>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</si>
  <si>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</si>
  <si>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</si>
  <si>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</si>
  <si>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</si>
  <si>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</si>
  <si>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</si>
  <si>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</si>
  <si>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</si>
  <si>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</si>
  <si>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</si>
  <si>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</si>
  <si>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</si>
  <si>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</si>
  <si>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</si>
  <si>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</si>
  <si>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</si>
  <si>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</si>
  <si>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</si>
  <si>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</si>
  <si>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</si>
  <si>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</si>
  <si>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</si>
  <si>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</si>
  <si>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</si>
  <si>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</si>
  <si>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</si>
  <si>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</si>
  <si>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</si>
  <si>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</si>
  <si>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</si>
  <si>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</si>
  <si>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</si>
  <si>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</si>
  <si>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</si>
  <si>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</si>
  <si>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</si>
  <si>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</si>
  <si>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</si>
  <si>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</si>
  <si>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</si>
  <si>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</si>
  <si>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</si>
  <si>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</si>
  <si>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</si>
  <si>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</si>
  <si>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</si>
  <si>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</si>
  <si>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</si>
  <si>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</si>
  <si>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</si>
  <si>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</si>
  <si>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</si>
  <si>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</si>
  <si>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</si>
  <si>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</si>
  <si>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</si>
  <si>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</si>
  <si>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</si>
  <si>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</si>
  <si>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</si>
  <si>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</si>
  <si>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</si>
  <si>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</si>
  <si>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</si>
  <si>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</si>
  <si>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</si>
  <si>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</si>
  <si>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</si>
  <si>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</si>
  <si>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</si>
  <si>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</si>
  <si>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</si>
  <si>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</si>
  <si>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</si>
  <si>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</si>
  <si>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</si>
  <si>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</si>
  <si>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</si>
  <si>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</si>
  <si>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</si>
  <si>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</si>
  <si>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</si>
  <si>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</si>
  <si>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</si>
  <si>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</si>
  <si>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</si>
  <si>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</si>
  <si>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</si>
  <si>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</si>
  <si>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</si>
  <si>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</si>
  <si>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</si>
  <si>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</si>
  <si>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</si>
  <si>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</si>
  <si>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</si>
  <si>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</si>
  <si>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</si>
  <si>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</si>
  <si>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</si>
  <si>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</si>
  <si>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</si>
  <si>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</si>
  <si>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</si>
  <si>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</si>
  <si>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</si>
  <si>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</si>
  <si>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</si>
  <si>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</si>
  <si>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</si>
  <si>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</si>
  <si>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</si>
  <si>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</si>
  <si>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</si>
  <si>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</si>
  <si>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</si>
  <si>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</si>
  <si>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</si>
  <si>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</si>
  <si>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</si>
  <si>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</si>
  <si>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</si>
  <si>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</si>
  <si>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</si>
  <si>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</si>
  <si>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</si>
  <si>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</si>
  <si>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</si>
  <si>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</si>
  <si>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</si>
  <si>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</si>
  <si>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</si>
  <si>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</si>
  <si>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</si>
  <si>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</si>
  <si>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</si>
  <si>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</si>
  <si>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</si>
  <si>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</si>
  <si>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</si>
  <si>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</si>
  <si>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</si>
  <si>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</si>
  <si>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</si>
  <si>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</si>
  <si>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</si>
  <si>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</si>
  <si>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</si>
  <si>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</si>
  <si>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</si>
  <si>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</si>
  <si>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</si>
  <si>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</si>
  <si>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</si>
  <si>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</si>
  <si>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</si>
  <si>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</si>
  <si>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</si>
  <si>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</si>
  <si>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</si>
  <si>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</si>
  <si>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</si>
  <si>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</si>
  <si>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</si>
  <si>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</si>
  <si>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</si>
  <si>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</si>
  <si>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</si>
  <si>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</si>
  <si>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</si>
  <si>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</si>
  <si>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</si>
  <si>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</si>
  <si>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</si>
  <si>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</si>
  <si>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</si>
  <si>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</si>
  <si>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</si>
  <si>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</si>
  <si>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</si>
  <si>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</si>
  <si>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</si>
  <si>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</si>
  <si>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</si>
  <si>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</si>
  <si>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</si>
  <si>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</si>
  <si>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</si>
  <si>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</si>
  <si>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</si>
  <si>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</si>
  <si>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</si>
  <si>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</si>
  <si>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</si>
  <si>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</si>
  <si>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</si>
  <si>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</si>
  <si>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</si>
  <si>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</si>
  <si>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</si>
  <si>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</si>
  <si>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</si>
  <si>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</si>
  <si>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</si>
  <si>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</si>
  <si>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</si>
  <si>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</si>
  <si>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</si>
  <si>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</si>
  <si>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</si>
  <si>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</si>
  <si>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</si>
  <si>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</si>
  <si>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</si>
  <si>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</si>
  <si>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</si>
  <si>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</si>
  <si>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</si>
  <si>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</si>
  <si>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</si>
  <si>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</si>
  <si>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</si>
  <si>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</si>
  <si>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</si>
  <si>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</si>
  <si>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</si>
  <si>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</si>
  <si>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</si>
  <si>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</si>
  <si>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</si>
  <si>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</si>
  <si>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</si>
  <si>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</si>
  <si>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</si>
  <si>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</si>
  <si>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</si>
  <si>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</si>
  <si>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</si>
  <si>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</si>
  <si>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</si>
  <si>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</si>
  <si>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</si>
  <si>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</si>
  <si>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</si>
  <si>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</si>
  <si>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</si>
  <si>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</si>
  <si>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</si>
  <si>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</si>
  <si>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</si>
  <si>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</si>
  <si>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</si>
  <si>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</si>
  <si>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</si>
  <si>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</si>
  <si>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</si>
  <si>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</si>
  <si>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</si>
  <si>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</si>
  <si>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</si>
  <si>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</si>
  <si>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</si>
  <si>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</si>
  <si>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</si>
  <si>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</si>
  <si>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</si>
  <si>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</si>
  <si>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</si>
  <si>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</si>
  <si>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</si>
  <si>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</si>
  <si>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</si>
  <si>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</si>
  <si>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</si>
  <si>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</si>
  <si>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</si>
  <si>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</si>
  <si>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</si>
  <si>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</si>
  <si>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</si>
  <si>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</si>
  <si>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</si>
  <si>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</si>
  <si>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</si>
  <si>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</si>
  <si>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</si>
  <si>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</si>
  <si>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</si>
  <si>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</si>
  <si>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</si>
  <si>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</si>
  <si>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</si>
  <si>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</si>
  <si>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</si>
  <si>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</si>
  <si>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</si>
  <si>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</si>
  <si>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</si>
  <si>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</si>
  <si>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</si>
  <si>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</si>
  <si>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</si>
  <si>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</si>
  <si>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</si>
  <si>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</si>
  <si>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</si>
  <si>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</si>
  <si>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</si>
  <si>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</si>
  <si>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</si>
  <si>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</si>
  <si>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</si>
  <si>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</si>
  <si>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</si>
  <si>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</si>
  <si>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</si>
  <si>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</si>
  <si>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</si>
  <si>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</si>
  <si>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</si>
  <si>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</si>
  <si>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</si>
  <si>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</si>
  <si>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</si>
  <si>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</si>
  <si>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</si>
  <si>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</si>
  <si>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</si>
  <si>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</si>
  <si>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</si>
  <si>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</si>
  <si>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</si>
  <si>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</si>
  <si>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</si>
  <si>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</si>
  <si>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</si>
  <si>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</si>
  <si>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</si>
  <si>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</si>
  <si>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</si>
  <si>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</si>
  <si>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</si>
  <si>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</si>
  <si>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</si>
  <si>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</si>
  <si>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</si>
  <si>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</si>
  <si>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</si>
  <si>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</si>
  <si>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</si>
  <si>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</si>
  <si>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</si>
  <si>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</si>
  <si>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</si>
  <si>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</si>
  <si>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</si>
  <si>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</si>
  <si>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</si>
  <si>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</si>
  <si>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</si>
  <si>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</si>
  <si>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</si>
  <si>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</si>
  <si>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</si>
  <si>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</si>
  <si>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</si>
  <si>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</si>
  <si>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</si>
  <si>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</si>
  <si>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</si>
  <si>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</si>
  <si>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</si>
  <si>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</si>
  <si>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</si>
  <si>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</si>
  <si>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</si>
  <si>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</si>
  <si>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</si>
  <si>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</si>
  <si>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</si>
  <si>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</si>
  <si>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</si>
  <si>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</si>
  <si>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</si>
  <si>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</si>
  <si>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</si>
  <si>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</si>
  <si>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</si>
  <si>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</si>
  <si>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</si>
  <si>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</si>
  <si>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</si>
  <si>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</si>
  <si>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</si>
  <si>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</si>
  <si>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</si>
  <si>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</si>
  <si>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</si>
  <si>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</si>
  <si>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</si>
  <si>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</si>
  <si>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</si>
  <si>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</si>
  <si>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</si>
  <si>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</si>
  <si>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</si>
  <si>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</si>
  <si>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</si>
  <si>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</si>
  <si>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</si>
  <si>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</si>
  <si>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</si>
  <si>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</si>
  <si>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</si>
  <si>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</si>
  <si>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</si>
  <si>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</si>
  <si>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</si>
  <si>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</si>
  <si>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</si>
  <si>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</si>
  <si>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</si>
  <si>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</si>
  <si>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</si>
  <si>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</si>
  <si>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</si>
  <si>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</si>
  <si>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</si>
  <si>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</si>
  <si>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</si>
  <si>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</si>
  <si>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</si>
  <si>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</si>
  <si>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</si>
  <si>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</si>
  <si>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</si>
  <si>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</si>
  <si>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</si>
  <si>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</si>
  <si>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</si>
  <si>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</si>
  <si>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</si>
  <si>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</si>
  <si>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</si>
  <si>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</si>
  <si>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</si>
  <si>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</si>
  <si>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</si>
  <si>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</si>
  <si>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</si>
  <si>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</si>
  <si>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</si>
  <si>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</si>
  <si>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</si>
  <si>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</si>
  <si>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</si>
  <si>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</si>
  <si>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</si>
  <si>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</si>
  <si>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</si>
  <si>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</si>
  <si>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</si>
  <si>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</si>
  <si>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</si>
  <si>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</si>
  <si>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</si>
  <si>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</si>
  <si>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</si>
  <si>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</si>
  <si>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</si>
  <si>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</si>
  <si>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</si>
  <si>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</si>
  <si>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</si>
  <si>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</si>
  <si>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</si>
  <si>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</si>
  <si>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</si>
  <si>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</si>
  <si>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</si>
  <si>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</si>
  <si>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</si>
  <si>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</si>
  <si>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</si>
  <si>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</si>
  <si>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</si>
  <si>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</si>
  <si>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</si>
  <si>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</si>
  <si>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</si>
  <si>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</si>
  <si>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</si>
  <si>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</si>
  <si>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</si>
  <si>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</si>
  <si>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</si>
  <si>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</si>
  <si>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</si>
  <si>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</si>
  <si>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</si>
  <si>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</si>
  <si>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</si>
  <si>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</si>
  <si>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</si>
  <si>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</si>
  <si>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</si>
  <si>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</si>
  <si>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</si>
  <si>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</si>
  <si>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</si>
  <si>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</si>
  <si>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</si>
  <si>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</si>
  <si>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</si>
  <si>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</si>
  <si>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</si>
  <si>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</si>
  <si>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</si>
  <si>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</si>
  <si>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</si>
  <si>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</si>
  <si>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</si>
  <si>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</si>
  <si>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</si>
  <si>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</si>
  <si>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</si>
  <si>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</si>
  <si>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</si>
  <si>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</si>
  <si>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</si>
  <si>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</si>
  <si>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</si>
  <si>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</si>
  <si>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</si>
  <si>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</si>
  <si>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</si>
  <si>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</si>
  <si>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</si>
  <si>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</si>
  <si>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</si>
  <si>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</si>
  <si>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</si>
  <si>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</si>
  <si>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</si>
  <si>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</si>
  <si>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</si>
  <si>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</si>
  <si>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</si>
  <si>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</si>
  <si>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</si>
  <si>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</si>
  <si>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</si>
  <si>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</si>
  <si>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</si>
  <si>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</si>
  <si>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</si>
  <si>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</si>
  <si>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</si>
  <si>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</si>
  <si>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</si>
  <si>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</si>
  <si>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</si>
  <si>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</si>
  <si>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</si>
  <si>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</si>
  <si>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</si>
  <si>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</si>
  <si>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</si>
  <si>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</si>
  <si>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</si>
  <si>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</si>
  <si>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</si>
  <si>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</si>
  <si>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</si>
  <si>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</si>
  <si>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</si>
  <si>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</si>
  <si>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</si>
  <si>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</si>
  <si>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</si>
  <si>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</si>
  <si>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</si>
  <si>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</si>
  <si>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</si>
  <si>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</si>
  <si>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</si>
  <si>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</si>
  <si>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</si>
  <si>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</si>
  <si>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</si>
  <si>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</si>
  <si>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</si>
  <si>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</si>
  <si>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</si>
  <si>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</si>
  <si>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</si>
  <si>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</si>
  <si>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</si>
  <si>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</si>
  <si>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</si>
  <si>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</si>
  <si>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</si>
  <si>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</si>
  <si>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</si>
  <si>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</si>
  <si>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</si>
  <si>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</si>
  <si>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</si>
  <si>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</si>
  <si>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</si>
  <si>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</si>
  <si>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</si>
  <si>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</si>
  <si>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</si>
  <si>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</si>
  <si>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</si>
  <si>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</si>
  <si>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</si>
  <si>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</si>
  <si>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</si>
  <si>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</si>
  <si>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</si>
  <si>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</si>
  <si>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</si>
  <si>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</si>
  <si>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</si>
  <si>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</si>
  <si>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</si>
  <si>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</si>
  <si>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</si>
  <si>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</si>
  <si>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</si>
  <si>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</si>
  <si>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</si>
  <si>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</si>
  <si>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</si>
  <si>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</si>
  <si>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</si>
  <si>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</si>
  <si>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</si>
  <si>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</si>
  <si>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</si>
  <si>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</si>
  <si>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</si>
  <si>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</si>
  <si>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</si>
  <si>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</si>
  <si>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</si>
  <si>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</si>
  <si>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</si>
  <si>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</si>
  <si>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</si>
  <si>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</si>
  <si>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</si>
  <si>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</si>
  <si>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</si>
  <si>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</si>
  <si>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</si>
  <si>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</si>
  <si>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</si>
  <si>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</si>
  <si>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</si>
  <si>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</si>
  <si>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</si>
  <si>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</si>
  <si>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</si>
  <si>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</si>
  <si>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</si>
  <si>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</si>
  <si>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</si>
  <si>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</si>
  <si>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</si>
  <si>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</si>
  <si>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</si>
  <si>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</si>
  <si>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</si>
  <si>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</si>
  <si>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</si>
  <si>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</si>
  <si>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</si>
  <si>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</si>
  <si>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</si>
  <si>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</si>
  <si>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</si>
  <si>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</si>
  <si>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</si>
  <si>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</si>
  <si>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</si>
  <si>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</si>
  <si>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</si>
  <si>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</si>
  <si>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</si>
  <si>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</si>
  <si>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</si>
  <si>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</si>
  <si>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</si>
  <si>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</si>
  <si>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</si>
  <si>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</si>
  <si>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</si>
  <si>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</si>
  <si>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</si>
  <si>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</si>
  <si>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</si>
  <si>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</si>
  <si>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</si>
  <si>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</si>
  <si>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</si>
  <si>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</si>
  <si>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</si>
  <si>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</si>
  <si>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</si>
  <si>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</si>
  <si>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</si>
  <si>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</si>
  <si>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</si>
  <si>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</si>
  <si>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</si>
  <si>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</si>
  <si>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</si>
  <si>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</si>
  <si>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</si>
  <si>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</si>
  <si>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</si>
  <si>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</si>
  <si>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</si>
  <si>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</si>
  <si>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</si>
  <si>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</si>
  <si>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</si>
  <si>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</si>
  <si>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</si>
  <si>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</si>
  <si>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</si>
  <si>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</si>
  <si>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</si>
  <si>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</si>
  <si>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</si>
  <si>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</si>
  <si>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</si>
  <si>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</si>
  <si>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</si>
  <si>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</si>
  <si>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</si>
  <si>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</si>
  <si>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</si>
  <si>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</si>
  <si>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</si>
  <si>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</si>
  <si>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</si>
  <si>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</si>
  <si>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</si>
  <si>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</si>
  <si>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</si>
  <si>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</si>
  <si>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</si>
  <si>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</si>
  <si>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</si>
  <si>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</si>
  <si>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</si>
  <si>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</si>
  <si>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</si>
  <si>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</si>
  <si>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</si>
  <si>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</si>
  <si>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</si>
  <si>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</si>
  <si>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</si>
  <si>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</si>
  <si>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</si>
  <si>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</si>
  <si>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</si>
  <si>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</si>
  <si>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</si>
  <si>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</si>
  <si>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</si>
  <si>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</si>
  <si>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</si>
  <si>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</si>
  <si>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</si>
  <si>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</si>
  <si>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</si>
  <si>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</si>
  <si>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</si>
  <si>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</si>
  <si>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</si>
  <si>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</si>
  <si>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</si>
  <si>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</si>
  <si>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</si>
  <si>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</si>
  <si>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</si>
  <si>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</si>
  <si>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</si>
  <si>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</si>
  <si>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</si>
  <si>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</si>
  <si>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</si>
  <si>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</si>
  <si>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</si>
  <si>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</si>
  <si>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</si>
  <si>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</si>
  <si>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</si>
  <si>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</si>
  <si>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</si>
  <si>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</si>
  <si>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</si>
  <si>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</si>
  <si>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</si>
  <si>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</si>
  <si>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</si>
  <si>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</si>
  <si>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</si>
  <si>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</si>
  <si>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</si>
  <si>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</si>
  <si>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</si>
  <si>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</si>
  <si>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</si>
  <si>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</si>
  <si>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</si>
  <si>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</si>
  <si>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</si>
  <si>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</si>
  <si>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</si>
  <si>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</si>
  <si>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</si>
  <si>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</si>
  <si>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</si>
  <si>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</si>
  <si>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</si>
  <si>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</si>
  <si>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</si>
  <si>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</si>
  <si>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</si>
  <si>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</si>
  <si>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</si>
  <si>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</si>
  <si>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</si>
  <si>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</si>
  <si>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</si>
  <si>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</si>
  <si>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</si>
  <si>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</si>
  <si>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</si>
  <si>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</si>
  <si>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</si>
  <si>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</si>
  <si>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</si>
  <si>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</si>
  <si>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</si>
  <si>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</si>
  <si>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</si>
  <si>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</si>
  <si>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</si>
  <si>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</si>
  <si>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</si>
  <si>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</si>
  <si>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</si>
  <si>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</si>
  <si>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</si>
  <si>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</si>
  <si>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</si>
  <si>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</si>
  <si>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</si>
  <si>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</si>
  <si>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</si>
  <si>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</si>
  <si>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</si>
  <si>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</si>
  <si>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</si>
  <si>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</si>
  <si>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</si>
  <si>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</si>
  <si>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</si>
  <si>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</si>
  <si>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</si>
  <si>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</si>
  <si>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</si>
  <si>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</si>
  <si>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</si>
  <si>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</si>
  <si>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</si>
  <si>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</si>
  <si>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</si>
  <si>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</si>
  <si>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</si>
  <si>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</si>
  <si>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</si>
  <si>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</si>
  <si>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</si>
  <si>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</si>
  <si>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</si>
  <si>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</si>
  <si>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</si>
  <si>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</si>
  <si>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</si>
  <si>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</si>
  <si>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</si>
  <si>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</si>
  <si>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</si>
  <si>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</si>
  <si>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</si>
  <si>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</si>
  <si>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</si>
  <si>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</si>
  <si>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</si>
  <si>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</si>
  <si>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</si>
  <si>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</si>
  <si>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</si>
  <si>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</si>
  <si>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</si>
  <si>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</si>
  <si>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</si>
  <si>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</si>
  <si>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</si>
  <si>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</si>
  <si>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</si>
  <si>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</si>
  <si>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</si>
  <si>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</si>
  <si>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</si>
  <si>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</si>
  <si>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</si>
  <si>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</si>
  <si>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</si>
  <si>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</si>
  <si>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</si>
  <si>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</si>
  <si>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</si>
  <si>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</si>
  <si>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</si>
  <si>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</si>
  <si>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</si>
  <si>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</si>
  <si>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</si>
  <si>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</si>
  <si>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</si>
  <si>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</si>
  <si>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</si>
  <si>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</si>
  <si>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</si>
  <si>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</si>
  <si>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</si>
  <si>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</si>
  <si>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</si>
  <si>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</si>
  <si>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</si>
  <si>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</si>
  <si>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</si>
  <si>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</si>
  <si>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</si>
  <si>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</si>
  <si>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</si>
  <si>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</si>
  <si>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</si>
  <si>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</si>
  <si>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</si>
  <si>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</si>
  <si>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</si>
  <si>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</si>
  <si>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</si>
  <si>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</si>
  <si>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</si>
  <si>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</si>
  <si>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</si>
  <si>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</si>
  <si>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</si>
  <si>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</si>
  <si>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</si>
  <si>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</si>
  <si>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</si>
  <si>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</si>
  <si>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</si>
  <si>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</si>
  <si>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</si>
  <si>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</si>
  <si>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</si>
  <si>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</si>
  <si>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</si>
  <si>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</si>
  <si>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</si>
  <si>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</si>
  <si>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</si>
  <si>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</si>
  <si>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</si>
  <si>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</si>
  <si>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</si>
  <si>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</si>
  <si>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</si>
  <si>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</si>
  <si>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</si>
  <si>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</si>
  <si>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</si>
  <si>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</si>
  <si>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</si>
  <si>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</si>
  <si>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</si>
  <si>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</si>
  <si>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</si>
  <si>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</si>
  <si>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</si>
  <si>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</si>
  <si>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</si>
  <si>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</si>
  <si>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</si>
  <si>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</si>
  <si>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</si>
  <si>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</si>
  <si>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</si>
  <si>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</si>
  <si>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</si>
  <si>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</si>
  <si>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</si>
  <si>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</si>
  <si>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</si>
  <si>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</si>
  <si>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</si>
  <si>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</si>
  <si>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</si>
  <si>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</si>
  <si>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</si>
  <si>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</si>
  <si>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</si>
  <si>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</si>
  <si>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</si>
  <si>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</si>
  <si>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</si>
  <si>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</si>
  <si>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</si>
  <si>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</si>
  <si>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</si>
  <si>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</si>
  <si>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</si>
  <si>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</si>
  <si>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</si>
  <si>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</si>
  <si>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</si>
  <si>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</si>
  <si>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</si>
  <si>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</si>
  <si>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</si>
  <si>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</si>
  <si>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</si>
  <si>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</si>
  <si>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</si>
  <si>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</si>
  <si>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</si>
  <si>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</si>
  <si>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</si>
  <si>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</si>
  <si>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</si>
  <si>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</si>
  <si>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</si>
  <si>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</si>
  <si>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</si>
  <si>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</si>
  <si>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</si>
  <si>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</si>
  <si>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</si>
  <si>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</si>
  <si>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</si>
  <si>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</si>
  <si>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</si>
  <si>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</si>
  <si>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</si>
  <si>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</si>
  <si>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</si>
  <si>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</si>
  <si>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</si>
  <si>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</si>
  <si>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</si>
  <si>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</si>
  <si>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</si>
  <si>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</si>
  <si>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</si>
  <si>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</si>
  <si>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</si>
  <si>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</si>
  <si>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</si>
  <si>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</si>
  <si>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</si>
  <si>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</si>
  <si>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</si>
  <si>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</si>
  <si>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</si>
  <si>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</si>
  <si>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</si>
  <si>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</si>
  <si>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</si>
  <si>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</si>
  <si>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</si>
  <si>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</si>
  <si>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</si>
  <si>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</si>
  <si>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</si>
  <si>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</si>
  <si>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</si>
  <si>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</si>
  <si>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</si>
  <si>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</si>
  <si>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</si>
  <si>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</si>
  <si>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</si>
  <si>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</si>
  <si>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</si>
  <si>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</si>
  <si>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</si>
  <si>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</si>
  <si>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</si>
  <si>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</si>
  <si>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</si>
  <si>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</si>
  <si>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</si>
  <si>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</si>
  <si>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</si>
  <si>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</si>
  <si>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</si>
  <si>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</si>
  <si>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</si>
  <si>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</si>
  <si>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</si>
  <si>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</si>
  <si>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</si>
  <si>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</si>
  <si>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</si>
  <si>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</si>
  <si>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</si>
  <si>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</si>
  <si>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</si>
  <si>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</si>
  <si>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</si>
  <si>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</si>
  <si>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</si>
  <si>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</si>
  <si>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</si>
  <si>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</si>
  <si>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</si>
  <si>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</si>
  <si>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</si>
  <si>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</si>
  <si>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</si>
  <si>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</si>
  <si>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</si>
  <si>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</si>
  <si>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</si>
  <si>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</si>
  <si>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</si>
  <si>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</si>
  <si>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</si>
  <si>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</si>
  <si>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</si>
  <si>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</si>
  <si>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</si>
  <si>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</si>
  <si>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</si>
  <si>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</si>
  <si>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</si>
  <si>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</si>
  <si>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</si>
  <si>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</si>
  <si>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</si>
  <si>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</si>
  <si>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</si>
  <si>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</si>
  <si>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</si>
  <si>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</si>
  <si>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</si>
  <si>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</si>
  <si>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</si>
  <si>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</si>
  <si>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</si>
  <si>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</si>
  <si>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</si>
  <si>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</si>
  <si>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</si>
  <si>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</si>
  <si>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</si>
  <si>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</si>
  <si>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</si>
  <si>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</si>
  <si>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</si>
  <si>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</si>
  <si>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</si>
  <si>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</si>
  <si>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</si>
  <si>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</si>
  <si>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</si>
  <si>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</si>
  <si>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</si>
  <si>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</si>
  <si>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</si>
  <si>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</si>
  <si>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</si>
  <si>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</si>
  <si>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</si>
  <si>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</si>
  <si>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</si>
  <si>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</si>
  <si>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</si>
  <si>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</si>
  <si>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</si>
  <si>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</si>
  <si>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</si>
  <si>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</si>
  <si>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</si>
  <si>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</si>
  <si>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</si>
  <si>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</si>
  <si>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</si>
  <si>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</si>
  <si>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</si>
  <si>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</si>
  <si>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</si>
  <si>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</si>
  <si>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</si>
  <si>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</si>
  <si>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</si>
  <si>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</si>
  <si>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</si>
  <si>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</si>
  <si>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</si>
  <si>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</si>
  <si>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</si>
  <si>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</si>
  <si>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</si>
  <si>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</si>
  <si>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</si>
  <si>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</si>
  <si>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</si>
  <si>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</si>
  <si>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</si>
  <si>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</si>
  <si>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</si>
  <si>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</si>
  <si>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</si>
  <si>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</si>
  <si>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</si>
  <si>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</si>
  <si>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</si>
  <si>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</si>
  <si>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</si>
  <si>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</si>
  <si>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</si>
  <si>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</si>
  <si>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</si>
  <si>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</si>
  <si>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</si>
  <si>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</si>
  <si>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</si>
  <si>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</si>
  <si>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</si>
  <si>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</si>
  <si>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</si>
  <si>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</si>
  <si>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</si>
  <si>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</si>
  <si>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</si>
  <si>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</si>
  <si>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</si>
  <si>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</si>
  <si>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</si>
  <si>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</si>
  <si>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</si>
  <si>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</si>
  <si>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</si>
  <si>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</si>
  <si>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</si>
  <si>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</si>
  <si>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</si>
  <si>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</si>
  <si>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</si>
  <si>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</si>
  <si>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</si>
  <si>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</si>
  <si>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</si>
  <si>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</si>
  <si>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</si>
  <si>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</si>
  <si>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</si>
  <si>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</si>
  <si>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</si>
  <si>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</si>
  <si>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</si>
  <si>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</si>
  <si>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</si>
  <si>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</si>
  <si>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</si>
  <si>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</si>
  <si>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</si>
  <si>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</si>
  <si>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</si>
  <si>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</si>
  <si>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</si>
  <si>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</si>
  <si>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</si>
  <si>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</si>
  <si>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</si>
  <si>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</si>
  <si>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</si>
  <si>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</si>
  <si>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</si>
  <si>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</si>
  <si>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</si>
  <si>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</si>
  <si>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</si>
  <si>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</si>
  <si>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</si>
  <si>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</si>
  <si>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</si>
  <si>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</si>
  <si>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</si>
  <si>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</si>
  <si>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</si>
  <si>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</si>
  <si>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</si>
  <si>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</si>
  <si>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</si>
  <si>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</si>
  <si>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</si>
  <si>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</si>
  <si>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</si>
  <si>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</si>
  <si>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</si>
  <si>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</si>
  <si>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</si>
  <si>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</si>
  <si>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</si>
  <si>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</si>
  <si>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</si>
  <si>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</si>
  <si>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</si>
  <si>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</si>
  <si>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</si>
  <si>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</si>
  <si>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</si>
  <si>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</si>
  <si>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</si>
  <si>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</si>
  <si>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</si>
  <si>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</si>
  <si>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</si>
  <si>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</si>
  <si>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</si>
  <si>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</si>
  <si>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</si>
  <si>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</si>
  <si>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</si>
  <si>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</si>
  <si>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</si>
  <si>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</si>
  <si>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</si>
  <si>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</si>
  <si>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</si>
  <si>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</si>
  <si>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</si>
  <si>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</si>
  <si>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</si>
  <si>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</si>
  <si>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</si>
  <si>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</si>
  <si>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</si>
  <si>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</si>
  <si>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</si>
  <si>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</si>
  <si>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</si>
  <si>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</si>
  <si>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</si>
  <si>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</si>
  <si>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</si>
  <si>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</si>
  <si>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</si>
  <si>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</si>
  <si>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</si>
  <si>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</si>
  <si>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</si>
  <si>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</si>
  <si>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</si>
  <si>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</si>
  <si>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</si>
  <si>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</si>
  <si>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</si>
  <si>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</si>
  <si>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</si>
  <si>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</si>
  <si>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</si>
  <si>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</si>
  <si>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</si>
  <si>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</si>
  <si>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</si>
  <si>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</si>
  <si>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</si>
  <si>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</si>
  <si>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</si>
  <si>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</si>
  <si>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</si>
  <si>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</si>
  <si>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</si>
  <si>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</si>
  <si>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</si>
  <si>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</si>
  <si>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</si>
  <si>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</si>
  <si>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</si>
  <si>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</si>
  <si>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</si>
  <si>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</si>
  <si>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</si>
  <si>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</si>
  <si>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</si>
  <si>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</si>
  <si>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</si>
  <si>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</si>
  <si>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</si>
  <si>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</si>
  <si>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</si>
  <si>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</si>
  <si>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</si>
  <si>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</si>
  <si>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</si>
  <si>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</si>
  <si>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</si>
  <si>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</si>
  <si>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</si>
  <si>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</si>
  <si>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</si>
  <si>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</si>
  <si>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</si>
  <si>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</si>
  <si>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</si>
  <si>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</si>
  <si>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</si>
  <si>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</si>
  <si>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</si>
  <si>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</si>
  <si>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</si>
  <si>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</si>
  <si>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</si>
  <si>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</si>
  <si>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</si>
  <si>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</si>
  <si>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</si>
  <si>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</si>
  <si>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</si>
  <si>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</si>
  <si>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</si>
  <si>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</si>
  <si>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</si>
  <si>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</si>
  <si>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</si>
  <si>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</si>
  <si>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</si>
  <si>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</si>
  <si>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</si>
  <si>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</si>
  <si>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</si>
  <si>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</si>
  <si>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</si>
  <si>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</si>
  <si>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</si>
  <si>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</si>
  <si>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</si>
  <si>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</si>
  <si>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</si>
  <si>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</si>
  <si>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</si>
  <si>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</si>
  <si>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</si>
  <si>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</si>
  <si>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</si>
  <si>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</si>
  <si>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</si>
  <si>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</si>
  <si>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</si>
  <si>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</si>
  <si>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</si>
  <si>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</si>
  <si>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</si>
  <si>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</si>
  <si>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</si>
  <si>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</si>
  <si>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</si>
  <si>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</si>
  <si>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</si>
  <si>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</si>
  <si>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</si>
  <si>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</si>
  <si>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</si>
  <si>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</si>
  <si>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</si>
  <si>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</si>
  <si>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</si>
  <si>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</si>
  <si>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</si>
  <si>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</si>
  <si>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</si>
  <si>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</si>
  <si>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</si>
  <si>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</si>
  <si>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</si>
  <si>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</si>
  <si>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</si>
  <si>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</si>
  <si>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</si>
  <si>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</si>
  <si>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</si>
  <si>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</si>
  <si>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</si>
  <si>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</si>
  <si>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</si>
  <si>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</si>
  <si>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</si>
  <si>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</si>
  <si>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</si>
  <si>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</si>
  <si>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</si>
  <si>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</si>
  <si>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</si>
  <si>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</si>
  <si>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</si>
  <si>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</si>
  <si>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</si>
  <si>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</si>
  <si>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</si>
  <si>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</si>
  <si>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</si>
  <si>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</si>
  <si>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</si>
  <si>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</si>
  <si>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</si>
  <si>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</si>
  <si>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</si>
  <si>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</si>
  <si>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</si>
  <si>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</si>
  <si>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</si>
  <si>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</si>
  <si>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</si>
  <si>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</si>
  <si>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</si>
  <si>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</si>
  <si>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</si>
  <si>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</si>
  <si>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</si>
  <si>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</si>
  <si>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</si>
  <si>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</si>
  <si>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</si>
  <si>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</si>
  <si>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</si>
  <si>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</si>
  <si>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</si>
  <si>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</si>
  <si>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</si>
  <si>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</si>
  <si>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</si>
  <si>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</si>
  <si>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</si>
  <si>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</si>
  <si>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</si>
  <si>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</si>
  <si>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</si>
  <si>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</si>
  <si>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</si>
  <si>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</si>
  <si>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</si>
  <si>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</si>
  <si>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</si>
  <si>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</si>
  <si>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</si>
  <si>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</si>
  <si>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</si>
  <si>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</si>
  <si>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</si>
  <si>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</si>
  <si>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</si>
  <si>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</si>
  <si>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</si>
  <si>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</si>
  <si>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</si>
  <si>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</si>
  <si>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</si>
  <si>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</si>
  <si>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</si>
  <si>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</si>
  <si>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Grand Total</t>
  </si>
  <si>
    <t>Average of Age</t>
  </si>
  <si>
    <t>Sum of Bonus %</t>
  </si>
  <si>
    <t>Sum of Annual Salary</t>
  </si>
  <si>
    <t>Max of Annual Salary</t>
  </si>
  <si>
    <t>01-05-2021</t>
  </si>
  <si>
    <t>02-01-2003</t>
  </si>
  <si>
    <t>02-02-2021</t>
  </si>
  <si>
    <t>02-03-2021</t>
  </si>
  <si>
    <t>03-04-2019</t>
  </si>
  <si>
    <t>03-06-2022</t>
  </si>
  <si>
    <t>03-10-2016</t>
  </si>
  <si>
    <t>03-10-2020</t>
  </si>
  <si>
    <t>04-02-2020</t>
  </si>
  <si>
    <t>04-08-2019</t>
  </si>
  <si>
    <t>05-06-2013</t>
  </si>
  <si>
    <t>06-12-2009</t>
  </si>
  <si>
    <t>07-01-2021</t>
  </si>
  <si>
    <t>08-01-2018</t>
  </si>
  <si>
    <t>08-03-2021</t>
  </si>
  <si>
    <t>08-04-2007</t>
  </si>
  <si>
    <t>08-07-2020</t>
  </si>
  <si>
    <t>08-08-2015</t>
  </si>
  <si>
    <t>08-10-2017</t>
  </si>
  <si>
    <t>09-03-2020</t>
  </si>
  <si>
    <t>09-04-2021</t>
  </si>
  <si>
    <t>09-05-2018</t>
  </si>
  <si>
    <t>09-05-2019</t>
  </si>
  <si>
    <t>09-06-2015</t>
  </si>
  <si>
    <t>09-06-2020</t>
  </si>
  <si>
    <t>09-07-2021</t>
  </si>
  <si>
    <t>09-12-2017</t>
  </si>
  <si>
    <t>10-04-2022</t>
  </si>
  <si>
    <t>10-11-2021</t>
  </si>
  <si>
    <t>11-04-2022</t>
  </si>
  <si>
    <t>11-08-2017</t>
  </si>
  <si>
    <t>11-10-1998</t>
  </si>
  <si>
    <t>11-12-2019</t>
  </si>
  <si>
    <t>12-07-2020</t>
  </si>
  <si>
    <t>12-10-2018</t>
  </si>
  <si>
    <t>12-12-2020</t>
  </si>
  <si>
    <t>13-12-2013</t>
  </si>
  <si>
    <t>14-03-2019</t>
  </si>
  <si>
    <t>14-04-2005</t>
  </si>
  <si>
    <t>14-08-2021</t>
  </si>
  <si>
    <t>14-12-1996</t>
  </si>
  <si>
    <t>15-01-2010</t>
  </si>
  <si>
    <t>15-01-2021</t>
  </si>
  <si>
    <t>15-05-2004</t>
  </si>
  <si>
    <t>16-03-2016</t>
  </si>
  <si>
    <t>16-07-2017</t>
  </si>
  <si>
    <t>16-08-2007</t>
  </si>
  <si>
    <t>16-10-2021</t>
  </si>
  <si>
    <t>17-06-2008</t>
  </si>
  <si>
    <t>17-07-2020</t>
  </si>
  <si>
    <t>17-08-2022</t>
  </si>
  <si>
    <t>18-05-2021</t>
  </si>
  <si>
    <t>18-05-2022</t>
  </si>
  <si>
    <t>18-12-1994</t>
  </si>
  <si>
    <t>20-04-2021</t>
  </si>
  <si>
    <t>20-04-2022</t>
  </si>
  <si>
    <t>20-05-2021</t>
  </si>
  <si>
    <t>20-06-2022</t>
  </si>
  <si>
    <t>21-12-2020</t>
  </si>
  <si>
    <t>22-01-2014</t>
  </si>
  <si>
    <t>22-04-2006</t>
  </si>
  <si>
    <t>22-09-2017</t>
  </si>
  <si>
    <t>22-10-2021</t>
  </si>
  <si>
    <t>22-12-2017</t>
  </si>
  <si>
    <t>22-12-2019</t>
  </si>
  <si>
    <t>23-05-2019</t>
  </si>
  <si>
    <t>24-04-2020</t>
  </si>
  <si>
    <t>24-05-2004</t>
  </si>
  <si>
    <t>24-05-2021</t>
  </si>
  <si>
    <t>24-06-2021</t>
  </si>
  <si>
    <t>25-09-2017</t>
  </si>
  <si>
    <t>25-09-2020</t>
  </si>
  <si>
    <t>25-12-2014</t>
  </si>
  <si>
    <t>26-03-2017</t>
  </si>
  <si>
    <t>26-09-2021</t>
  </si>
  <si>
    <t>26-10-2014</t>
  </si>
  <si>
    <t>26-12-2011</t>
  </si>
  <si>
    <t>27-03-2014</t>
  </si>
  <si>
    <t>27-07-2021</t>
  </si>
  <si>
    <t>27-11-2004</t>
  </si>
  <si>
    <t>30-05-2008</t>
  </si>
  <si>
    <t>30-11-2015</t>
  </si>
  <si>
    <t>31-05-2018</t>
  </si>
  <si>
    <t>Count of EEID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</si>
  <si>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</si>
  <si>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</si>
  <si>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</si>
  <si>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</si>
  <si>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</si>
  <si>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</si>
  <si>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</si>
  <si>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</si>
  <si>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</si>
  <si>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</si>
  <si>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</si>
  <si>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</si>
  <si>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</si>
  <si>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</si>
  <si>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</si>
  <si>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</si>
  <si>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</si>
  <si>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</si>
  <si>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</si>
  <si>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</si>
  <si>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</si>
  <si>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</si>
  <si>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</si>
  <si>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</si>
  <si>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</si>
  <si>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</si>
  <si>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</si>
  <si>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</si>
  <si>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</si>
  <si>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</si>
  <si>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 of Exit Date</t>
  </si>
  <si>
    <t>Average of Annual Salary</t>
  </si>
  <si>
    <t>Count of Ethnicity</t>
  </si>
  <si>
    <t xml:space="preserve">Hire Date Year </t>
  </si>
  <si>
    <t>Exit Date Year</t>
  </si>
  <si>
    <t>Average =</t>
  </si>
  <si>
    <t>Count of Job Title</t>
  </si>
  <si>
    <t>Count of Hire Date (Year)</t>
  </si>
  <si>
    <t>Hire Date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</si>
</sst>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\(&quot;$&quot;#,##0\);&quot;$&quot;0_)"/>
    <numFmt numFmtId="165" formatCode="#,##0%_);\(#,##0%\);0%_)"/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168" fontId="0" fillId="0" borderId="0" xfId="0" applyNumberFormat="1"/>
    <xf numFmtId="9" fontId="0" fillId="0" borderId="0" xfId="0" applyNumberFormat="1"/>
    <xf numFmtId="2" fontId="0" fillId="0" borderId="0" xfId="0" applyNumberFormat="1"/>
    <xf numFmtId="10" fontId="0" fillId="0" borderId="0" xfId="0" applyNumberFormat="1"/>
    <xf numFmtId="2" fontId="1" fillId="2" borderId="2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center"/>
    </xf>
    <xf numFmtId="2" fontId="1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12">
    <dxf>
      <numFmt numFmtId="13" formatCode="0%"/>
    </dxf>
    <dxf>
      <numFmt numFmtId="2" formatCode="0.00"/>
    </dxf>
    <dxf>
      <numFmt numFmtId="2" formatCode="0.00"/>
    </dxf>
    <dxf>
      <numFmt numFmtId="19" formatCode="dd/mm/yyyy"/>
      <alignment horizontal="center" vertical="bottom" textRotation="0" wrapText="0" indent="0" justifyLastLine="0" shrinkToFit="0" readingOrder="0"/>
    </dxf>
    <dxf>
      <numFmt numFmtId="164" formatCode="&quot;$&quot;#,##0_);\(&quot;$&quot;#,##0\);&quot;$&quot;0_)"/>
    </dxf>
    <dxf>
      <numFmt numFmtId="166" formatCode="m/d/yyyy"/>
    </dxf>
    <dxf>
      <numFmt numFmtId="2" formatCode="0.00"/>
    </dxf>
    <dxf>
      <numFmt numFmtId="13" formatCode="0%"/>
    </dxf>
    <dxf>
      <numFmt numFmtId="168" formatCode="0.000"/>
    </dxf>
    <dxf>
      <numFmt numFmtId="166" formatCode="m/d/yyyy"/>
    </dxf>
    <dxf>
      <numFmt numFmtId="165" formatCode="#,##0%_);\(#,##0%\);0%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pivotCacheDefinition" Target="pivotCache/pivotCacheDefinition9.xml"/><Relationship Id="rId18" Type="http://schemas.openxmlformats.org/officeDocument/2006/relationships/pivotCacheDefinition" Target="pivotCache/pivotCacheDefinition1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8.xml"/><Relationship Id="rId17" Type="http://schemas.openxmlformats.org/officeDocument/2006/relationships/pivotCacheDefinition" Target="pivotCache/pivotCacheDefinition13.xml"/><Relationship Id="rId25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ivotCacheDefinition" Target="pivotCache/pivotCacheDefinition7.xml"/><Relationship Id="rId24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5" Type="http://schemas.openxmlformats.org/officeDocument/2006/relationships/pivotCacheDefinition" Target="pivotCache/pivotCacheDefinition11.xml"/><Relationship Id="rId23" Type="http://schemas.openxmlformats.org/officeDocument/2006/relationships/sharedStrings" Target="sharedStrings.xml"/><Relationship Id="rId10" Type="http://schemas.openxmlformats.org/officeDocument/2006/relationships/pivotCacheDefinition" Target="pivotCache/pivotCacheDefinition6.xml"/><Relationship Id="rId19" Type="http://schemas.openxmlformats.org/officeDocument/2006/relationships/pivotCacheDefinition" Target="pivotCache/pivotCacheDefinition1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pivotCacheDefinition" Target="pivotCache/pivotCacheDefinition10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ffi SP(Latentview)" refreshedDate="45380.42689988426" createdVersion="8" refreshedVersion="8" minRefreshableVersion="3" recordCount="1000" xr:uid="{F7914498-AD41-48EA-8309-86CC8AEDAA38}">
  <cacheSource type="worksheet">
    <worksheetSource name="TBL_Employees"/>
  </cacheSource>
  <cacheFields count="14">
    <cacheField name="EE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ffi SP(Latentview)" refreshedDate="45380.471219212966" backgroundQuery="1" createdVersion="8" refreshedVersion="8" minRefreshableVersion="3" recordCount="0" supportSubquery="1" supportAdvancedDrill="1" xr:uid="{CD53E757-AF5C-4293-A99F-3C50857C0670}">
  <cacheSource type="external" connectionId="1"/>
  <cacheFields count="5">
    <cacheField name="[TBL_Employees].[Exit Date].[Exit Date]" caption="Exit Date" numFmtId="0" hierarchy="13" level="1">
      <sharedItems count="83">
        <s v="26-03-2017"/>
        <s v="09-06-2020"/>
        <s v="27-07-2021"/>
        <s v="11-08-2017"/>
        <s v="24-05-2004"/>
        <s v="11-10-1998"/>
        <s v="11-04-2022"/>
        <s v="30-05-2008"/>
        <s v="16-03-2016"/>
        <s v="14-03-2019"/>
        <s v="03-04-2019"/>
        <s v="22-04-2006"/>
        <s v="17-06-2008"/>
        <s v="24-05-2021"/>
        <s v="03-06-2022"/>
        <s v="04-02-2020"/>
        <s v="12-10-2018"/>
        <s v="02-03-2021"/>
        <s v="09-04-2021"/>
        <s v="08-04-2007"/>
        <s v="11-12-2019"/>
        <s v="22-12-2017"/>
        <s v="16-10-2021"/>
        <s v="21-12-2020"/>
        <s v="22-01-2014"/>
        <s v="17-07-2020"/>
        <s v="01-05-2021"/>
        <s v="08-08-2015"/>
        <s v="02-01-2003"/>
        <s v="26-10-2014"/>
        <s v="24-04-2020"/>
        <s v="25-09-2017"/>
        <s v="09-07-2021"/>
        <s v="02-02-2021"/>
        <s v="04-08-2019"/>
        <s v="09-05-2018"/>
        <s v="22-12-2019"/>
        <s v="25-09-2020"/>
        <s v="26-12-2011"/>
        <s v="15-01-2021"/>
        <s v="03-10-2016"/>
        <s v="09-12-2017"/>
        <s v="14-12-1996"/>
        <s v="31-05-2018"/>
        <s v="15-01-2010"/>
        <s v="06-12-2009"/>
        <s v="15-05-2004"/>
        <s v="27-11-2004"/>
        <s v="10-04-2022"/>
        <s v="08-01-2018"/>
        <s v="10-11-2021"/>
        <s v="20-05-2021"/>
        <s v="16-08-2007"/>
        <s v="14-08-2021"/>
        <s v="22-09-2017"/>
        <s v="03-10-2020"/>
        <s v="18-05-2022"/>
        <s v="18-05-2021"/>
        <s v="22-10-2021"/>
        <s v="08-10-2017"/>
        <s v="27-03-2014"/>
        <s v="08-07-2020"/>
        <s v="12-07-2020"/>
        <s v="07-01-2021"/>
        <s v="30-11-2015"/>
        <s v="16-07-2017"/>
        <s v="18-12-1994"/>
        <s v="05-06-2013"/>
        <s v="25-12-2014"/>
        <s v="12-12-2020"/>
        <s v="09-03-2020"/>
        <s v="17-08-2022"/>
        <s v="09-06-2015"/>
        <s v="20-06-2022"/>
        <s v="09-05-2019"/>
        <s v="20-04-2022"/>
        <s v="24-06-2021"/>
        <s v="13-12-2013"/>
        <s v="14-04-2005"/>
        <s v="20-04-2021"/>
        <s v="23-05-2019"/>
        <s v="26-09-2021"/>
        <s v="08-03-2021"/>
      </sharedItems>
    </cacheField>
    <cacheField name="[TBL_Employees].[Full Name].[Full Name]" caption="Full Name" numFmtId="0" hierarchy="1" level="1">
      <sharedItems count="991">
        <s v="Aaliyah Mai"/>
        <s v="Aaron Garza"/>
        <s v="Aaron Maldonado"/>
        <s v="Abigail Garza"/>
        <s v="Abigail Mejia"/>
        <s v="Abigail Vang"/>
        <s v="Adam Dang"/>
        <s v="Adam Espinoza"/>
        <s v="Adam He"/>
        <s v="Adam Kaur"/>
        <s v="Adam Nelson"/>
        <s v="Addison Do"/>
        <s v="Addison Mehta"/>
        <s v="Addison Perez"/>
        <s v="Addison Roberts"/>
        <s v="Adeline Huang"/>
        <s v="Adeline Thao"/>
        <s v="Adeline Yang"/>
        <s v="Adrian Fernandez"/>
        <s v="Adrian Ruiz"/>
        <s v="Aiden Bryant"/>
        <s v="Aiden Gonzales"/>
        <s v="Aiden Le"/>
        <s v="Aiden Silva"/>
        <s v="Alexander Bryant"/>
        <s v="Alexander Choi"/>
        <s v="Alexander Foster"/>
        <s v="Alexander Gonzales"/>
        <s v="Alexander Jackson"/>
        <s v="Alexander James"/>
        <s v="Alexander Morris"/>
        <s v="Alexander Rivera"/>
        <s v="Alice Lopez"/>
        <s v="Alice Mehta"/>
        <s v="Alice Roberts"/>
        <s v="Alice Soto"/>
        <s v="Alice Thompson"/>
        <s v="Alice Tran"/>
        <s v="Alice Xiong"/>
        <s v="Alice Young"/>
        <s v="Allison Ayala"/>
        <s v="Allison Daniels"/>
        <s v="Allison Espinoza"/>
        <s v="Allison Leung"/>
        <s v="Allison Medina"/>
        <s v="Allison Roberts"/>
        <s v="Amelia Bell"/>
        <s v="Amelia Bui"/>
        <s v="Amelia Choi"/>
        <s v="Amelia Kaur"/>
        <s v="Amelia Salazar"/>
        <s v="Andrew Coleman"/>
        <s v="Andrew Do"/>
        <s v="Andrew Holmes"/>
        <s v="Andrew Huynh"/>
        <s v="Andrew Ma"/>
        <s v="Andrew Moore"/>
        <s v="Andrew Reed"/>
        <s v="Andrew Thomas"/>
        <s v="Angel Chang"/>
        <s v="Angel Delgado"/>
        <s v="Angel Do"/>
        <s v="Angel Lin"/>
        <s v="Angel Powell"/>
        <s v="Angel Stewart"/>
        <s v="Angel Xiong"/>
        <s v="Anna Gutierrez"/>
        <s v="Anna Han"/>
        <s v="Anna Mehta"/>
        <s v="Anna Molina"/>
        <s v="Anna Zhu"/>
        <s v="Anthony Carter"/>
        <s v="Anthony Hong"/>
        <s v="Anthony Marquez"/>
        <s v="Anthony Rogers"/>
        <s v="Aria Castro"/>
        <s v="Aria Roberts"/>
        <s v="Aria Xi"/>
        <s v="Ariana Kim"/>
        <s v="Asher Huynh"/>
        <s v="Asher Jackson"/>
        <s v="Asher Morales"/>
        <s v="Athena Carrillo"/>
        <s v="Athena Jordan"/>
        <s v="Athena Vasquez"/>
        <s v="Athena Vu"/>
        <s v="Aubrey Romero"/>
        <s v="Aubrey Yoon"/>
        <s v="Audrey Hwang"/>
        <s v="Audrey Lee"/>
        <s v="Audrey Patel"/>
        <s v="Audrey Richardson"/>
        <s v="Audrey Smith"/>
        <s v="Aurora Ali"/>
        <s v="Aurora Simmons"/>
        <s v="Austin Brown"/>
        <s v="Austin Edwards"/>
        <s v="Austin Rojas"/>
        <s v="Austin Vang"/>
        <s v="Austin Vo"/>
        <s v="Autumn Gonzales"/>
        <s v="Autumn Joseph"/>
        <s v="Autumn Leung"/>
        <s v="Autumn Ortiz"/>
        <s v="Autumn Reed"/>
        <s v="Autumn Thao"/>
        <s v="Ava Ayala"/>
        <s v="Ava Garza"/>
        <s v="Ava Nelson"/>
        <s v="Ava Ortiz"/>
        <s v="Avery Bailey"/>
        <s v="Avery Dominguez"/>
        <s v="Avery Grant"/>
        <s v="Avery Sun"/>
        <s v="Avery Yee"/>
        <s v="Axel Chu"/>
        <s v="Axel Johnson"/>
        <s v="Axel Jordan"/>
        <s v="Axel Santos"/>
        <s v="Axel Soto"/>
        <s v="Ayla Brown"/>
        <s v="Ayla Daniels"/>
        <s v="Ayla Ng"/>
        <s v="Bella Butler"/>
        <s v="Bella Holmes"/>
        <s v="Bella Lopez"/>
        <s v="Bella Powell"/>
        <s v="Benjamin Delgado"/>
        <s v="Benjamin Ford"/>
        <s v="Benjamin Mai"/>
        <s v="Benjamin Moua"/>
        <s v="Benjamin Ramirez"/>
        <s v="Brooklyn Cho"/>
        <s v="Brooklyn Collins"/>
        <s v="Brooklyn Daniels"/>
        <s v="Brooklyn Reyes"/>
        <s v="Brooklyn Ruiz"/>
        <s v="Brooklyn Salazar"/>
        <s v="Brooks Marquez"/>
        <s v="Brooks Stewart"/>
        <s v="Caleb Flores"/>
        <s v="Caleb Marquez"/>
        <s v="Caleb Nelson"/>
        <s v="Caleb Xiong"/>
        <s v="Cameron Evans"/>
        <s v="Cameron Powell"/>
        <s v="Cameron Young"/>
        <s v="Camila Cortez"/>
        <s v="Camila Evans"/>
        <s v="Camila Li"/>
        <s v="Camila Rogers"/>
        <s v="Camila Silva"/>
        <s v="Camila Watson"/>
        <s v="Caroline Alexander"/>
        <s v="Caroline Herrera"/>
        <s v="Caroline Hu"/>
        <s v="Caroline Jenkins"/>
        <s v="Caroline Nelson"/>
        <s v="Caroline Owens"/>
        <s v="Caroline Perez"/>
        <s v="Caroline Phan"/>
        <s v="Caroline Santos"/>
        <s v="Carson Chau"/>
        <s v="Carson Lu"/>
        <s v="Carter Mejia"/>
        <s v="Carter Ortiz"/>
        <s v="Carter Reed"/>
        <s v="Carter Turner"/>
        <s v="Charles Diaz"/>
        <s v="Charles Gonzalez"/>
        <s v="Charles Henderson"/>
        <s v="Charles Luu"/>
        <s v="Charles Moore"/>
        <s v="Charles Robinson"/>
        <s v="Charlotte Baker"/>
        <s v="Charlotte Chang"/>
        <s v="Charlotte Chu"/>
        <s v="Charlotte Ruiz"/>
        <s v="Charlotte Vo"/>
        <s v="Charlotte Wu"/>
        <s v="Chloe Allen"/>
        <s v="Chloe Salazar"/>
        <s v="Christian Ali"/>
        <s v="Christian Fong"/>
        <s v="Christian Medina"/>
        <s v="Christian Sanders"/>
        <s v="Christopher Butler"/>
        <s v="Christopher Chung"/>
        <s v="Christopher Howard"/>
        <s v="Christopher Lam"/>
        <s v="Christopher Lim"/>
        <s v="Christopher Vega"/>
        <s v="Claire Adams"/>
        <s v="Claire Jones"/>
        <s v="Claire Romero"/>
        <s v="Clara Huynh"/>
        <s v="Clara Kang"/>
        <s v="Clara Sanchez"/>
        <s v="Colton Garcia"/>
        <s v="Colton Thao"/>
        <s v="Connor Bell"/>
        <s v="Connor Fong"/>
        <s v="Connor Grant"/>
        <s v="Connor Joseph"/>
        <s v="Connor Luu"/>
        <s v="Connor Simmons"/>
        <s v="Connor Vang"/>
        <s v="Connor Walker"/>
        <s v="Cooper Gupta"/>
        <s v="Cooper Jiang"/>
        <s v="Cooper Mitchell"/>
        <s v="Cooper Valdez"/>
        <s v="Cooper Yoon"/>
        <s v="Cora Evans"/>
        <s v="Cora Jiang"/>
        <s v="Cora Rivera"/>
        <s v="Cora Zheng"/>
        <s v="Daniel Dixon"/>
        <s v="Daniel Huang"/>
        <s v="Daniel Jordan"/>
        <s v="Daniel Perry"/>
        <s v="Daniel Richardson"/>
        <s v="Daniel Shah"/>
        <s v="David Barnes"/>
        <s v="David Chu"/>
        <s v="David Desai"/>
        <s v="David Herrera"/>
        <s v="David Owens"/>
        <s v="David Simmons"/>
        <s v="Dominic Baker"/>
        <s v="Dominic Clark"/>
        <s v="Dominic Dinh"/>
        <s v="Dominic Guzman"/>
        <s v="Dominic Hu"/>
        <s v="Dominic Le"/>
        <s v="Dominic Parker"/>
        <s v="Dominic Scott"/>
        <s v="Dominic Thomas"/>
        <s v="Dylan Ali"/>
        <s v="Dylan Campbell"/>
        <s v="Dylan Chin"/>
        <s v="Dylan Choi"/>
        <s v="Dylan Dominguez"/>
        <s v="Dylan Kumar"/>
        <s v="Dylan Padilla"/>
        <s v="Dylan Thao"/>
        <s v="Dylan Wilson"/>
        <s v="Easton Bailey"/>
        <s v="Easton Moore"/>
        <s v="Eleanor Chan"/>
        <s v="Eleanor Chau"/>
        <s v="Eleanor Delgado"/>
        <s v="Eleanor Li"/>
        <s v="Eleanor Williams"/>
        <s v="Elena Her"/>
        <s v="Elena Mendoza"/>
        <s v="Elena Patterson"/>
        <s v="Elena Richardson"/>
        <s v="Elena Tan"/>
        <s v="Elena Vang"/>
        <s v="Eli Gupta"/>
        <s v="Eli Han"/>
        <s v="Eli Jones"/>
        <s v="Eli Rahman"/>
        <s v="Eli Reed"/>
        <s v="Eli Richardson"/>
        <s v="Eli Soto"/>
        <s v="Eliana Allen"/>
        <s v="Eliana Grant"/>
        <s v="Eliana Li"/>
        <s v="Eliana Turner"/>
        <s v="Elias Ahmed"/>
        <s v="Elias Ali"/>
        <s v="Elias Alvarado"/>
        <s v="Elias Dang"/>
        <s v="Elias Figueroa"/>
        <s v="Elias Zhang"/>
        <s v="Elijah Coleman"/>
        <s v="Elijah Henry"/>
        <s v="Elijah Kang"/>
        <s v="Elijah Ramos"/>
        <s v="Elijah Watson"/>
        <s v="Eliza Adams"/>
        <s v="Eliza Chen"/>
        <s v="Eliza Hernandez"/>
        <s v="Eliza Liang"/>
        <s v="Eliza Zheng"/>
        <s v="Elizabeth Huang"/>
        <s v="Ella Huang"/>
        <s v="Ella Hunter"/>
        <s v="Ella Jenkins"/>
        <s v="Ella Nguyen"/>
        <s v="Ella White"/>
        <s v="Ellie Chung"/>
        <s v="Ellie Guerrero"/>
        <s v="Eloise Alexander"/>
        <s v="Eloise Griffin"/>
        <s v="Eloise Pham"/>
        <s v="Eloise Trinh"/>
        <s v="Emery Acosta"/>
        <s v="Emery Chang"/>
        <s v="Emery Do"/>
        <s v="Emery Doan"/>
        <s v="Emery Ford"/>
        <s v="Emery Hunter"/>
        <s v="Emery Mitchell"/>
        <s v="Emery Zhang"/>
        <s v="Emilia Bailey"/>
        <s v="Emilia Chu"/>
        <s v="Emilia Rivera"/>
        <s v="Emily Clark"/>
        <s v="Emily Contreras"/>
        <s v="Emily Davis"/>
        <s v="Emily Doan"/>
        <s v="Emily Gupta"/>
        <s v="Emily Lau"/>
        <s v="Emma Brooks"/>
        <s v="Emma Cao"/>
        <s v="Emma Hill"/>
        <s v="Emma Luna"/>
        <s v="Emma Perry"/>
        <s v="Ethan Clark"/>
        <s v="Ethan Joseph"/>
        <s v="Ethan Mehta"/>
        <s v="Ethan Tang"/>
        <s v="Eva Alvarado"/>
        <s v="Eva Coleman"/>
        <s v="Eva Estrada"/>
        <s v="Eva Figueroa"/>
        <s v="Eva Garcia"/>
        <s v="Eva Jenkins"/>
        <s v="Eva Rivera"/>
        <s v="Evelyn Dinh"/>
        <s v="Evelyn Jung"/>
        <s v="Evelyn Liang"/>
        <s v="Everett Khan"/>
        <s v="Everett Lee"/>
        <s v="Everett Morales"/>
        <s v="Everleigh Adams"/>
        <s v="Everleigh Espinoza"/>
        <s v="Everleigh Fernandez"/>
        <s v="Everleigh Jiang"/>
        <s v="Everleigh Ng"/>
        <s v="Everleigh Nunez"/>
        <s v="Everleigh Shah"/>
        <s v="Everleigh Simmons"/>
        <s v="Everleigh Washington"/>
        <s v="Everleigh White"/>
        <s v="Everly Chow"/>
        <s v="Everly Coleman"/>
        <s v="Everly Lai"/>
        <s v="Everly Lin"/>
        <s v="Everly Walker"/>
        <s v="Ezekiel Bryant"/>
        <s v="Ezekiel Delgado"/>
        <s v="Ezekiel Desai"/>
        <s v="Ezekiel Fong"/>
        <s v="Ezekiel Jordan"/>
        <s v="Ezekiel Kumar"/>
        <s v="Ezekiel Reed"/>
        <s v="Ezra Banks"/>
        <s v="Ezra Liang"/>
        <s v="Ezra Ortiz"/>
        <s v="Ezra Simmons"/>
        <s v="Ezra Singh"/>
        <s v="Ezra Wilson"/>
        <s v="Gabriel Brooks"/>
        <s v="Gabriel Carter"/>
        <s v="Gabriel Holmes"/>
        <s v="Gabriel Joseph"/>
        <s v="Gabriel Yu"/>
        <s v="Gabriel Zhou"/>
        <s v="Gabriella Gupta"/>
        <s v="Gabriella Johnson"/>
        <s v="Gabriella Zhu"/>
        <s v="Genesis Banks"/>
        <s v="Genesis Hu"/>
        <s v="Genesis Hunter"/>
        <s v="Genesis Navarro"/>
        <s v="Genesis Perry"/>
        <s v="Genesis Woods"/>
        <s v="Genesis Xiong"/>
        <s v="Genesis Zhu"/>
        <s v="Gianna Ha"/>
        <s v="Gianna Williams"/>
        <s v="Grace Campos"/>
        <s v="Grace Carter"/>
        <s v="Grace Sun"/>
        <s v="Grayson Brown"/>
        <s v="Grayson Chan"/>
        <s v="Grayson Chin"/>
        <s v="Grayson Cooper"/>
        <s v="Grayson James"/>
        <s v="Grayson Luu"/>
        <s v="Grayson Soto"/>
        <s v="Grayson Turner"/>
        <s v="Grayson Walker"/>
        <s v="Grayson Yee"/>
        <s v="Greyson Dang"/>
        <s v="Greyson Lam"/>
        <s v="Greyson Sanders"/>
        <s v="Hadley Contreras"/>
        <s v="Hadley Dang"/>
        <s v="Hadley Ford"/>
        <s v="Hadley Guerrero"/>
        <s v="Hadley Parker"/>
        <s v="Hadley Yee"/>
        <s v="Hailey Dang"/>
        <s v="Hailey Foster"/>
        <s v="Hailey Hong"/>
        <s v="Hailey Lai"/>
        <s v="Hailey Sanchez"/>
        <s v="Hailey Shin"/>
        <s v="Hailey Song"/>
        <s v="Hailey Watson"/>
        <s v="Hailey Xi"/>
        <s v="Hailey Yee"/>
        <s v="Hannah Gomez"/>
        <s v="Hannah Hoang"/>
        <s v="Hannah King"/>
        <s v="Hannah Martinez"/>
        <s v="Hannah Mejia"/>
        <s v="Hannah Nelson"/>
        <s v="Hannah White"/>
        <s v="Harper Alexander"/>
        <s v="Harper Chin"/>
        <s v="Harper Phan"/>
        <s v="Hazel Alvarez"/>
        <s v="Hazel Cortez"/>
        <s v="Hazel Griffin"/>
        <s v="Hazel Young"/>
        <s v="Henry Alvarez"/>
        <s v="Henry Campos"/>
        <s v="Henry Figueroa"/>
        <s v="Henry Green"/>
        <s v="Henry Jung"/>
        <s v="Henry Shah"/>
        <s v="Henry Zhu"/>
        <s v="Hudson Hill"/>
        <s v="Hudson Liu"/>
        <s v="Hudson Thompson"/>
        <s v="Hudson Williams"/>
        <s v="Hunter Nunez"/>
        <s v="Hunter Ortiz"/>
        <s v="Ian Barnes"/>
        <s v="Ian Cortez"/>
        <s v="Ian Flores"/>
        <s v="Ian Gutierrez"/>
        <s v="Ian Miller"/>
        <s v="Ian Ngo"/>
        <s v="Ian Vargas"/>
        <s v="Ian Wu"/>
        <s v="Isaac Han"/>
        <s v="Isaac Joseph"/>
        <s v="Isaac Liu"/>
        <s v="Isaac Mitchell"/>
        <s v="Isaac Sanders"/>
        <s v="Isaac Stewart"/>
        <s v="Isaac Woods"/>
        <s v="Isaac Yoon"/>
        <s v="Isabella Bailey"/>
        <s v="Isabella Bui"/>
        <s v="Isabella Scott"/>
        <s v="Isabella Soto"/>
        <s v="Isabella Xi"/>
        <s v="Isla Chavez"/>
        <s v="Isla Espinoza"/>
        <s v="Isla Guzman"/>
        <s v="Isla Han"/>
        <s v="Isla Lai"/>
        <s v="Isla Wong"/>
        <s v="Isla Yoon"/>
        <s v="Ivy Daniels"/>
        <s v="Ivy Desai"/>
        <s v="Ivy Soto"/>
        <s v="Ivy Tang"/>
        <s v="Jace Washington"/>
        <s v="Jace Zhang"/>
        <s v="Jack Alexander"/>
        <s v="Jack Brown"/>
        <s v="Jack Cheng"/>
        <s v="Jack Edwards"/>
        <s v="Jack Huynh"/>
        <s v="Jack Mai"/>
        <s v="Jack Maldonado"/>
        <s v="Jack Vu"/>
        <s v="Jackson Jordan"/>
        <s v="Jackson Navarro"/>
        <s v="Jackson Perry"/>
        <s v="Jacob Cheng"/>
        <s v="Jacob Davis"/>
        <s v="Jacob Doan"/>
        <s v="Jacob Khan"/>
        <s v="Jade Acosta"/>
        <s v="Jade Figueroa"/>
        <s v="Jade Hunter"/>
        <s v="Jade Li"/>
        <s v="Jade Rojas"/>
        <s v="Jade Yi"/>
        <s v="James Bui"/>
        <s v="James Castillo"/>
        <s v="James Huang"/>
        <s v="James Singh"/>
        <s v="Jameson Allen"/>
        <s v="Jameson Alvarado"/>
        <s v="Jameson Chen"/>
        <s v="Jameson Foster"/>
        <s v="Jameson Juarez"/>
        <s v="Jameson Martin"/>
        <s v="Jameson Nelson"/>
        <s v="Jaxon Fong"/>
        <s v="Jaxon Park"/>
        <s v="Jaxon Powell"/>
        <s v="Jaxon Tran"/>
        <s v="Jaxson Coleman"/>
        <s v="Jaxson Dinh"/>
        <s v="Jaxson Liang"/>
        <s v="Jaxson Mai"/>
        <s v="Jaxson Sandoval"/>
        <s v="Jaxson Santiago"/>
        <s v="Jaxson Wright"/>
        <s v="Jayden Jimenez"/>
        <s v="Jayden Kang"/>
        <s v="Jayden Williams"/>
        <s v="Jeremiah Castillo"/>
        <s v="Jeremiah Chu"/>
        <s v="Jeremiah Hernandez"/>
        <s v="Jeremiah Lu"/>
        <s v="John Cho"/>
        <s v="John Chow"/>
        <s v="John Contreras"/>
        <s v="John Dang"/>
        <s v="John Delgado"/>
        <s v="John Jung"/>
        <s v="John Moore"/>
        <s v="John Soto"/>
        <s v="John Trinh"/>
        <s v="John Vega"/>
        <s v="Jonathan Chavez"/>
        <s v="Jonathan Ho"/>
        <s v="Jonathan Khan"/>
        <s v="Jonathan Patel"/>
        <s v="Jordan Cho"/>
        <s v="Jordan Gomez"/>
        <s v="Jordan Phillips"/>
        <s v="Jordan Truong"/>
        <s v="Jordan Zhu"/>
        <s v="Jose Brown"/>
        <s v="Jose Henderson"/>
        <s v="Jose Kang"/>
        <s v="Jose Molina"/>
        <s v="Jose Richardson"/>
        <s v="Jose Ross"/>
        <s v="Jose Singh"/>
        <s v="Joseph Ly"/>
        <s v="Joseph Martin"/>
        <s v="Joseph Ruiz"/>
        <s v="Joseph Vazquez"/>
        <s v="Josephine Acosta"/>
        <s v="Josephine Richardson"/>
        <s v="Josephine Salazar"/>
        <s v="Joshua Chin"/>
        <s v="Joshua Cortez"/>
        <s v="Joshua Fong"/>
        <s v="Joshua Gupta"/>
        <s v="Joshua Juarez"/>
        <s v="Joshua Lin"/>
        <s v="Joshua Martin"/>
        <s v="Joshua Ramirez"/>
        <s v="Joshua Yang"/>
        <s v="Josiah Lewis"/>
        <s v="Julia Doan"/>
        <s v="Julia Luong"/>
        <s v="Julia Mai"/>
        <s v="Julia Morris"/>
        <s v="Julia Pham"/>
        <s v="Julia Sandoval"/>
        <s v="Julian Delgado"/>
        <s v="Julian Fong"/>
        <s v="Julian Lee"/>
        <s v="Julian Ross"/>
        <s v="Kai Chow"/>
        <s v="Kai Flores"/>
        <s v="Kayden Jordan"/>
        <s v="Kayden Ortega"/>
        <s v="Kennedy Do"/>
        <s v="Kennedy Foster"/>
        <s v="Kennedy Rahman"/>
        <s v="Kennedy Romero"/>
        <s v="Kennedy Vargas"/>
        <s v="Kennedy Zhang"/>
        <s v="Kinsley Acosta"/>
        <s v="Kinsley Collins"/>
        <s v="Kinsley Dixon"/>
        <s v="Kinsley Henry"/>
        <s v="Kinsley Martinez"/>
        <s v="Kinsley Vega"/>
        <s v="Landon Brown"/>
        <s v="Landon Kim"/>
        <s v="Landon Lopez"/>
        <s v="Landon Luu"/>
        <s v="Landon Thao"/>
        <s v="Layla Collins"/>
        <s v="Layla Salazar"/>
        <s v="Layla Scott"/>
        <s v="Layla Torres"/>
        <s v="Leah Bryant"/>
        <s v="Leah Khan"/>
        <s v="Leah Patterson"/>
        <s v="Leah Pena"/>
        <s v="Leilani Baker"/>
        <s v="Leilani Butler"/>
        <s v="Leilani Chow"/>
        <s v="Leilani Sharma"/>
        <s v="Leilani Thao"/>
        <s v="Leilani Yee"/>
        <s v="Leo Fernandez"/>
        <s v="Leo Herrera"/>
        <s v="Leo Hsu"/>
        <s v="Leo Owens"/>
        <s v="Leonardo Dixon"/>
        <s v="Leonardo Lo"/>
        <s v="Leonardo Luong"/>
        <s v="Leonardo Martin"/>
        <s v="Levi Brown"/>
        <s v="Levi Mendez"/>
        <s v="Levi Moreno"/>
        <s v="Liam Grant"/>
        <s v="Liam Jordan"/>
        <s v="Liam Jung"/>
        <s v="Liam Sanders"/>
        <s v="Liam Zhang"/>
        <s v="Liliana Do"/>
        <s v="Liliana Soto"/>
        <s v="Lillian Chen"/>
        <s v="Lillian Gonzales"/>
        <s v="Lillian Khan"/>
        <s v="Lillian Park"/>
        <s v="Lillian Romero"/>
        <s v="Lily Carter"/>
        <s v="Lily Henderson"/>
        <s v="Lily Nguyen"/>
        <s v="Lily Pena"/>
        <s v="Lincoln Fong"/>
        <s v="Lincoln Hall"/>
        <s v="Lincoln Henderson"/>
        <s v="Lincoln Huynh"/>
        <s v="Lincoln Ramos"/>
        <s v="Lincoln Reyes"/>
        <s v="Lincoln Wong"/>
        <s v="Logan Bryant"/>
        <s v="Logan Carrillo"/>
        <s v="Logan Mitchell"/>
        <s v="Logan Rivera"/>
        <s v="Logan Soto"/>
        <s v="Luca Duong"/>
        <s v="Luca Nelson"/>
        <s v="Luca Truong"/>
        <s v="Lucas Daniels"/>
        <s v="Lucas Phan"/>
        <s v="Lucas Ramos"/>
        <s v="Lucas Thomas"/>
        <s v="Lucy Alexander"/>
        <s v="Lucy Avila"/>
        <s v="Lucy Figueroa"/>
        <s v="Lucy Fong"/>
        <s v="Lucy Johnson"/>
        <s v="Luke Mai"/>
        <s v="Luke Martin"/>
        <s v="Luke Munoz"/>
        <s v="Luke Sanchez"/>
        <s v="Luke Vu"/>
        <s v="Luke Wilson"/>
        <s v="Luke Zheng"/>
        <s v="Luna Liu"/>
        <s v="Luna Sanders"/>
        <s v="Luna Simmons"/>
        <s v="Luna Taylor"/>
        <s v="Lydia Espinoza"/>
        <s v="Lydia Huynh"/>
        <s v="Lydia Morales"/>
        <s v="Lydia Williams"/>
        <s v="Lyla Alvarez"/>
        <s v="Lyla Chen"/>
        <s v="Lyla Stewart"/>
        <s v="Lyla Yoon"/>
        <s v="Madeline Acosta"/>
        <s v="Madeline Allen"/>
        <s v="Madeline Coleman"/>
        <s v="Madeline Garcia"/>
        <s v="Madeline Hoang"/>
        <s v="Madeline Shin"/>
        <s v="Madeline Walker"/>
        <s v="Madeline Watson"/>
        <s v="Madelyn Chan"/>
        <s v="Madelyn Mehta"/>
        <s v="Madelyn Scott"/>
        <s v="Madison Her"/>
        <s v="Madison Hunter"/>
        <s v="Madison Kumar"/>
        <s v="Madison Li"/>
        <s v="Madison Nelson"/>
        <s v="Maria Chin"/>
        <s v="Maria Griffin"/>
        <s v="Maria He"/>
        <s v="Maria Hong"/>
        <s v="Maria Sun"/>
        <s v="Maria Wilson"/>
        <s v="Mason Cao"/>
        <s v="Mason Cho"/>
        <s v="Mason Jimenez"/>
        <s v="Mason Watson"/>
        <s v="Mason Zhao"/>
        <s v="Mateo Chu"/>
        <s v="Mateo Harris"/>
        <s v="Mateo Her"/>
        <s v="Mateo Mendez"/>
        <s v="Mateo Vu"/>
        <s v="Mateo Williams"/>
        <s v="Matthew Chau"/>
        <s v="Matthew Gupta"/>
        <s v="Matthew Howard"/>
        <s v="Matthew Lim"/>
        <s v="Maverick Figueroa"/>
        <s v="Maverick Henry"/>
        <s v="Maverick Li"/>
        <s v="Maverick Medina"/>
        <s v="Maverick Mehta"/>
        <s v="Maya Chan"/>
        <s v="Maya Ngo"/>
        <s v="Melody Chin"/>
        <s v="Melody Cooper"/>
        <s v="Melody Grant"/>
        <s v="Melody Ho"/>
        <s v="Melody Valdez"/>
        <s v="Mia Cheng"/>
        <s v="Mia Herrera"/>
        <s v="Mia Lam"/>
        <s v="Mia Wu"/>
        <s v="Mila Allen"/>
        <s v="Mila Hong"/>
        <s v="Mila Juarez"/>
        <s v="Mila Leung"/>
        <s v="Mila Pena"/>
        <s v="Mila Roberts"/>
        <s v="Mila Soto"/>
        <s v="Mila Vasquez"/>
        <s v="Miles Cho"/>
        <s v="Miles Dang"/>
        <s v="Miles Evans"/>
        <s v="Miles Hsu"/>
        <s v="Miles Mehta"/>
        <s v="Miles Salazar"/>
        <s v="Miles Thao"/>
        <s v="Naomi Chu"/>
        <s v="Naomi Coleman"/>
        <s v="Naomi Washington"/>
        <s v="Naomi Xi"/>
        <s v="Naomi Zhao"/>
        <s v="Natalia Diaz"/>
        <s v="Natalia Owens"/>
        <s v="Natalia Salazar"/>
        <s v="Natalia Santos"/>
        <s v="Natalia Vu"/>
        <s v="Natalie Carter"/>
        <s v="Natalie Hwang"/>
        <s v="Nathan Chan"/>
        <s v="Nathan Lau"/>
        <s v="Nathan Lee"/>
        <s v="Nathan Mendez"/>
        <s v="Nathan Miller"/>
        <s v="Nathan Pham"/>
        <s v="Nathan Sun"/>
        <s v="Nevaeh Hsu"/>
        <s v="Nevaeh James"/>
        <s v="Nevaeh Jones"/>
        <s v="Nevaeh Kang"/>
        <s v="Nicholas Avila"/>
        <s v="Nicholas Brooks"/>
        <s v="Nicholas Rivera"/>
        <s v="Nicholas Song"/>
        <s v="Nicholas Wong"/>
        <s v="Noah Chen"/>
        <s v="Noah King"/>
        <s v="Nolan Bui"/>
        <s v="Nolan Guzman"/>
        <s v="Nolan Molina"/>
        <s v="Nolan Pena"/>
        <s v="Nora Brown"/>
        <s v="Nora Le"/>
        <s v="Nora Nelson"/>
        <s v="Nora Nunez"/>
        <s v="Nora Park"/>
        <s v="Nora Santiago"/>
        <s v="Nova Coleman"/>
        <s v="Nova Herrera"/>
        <s v="Nova Hill"/>
        <s v="Nova Hsu"/>
        <s v="Nova Lin"/>
        <s v="Nova Williams"/>
        <s v="Oliver Moua"/>
        <s v="Oliver Yang"/>
        <s v="Olivia Gray"/>
        <s v="Olivia Harris"/>
        <s v="Owen Han"/>
        <s v="Owen Lam"/>
        <s v="Paisley Bryant"/>
        <s v="Paisley Gomez"/>
        <s v="Paisley Hall"/>
        <s v="Paisley Hunter"/>
        <s v="Paisley Kang"/>
        <s v="Paisley Sanders"/>
        <s v="Paisley Trinh"/>
        <s v="Parker Allen"/>
        <s v="Parker Avila"/>
        <s v="Parker James"/>
        <s v="Parker Sandoval"/>
        <s v="Parker Vang"/>
        <s v="Penelope Choi"/>
        <s v="Penelope Coleman"/>
        <s v="Penelope Fong"/>
        <s v="Penelope Gonzalez"/>
        <s v="Penelope Griffin"/>
        <s v="Penelope Guerrero"/>
        <s v="Penelope Johnson"/>
        <s v="Penelope Jordan"/>
        <s v="Penelope Rodriguez"/>
        <s v="Penelope Silva"/>
        <s v="Peyton Cruz"/>
        <s v="Peyton Garza"/>
        <s v="Peyton Harris"/>
        <s v="Peyton Huang"/>
        <s v="Peyton Owens"/>
        <s v="Peyton Vasquez"/>
        <s v="Peyton Walker"/>
        <s v="Piper Cheng"/>
        <s v="Piper Lewis"/>
        <s v="Piper Patterson"/>
        <s v="Piper Ramos"/>
        <s v="Piper Richardson"/>
        <s v="Piper Sun"/>
        <s v="Quinn Trinh"/>
        <s v="Quinn Xiong"/>
        <s v="Raelynn Gupta"/>
        <s v="Raelynn Hong"/>
        <s v="Raelynn Lu"/>
        <s v="Raelynn Ma"/>
        <s v="Raelynn Rios"/>
        <s v="Riley Marquez"/>
        <s v="Riley Padilla"/>
        <s v="Riley Ramirez"/>
        <s v="Riley Rojas"/>
        <s v="Riley Washington"/>
        <s v="Robert Alvarez"/>
        <s v="Robert Edwards"/>
        <s v="Robert Vazquez"/>
        <s v="Robert Wright"/>
        <s v="Robert Yang"/>
        <s v="Robert Zhang"/>
        <s v="Roman King"/>
        <s v="Roman Martinez"/>
        <s v="Roman Munoz"/>
        <s v="Roman Yang"/>
        <s v="Ruby Barnes"/>
        <s v="Ruby Choi"/>
        <s v="Ruby Medina"/>
        <s v="Ruby Sun"/>
        <s v="Ruby Washington"/>
        <s v="Ryan Ha"/>
        <s v="Ryan Holmes"/>
        <s v="Ryan Lu"/>
        <s v="Rylee Bui"/>
        <s v="Rylee Dinh"/>
        <s v="Rylee Yu"/>
        <s v="Sadie Lee"/>
        <s v="Sadie Patterson"/>
        <s v="Sadie Washington"/>
        <s v="Samantha Adams"/>
        <s v="Samantha Aguilar"/>
        <s v="Samantha Barnes"/>
        <s v="Samantha Chavez"/>
        <s v="Samantha Foster"/>
        <s v="Samantha Rogers"/>
        <s v="Samantha Vargas"/>
        <s v="Samantha Woods"/>
        <s v="Samuel Bailey"/>
        <s v="Samuel Morales"/>
        <s v="Samuel Song"/>
        <s v="Samuel Vega"/>
        <s v="Santiago f Brooks"/>
        <s v="Santiago f Gonzalez"/>
        <s v="Santiago f Gray"/>
        <s v="Santiago f Moua"/>
        <s v="Sarah Ayala"/>
        <s v="Sarah Daniels"/>
        <s v="Savannah Ali"/>
        <s v="Savannah He"/>
        <s v="Savannah Park"/>
        <s v="Savannah Singh"/>
        <s v="Scarlett Figueroa"/>
        <s v="Scarlett Hill"/>
        <s v="Scarlett Jenkins"/>
        <s v="Scarlett Kumar"/>
        <s v="Scarlett Rodriguez"/>
        <s v="Sebastian Fong"/>
        <s v="Sebastian Gupta"/>
        <s v="Sebastian Le"/>
        <s v="Sebastian Rogers"/>
        <s v="Serenity Bailey"/>
        <s v="Silas Chavez"/>
        <s v="Silas Estrada"/>
        <s v="Silas Huang"/>
        <s v="Silas Hunter"/>
        <s v="Silas Rivera"/>
        <s v="Skylar Ayala"/>
        <s v="Skylar Bell"/>
        <s v="Skylar Carrillo"/>
        <s v="Skylar Doan"/>
        <s v="Skylar Evans"/>
        <s v="Skylar Liu"/>
        <s v="Skylar Shah"/>
        <s v="Skylar Watson"/>
        <s v="Sofia Cheng"/>
        <s v="Sofia Dinh"/>
        <s v="Sofia Fernandez"/>
        <s v="Sofia Parker"/>
        <s v="Sofia Trinh"/>
        <s v="Sofia Vu"/>
        <s v="Sofia Yoon"/>
        <s v="Sophia Ahmed"/>
        <s v="Sophia Huynh"/>
        <s v="Sophie Ali"/>
        <s v="Sophie Oh"/>
        <s v="Sophie Owens"/>
        <s v="Sophie Silva"/>
        <s v="Sophie Vang"/>
        <s v="Stella Alexander"/>
        <s v="Stella Lai"/>
        <s v="Stella Wu"/>
        <s v="Theodore Dinh"/>
        <s v="Theodore Marquez"/>
        <s v="Theodore Ngo"/>
        <s v="Theodore Xi"/>
        <s v="Thomas Aguilar"/>
        <s v="Thomas Chang"/>
        <s v="Thomas Jung"/>
        <s v="Thomas Padilla"/>
        <s v="Thomas Vazquez"/>
        <s v="Thomas Williams"/>
        <s v="Valentina Davis"/>
        <s v="Valentina Moua"/>
        <s v="Victoria Johnson"/>
        <s v="Violet Garcia"/>
        <s v="Violet Hall"/>
        <s v="Vivian Barnes"/>
        <s v="Vivian Chu"/>
        <s v="Vivian Espinoza"/>
        <s v="Vivian Guzman"/>
        <s v="Vivian Hunter"/>
        <s v="Vivian Lewis"/>
        <s v="Vivian Thao"/>
        <s v="Wesley Adams"/>
        <s v="Wesley Doan"/>
        <s v="Wesley Dominguez"/>
        <s v="Wesley Gray"/>
        <s v="Wesley King"/>
        <s v="Wesley Sharma"/>
        <s v="Wesley Young"/>
        <s v="William Cao"/>
        <s v="William Foster"/>
        <s v="William Phillips"/>
        <s v="William Vu"/>
        <s v="William Walker"/>
        <s v="William Watson"/>
        <s v="Willow Chen"/>
        <s v="Willow Mai"/>
        <s v="Willow Woods"/>
        <s v="Wyatt Chin"/>
        <s v="Wyatt Li"/>
        <s v="Wyatt Rojas"/>
        <s v="Xavier Davis"/>
        <s v="Xavier Jackson"/>
        <s v="Xavier Park"/>
        <s v="Xavier Perez"/>
        <s v="Xavier Zheng"/>
        <s v="Zoe Do"/>
        <s v="Zoe Rodriguez"/>
        <s v="Zoe Romero"/>
        <s v="Zoe Sanchez"/>
        <s v="Zoe Zhou"/>
        <s v="Zoey Jackson"/>
      </sharedItems>
    </cacheField>
    <cacheField name="[Measures].[Count of Ethnicity]" caption="Count of Ethnicity" numFmtId="0" hierarchy="27" level="32767"/>
    <cacheField name="[TBL_Employees].[Department].[Department]" caption="Department" numFmtId="0" hierarchy="3" level="1">
      <sharedItems count="7">
        <s v="Accounting"/>
        <s v="Engineering"/>
        <s v="Finance"/>
        <s v="Human Resources"/>
        <s v="IT"/>
        <s v="Marketing"/>
        <s v="Sales"/>
      </sharedItems>
    </cacheField>
    <cacheField name="[TBL_Employees].[Ethnicity].[Ethnicity]" caption="Ethnicity" numFmtId="0" hierarchy="6" level="1">
      <sharedItems count="4">
        <s v="Asian"/>
        <s v="Black"/>
        <s v="Caucasian"/>
        <s v="Latino"/>
      </sharedItems>
    </cacheField>
  </cacheFields>
  <cacheHierarchies count="33">
    <cacheHierarchy uniqueName="[TBL_Employees].[EEID]" caption="EEID" attribute="1" defaultMemberUniqueName="[TBL_Employees].[EEID].[All]" allUniqueName="[TBL_Employees].[EEID].[All]" dimensionUniqueName="[TBL_Employees]" displayFolder="" count="0" memberValueDatatype="130" unbalanced="0"/>
    <cacheHierarchy uniqueName="[TBL_Employees].[Full Name]" caption="Full Name" attribute="1" defaultMemberUniqueName="[TBL_Employees].[Full Name].[All]" allUniqueName="[TBL_Employees].[Full Name].[All]" dimensionUniqueName="[TBL_Employees]" displayFolder="" count="2" memberValueDatatype="130" unbalanced="0">
      <fieldsUsage count="2">
        <fieldUsage x="-1"/>
        <fieldUsage x="1"/>
      </fieldsUsage>
    </cacheHierarchy>
    <cacheHierarchy uniqueName="[TBL_Employees].[Job Title]" caption="Job Title" attribute="1" defaultMemberUniqueName="[TBL_Employees].[Job Title].[All]" allUniqueName="[TBL_Employees].[Job Title].[All]" dimensionUniqueName="[TBL_Employees]" displayFolder="" count="0" memberValueDatatype="130" unbalanced="0"/>
    <cacheHierarchy uniqueName="[TBL_Employees].[Department]" caption="Department" attribute="1" defaultMemberUniqueName="[TBL_Employees].[Department].[All]" allUniqueName="[TBL_Employees].[Department].[All]" dimensionUniqueName="[TBL_Employees]" displayFolder="" count="2" memberValueDatatype="130" unbalanced="0">
      <fieldsUsage count="2">
        <fieldUsage x="-1"/>
        <fieldUsage x="3"/>
      </fieldsUsage>
    </cacheHierarchy>
    <cacheHierarchy uniqueName="[TBL_Employees].[Business Unit]" caption="Business Unit" attribute="1" defaultMemberUniqueName="[TBL_Employees].[Business Unit].[All]" allUniqueName="[TBL_Employees].[Business Unit].[All]" dimensionUniqueName="[TBL_Employees]" displayFolder="" count="0" memberValueDatatype="130" unbalanced="0"/>
    <cacheHierarchy uniqueName="[TBL_Employees].[Gender]" caption="Gender" attribute="1" defaultMemberUniqueName="[TBL_Employees].[Gender].[All]" allUniqueName="[TBL_Employees].[Gender].[All]" dimensionUniqueName="[TBL_Employees]" displayFolder="" count="0" memberValueDatatype="130" unbalanced="0"/>
    <cacheHierarchy uniqueName="[TBL_Employees].[Ethnicity]" caption="Ethnicity" attribute="1" defaultMemberUniqueName="[TBL_Employees].[Ethnicity].[All]" allUniqueName="[TBL_Employees].[Ethnicity].[All]" dimensionUniqueName="[TBL_Employees]" displayFolder="" count="2" memberValueDatatype="130" unbalanced="0">
      <fieldsUsage count="2">
        <fieldUsage x="-1"/>
        <fieldUsage x="4"/>
      </fieldsUsage>
    </cacheHierarchy>
    <cacheHierarchy uniqueName="[TBL_Employees].[Age]" caption="Age" attribute="1" defaultMemberUniqueName="[TBL_Employees].[Age].[All]" allUniqueName="[TBL_Employees].[Age].[All]" dimensionUniqueName="[TBL_Employees]" displayFolder="" count="0" memberValueDatatype="20" unbalanced="0"/>
    <cacheHierarchy uniqueName="[TBL_Employees].[Hire Date]" caption="Hire Date" attribute="1" time="1" defaultMemberUniqueName="[TBL_Employees].[Hire Date].[All]" allUniqueName="[TBL_Employees].[Hire Date].[All]" dimensionUniqueName="[TBL_Employees]" displayFolder="" count="0" memberValueDatatype="7" unbalanced="0"/>
    <cacheHierarchy uniqueName="[TBL_Employees].[Annual Salary]" caption="Annual Salary" attribute="1" defaultMemberUniqueName="[TBL_Employees].[Annual Salary].[All]" allUniqueName="[TBL_Employees].[Annual Salary].[All]" dimensionUniqueName="[TBL_Employees]" displayFolder="" count="0" memberValueDatatype="20" unbalanced="0"/>
    <cacheHierarchy uniqueName="[TBL_Employees].[Bonus %]" caption="Bonus %" attribute="1" defaultMemberUniqueName="[TBL_Employees].[Bonus %].[All]" allUniqueName="[TBL_Employees].[Bonus %].[All]" dimensionUniqueName="[TBL_Employees]" displayFolder="" count="0" memberValueDatatype="5" unbalanced="0"/>
    <cacheHierarchy uniqueName="[TBL_Employees].[Country]" caption="Country" attribute="1" defaultMemberUniqueName="[TBL_Employees].[Country].[All]" allUniqueName="[TBL_Employees].[Country].[All]" dimensionUniqueName="[TBL_Employees]" displayFolder="" count="0" memberValueDatatype="130" unbalanced="0"/>
    <cacheHierarchy uniqueName="[TBL_Employees].[City]" caption="City" attribute="1" defaultMemberUniqueName="[TBL_Employees].[City].[All]" allUniqueName="[TBL_Employees].[City].[All]" dimensionUniqueName="[TBL_Employees]" displayFolder="" count="0" memberValueDatatype="130" unbalanced="0"/>
    <cacheHierarchy uniqueName="[TBL_Employees].[Exit Date]" caption="Exit Date" attribute="1" defaultMemberUniqueName="[TBL_Employees].[Exit Date].[All]" allUniqueName="[TBL_Employees].[Exit Date].[All]" dimensionUniqueName="[TBL_Employees]" displayFolder="" count="2" memberValueDatatype="130" unbalanced="0">
      <fieldsUsage count="2">
        <fieldUsage x="-1"/>
        <fieldUsage x="0"/>
      </fieldsUsage>
    </cacheHierarchy>
    <cacheHierarchy uniqueName="[TBL_Employees].[Hire Date (Year)]" caption="Hire Date (Year)" attribute="1" defaultMemberUniqueName="[TBL_Employees].[Hire Date (Year)].[All]" allUniqueName="[TBL_Employees].[Hire Date (Year)].[All]" dimensionUniqueName="[TBL_Employees]" displayFolder="" count="0" memberValueDatatype="130" unbalanced="0"/>
    <cacheHierarchy uniqueName="[TBL_Employees].[Hire Date (Quarter)]" caption="Hire Date (Quarter)" attribute="1" defaultMemberUniqueName="[TBL_Employees].[Hire Date (Quarter)].[All]" allUniqueName="[TBL_Employees].[Hire Date (Quarter)].[All]" dimensionUniqueName="[TBL_Employees]" displayFolder="" count="0" memberValueDatatype="130" unbalanced="0"/>
    <cacheHierarchy uniqueName="[TBL_Employees].[Hire Date (Month)]" caption="Hire Date (Month)" attribute="1" defaultMemberUniqueName="[TBL_Employees].[Hire Date (Month)].[All]" allUniqueName="[TBL_Employees].[Hire Date (Month)].[All]" dimensionUniqueName="[TBL_Employees]" displayFolder="" count="0" memberValueDatatype="130" unbalanced="0"/>
    <cacheHierarchy uniqueName="[TBL_Employees].[Hire Date (Month Index)]" caption="Hire Date (Month Index)" attribute="1" defaultMemberUniqueName="[TBL_Employees].[Hire Date (Month Index)].[All]" allUniqueName="[TBL_Employees].[Hire Date (Month Index)].[All]" dimensionUniqueName="[TBL_Employees]" displayFolder="" count="0" memberValueDatatype="20" unbalanced="0" hidden="1"/>
    <cacheHierarchy uniqueName="[Measures].[__XL_Count TBL_Employees]" caption="__XL_Count TBL_Employees" measure="1" displayFolder="" measureGroup="TBL_Employees" count="0" hidden="1"/>
    <cacheHierarchy uniqueName="[Measures].[__No measures defined]" caption="__No measures defined" measure="1" displayFolder="" count="0" hidden="1"/>
    <cacheHierarchy uniqueName="[Measures].[Sum of Bonus %]" caption="Sum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nnual Salary]" caption="Sum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Annual Salary]" caption="Max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Annual Salary]" caption="Min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EID]" caption="Count of EEID" measure="1" displayFolder="" measureGroup="TBL_Employe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Exit Date]" caption="Count of Exit Dat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Annual Salary]" caption="Average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thnicity]" caption="Count of Ethnicity" measure="1" displayFolder="" measureGroup="TBL_Employee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epartment]" caption="Count of Department" measure="1" displayFolder="" measureGroup="TBL_Employe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Age]" caption="Sum of Ag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onus %]" caption="Average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Job Title]" caption="Count of Job Titl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Hire Date (Year)]" caption="Count of Hire Date (Year)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measure="1" name="Measures" uniqueName="[Measures]" caption="Measures"/>
    <dimension name="TBL_Employees" uniqueName="[TBL_Employees]" caption="TBL_Employees"/>
  </dimensions>
  <measureGroups count="1">
    <measureGroup name="TBL_Employees" caption="TBL_Employe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ffi SP(Latentview)" refreshedDate="45380.462040046295" backgroundQuery="1" createdVersion="8" refreshedVersion="8" minRefreshableVersion="3" recordCount="0" supportSubquery="1" supportAdvancedDrill="1" xr:uid="{526D364B-F7B4-4136-90F5-16145B770E50}">
  <cacheSource type="external" connectionId="1"/>
  <cacheFields count="2">
    <cacheField name="[TBL_Employees].[Job Title].[Job Title]" caption="Job Title" numFmtId="0" hierarchy="2" level="1">
      <sharedItems count="33">
        <s v="Account Representative"/>
        <s v="Analyst"/>
        <s v="Analyst II"/>
        <s v="Automation Engineer"/>
        <s v="Business Partner"/>
        <s v="Cloud Infrastructure Architect"/>
        <s v="Computer Systems Manager"/>
        <s v="Controls Engineer"/>
        <s v="Development Engineer"/>
        <s v="Director"/>
        <s v="Engineering Manager"/>
        <s v="Enterprise Architect"/>
        <s v="Field Engineer"/>
        <s v="HRIS Analyst"/>
        <s v="IT Coordinator"/>
        <s v="IT Systems Architect"/>
        <s v="Manager"/>
        <s v="Network Administrator"/>
        <s v="Network Architect"/>
        <s v="Network Engineer"/>
        <s v="Operations Engineer"/>
        <s v="Quality Engineer"/>
        <s v="Service Desk Analyst"/>
        <s v="Solutions Architect"/>
        <s v="Sr. Account Representative"/>
        <s v="Sr. Analyst"/>
        <s v="Sr. Business Partner"/>
        <s v="Sr. Manger"/>
        <s v="System Administrator "/>
        <s v="Systems Analyst"/>
        <s v="Technical Architect"/>
        <s v="Test Engineer"/>
        <s v="Vice President"/>
      </sharedItems>
    </cacheField>
    <cacheField name="[Measures].[Count of Job Title]" caption="Count of Job Title" numFmtId="0" hierarchy="31" level="32767"/>
  </cacheFields>
  <cacheHierarchies count="33">
    <cacheHierarchy uniqueName="[TBL_Employees].[EEID]" caption="EEID" attribute="1" defaultMemberUniqueName="[TBL_Employees].[EEID].[All]" allUniqueName="[TBL_Employees].[EEID].[All]" dimensionUniqueName="[TBL_Employees]" displayFolder="" count="0" memberValueDatatype="130" unbalanced="0"/>
    <cacheHierarchy uniqueName="[TBL_Employees].[Full Name]" caption="Full Name" attribute="1" defaultMemberUniqueName="[TBL_Employees].[Full Name].[All]" allUniqueName="[TBL_Employees].[Full Name].[All]" dimensionUniqueName="[TBL_Employees]" displayFolder="" count="0" memberValueDatatype="130" unbalanced="0"/>
    <cacheHierarchy uniqueName="[TBL_Employees].[Job Title]" caption="Job Title" attribute="1" defaultMemberUniqueName="[TBL_Employees].[Job Title].[All]" allUniqueName="[TBL_Employees].[Job Title].[All]" dimensionUniqueName="[TBL_Employees]" displayFolder="" count="2" memberValueDatatype="130" unbalanced="0">
      <fieldsUsage count="2">
        <fieldUsage x="-1"/>
        <fieldUsage x="0"/>
      </fieldsUsage>
    </cacheHierarchy>
    <cacheHierarchy uniqueName="[TBL_Employees].[Department]" caption="Department" attribute="1" defaultMemberUniqueName="[TBL_Employees].[Department].[All]" allUniqueName="[TBL_Employees].[Department].[All]" dimensionUniqueName="[TBL_Employees]" displayFolder="" count="0" memberValueDatatype="130" unbalanced="0"/>
    <cacheHierarchy uniqueName="[TBL_Employees].[Business Unit]" caption="Business Unit" attribute="1" defaultMemberUniqueName="[TBL_Employees].[Business Unit].[All]" allUniqueName="[TBL_Employees].[Business Unit].[All]" dimensionUniqueName="[TBL_Employees]" displayFolder="" count="0" memberValueDatatype="130" unbalanced="0"/>
    <cacheHierarchy uniqueName="[TBL_Employees].[Gender]" caption="Gender" attribute="1" defaultMemberUniqueName="[TBL_Employees].[Gender].[All]" allUniqueName="[TBL_Employees].[Gender].[All]" dimensionUniqueName="[TBL_Employees]" displayFolder="" count="0" memberValueDatatype="130" unbalanced="0"/>
    <cacheHierarchy uniqueName="[TBL_Employees].[Ethnicity]" caption="Ethnicity" attribute="1" defaultMemberUniqueName="[TBL_Employees].[Ethnicity].[All]" allUniqueName="[TBL_Employees].[Ethnicity].[All]" dimensionUniqueName="[TBL_Employees]" displayFolder="" count="0" memberValueDatatype="130" unbalanced="0"/>
    <cacheHierarchy uniqueName="[TBL_Employees].[Age]" caption="Age" attribute="1" defaultMemberUniqueName="[TBL_Employees].[Age].[All]" allUniqueName="[TBL_Employees].[Age].[All]" dimensionUniqueName="[TBL_Employees]" displayFolder="" count="0" memberValueDatatype="20" unbalanced="0"/>
    <cacheHierarchy uniqueName="[TBL_Employees].[Hire Date]" caption="Hire Date" attribute="1" time="1" defaultMemberUniqueName="[TBL_Employees].[Hire Date].[All]" allUniqueName="[TBL_Employees].[Hire Date].[All]" dimensionUniqueName="[TBL_Employees]" displayFolder="" count="0" memberValueDatatype="7" unbalanced="0"/>
    <cacheHierarchy uniqueName="[TBL_Employees].[Annual Salary]" caption="Annual Salary" attribute="1" defaultMemberUniqueName="[TBL_Employees].[Annual Salary].[All]" allUniqueName="[TBL_Employees].[Annual Salary].[All]" dimensionUniqueName="[TBL_Employees]" displayFolder="" count="0" memberValueDatatype="20" unbalanced="0"/>
    <cacheHierarchy uniqueName="[TBL_Employees].[Bonus %]" caption="Bonus %" attribute="1" defaultMemberUniqueName="[TBL_Employees].[Bonus %].[All]" allUniqueName="[TBL_Employees].[Bonus %].[All]" dimensionUniqueName="[TBL_Employees]" displayFolder="" count="0" memberValueDatatype="5" unbalanced="0"/>
    <cacheHierarchy uniqueName="[TBL_Employees].[Country]" caption="Country" attribute="1" defaultMemberUniqueName="[TBL_Employees].[Country].[All]" allUniqueName="[TBL_Employees].[Country].[All]" dimensionUniqueName="[TBL_Employees]" displayFolder="" count="0" memberValueDatatype="130" unbalanced="0"/>
    <cacheHierarchy uniqueName="[TBL_Employees].[City]" caption="City" attribute="1" defaultMemberUniqueName="[TBL_Employees].[City].[All]" allUniqueName="[TBL_Employees].[City].[All]" dimensionUniqueName="[TBL_Employees]" displayFolder="" count="0" memberValueDatatype="130" unbalanced="0"/>
    <cacheHierarchy uniqueName="[TBL_Employees].[Exit Date]" caption="Exit Date" attribute="1" defaultMemberUniqueName="[TBL_Employees].[Exit Date].[All]" allUniqueName="[TBL_Employees].[Exit Date].[All]" dimensionUniqueName="[TBL_Employees]" displayFolder="" count="0" memberValueDatatype="130" unbalanced="0"/>
    <cacheHierarchy uniqueName="[TBL_Employees].[Hire Date (Year)]" caption="Hire Date (Year)" attribute="1" defaultMemberUniqueName="[TBL_Employees].[Hire Date (Year)].[All]" allUniqueName="[TBL_Employees].[Hire Date (Year)].[All]" dimensionUniqueName="[TBL_Employees]" displayFolder="" count="0" memberValueDatatype="130" unbalanced="0"/>
    <cacheHierarchy uniqueName="[TBL_Employees].[Hire Date (Quarter)]" caption="Hire Date (Quarter)" attribute="1" defaultMemberUniqueName="[TBL_Employees].[Hire Date (Quarter)].[All]" allUniqueName="[TBL_Employees].[Hire Date (Quarter)].[All]" dimensionUniqueName="[TBL_Employees]" displayFolder="" count="0" memberValueDatatype="130" unbalanced="0"/>
    <cacheHierarchy uniqueName="[TBL_Employees].[Hire Date (Month)]" caption="Hire Date (Month)" attribute="1" defaultMemberUniqueName="[TBL_Employees].[Hire Date (Month)].[All]" allUniqueName="[TBL_Employees].[Hire Date (Month)].[All]" dimensionUniqueName="[TBL_Employees]" displayFolder="" count="0" memberValueDatatype="130" unbalanced="0"/>
    <cacheHierarchy uniqueName="[TBL_Employees].[Hire Date (Month Index)]" caption="Hire Date (Month Index)" attribute="1" defaultMemberUniqueName="[TBL_Employees].[Hire Date (Month Index)].[All]" allUniqueName="[TBL_Employees].[Hire Date (Month Index)].[All]" dimensionUniqueName="[TBL_Employees]" displayFolder="" count="0" memberValueDatatype="20" unbalanced="0" hidden="1"/>
    <cacheHierarchy uniqueName="[Measures].[__XL_Count TBL_Employees]" caption="__XL_Count TBL_Employees" measure="1" displayFolder="" measureGroup="TBL_Employees" count="0" hidden="1"/>
    <cacheHierarchy uniqueName="[Measures].[__No measures defined]" caption="__No measures defined" measure="1" displayFolder="" count="0" hidden="1"/>
    <cacheHierarchy uniqueName="[Measures].[Sum of Bonus %]" caption="Sum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nnual Salary]" caption="Sum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Annual Salary]" caption="Max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Annual Salary]" caption="Min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EID]" caption="Count of EEID" measure="1" displayFolder="" measureGroup="TBL_Employe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Exit Date]" caption="Count of Exit Dat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Annual Salary]" caption="Average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thnicity]" caption="Count of Ethnicit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epartment]" caption="Count of Department" measure="1" displayFolder="" measureGroup="TBL_Employe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Age]" caption="Sum of Ag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onus %]" caption="Average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Job Title]" caption="Count of Job Title" measure="1" displayFolder="" measureGroup="TBL_Employe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Hire Date (Year)]" caption="Count of Hire Date (Year)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measure="1" name="Measures" uniqueName="[Measures]" caption="Measures"/>
    <dimension name="TBL_Employees" uniqueName="[TBL_Employees]" caption="TBL_Employees"/>
  </dimensions>
  <measureGroups count="1">
    <measureGroup name="TBL_Employees" caption="TBL_Employe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ffi SP(Latentview)" refreshedDate="45380.460118634262" backgroundQuery="1" createdVersion="8" refreshedVersion="8" minRefreshableVersion="3" recordCount="0" supportSubquery="1" supportAdvancedDrill="1" xr:uid="{ECF44B80-1FF5-40CA-9D09-F487FEB5287B}">
  <cacheSource type="external" connectionId="1"/>
  <cacheFields count="2">
    <cacheField name="[TBL_Employees].[Gender].[Gender]" caption="Gender" numFmtId="0" hierarchy="5" level="1">
      <sharedItems count="2">
        <s v="Female"/>
        <s v="Male"/>
      </sharedItems>
    </cacheField>
    <cacheField name="[Measures].[Sum of Bonus %]" caption="Sum of Bonus %" numFmtId="0" hierarchy="20" level="32767"/>
  </cacheFields>
  <cacheHierarchies count="33">
    <cacheHierarchy uniqueName="[TBL_Employees].[EEID]" caption="EEID" attribute="1" defaultMemberUniqueName="[TBL_Employees].[EEID].[All]" allUniqueName="[TBL_Employees].[EEID].[All]" dimensionUniqueName="[TBL_Employees]" displayFolder="" count="0" memberValueDatatype="130" unbalanced="0"/>
    <cacheHierarchy uniqueName="[TBL_Employees].[Full Name]" caption="Full Name" attribute="1" defaultMemberUniqueName="[TBL_Employees].[Full Name].[All]" allUniqueName="[TBL_Employees].[Full Name].[All]" dimensionUniqueName="[TBL_Employees]" displayFolder="" count="0" memberValueDatatype="130" unbalanced="0"/>
    <cacheHierarchy uniqueName="[TBL_Employees].[Job Title]" caption="Job Title" attribute="1" defaultMemberUniqueName="[TBL_Employees].[Job Title].[All]" allUniqueName="[TBL_Employees].[Job Title].[All]" dimensionUniqueName="[TBL_Employees]" displayFolder="" count="0" memberValueDatatype="130" unbalanced="0"/>
    <cacheHierarchy uniqueName="[TBL_Employees].[Department]" caption="Department" attribute="1" defaultMemberUniqueName="[TBL_Employees].[Department].[All]" allUniqueName="[TBL_Employees].[Department].[All]" dimensionUniqueName="[TBL_Employees]" displayFolder="" count="0" memberValueDatatype="130" unbalanced="0"/>
    <cacheHierarchy uniqueName="[TBL_Employees].[Business Unit]" caption="Business Unit" attribute="1" defaultMemberUniqueName="[TBL_Employees].[Business Unit].[All]" allUniqueName="[TBL_Employees].[Business Unit].[All]" dimensionUniqueName="[TBL_Employees]" displayFolder="" count="0" memberValueDatatype="130" unbalanced="0"/>
    <cacheHierarchy uniqueName="[TBL_Employees].[Gender]" caption="Gender" attribute="1" defaultMemberUniqueName="[TBL_Employees].[Gender].[All]" allUniqueName="[TBL_Employees].[Gender].[All]" dimensionUniqueName="[TBL_Employees]" displayFolder="" count="2" memberValueDatatype="130" unbalanced="0">
      <fieldsUsage count="2">
        <fieldUsage x="-1"/>
        <fieldUsage x="0"/>
      </fieldsUsage>
    </cacheHierarchy>
    <cacheHierarchy uniqueName="[TBL_Employees].[Ethnicity]" caption="Ethnicity" attribute="1" defaultMemberUniqueName="[TBL_Employees].[Ethnicity].[All]" allUniqueName="[TBL_Employees].[Ethnicity].[All]" dimensionUniqueName="[TBL_Employees]" displayFolder="" count="0" memberValueDatatype="130" unbalanced="0"/>
    <cacheHierarchy uniqueName="[TBL_Employees].[Age]" caption="Age" attribute="1" defaultMemberUniqueName="[TBL_Employees].[Age].[All]" allUniqueName="[TBL_Employees].[Age].[All]" dimensionUniqueName="[TBL_Employees]" displayFolder="" count="0" memberValueDatatype="20" unbalanced="0"/>
    <cacheHierarchy uniqueName="[TBL_Employees].[Hire Date]" caption="Hire Date" attribute="1" time="1" defaultMemberUniqueName="[TBL_Employees].[Hire Date].[All]" allUniqueName="[TBL_Employees].[Hire Date].[All]" dimensionUniqueName="[TBL_Employees]" displayFolder="" count="0" memberValueDatatype="7" unbalanced="0"/>
    <cacheHierarchy uniqueName="[TBL_Employees].[Annual Salary]" caption="Annual Salary" attribute="1" defaultMemberUniqueName="[TBL_Employees].[Annual Salary].[All]" allUniqueName="[TBL_Employees].[Annual Salary].[All]" dimensionUniqueName="[TBL_Employees]" displayFolder="" count="0" memberValueDatatype="20" unbalanced="0"/>
    <cacheHierarchy uniqueName="[TBL_Employees].[Bonus %]" caption="Bonus %" attribute="1" defaultMemberUniqueName="[TBL_Employees].[Bonus %].[All]" allUniqueName="[TBL_Employees].[Bonus %].[All]" dimensionUniqueName="[TBL_Employees]" displayFolder="" count="0" memberValueDatatype="5" unbalanced="0"/>
    <cacheHierarchy uniqueName="[TBL_Employees].[Country]" caption="Country" attribute="1" defaultMemberUniqueName="[TBL_Employees].[Country].[All]" allUniqueName="[TBL_Employees].[Country].[All]" dimensionUniqueName="[TBL_Employees]" displayFolder="" count="0" memberValueDatatype="130" unbalanced="0"/>
    <cacheHierarchy uniqueName="[TBL_Employees].[City]" caption="City" attribute="1" defaultMemberUniqueName="[TBL_Employees].[City].[All]" allUniqueName="[TBL_Employees].[City].[All]" dimensionUniqueName="[TBL_Employees]" displayFolder="" count="0" memberValueDatatype="130" unbalanced="0"/>
    <cacheHierarchy uniqueName="[TBL_Employees].[Exit Date]" caption="Exit Date" attribute="1" defaultMemberUniqueName="[TBL_Employees].[Exit Date].[All]" allUniqueName="[TBL_Employees].[Exit Date].[All]" dimensionUniqueName="[TBL_Employees]" displayFolder="" count="0" memberValueDatatype="130" unbalanced="0"/>
    <cacheHierarchy uniqueName="[TBL_Employees].[Hire Date (Year)]" caption="Hire Date (Year)" attribute="1" defaultMemberUniqueName="[TBL_Employees].[Hire Date (Year)].[All]" allUniqueName="[TBL_Employees].[Hire Date (Year)].[All]" dimensionUniqueName="[TBL_Employees]" displayFolder="" count="0" memberValueDatatype="130" unbalanced="0"/>
    <cacheHierarchy uniqueName="[TBL_Employees].[Hire Date (Quarter)]" caption="Hire Date (Quarter)" attribute="1" defaultMemberUniqueName="[TBL_Employees].[Hire Date (Quarter)].[All]" allUniqueName="[TBL_Employees].[Hire Date (Quarter)].[All]" dimensionUniqueName="[TBL_Employees]" displayFolder="" count="0" memberValueDatatype="130" unbalanced="0"/>
    <cacheHierarchy uniqueName="[TBL_Employees].[Hire Date (Month)]" caption="Hire Date (Month)" attribute="1" defaultMemberUniqueName="[TBL_Employees].[Hire Date (Month)].[All]" allUniqueName="[TBL_Employees].[Hire Date (Month)].[All]" dimensionUniqueName="[TBL_Employees]" displayFolder="" count="0" memberValueDatatype="130" unbalanced="0"/>
    <cacheHierarchy uniqueName="[TBL_Employees].[Hire Date (Month Index)]" caption="Hire Date (Month Index)" attribute="1" defaultMemberUniqueName="[TBL_Employees].[Hire Date (Month Index)].[All]" allUniqueName="[TBL_Employees].[Hire Date (Month Index)].[All]" dimensionUniqueName="[TBL_Employees]" displayFolder="" count="0" memberValueDatatype="20" unbalanced="0" hidden="1"/>
    <cacheHierarchy uniqueName="[Measures].[__XL_Count TBL_Employees]" caption="__XL_Count TBL_Employees" measure="1" displayFolder="" measureGroup="TBL_Employees" count="0" hidden="1"/>
    <cacheHierarchy uniqueName="[Measures].[__No measures defined]" caption="__No measures defined" measure="1" displayFolder="" count="0" hidden="1"/>
    <cacheHierarchy uniqueName="[Measures].[Sum of Bonus %]" caption="Sum of Bonus %" measure="1" displayFolder="" measureGroup="TBL_Employe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nnual Salary]" caption="Sum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Annual Salary]" caption="Max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Annual Salary]" caption="Min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EID]" caption="Count of EEID" measure="1" displayFolder="" measureGroup="TBL_Employe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Exit Date]" caption="Count of Exit Dat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Annual Salary]" caption="Average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thnicity]" caption="Count of Ethnicit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epartment]" caption="Count of Department" measure="1" displayFolder="" measureGroup="TBL_Employe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Age]" caption="Sum of Ag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onus %]" caption="Average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Job Title]" caption="Count of Job Titl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Hire Date (Year)]" caption="Count of Hire Date (Year)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measure="1" name="Measures" uniqueName="[Measures]" caption="Measures"/>
    <dimension name="TBL_Employees" uniqueName="[TBL_Employees]" caption="TBL_Employees"/>
  </dimensions>
  <measureGroups count="1">
    <measureGroup name="TBL_Employees" caption="TBL_Employe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ffi SP(Latentview)" refreshedDate="45380.456370601853" backgroundQuery="1" createdVersion="8" refreshedVersion="8" minRefreshableVersion="3" recordCount="0" supportSubquery="1" supportAdvancedDrill="1" xr:uid="{DC3C42CC-03FA-4322-B014-40DA40037232}">
  <cacheSource type="external" connectionId="1"/>
  <cacheFields count="2">
    <cacheField name="[TBL_Employees].[Country].[Country]" caption="Country" numFmtId="0" hierarchy="11" level="1">
      <sharedItems count="3">
        <s v="Brazil"/>
        <s v="China"/>
        <s v="United States"/>
      </sharedItems>
    </cacheField>
    <cacheField name="[Measures].[Count of EEID]" caption="Count of EEID" numFmtId="0" hierarchy="24" level="32767"/>
  </cacheFields>
  <cacheHierarchies count="33">
    <cacheHierarchy uniqueName="[TBL_Employees].[EEID]" caption="EEID" attribute="1" defaultMemberUniqueName="[TBL_Employees].[EEID].[All]" allUniqueName="[TBL_Employees].[EEID].[All]" dimensionUniqueName="[TBL_Employees]" displayFolder="" count="0" memberValueDatatype="130" unbalanced="0"/>
    <cacheHierarchy uniqueName="[TBL_Employees].[Full Name]" caption="Full Name" attribute="1" defaultMemberUniqueName="[TBL_Employees].[Full Name].[All]" allUniqueName="[TBL_Employees].[Full Name].[All]" dimensionUniqueName="[TBL_Employees]" displayFolder="" count="0" memberValueDatatype="130" unbalanced="0"/>
    <cacheHierarchy uniqueName="[TBL_Employees].[Job Title]" caption="Job Title" attribute="1" defaultMemberUniqueName="[TBL_Employees].[Job Title].[All]" allUniqueName="[TBL_Employees].[Job Title].[All]" dimensionUniqueName="[TBL_Employees]" displayFolder="" count="0" memberValueDatatype="130" unbalanced="0"/>
    <cacheHierarchy uniqueName="[TBL_Employees].[Department]" caption="Department" attribute="1" defaultMemberUniqueName="[TBL_Employees].[Department].[All]" allUniqueName="[TBL_Employees].[Department].[All]" dimensionUniqueName="[TBL_Employees]" displayFolder="" count="0" memberValueDatatype="130" unbalanced="0"/>
    <cacheHierarchy uniqueName="[TBL_Employees].[Business Unit]" caption="Business Unit" attribute="1" defaultMemberUniqueName="[TBL_Employees].[Business Unit].[All]" allUniqueName="[TBL_Employees].[Business Unit].[All]" dimensionUniqueName="[TBL_Employees]" displayFolder="" count="0" memberValueDatatype="130" unbalanced="0"/>
    <cacheHierarchy uniqueName="[TBL_Employees].[Gender]" caption="Gender" attribute="1" defaultMemberUniqueName="[TBL_Employees].[Gender].[All]" allUniqueName="[TBL_Employees].[Gender].[All]" dimensionUniqueName="[TBL_Employees]" displayFolder="" count="0" memberValueDatatype="130" unbalanced="0"/>
    <cacheHierarchy uniqueName="[TBL_Employees].[Ethnicity]" caption="Ethnicity" attribute="1" defaultMemberUniqueName="[TBL_Employees].[Ethnicity].[All]" allUniqueName="[TBL_Employees].[Ethnicity].[All]" dimensionUniqueName="[TBL_Employees]" displayFolder="" count="0" memberValueDatatype="130" unbalanced="0"/>
    <cacheHierarchy uniqueName="[TBL_Employees].[Age]" caption="Age" attribute="1" defaultMemberUniqueName="[TBL_Employees].[Age].[All]" allUniqueName="[TBL_Employees].[Age].[All]" dimensionUniqueName="[TBL_Employees]" displayFolder="" count="0" memberValueDatatype="20" unbalanced="0"/>
    <cacheHierarchy uniqueName="[TBL_Employees].[Hire Date]" caption="Hire Date" attribute="1" time="1" defaultMemberUniqueName="[TBL_Employees].[Hire Date].[All]" allUniqueName="[TBL_Employees].[Hire Date].[All]" dimensionUniqueName="[TBL_Employees]" displayFolder="" count="0" memberValueDatatype="7" unbalanced="0"/>
    <cacheHierarchy uniqueName="[TBL_Employees].[Annual Salary]" caption="Annual Salary" attribute="1" defaultMemberUniqueName="[TBL_Employees].[Annual Salary].[All]" allUniqueName="[TBL_Employees].[Annual Salary].[All]" dimensionUniqueName="[TBL_Employees]" displayFolder="" count="0" memberValueDatatype="20" unbalanced="0"/>
    <cacheHierarchy uniqueName="[TBL_Employees].[Bonus %]" caption="Bonus %" attribute="1" defaultMemberUniqueName="[TBL_Employees].[Bonus %].[All]" allUniqueName="[TBL_Employees].[Bonus %].[All]" dimensionUniqueName="[TBL_Employees]" displayFolder="" count="0" memberValueDatatype="5" unbalanced="0"/>
    <cacheHierarchy uniqueName="[TBL_Employees].[Country]" caption="Country" attribute="1" defaultMemberUniqueName="[TBL_Employees].[Country].[All]" allUniqueName="[TBL_Employees].[Country].[All]" dimensionUniqueName="[TBL_Employees]" displayFolder="" count="2" memberValueDatatype="130" unbalanced="0">
      <fieldsUsage count="2">
        <fieldUsage x="-1"/>
        <fieldUsage x="0"/>
      </fieldsUsage>
    </cacheHierarchy>
    <cacheHierarchy uniqueName="[TBL_Employees].[City]" caption="City" attribute="1" defaultMemberUniqueName="[TBL_Employees].[City].[All]" allUniqueName="[TBL_Employees].[City].[All]" dimensionUniqueName="[TBL_Employees]" displayFolder="" count="0" memberValueDatatype="130" unbalanced="0"/>
    <cacheHierarchy uniqueName="[TBL_Employees].[Exit Date]" caption="Exit Date" attribute="1" defaultMemberUniqueName="[TBL_Employees].[Exit Date].[All]" allUniqueName="[TBL_Employees].[Exit Date].[All]" dimensionUniqueName="[TBL_Employees]" displayFolder="" count="0" memberValueDatatype="130" unbalanced="0"/>
    <cacheHierarchy uniqueName="[TBL_Employees].[Hire Date (Year)]" caption="Hire Date (Year)" attribute="1" defaultMemberUniqueName="[TBL_Employees].[Hire Date (Year)].[All]" allUniqueName="[TBL_Employees].[Hire Date (Year)].[All]" dimensionUniqueName="[TBL_Employees]" displayFolder="" count="0" memberValueDatatype="130" unbalanced="0"/>
    <cacheHierarchy uniqueName="[TBL_Employees].[Hire Date (Quarter)]" caption="Hire Date (Quarter)" attribute="1" defaultMemberUniqueName="[TBL_Employees].[Hire Date (Quarter)].[All]" allUniqueName="[TBL_Employees].[Hire Date (Quarter)].[All]" dimensionUniqueName="[TBL_Employees]" displayFolder="" count="0" memberValueDatatype="130" unbalanced="0"/>
    <cacheHierarchy uniqueName="[TBL_Employees].[Hire Date (Month)]" caption="Hire Date (Month)" attribute="1" defaultMemberUniqueName="[TBL_Employees].[Hire Date (Month)].[All]" allUniqueName="[TBL_Employees].[Hire Date (Month)].[All]" dimensionUniqueName="[TBL_Employees]" displayFolder="" count="0" memberValueDatatype="130" unbalanced="0"/>
    <cacheHierarchy uniqueName="[TBL_Employees].[Hire Date (Month Index)]" caption="Hire Date (Month Index)" attribute="1" defaultMemberUniqueName="[TBL_Employees].[Hire Date (Month Index)].[All]" allUniqueName="[TBL_Employees].[Hire Date (Month Index)].[All]" dimensionUniqueName="[TBL_Employees]" displayFolder="" count="0" memberValueDatatype="20" unbalanced="0" hidden="1"/>
    <cacheHierarchy uniqueName="[Measures].[__XL_Count TBL_Employees]" caption="__XL_Count TBL_Employees" measure="1" displayFolder="" measureGroup="TBL_Employees" count="0" hidden="1"/>
    <cacheHierarchy uniqueName="[Measures].[__No measures defined]" caption="__No measures defined" measure="1" displayFolder="" count="0" hidden="1"/>
    <cacheHierarchy uniqueName="[Measures].[Sum of Bonus %]" caption="Sum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nnual Salary]" caption="Sum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Annual Salary]" caption="Max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Annual Salary]" caption="Min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EID]" caption="Count of EEID" measure="1" displayFolder="" measureGroup="TBL_Employe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Exit Date]" caption="Count of Exit Dat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Annual Salary]" caption="Average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thnicity]" caption="Count of Ethnicit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epartment]" caption="Count of Department" measure="1" displayFolder="" measureGroup="TBL_Employe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Age]" caption="Sum of Ag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onus %]" caption="Average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Job Title]" caption="Count of Job Titl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Hire Date (Year)]" caption="Count of Hire Date (Year)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measure="1" name="Measures" uniqueName="[Measures]" caption="Measures"/>
    <dimension name="TBL_Employees" uniqueName="[TBL_Employees]" caption="TBL_Employees"/>
  </dimensions>
  <measureGroups count="1">
    <measureGroup name="TBL_Employees" caption="TBL_Employe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ffi SP(Latentview)" refreshedDate="45380.45042361111" backgroundQuery="1" createdVersion="8" refreshedVersion="8" minRefreshableVersion="3" recordCount="0" supportSubquery="1" supportAdvancedDrill="1" xr:uid="{23665AEE-EE6B-4E38-9C91-22A394698D68}">
  <cacheSource type="external" connectionId="1"/>
  <cacheFields count="2">
    <cacheField name="[TBL_Employees].[Department].[Department]" caption="Department" numFmtId="0" hierarchy="3" level="1">
      <sharedItems count="7">
        <s v="Accounting"/>
        <s v="Engineering"/>
        <s v="Finance"/>
        <s v="Human Resources"/>
        <s v="IT"/>
        <s v="Marketing"/>
        <s v="Sales"/>
      </sharedItems>
    </cacheField>
    <cacheField name="[Measures].[Average of Annual Salary]" caption="Average of Annual Salary" numFmtId="0" hierarchy="26" level="32767"/>
  </cacheFields>
  <cacheHierarchies count="33">
    <cacheHierarchy uniqueName="[TBL_Employees].[EEID]" caption="EEID" attribute="1" defaultMemberUniqueName="[TBL_Employees].[EEID].[All]" allUniqueName="[TBL_Employees].[EEID].[All]" dimensionUniqueName="[TBL_Employees]" displayFolder="" count="0" memberValueDatatype="130" unbalanced="0"/>
    <cacheHierarchy uniqueName="[TBL_Employees].[Full Name]" caption="Full Name" attribute="1" defaultMemberUniqueName="[TBL_Employees].[Full Name].[All]" allUniqueName="[TBL_Employees].[Full Name].[All]" dimensionUniqueName="[TBL_Employees]" displayFolder="" count="0" memberValueDatatype="130" unbalanced="0"/>
    <cacheHierarchy uniqueName="[TBL_Employees].[Job Title]" caption="Job Title" attribute="1" defaultMemberUniqueName="[TBL_Employees].[Job Title].[All]" allUniqueName="[TBL_Employees].[Job Title].[All]" dimensionUniqueName="[TBL_Employees]" displayFolder="" count="0" memberValueDatatype="130" unbalanced="0"/>
    <cacheHierarchy uniqueName="[TBL_Employees].[Department]" caption="Department" attribute="1" defaultMemberUniqueName="[TBL_Employees].[Department].[All]" allUniqueName="[TBL_Employees].[Department].[All]" dimensionUniqueName="[TBL_Employees]" displayFolder="" count="2" memberValueDatatype="130" unbalanced="0">
      <fieldsUsage count="2">
        <fieldUsage x="-1"/>
        <fieldUsage x="0"/>
      </fieldsUsage>
    </cacheHierarchy>
    <cacheHierarchy uniqueName="[TBL_Employees].[Business Unit]" caption="Business Unit" attribute="1" defaultMemberUniqueName="[TBL_Employees].[Business Unit].[All]" allUniqueName="[TBL_Employees].[Business Unit].[All]" dimensionUniqueName="[TBL_Employees]" displayFolder="" count="0" memberValueDatatype="130" unbalanced="0"/>
    <cacheHierarchy uniqueName="[TBL_Employees].[Gender]" caption="Gender" attribute="1" defaultMemberUniqueName="[TBL_Employees].[Gender].[All]" allUniqueName="[TBL_Employees].[Gender].[All]" dimensionUniqueName="[TBL_Employees]" displayFolder="" count="0" memberValueDatatype="130" unbalanced="0"/>
    <cacheHierarchy uniqueName="[TBL_Employees].[Ethnicity]" caption="Ethnicity" attribute="1" defaultMemberUniqueName="[TBL_Employees].[Ethnicity].[All]" allUniqueName="[TBL_Employees].[Ethnicity].[All]" dimensionUniqueName="[TBL_Employees]" displayFolder="" count="0" memberValueDatatype="130" unbalanced="0"/>
    <cacheHierarchy uniqueName="[TBL_Employees].[Age]" caption="Age" attribute="1" defaultMemberUniqueName="[TBL_Employees].[Age].[All]" allUniqueName="[TBL_Employees].[Age].[All]" dimensionUniqueName="[TBL_Employees]" displayFolder="" count="0" memberValueDatatype="20" unbalanced="0"/>
    <cacheHierarchy uniqueName="[TBL_Employees].[Hire Date]" caption="Hire Date" attribute="1" time="1" defaultMemberUniqueName="[TBL_Employees].[Hire Date].[All]" allUniqueName="[TBL_Employees].[Hire Date].[All]" dimensionUniqueName="[TBL_Employees]" displayFolder="" count="0" memberValueDatatype="7" unbalanced="0"/>
    <cacheHierarchy uniqueName="[TBL_Employees].[Annual Salary]" caption="Annual Salary" attribute="1" defaultMemberUniqueName="[TBL_Employees].[Annual Salary].[All]" allUniqueName="[TBL_Employees].[Annual Salary].[All]" dimensionUniqueName="[TBL_Employees]" displayFolder="" count="0" memberValueDatatype="20" unbalanced="0"/>
    <cacheHierarchy uniqueName="[TBL_Employees].[Bonus %]" caption="Bonus %" attribute="1" defaultMemberUniqueName="[TBL_Employees].[Bonus %].[All]" allUniqueName="[TBL_Employees].[Bonus %].[All]" dimensionUniqueName="[TBL_Employees]" displayFolder="" count="0" memberValueDatatype="5" unbalanced="0"/>
    <cacheHierarchy uniqueName="[TBL_Employees].[Country]" caption="Country" attribute="1" defaultMemberUniqueName="[TBL_Employees].[Country].[All]" allUniqueName="[TBL_Employees].[Country].[All]" dimensionUniqueName="[TBL_Employees]" displayFolder="" count="0" memberValueDatatype="130" unbalanced="0"/>
    <cacheHierarchy uniqueName="[TBL_Employees].[City]" caption="City" attribute="1" defaultMemberUniqueName="[TBL_Employees].[City].[All]" allUniqueName="[TBL_Employees].[City].[All]" dimensionUniqueName="[TBL_Employees]" displayFolder="" count="0" memberValueDatatype="130" unbalanced="0"/>
    <cacheHierarchy uniqueName="[TBL_Employees].[Exit Date]" caption="Exit Date" attribute="1" defaultMemberUniqueName="[TBL_Employees].[Exit Date].[All]" allUniqueName="[TBL_Employees].[Exit Date].[All]" dimensionUniqueName="[TBL_Employees]" displayFolder="" count="0" memberValueDatatype="130" unbalanced="0"/>
    <cacheHierarchy uniqueName="[TBL_Employees].[Hire Date (Year)]" caption="Hire Date (Year)" attribute="1" defaultMemberUniqueName="[TBL_Employees].[Hire Date (Year)].[All]" allUniqueName="[TBL_Employees].[Hire Date (Year)].[All]" dimensionUniqueName="[TBL_Employees]" displayFolder="" count="0" memberValueDatatype="130" unbalanced="0"/>
    <cacheHierarchy uniqueName="[TBL_Employees].[Hire Date (Quarter)]" caption="Hire Date (Quarter)" attribute="1" defaultMemberUniqueName="[TBL_Employees].[Hire Date (Quarter)].[All]" allUniqueName="[TBL_Employees].[Hire Date (Quarter)].[All]" dimensionUniqueName="[TBL_Employees]" displayFolder="" count="0" memberValueDatatype="130" unbalanced="0"/>
    <cacheHierarchy uniqueName="[TBL_Employees].[Hire Date (Month)]" caption="Hire Date (Month)" attribute="1" defaultMemberUniqueName="[TBL_Employees].[Hire Date (Month)].[All]" allUniqueName="[TBL_Employees].[Hire Date (Month)].[All]" dimensionUniqueName="[TBL_Employees]" displayFolder="" count="0" memberValueDatatype="130" unbalanced="0"/>
    <cacheHierarchy uniqueName="[TBL_Employees].[Hire Date (Month Index)]" caption="Hire Date (Month Index)" attribute="1" defaultMemberUniqueName="[TBL_Employees].[Hire Date (Month Index)].[All]" allUniqueName="[TBL_Employees].[Hire Date (Month Index)].[All]" dimensionUniqueName="[TBL_Employees]" displayFolder="" count="0" memberValueDatatype="20" unbalanced="0" hidden="1"/>
    <cacheHierarchy uniqueName="[Measures].[__XL_Count TBL_Employees]" caption="__XL_Count TBL_Employees" measure="1" displayFolder="" measureGroup="TBL_Employees" count="0" hidden="1"/>
    <cacheHierarchy uniqueName="[Measures].[__No measures defined]" caption="__No measures defined" measure="1" displayFolder="" count="0" hidden="1"/>
    <cacheHierarchy uniqueName="[Measures].[Sum of Bonus %]" caption="Sum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nnual Salary]" caption="Sum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Annual Salary]" caption="Max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Annual Salary]" caption="Min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EID]" caption="Count of EEID" measure="1" displayFolder="" measureGroup="TBL_Employe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Exit Date]" caption="Count of Exit Dat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Annual Salary]" caption="Average of Annual Salary" measure="1" displayFolder="" measureGroup="TBL_Employe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thnicity]" caption="Count of Ethnicit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epartment]" caption="Count of Department" measure="1" displayFolder="" measureGroup="TBL_Employe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Age]" caption="Sum of Ag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onus %]" caption="Average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Job Title]" caption="Count of Job Titl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Hire Date (Year)]" caption="Count of Hire Date (Year)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measure="1" name="Measures" uniqueName="[Measures]" caption="Measures"/>
    <dimension name="TBL_Employees" uniqueName="[TBL_Employees]" caption="TBL_Employees"/>
  </dimensions>
  <measureGroups count="1">
    <measureGroup name="TBL_Employees" caption="TBL_Employe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ffi SP(Latentview)" refreshedDate="45380.448617939815" backgroundQuery="1" createdVersion="8" refreshedVersion="8" minRefreshableVersion="3" recordCount="0" supportSubquery="1" supportAdvancedDrill="1" xr:uid="{EDA7985F-76A1-4C05-9FEB-9F668D8175F8}">
  <cacheSource type="external" connectionId="1"/>
  <cacheFields count="4">
    <cacheField name="[TBL_Employees].[Gender].[Gender]" caption="Gender" numFmtId="0" hierarchy="5" level="1">
      <sharedItems count="2">
        <s v="Female"/>
        <s v="Male"/>
      </sharedItems>
    </cacheField>
    <cacheField name="[TBL_Employees].[Ethnicity].[Ethnicity]" caption="Ethnicity" numFmtId="0" hierarchy="6" level="1">
      <sharedItems count="4">
        <s v="Asian"/>
        <s v="Black"/>
        <s v="Caucasian"/>
        <s v="Latino"/>
      </sharedItems>
    </cacheField>
    <cacheField name="[Measures].[Count of Ethnicity]" caption="Count of Ethnicity" numFmtId="0" hierarchy="27" level="32767"/>
    <cacheField name="[TBL_Employees].[Department].[Department]" caption="Department" numFmtId="0" hierarchy="3" level="1">
      <sharedItems count="7">
        <s v="Accounting"/>
        <s v="Engineering"/>
        <s v="Finance"/>
        <s v="Human Resources"/>
        <s v="IT"/>
        <s v="Marketing"/>
        <s v="Sales"/>
      </sharedItems>
    </cacheField>
  </cacheFields>
  <cacheHierarchies count="33">
    <cacheHierarchy uniqueName="[TBL_Employees].[EEID]" caption="EEID" attribute="1" defaultMemberUniqueName="[TBL_Employees].[EEID].[All]" allUniqueName="[TBL_Employees].[EEID].[All]" dimensionUniqueName="[TBL_Employees]" displayFolder="" count="0" memberValueDatatype="130" unbalanced="0"/>
    <cacheHierarchy uniqueName="[TBL_Employees].[Full Name]" caption="Full Name" attribute="1" defaultMemberUniqueName="[TBL_Employees].[Full Name].[All]" allUniqueName="[TBL_Employees].[Full Name].[All]" dimensionUniqueName="[TBL_Employees]" displayFolder="" count="0" memberValueDatatype="130" unbalanced="0"/>
    <cacheHierarchy uniqueName="[TBL_Employees].[Job Title]" caption="Job Title" attribute="1" defaultMemberUniqueName="[TBL_Employees].[Job Title].[All]" allUniqueName="[TBL_Employees].[Job Title].[All]" dimensionUniqueName="[TBL_Employees]" displayFolder="" count="0" memberValueDatatype="130" unbalanced="0"/>
    <cacheHierarchy uniqueName="[TBL_Employees].[Department]" caption="Department" attribute="1" defaultMemberUniqueName="[TBL_Employees].[Department].[All]" allUniqueName="[TBL_Employees].[Department].[All]" dimensionUniqueName="[TBL_Employees]" displayFolder="" count="2" memberValueDatatype="130" unbalanced="0">
      <fieldsUsage count="2">
        <fieldUsage x="-1"/>
        <fieldUsage x="3"/>
      </fieldsUsage>
    </cacheHierarchy>
    <cacheHierarchy uniqueName="[TBL_Employees].[Business Unit]" caption="Business Unit" attribute="1" defaultMemberUniqueName="[TBL_Employees].[Business Unit].[All]" allUniqueName="[TBL_Employees].[Business Unit].[All]" dimensionUniqueName="[TBL_Employees]" displayFolder="" count="0" memberValueDatatype="130" unbalanced="0"/>
    <cacheHierarchy uniqueName="[TBL_Employees].[Gender]" caption="Gender" attribute="1" defaultMemberUniqueName="[TBL_Employees].[Gender].[All]" allUniqueName="[TBL_Employees].[Gender].[All]" dimensionUniqueName="[TBL_Employees]" displayFolder="" count="2" memberValueDatatype="130" unbalanced="0">
      <fieldsUsage count="2">
        <fieldUsage x="-1"/>
        <fieldUsage x="0"/>
      </fieldsUsage>
    </cacheHierarchy>
    <cacheHierarchy uniqueName="[TBL_Employees].[Ethnicity]" caption="Ethnicity" attribute="1" defaultMemberUniqueName="[TBL_Employees].[Ethnicity].[All]" allUniqueName="[TBL_Employees].[Ethnicity].[All]" dimensionUniqueName="[TBL_Employees]" displayFolder="" count="2" memberValueDatatype="130" unbalanced="0">
      <fieldsUsage count="2">
        <fieldUsage x="-1"/>
        <fieldUsage x="1"/>
      </fieldsUsage>
    </cacheHierarchy>
    <cacheHierarchy uniqueName="[TBL_Employees].[Age]" caption="Age" attribute="1" defaultMemberUniqueName="[TBL_Employees].[Age].[All]" allUniqueName="[TBL_Employees].[Age].[All]" dimensionUniqueName="[TBL_Employees]" displayFolder="" count="0" memberValueDatatype="20" unbalanced="0"/>
    <cacheHierarchy uniqueName="[TBL_Employees].[Hire Date]" caption="Hire Date" attribute="1" time="1" defaultMemberUniqueName="[TBL_Employees].[Hire Date].[All]" allUniqueName="[TBL_Employees].[Hire Date].[All]" dimensionUniqueName="[TBL_Employees]" displayFolder="" count="0" memberValueDatatype="7" unbalanced="0"/>
    <cacheHierarchy uniqueName="[TBL_Employees].[Annual Salary]" caption="Annual Salary" attribute="1" defaultMemberUniqueName="[TBL_Employees].[Annual Salary].[All]" allUniqueName="[TBL_Employees].[Annual Salary].[All]" dimensionUniqueName="[TBL_Employees]" displayFolder="" count="0" memberValueDatatype="20" unbalanced="0"/>
    <cacheHierarchy uniqueName="[TBL_Employees].[Bonus %]" caption="Bonus %" attribute="1" defaultMemberUniqueName="[TBL_Employees].[Bonus %].[All]" allUniqueName="[TBL_Employees].[Bonus %].[All]" dimensionUniqueName="[TBL_Employees]" displayFolder="" count="0" memberValueDatatype="5" unbalanced="0"/>
    <cacheHierarchy uniqueName="[TBL_Employees].[Country]" caption="Country" attribute="1" defaultMemberUniqueName="[TBL_Employees].[Country].[All]" allUniqueName="[TBL_Employees].[Country].[All]" dimensionUniqueName="[TBL_Employees]" displayFolder="" count="0" memberValueDatatype="130" unbalanced="0"/>
    <cacheHierarchy uniqueName="[TBL_Employees].[City]" caption="City" attribute="1" defaultMemberUniqueName="[TBL_Employees].[City].[All]" allUniqueName="[TBL_Employees].[City].[All]" dimensionUniqueName="[TBL_Employees]" displayFolder="" count="0" memberValueDatatype="130" unbalanced="0"/>
    <cacheHierarchy uniqueName="[TBL_Employees].[Exit Date]" caption="Exit Date" attribute="1" defaultMemberUniqueName="[TBL_Employees].[Exit Date].[All]" allUniqueName="[TBL_Employees].[Exit Date].[All]" dimensionUniqueName="[TBL_Employees]" displayFolder="" count="0" memberValueDatatype="130" unbalanced="0"/>
    <cacheHierarchy uniqueName="[TBL_Employees].[Hire Date (Year)]" caption="Hire Date (Year)" attribute="1" defaultMemberUniqueName="[TBL_Employees].[Hire Date (Year)].[All]" allUniqueName="[TBL_Employees].[Hire Date (Year)].[All]" dimensionUniqueName="[TBL_Employees]" displayFolder="" count="0" memberValueDatatype="130" unbalanced="0"/>
    <cacheHierarchy uniqueName="[TBL_Employees].[Hire Date (Quarter)]" caption="Hire Date (Quarter)" attribute="1" defaultMemberUniqueName="[TBL_Employees].[Hire Date (Quarter)].[All]" allUniqueName="[TBL_Employees].[Hire Date (Quarter)].[All]" dimensionUniqueName="[TBL_Employees]" displayFolder="" count="0" memberValueDatatype="130" unbalanced="0"/>
    <cacheHierarchy uniqueName="[TBL_Employees].[Hire Date (Month)]" caption="Hire Date (Month)" attribute="1" defaultMemberUniqueName="[TBL_Employees].[Hire Date (Month)].[All]" allUniqueName="[TBL_Employees].[Hire Date (Month)].[All]" dimensionUniqueName="[TBL_Employees]" displayFolder="" count="0" memberValueDatatype="130" unbalanced="0"/>
    <cacheHierarchy uniqueName="[TBL_Employees].[Hire Date (Month Index)]" caption="Hire Date (Month Index)" attribute="1" defaultMemberUniqueName="[TBL_Employees].[Hire Date (Month Index)].[All]" allUniqueName="[TBL_Employees].[Hire Date (Month Index)].[All]" dimensionUniqueName="[TBL_Employees]" displayFolder="" count="0" memberValueDatatype="20" unbalanced="0" hidden="1"/>
    <cacheHierarchy uniqueName="[Measures].[__XL_Count TBL_Employees]" caption="__XL_Count TBL_Employees" measure="1" displayFolder="" measureGroup="TBL_Employees" count="0" hidden="1"/>
    <cacheHierarchy uniqueName="[Measures].[__No measures defined]" caption="__No measures defined" measure="1" displayFolder="" count="0" hidden="1"/>
    <cacheHierarchy uniqueName="[Measures].[Sum of Bonus %]" caption="Sum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nnual Salary]" caption="Sum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Annual Salary]" caption="Max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Annual Salary]" caption="Min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EID]" caption="Count of EEID" measure="1" displayFolder="" measureGroup="TBL_Employe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Exit Date]" caption="Count of Exit Dat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Annual Salary]" caption="Average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thnicity]" caption="Count of Ethnicity" measure="1" displayFolder="" measureGroup="TBL_Employee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epartment]" caption="Count of Department" measure="1" displayFolder="" measureGroup="TBL_Employe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Age]" caption="Sum of Ag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onus %]" caption="Average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Job Title]" caption="Count of Job Titl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Hire Date (Year)]" caption="Count of Hire Date (Year)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measure="1" name="Measures" uniqueName="[Measures]" caption="Measures"/>
    <dimension name="TBL_Employees" uniqueName="[TBL_Employees]" caption="TBL_Employees"/>
  </dimensions>
  <measureGroups count="1">
    <measureGroup name="TBL_Employees" caption="TBL_Employe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ffi SP(Latentview)" refreshedDate="45380.445792939812" backgroundQuery="1" createdVersion="8" refreshedVersion="8" minRefreshableVersion="3" recordCount="0" supportSubquery="1" supportAdvancedDrill="1" xr:uid="{DC0FC43A-97BC-4E71-9777-EBD186A8DD8F}">
  <cacheSource type="external" connectionId="1"/>
  <cacheFields count="2">
    <cacheField name="[TBL_Employees].[Gender].[Gender]" caption="Gender" numFmtId="0" hierarchy="5" level="1">
      <sharedItems count="2">
        <s v="Female"/>
        <s v="Male"/>
      </sharedItems>
    </cacheField>
    <cacheField name="[Measures].[Average of Annual Salary]" caption="Average of Annual Salary" numFmtId="0" hierarchy="26" level="32767"/>
  </cacheFields>
  <cacheHierarchies count="33">
    <cacheHierarchy uniqueName="[TBL_Employees].[EEID]" caption="EEID" attribute="1" defaultMemberUniqueName="[TBL_Employees].[EEID].[All]" allUniqueName="[TBL_Employees].[EEID].[All]" dimensionUniqueName="[TBL_Employees]" displayFolder="" count="0" memberValueDatatype="130" unbalanced="0"/>
    <cacheHierarchy uniqueName="[TBL_Employees].[Full Name]" caption="Full Name" attribute="1" defaultMemberUniqueName="[TBL_Employees].[Full Name].[All]" allUniqueName="[TBL_Employees].[Full Name].[All]" dimensionUniqueName="[TBL_Employees]" displayFolder="" count="0" memberValueDatatype="130" unbalanced="0"/>
    <cacheHierarchy uniqueName="[TBL_Employees].[Job Title]" caption="Job Title" attribute="1" defaultMemberUniqueName="[TBL_Employees].[Job Title].[All]" allUniqueName="[TBL_Employees].[Job Title].[All]" dimensionUniqueName="[TBL_Employees]" displayFolder="" count="0" memberValueDatatype="130" unbalanced="0"/>
    <cacheHierarchy uniqueName="[TBL_Employees].[Department]" caption="Department" attribute="1" defaultMemberUniqueName="[TBL_Employees].[Department].[All]" allUniqueName="[TBL_Employees].[Department].[All]" dimensionUniqueName="[TBL_Employees]" displayFolder="" count="0" memberValueDatatype="130" unbalanced="0"/>
    <cacheHierarchy uniqueName="[TBL_Employees].[Business Unit]" caption="Business Unit" attribute="1" defaultMemberUniqueName="[TBL_Employees].[Business Unit].[All]" allUniqueName="[TBL_Employees].[Business Unit].[All]" dimensionUniqueName="[TBL_Employees]" displayFolder="" count="0" memberValueDatatype="130" unbalanced="0"/>
    <cacheHierarchy uniqueName="[TBL_Employees].[Gender]" caption="Gender" attribute="1" defaultMemberUniqueName="[TBL_Employees].[Gender].[All]" allUniqueName="[TBL_Employees].[Gender].[All]" dimensionUniqueName="[TBL_Employees]" displayFolder="" count="2" memberValueDatatype="130" unbalanced="0">
      <fieldsUsage count="2">
        <fieldUsage x="-1"/>
        <fieldUsage x="0"/>
      </fieldsUsage>
    </cacheHierarchy>
    <cacheHierarchy uniqueName="[TBL_Employees].[Ethnicity]" caption="Ethnicity" attribute="1" defaultMemberUniqueName="[TBL_Employees].[Ethnicity].[All]" allUniqueName="[TBL_Employees].[Ethnicity].[All]" dimensionUniqueName="[TBL_Employees]" displayFolder="" count="0" memberValueDatatype="130" unbalanced="0"/>
    <cacheHierarchy uniqueName="[TBL_Employees].[Age]" caption="Age" attribute="1" defaultMemberUniqueName="[TBL_Employees].[Age].[All]" allUniqueName="[TBL_Employees].[Age].[All]" dimensionUniqueName="[TBL_Employees]" displayFolder="" count="0" memberValueDatatype="20" unbalanced="0"/>
    <cacheHierarchy uniqueName="[TBL_Employees].[Hire Date]" caption="Hire Date" attribute="1" time="1" defaultMemberUniqueName="[TBL_Employees].[Hire Date].[All]" allUniqueName="[TBL_Employees].[Hire Date].[All]" dimensionUniqueName="[TBL_Employees]" displayFolder="" count="0" memberValueDatatype="7" unbalanced="0"/>
    <cacheHierarchy uniqueName="[TBL_Employees].[Annual Salary]" caption="Annual Salary" attribute="1" defaultMemberUniqueName="[TBL_Employees].[Annual Salary].[All]" allUniqueName="[TBL_Employees].[Annual Salary].[All]" dimensionUniqueName="[TBL_Employees]" displayFolder="" count="0" memberValueDatatype="20" unbalanced="0"/>
    <cacheHierarchy uniqueName="[TBL_Employees].[Bonus %]" caption="Bonus %" attribute="1" defaultMemberUniqueName="[TBL_Employees].[Bonus %].[All]" allUniqueName="[TBL_Employees].[Bonus %].[All]" dimensionUniqueName="[TBL_Employees]" displayFolder="" count="0" memberValueDatatype="5" unbalanced="0"/>
    <cacheHierarchy uniqueName="[TBL_Employees].[Country]" caption="Country" attribute="1" defaultMemberUniqueName="[TBL_Employees].[Country].[All]" allUniqueName="[TBL_Employees].[Country].[All]" dimensionUniqueName="[TBL_Employees]" displayFolder="" count="0" memberValueDatatype="130" unbalanced="0"/>
    <cacheHierarchy uniqueName="[TBL_Employees].[City]" caption="City" attribute="1" defaultMemberUniqueName="[TBL_Employees].[City].[All]" allUniqueName="[TBL_Employees].[City].[All]" dimensionUniqueName="[TBL_Employees]" displayFolder="" count="0" memberValueDatatype="130" unbalanced="0"/>
    <cacheHierarchy uniqueName="[TBL_Employees].[Exit Date]" caption="Exit Date" attribute="1" defaultMemberUniqueName="[TBL_Employees].[Exit Date].[All]" allUniqueName="[TBL_Employees].[Exit Date].[All]" dimensionUniqueName="[TBL_Employees]" displayFolder="" count="0" memberValueDatatype="130" unbalanced="0"/>
    <cacheHierarchy uniqueName="[TBL_Employees].[Hire Date (Year)]" caption="Hire Date (Year)" attribute="1" defaultMemberUniqueName="[TBL_Employees].[Hire Date (Year)].[All]" allUniqueName="[TBL_Employees].[Hire Date (Year)].[All]" dimensionUniqueName="[TBL_Employees]" displayFolder="" count="0" memberValueDatatype="130" unbalanced="0"/>
    <cacheHierarchy uniqueName="[TBL_Employees].[Hire Date (Quarter)]" caption="Hire Date (Quarter)" attribute="1" defaultMemberUniqueName="[TBL_Employees].[Hire Date (Quarter)].[All]" allUniqueName="[TBL_Employees].[Hire Date (Quarter)].[All]" dimensionUniqueName="[TBL_Employees]" displayFolder="" count="0" memberValueDatatype="130" unbalanced="0"/>
    <cacheHierarchy uniqueName="[TBL_Employees].[Hire Date (Month)]" caption="Hire Date (Month)" attribute="1" defaultMemberUniqueName="[TBL_Employees].[Hire Date (Month)].[All]" allUniqueName="[TBL_Employees].[Hire Date (Month)].[All]" dimensionUniqueName="[TBL_Employees]" displayFolder="" count="0" memberValueDatatype="130" unbalanced="0"/>
    <cacheHierarchy uniqueName="[TBL_Employees].[Hire Date (Month Index)]" caption="Hire Date (Month Index)" attribute="1" defaultMemberUniqueName="[TBL_Employees].[Hire Date (Month Index)].[All]" allUniqueName="[TBL_Employees].[Hire Date (Month Index)].[All]" dimensionUniqueName="[TBL_Employees]" displayFolder="" count="0" memberValueDatatype="20" unbalanced="0" hidden="1"/>
    <cacheHierarchy uniqueName="[Measures].[__XL_Count TBL_Employees]" caption="__XL_Count TBL_Employees" measure="1" displayFolder="" measureGroup="TBL_Employees" count="0" hidden="1"/>
    <cacheHierarchy uniqueName="[Measures].[__No measures defined]" caption="__No measures defined" measure="1" displayFolder="" count="0" hidden="1"/>
    <cacheHierarchy uniqueName="[Measures].[Sum of Bonus %]" caption="Sum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nnual Salary]" caption="Sum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Annual Salary]" caption="Max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Annual Salary]" caption="Min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EID]" caption="Count of EEID" measure="1" displayFolder="" measureGroup="TBL_Employe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Exit Date]" caption="Count of Exit Dat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Annual Salary]" caption="Average of Annual Salary" measure="1" displayFolder="" measureGroup="TBL_Employe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thnicity]" caption="Count of Ethnicit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epartment]" caption="Count of Department" measure="1" displayFolder="" measureGroup="TBL_Employe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Age]" caption="Sum of Ag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onus %]" caption="Average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Job Title]" caption="Count of Job Titl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Hire Date (Year)]" caption="Count of Hire Date (Year)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measure="1" name="Measures" uniqueName="[Measures]" caption="Measures"/>
    <dimension name="TBL_Employees" uniqueName="[TBL_Employees]" caption="TBL_Employees"/>
  </dimensions>
  <measureGroups count="1">
    <measureGroup name="TBL_Employees" caption="TBL_Employe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ffi SP(Latentview)" refreshedDate="45380.44102997685" backgroundQuery="1" createdVersion="8" refreshedVersion="8" minRefreshableVersion="3" recordCount="0" supportSubquery="1" supportAdvancedDrill="1" xr:uid="{439C7C33-0407-405D-8876-CE973A991772}">
  <cacheSource type="external" connectionId="1"/>
  <cacheFields count="2">
    <cacheField name="[TBL_Employees].[City].[City]" caption="City" numFmtId="0" hierarchy="12" level="1">
      <sharedItems count="13">
        <s v="Austin"/>
        <s v="Beijing"/>
        <s v="Chengdu"/>
        <s v="Chicago"/>
        <s v="Chongqing"/>
        <s v="Columbus"/>
        <s v="Manaus"/>
        <s v="Miami"/>
        <s v="Phoenix"/>
        <s v="Rio de Janerio"/>
        <s v="Sao Paulo"/>
        <s v="Seattle"/>
        <s v="Shanghai"/>
      </sharedItems>
    </cacheField>
    <cacheField name="[Measures].[Count of EEID]" caption="Count of EEID" numFmtId="0" hierarchy="24" level="32767"/>
  </cacheFields>
  <cacheHierarchies count="33">
    <cacheHierarchy uniqueName="[TBL_Employees].[EEID]" caption="EEID" attribute="1" defaultMemberUniqueName="[TBL_Employees].[EEID].[All]" allUniqueName="[TBL_Employees].[EEID].[All]" dimensionUniqueName="[TBL_Employees]" displayFolder="" count="0" memberValueDatatype="130" unbalanced="0"/>
    <cacheHierarchy uniqueName="[TBL_Employees].[Full Name]" caption="Full Name" attribute="1" defaultMemberUniqueName="[TBL_Employees].[Full Name].[All]" allUniqueName="[TBL_Employees].[Full Name].[All]" dimensionUniqueName="[TBL_Employees]" displayFolder="" count="0" memberValueDatatype="130" unbalanced="0"/>
    <cacheHierarchy uniqueName="[TBL_Employees].[Job Title]" caption="Job Title" attribute="1" defaultMemberUniqueName="[TBL_Employees].[Job Title].[All]" allUniqueName="[TBL_Employees].[Job Title].[All]" dimensionUniqueName="[TBL_Employees]" displayFolder="" count="0" memberValueDatatype="130" unbalanced="0"/>
    <cacheHierarchy uniqueName="[TBL_Employees].[Department]" caption="Department" attribute="1" defaultMemberUniqueName="[TBL_Employees].[Department].[All]" allUniqueName="[TBL_Employees].[Department].[All]" dimensionUniqueName="[TBL_Employees]" displayFolder="" count="0" memberValueDatatype="130" unbalanced="0"/>
    <cacheHierarchy uniqueName="[TBL_Employees].[Business Unit]" caption="Business Unit" attribute="1" defaultMemberUniqueName="[TBL_Employees].[Business Unit].[All]" allUniqueName="[TBL_Employees].[Business Unit].[All]" dimensionUniqueName="[TBL_Employees]" displayFolder="" count="0" memberValueDatatype="130" unbalanced="0"/>
    <cacheHierarchy uniqueName="[TBL_Employees].[Gender]" caption="Gender" attribute="1" defaultMemberUniqueName="[TBL_Employees].[Gender].[All]" allUniqueName="[TBL_Employees].[Gender].[All]" dimensionUniqueName="[TBL_Employees]" displayFolder="" count="0" memberValueDatatype="130" unbalanced="0"/>
    <cacheHierarchy uniqueName="[TBL_Employees].[Ethnicity]" caption="Ethnicity" attribute="1" defaultMemberUniqueName="[TBL_Employees].[Ethnicity].[All]" allUniqueName="[TBL_Employees].[Ethnicity].[All]" dimensionUniqueName="[TBL_Employees]" displayFolder="" count="0" memberValueDatatype="130" unbalanced="0"/>
    <cacheHierarchy uniqueName="[TBL_Employees].[Age]" caption="Age" attribute="1" defaultMemberUniqueName="[TBL_Employees].[Age].[All]" allUniqueName="[TBL_Employees].[Age].[All]" dimensionUniqueName="[TBL_Employees]" displayFolder="" count="0" memberValueDatatype="20" unbalanced="0"/>
    <cacheHierarchy uniqueName="[TBL_Employees].[Hire Date]" caption="Hire Date" attribute="1" time="1" defaultMemberUniqueName="[TBL_Employees].[Hire Date].[All]" allUniqueName="[TBL_Employees].[Hire Date].[All]" dimensionUniqueName="[TBL_Employees]" displayFolder="" count="0" memberValueDatatype="7" unbalanced="0"/>
    <cacheHierarchy uniqueName="[TBL_Employees].[Annual Salary]" caption="Annual Salary" attribute="1" defaultMemberUniqueName="[TBL_Employees].[Annual Salary].[All]" allUniqueName="[TBL_Employees].[Annual Salary].[All]" dimensionUniqueName="[TBL_Employees]" displayFolder="" count="0" memberValueDatatype="20" unbalanced="0"/>
    <cacheHierarchy uniqueName="[TBL_Employees].[Bonus %]" caption="Bonus %" attribute="1" defaultMemberUniqueName="[TBL_Employees].[Bonus %].[All]" allUniqueName="[TBL_Employees].[Bonus %].[All]" dimensionUniqueName="[TBL_Employees]" displayFolder="" count="0" memberValueDatatype="5" unbalanced="0"/>
    <cacheHierarchy uniqueName="[TBL_Employees].[Country]" caption="Country" attribute="1" defaultMemberUniqueName="[TBL_Employees].[Country].[All]" allUniqueName="[TBL_Employees].[Country].[All]" dimensionUniqueName="[TBL_Employees]" displayFolder="" count="0" memberValueDatatype="130" unbalanced="0"/>
    <cacheHierarchy uniqueName="[TBL_Employees].[City]" caption="City" attribute="1" defaultMemberUniqueName="[TBL_Employees].[City].[All]" allUniqueName="[TBL_Employees].[City].[All]" dimensionUniqueName="[TBL_Employees]" displayFolder="" count="2" memberValueDatatype="130" unbalanced="0">
      <fieldsUsage count="2">
        <fieldUsage x="-1"/>
        <fieldUsage x="0"/>
      </fieldsUsage>
    </cacheHierarchy>
    <cacheHierarchy uniqueName="[TBL_Employees].[Exit Date]" caption="Exit Date" attribute="1" defaultMemberUniqueName="[TBL_Employees].[Exit Date].[All]" allUniqueName="[TBL_Employees].[Exit Date].[All]" dimensionUniqueName="[TBL_Employees]" displayFolder="" count="0" memberValueDatatype="130" unbalanced="0"/>
    <cacheHierarchy uniqueName="[TBL_Employees].[Hire Date (Year)]" caption="Hire Date (Year)" attribute="1" defaultMemberUniqueName="[TBL_Employees].[Hire Date (Year)].[All]" allUniqueName="[TBL_Employees].[Hire Date (Year)].[All]" dimensionUniqueName="[TBL_Employees]" displayFolder="" count="0" memberValueDatatype="130" unbalanced="0"/>
    <cacheHierarchy uniqueName="[TBL_Employees].[Hire Date (Quarter)]" caption="Hire Date (Quarter)" attribute="1" defaultMemberUniqueName="[TBL_Employees].[Hire Date (Quarter)].[All]" allUniqueName="[TBL_Employees].[Hire Date (Quarter)].[All]" dimensionUniqueName="[TBL_Employees]" displayFolder="" count="0" memberValueDatatype="130" unbalanced="0"/>
    <cacheHierarchy uniqueName="[TBL_Employees].[Hire Date (Month)]" caption="Hire Date (Month)" attribute="1" defaultMemberUniqueName="[TBL_Employees].[Hire Date (Month)].[All]" allUniqueName="[TBL_Employees].[Hire Date (Month)].[All]" dimensionUniqueName="[TBL_Employees]" displayFolder="" count="0" memberValueDatatype="130" unbalanced="0"/>
    <cacheHierarchy uniqueName="[TBL_Employees].[Hire Date (Month Index)]" caption="Hire Date (Month Index)" attribute="1" defaultMemberUniqueName="[TBL_Employees].[Hire Date (Month Index)].[All]" allUniqueName="[TBL_Employees].[Hire Date (Month Index)].[All]" dimensionUniqueName="[TBL_Employees]" displayFolder="" count="0" memberValueDatatype="20" unbalanced="0" hidden="1"/>
    <cacheHierarchy uniqueName="[Measures].[__XL_Count TBL_Employees]" caption="__XL_Count TBL_Employees" measure="1" displayFolder="" measureGroup="TBL_Employees" count="0" hidden="1"/>
    <cacheHierarchy uniqueName="[Measures].[__No measures defined]" caption="__No measures defined" measure="1" displayFolder="" count="0" hidden="1"/>
    <cacheHierarchy uniqueName="[Measures].[Sum of Bonus %]" caption="Sum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nnual Salary]" caption="Sum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Annual Salary]" caption="Max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Annual Salary]" caption="Min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EID]" caption="Count of EEID" measure="1" displayFolder="" measureGroup="TBL_Employe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Exit Date]" caption="Count of Exit Dat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Annual Salary]" caption="Average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thnicity]" caption="Count of Ethnicit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epartment]" caption="Count of Department" measure="1" displayFolder="" measureGroup="TBL_Employe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Age]" caption="Sum of Ag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onus %]" caption="Average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Job Title]" caption="Count of Job Titl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Hire Date (Year)]" caption="Count of Hire Date (Year)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measure="1" name="Measures" uniqueName="[Measures]" caption="Measures"/>
    <dimension name="TBL_Employees" uniqueName="[TBL_Employees]" caption="TBL_Employees"/>
  </dimensions>
  <measureGroups count="1">
    <measureGroup name="TBL_Employees" caption="TBL_Employe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ffi SP(Latentview)" refreshedDate="45380.441031249997" backgroundQuery="1" createdVersion="8" refreshedVersion="8" minRefreshableVersion="3" recordCount="0" supportSubquery="1" supportAdvancedDrill="1" xr:uid="{FF9B2442-AA80-4CA6-AAA1-338CE3079EA5}">
  <cacheSource type="external" connectionId="1"/>
  <cacheFields count="2">
    <cacheField name="[TBL_Employees].[Exit Date].[Exit Date]" caption="Exit Date" numFmtId="0" hierarchy="13" level="1">
      <sharedItems count="83">
        <s v="01-05-2021"/>
        <s v="02-01-2003"/>
        <s v="02-02-2021"/>
        <s v="02-03-2021"/>
        <s v="03-04-2019"/>
        <s v="03-06-2022"/>
        <s v="03-10-2016"/>
        <s v="03-10-2020"/>
        <s v="04-02-2020"/>
        <s v="04-08-2019"/>
        <s v="05-06-2013"/>
        <s v="06-12-2009"/>
        <s v="07-01-2021"/>
        <s v="08-01-2018"/>
        <s v="08-03-2021"/>
        <s v="08-04-2007"/>
        <s v="08-07-2020"/>
        <s v="08-08-2015"/>
        <s v="08-10-2017"/>
        <s v="09-03-2020"/>
        <s v="09-04-2021"/>
        <s v="09-05-2018"/>
        <s v="09-05-2019"/>
        <s v="09-06-2015"/>
        <s v="09-06-2020"/>
        <s v="09-07-2021"/>
        <s v="09-12-2017"/>
        <s v="10-04-2022"/>
        <s v="10-11-2021"/>
        <s v="11-04-2022"/>
        <s v="11-08-2017"/>
        <s v="11-10-1998"/>
        <s v="11-12-2019"/>
        <s v="12-07-2020"/>
        <s v="12-10-2018"/>
        <s v="12-12-2020"/>
        <s v="13-12-2013"/>
        <s v="14-03-2019"/>
        <s v="14-04-2005"/>
        <s v="14-08-2021"/>
        <s v="14-12-1996"/>
        <s v="15-01-2010"/>
        <s v="15-01-2021"/>
        <s v="15-05-2004"/>
        <s v="16-03-2016"/>
        <s v="16-07-2017"/>
        <s v="16-08-2007"/>
        <s v="16-10-2021"/>
        <s v="17-06-2008"/>
        <s v="17-07-2020"/>
        <s v="17-08-2022"/>
        <s v="18-05-2021"/>
        <s v="18-05-2022"/>
        <s v="18-12-1994"/>
        <s v="20-04-2021"/>
        <s v="20-04-2022"/>
        <s v="20-05-2021"/>
        <s v="20-06-2022"/>
        <s v="21-12-2020"/>
        <s v="22-01-2014"/>
        <s v="22-04-2006"/>
        <s v="22-09-2017"/>
        <s v="22-10-2021"/>
        <s v="22-12-2017"/>
        <s v="22-12-2019"/>
        <s v="23-05-2019"/>
        <s v="24-04-2020"/>
        <s v="24-05-2004"/>
        <s v="24-05-2021"/>
        <s v="24-06-2021"/>
        <s v="25-09-2017"/>
        <s v="25-09-2020"/>
        <s v="25-12-2014"/>
        <s v="26-03-2017"/>
        <s v="26-09-2021"/>
        <s v="26-10-2014"/>
        <s v="26-12-2011"/>
        <s v="27-03-2014"/>
        <s v="27-07-2021"/>
        <s v="27-11-2004"/>
        <s v="30-05-2008"/>
        <s v="30-11-2015"/>
        <s v="31-05-2018"/>
      </sharedItems>
    </cacheField>
    <cacheField name="[Measures].[Count of EEID]" caption="Count of EEID" numFmtId="0" hierarchy="24" level="32767"/>
  </cacheFields>
  <cacheHierarchies count="33">
    <cacheHierarchy uniqueName="[TBL_Employees].[EEID]" caption="EEID" attribute="1" defaultMemberUniqueName="[TBL_Employees].[EEID].[All]" allUniqueName="[TBL_Employees].[EEID].[All]" dimensionUniqueName="[TBL_Employees]" displayFolder="" count="0" memberValueDatatype="130" unbalanced="0"/>
    <cacheHierarchy uniqueName="[TBL_Employees].[Full Name]" caption="Full Name" attribute="1" defaultMemberUniqueName="[TBL_Employees].[Full Name].[All]" allUniqueName="[TBL_Employees].[Full Name].[All]" dimensionUniqueName="[TBL_Employees]" displayFolder="" count="0" memberValueDatatype="130" unbalanced="0"/>
    <cacheHierarchy uniqueName="[TBL_Employees].[Job Title]" caption="Job Title" attribute="1" defaultMemberUniqueName="[TBL_Employees].[Job Title].[All]" allUniqueName="[TBL_Employees].[Job Title].[All]" dimensionUniqueName="[TBL_Employees]" displayFolder="" count="0" memberValueDatatype="130" unbalanced="0"/>
    <cacheHierarchy uniqueName="[TBL_Employees].[Department]" caption="Department" attribute="1" defaultMemberUniqueName="[TBL_Employees].[Department].[All]" allUniqueName="[TBL_Employees].[Department].[All]" dimensionUniqueName="[TBL_Employees]" displayFolder="" count="0" memberValueDatatype="130" unbalanced="0"/>
    <cacheHierarchy uniqueName="[TBL_Employees].[Business Unit]" caption="Business Unit" attribute="1" defaultMemberUniqueName="[TBL_Employees].[Business Unit].[All]" allUniqueName="[TBL_Employees].[Business Unit].[All]" dimensionUniqueName="[TBL_Employees]" displayFolder="" count="0" memberValueDatatype="130" unbalanced="0"/>
    <cacheHierarchy uniqueName="[TBL_Employees].[Gender]" caption="Gender" attribute="1" defaultMemberUniqueName="[TBL_Employees].[Gender].[All]" allUniqueName="[TBL_Employees].[Gender].[All]" dimensionUniqueName="[TBL_Employees]" displayFolder="" count="0" memberValueDatatype="130" unbalanced="0"/>
    <cacheHierarchy uniqueName="[TBL_Employees].[Ethnicity]" caption="Ethnicity" attribute="1" defaultMemberUniqueName="[TBL_Employees].[Ethnicity].[All]" allUniqueName="[TBL_Employees].[Ethnicity].[All]" dimensionUniqueName="[TBL_Employees]" displayFolder="" count="0" memberValueDatatype="130" unbalanced="0"/>
    <cacheHierarchy uniqueName="[TBL_Employees].[Age]" caption="Age" attribute="1" defaultMemberUniqueName="[TBL_Employees].[Age].[All]" allUniqueName="[TBL_Employees].[Age].[All]" dimensionUniqueName="[TBL_Employees]" displayFolder="" count="0" memberValueDatatype="20" unbalanced="0"/>
    <cacheHierarchy uniqueName="[TBL_Employees].[Hire Date]" caption="Hire Date" attribute="1" time="1" defaultMemberUniqueName="[TBL_Employees].[Hire Date].[All]" allUniqueName="[TBL_Employees].[Hire Date].[All]" dimensionUniqueName="[TBL_Employees]" displayFolder="" count="0" memberValueDatatype="7" unbalanced="0"/>
    <cacheHierarchy uniqueName="[TBL_Employees].[Annual Salary]" caption="Annual Salary" attribute="1" defaultMemberUniqueName="[TBL_Employees].[Annual Salary].[All]" allUniqueName="[TBL_Employees].[Annual Salary].[All]" dimensionUniqueName="[TBL_Employees]" displayFolder="" count="0" memberValueDatatype="20" unbalanced="0"/>
    <cacheHierarchy uniqueName="[TBL_Employees].[Bonus %]" caption="Bonus %" attribute="1" defaultMemberUniqueName="[TBL_Employees].[Bonus %].[All]" allUniqueName="[TBL_Employees].[Bonus %].[All]" dimensionUniqueName="[TBL_Employees]" displayFolder="" count="0" memberValueDatatype="5" unbalanced="0"/>
    <cacheHierarchy uniqueName="[TBL_Employees].[Country]" caption="Country" attribute="1" defaultMemberUniqueName="[TBL_Employees].[Country].[All]" allUniqueName="[TBL_Employees].[Country].[All]" dimensionUniqueName="[TBL_Employees]" displayFolder="" count="0" memberValueDatatype="130" unbalanced="0"/>
    <cacheHierarchy uniqueName="[TBL_Employees].[City]" caption="City" attribute="1" defaultMemberUniqueName="[TBL_Employees].[City].[All]" allUniqueName="[TBL_Employees].[City].[All]" dimensionUniqueName="[TBL_Employees]" displayFolder="" count="0" memberValueDatatype="130" unbalanced="0"/>
    <cacheHierarchy uniqueName="[TBL_Employees].[Exit Date]" caption="Exit Date" attribute="1" defaultMemberUniqueName="[TBL_Employees].[Exit Date].[All]" allUniqueName="[TBL_Employees].[Exit Date].[All]" dimensionUniqueName="[TBL_Employees]" displayFolder="" count="2" memberValueDatatype="130" unbalanced="0">
      <fieldsUsage count="2">
        <fieldUsage x="-1"/>
        <fieldUsage x="0"/>
      </fieldsUsage>
    </cacheHierarchy>
    <cacheHierarchy uniqueName="[TBL_Employees].[Hire Date (Year)]" caption="Hire Date (Year)" attribute="1" defaultMemberUniqueName="[TBL_Employees].[Hire Date (Year)].[All]" allUniqueName="[TBL_Employees].[Hire Date (Year)].[All]" dimensionUniqueName="[TBL_Employees]" displayFolder="" count="0" memberValueDatatype="130" unbalanced="0"/>
    <cacheHierarchy uniqueName="[TBL_Employees].[Hire Date (Quarter)]" caption="Hire Date (Quarter)" attribute="1" defaultMemberUniqueName="[TBL_Employees].[Hire Date (Quarter)].[All]" allUniqueName="[TBL_Employees].[Hire Date (Quarter)].[All]" dimensionUniqueName="[TBL_Employees]" displayFolder="" count="0" memberValueDatatype="130" unbalanced="0"/>
    <cacheHierarchy uniqueName="[TBL_Employees].[Hire Date (Month)]" caption="Hire Date (Month)" attribute="1" defaultMemberUniqueName="[TBL_Employees].[Hire Date (Month)].[All]" allUniqueName="[TBL_Employees].[Hire Date (Month)].[All]" dimensionUniqueName="[TBL_Employees]" displayFolder="" count="0" memberValueDatatype="130" unbalanced="0"/>
    <cacheHierarchy uniqueName="[TBL_Employees].[Hire Date (Month Index)]" caption="Hire Date (Month Index)" attribute="1" defaultMemberUniqueName="[TBL_Employees].[Hire Date (Month Index)].[All]" allUniqueName="[TBL_Employees].[Hire Date (Month Index)].[All]" dimensionUniqueName="[TBL_Employees]" displayFolder="" count="0" memberValueDatatype="20" unbalanced="0" hidden="1"/>
    <cacheHierarchy uniqueName="[Measures].[__XL_Count TBL_Employees]" caption="__XL_Count TBL_Employees" measure="1" displayFolder="" measureGroup="TBL_Employees" count="0" hidden="1"/>
    <cacheHierarchy uniqueName="[Measures].[__No measures defined]" caption="__No measures defined" measure="1" displayFolder="" count="0" hidden="1"/>
    <cacheHierarchy uniqueName="[Measures].[Sum of Bonus %]" caption="Sum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nnual Salary]" caption="Sum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Annual Salary]" caption="Max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Annual Salary]" caption="Min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EID]" caption="Count of EEID" measure="1" displayFolder="" measureGroup="TBL_Employe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Exit Date]" caption="Count of Exit Dat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Annual Salary]" caption="Average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thnicity]" caption="Count of Ethnicit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epartment]" caption="Count of Department" measure="1" displayFolder="" measureGroup="TBL_Employe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Age]" caption="Sum of Ag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onus %]" caption="Average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Job Title]" caption="Count of Job Titl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Hire Date (Year)]" caption="Count of Hire Date (Year)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measure="1" name="Measures" uniqueName="[Measures]" caption="Measures"/>
    <dimension name="TBL_Employees" uniqueName="[TBL_Employees]" caption="TBL_Employees"/>
  </dimensions>
  <measureGroups count="1">
    <measureGroup name="TBL_Employees" caption="TBL_Employe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ffi SP(Latentview)" refreshedDate="45380.44103425926" backgroundQuery="1" createdVersion="8" refreshedVersion="8" minRefreshableVersion="3" recordCount="0" supportSubquery="1" supportAdvancedDrill="1" xr:uid="{C864820B-EC38-4E9E-B1FF-1AC2855134AD}">
  <cacheSource type="external" connectionId="1"/>
  <cacheFields count="2">
    <cacheField name="[TBL_Employees].[Business Unit].[Business Unit]" caption="Business Unit" numFmtId="0" hierarchy="4" level="1">
      <sharedItems count="1">
        <s v="Speciality Products"/>
      </sharedItems>
    </cacheField>
    <cacheField name="[Measures].[Max of Annual Salary]" caption="Max of Annual Salary" numFmtId="0" hierarchy="22" level="32767"/>
  </cacheFields>
  <cacheHierarchies count="33">
    <cacheHierarchy uniqueName="[TBL_Employees].[EEID]" caption="EEID" attribute="1" defaultMemberUniqueName="[TBL_Employees].[EEID].[All]" allUniqueName="[TBL_Employees].[EEID].[All]" dimensionUniqueName="[TBL_Employees]" displayFolder="" count="0" memberValueDatatype="130" unbalanced="0"/>
    <cacheHierarchy uniqueName="[TBL_Employees].[Full Name]" caption="Full Name" attribute="1" defaultMemberUniqueName="[TBL_Employees].[Full Name].[All]" allUniqueName="[TBL_Employees].[Full Name].[All]" dimensionUniqueName="[TBL_Employees]" displayFolder="" count="0" memberValueDatatype="130" unbalanced="0"/>
    <cacheHierarchy uniqueName="[TBL_Employees].[Job Title]" caption="Job Title" attribute="1" defaultMemberUniqueName="[TBL_Employees].[Job Title].[All]" allUniqueName="[TBL_Employees].[Job Title].[All]" dimensionUniqueName="[TBL_Employees]" displayFolder="" count="0" memberValueDatatype="130" unbalanced="0"/>
    <cacheHierarchy uniqueName="[TBL_Employees].[Department]" caption="Department" attribute="1" defaultMemberUniqueName="[TBL_Employees].[Department].[All]" allUniqueName="[TBL_Employees].[Department].[All]" dimensionUniqueName="[TBL_Employees]" displayFolder="" count="0" memberValueDatatype="130" unbalanced="0"/>
    <cacheHierarchy uniqueName="[TBL_Employees].[Business Unit]" caption="Business Unit" attribute="1" defaultMemberUniqueName="[TBL_Employees].[Business Unit].[All]" allUniqueName="[TBL_Employees].[Business Unit].[All]" dimensionUniqueName="[TBL_Employees]" displayFolder="" count="2" memberValueDatatype="130" unbalanced="0">
      <fieldsUsage count="2">
        <fieldUsage x="-1"/>
        <fieldUsage x="0"/>
      </fieldsUsage>
    </cacheHierarchy>
    <cacheHierarchy uniqueName="[TBL_Employees].[Gender]" caption="Gender" attribute="1" defaultMemberUniqueName="[TBL_Employees].[Gender].[All]" allUniqueName="[TBL_Employees].[Gender].[All]" dimensionUniqueName="[TBL_Employees]" displayFolder="" count="0" memberValueDatatype="130" unbalanced="0"/>
    <cacheHierarchy uniqueName="[TBL_Employees].[Ethnicity]" caption="Ethnicity" attribute="1" defaultMemberUniqueName="[TBL_Employees].[Ethnicity].[All]" allUniqueName="[TBL_Employees].[Ethnicity].[All]" dimensionUniqueName="[TBL_Employees]" displayFolder="" count="0" memberValueDatatype="130" unbalanced="0"/>
    <cacheHierarchy uniqueName="[TBL_Employees].[Age]" caption="Age" attribute="1" defaultMemberUniqueName="[TBL_Employees].[Age].[All]" allUniqueName="[TBL_Employees].[Age].[All]" dimensionUniqueName="[TBL_Employees]" displayFolder="" count="0" memberValueDatatype="20" unbalanced="0"/>
    <cacheHierarchy uniqueName="[TBL_Employees].[Hire Date]" caption="Hire Date" attribute="1" time="1" defaultMemberUniqueName="[TBL_Employees].[Hire Date].[All]" allUniqueName="[TBL_Employees].[Hire Date].[All]" dimensionUniqueName="[TBL_Employees]" displayFolder="" count="0" memberValueDatatype="7" unbalanced="0"/>
    <cacheHierarchy uniqueName="[TBL_Employees].[Annual Salary]" caption="Annual Salary" attribute="1" defaultMemberUniqueName="[TBL_Employees].[Annual Salary].[All]" allUniqueName="[TBL_Employees].[Annual Salary].[All]" dimensionUniqueName="[TBL_Employees]" displayFolder="" count="0" memberValueDatatype="20" unbalanced="0"/>
    <cacheHierarchy uniqueName="[TBL_Employees].[Bonus %]" caption="Bonus %" attribute="1" defaultMemberUniqueName="[TBL_Employees].[Bonus %].[All]" allUniqueName="[TBL_Employees].[Bonus %].[All]" dimensionUniqueName="[TBL_Employees]" displayFolder="" count="0" memberValueDatatype="5" unbalanced="0"/>
    <cacheHierarchy uniqueName="[TBL_Employees].[Country]" caption="Country" attribute="1" defaultMemberUniqueName="[TBL_Employees].[Country].[All]" allUniqueName="[TBL_Employees].[Country].[All]" dimensionUniqueName="[TBL_Employees]" displayFolder="" count="0" memberValueDatatype="130" unbalanced="0"/>
    <cacheHierarchy uniqueName="[TBL_Employees].[City]" caption="City" attribute="1" defaultMemberUniqueName="[TBL_Employees].[City].[All]" allUniqueName="[TBL_Employees].[City].[All]" dimensionUniqueName="[TBL_Employees]" displayFolder="" count="0" memberValueDatatype="130" unbalanced="0"/>
    <cacheHierarchy uniqueName="[TBL_Employees].[Exit Date]" caption="Exit Date" attribute="1" defaultMemberUniqueName="[TBL_Employees].[Exit Date].[All]" allUniqueName="[TBL_Employees].[Exit Date].[All]" dimensionUniqueName="[TBL_Employees]" displayFolder="" count="0" memberValueDatatype="130" unbalanced="0"/>
    <cacheHierarchy uniqueName="[TBL_Employees].[Hire Date (Year)]" caption="Hire Date (Year)" attribute="1" defaultMemberUniqueName="[TBL_Employees].[Hire Date (Year)].[All]" allUniqueName="[TBL_Employees].[Hire Date (Year)].[All]" dimensionUniqueName="[TBL_Employees]" displayFolder="" count="0" memberValueDatatype="130" unbalanced="0"/>
    <cacheHierarchy uniqueName="[TBL_Employees].[Hire Date (Quarter)]" caption="Hire Date (Quarter)" attribute="1" defaultMemberUniqueName="[TBL_Employees].[Hire Date (Quarter)].[All]" allUniqueName="[TBL_Employees].[Hire Date (Quarter)].[All]" dimensionUniqueName="[TBL_Employees]" displayFolder="" count="0" memberValueDatatype="130" unbalanced="0"/>
    <cacheHierarchy uniqueName="[TBL_Employees].[Hire Date (Month)]" caption="Hire Date (Month)" attribute="1" defaultMemberUniqueName="[TBL_Employees].[Hire Date (Month)].[All]" allUniqueName="[TBL_Employees].[Hire Date (Month)].[All]" dimensionUniqueName="[TBL_Employees]" displayFolder="" count="0" memberValueDatatype="130" unbalanced="0"/>
    <cacheHierarchy uniqueName="[TBL_Employees].[Hire Date (Month Index)]" caption="Hire Date (Month Index)" attribute="1" defaultMemberUniqueName="[TBL_Employees].[Hire Date (Month Index)].[All]" allUniqueName="[TBL_Employees].[Hire Date (Month Index)].[All]" dimensionUniqueName="[TBL_Employees]" displayFolder="" count="0" memberValueDatatype="20" unbalanced="0" hidden="1"/>
    <cacheHierarchy uniqueName="[Measures].[__XL_Count TBL_Employees]" caption="__XL_Count TBL_Employees" measure="1" displayFolder="" measureGroup="TBL_Employees" count="0" hidden="1"/>
    <cacheHierarchy uniqueName="[Measures].[__No measures defined]" caption="__No measures defined" measure="1" displayFolder="" count="0" hidden="1"/>
    <cacheHierarchy uniqueName="[Measures].[Sum of Bonus %]" caption="Sum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nnual Salary]" caption="Sum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Annual Salary]" caption="Max of Annual Salary" measure="1" displayFolder="" measureGroup="TBL_Employe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Annual Salary]" caption="Min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EID]" caption="Count of EEID" measure="1" displayFolder="" measureGroup="TBL_Employe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Exit Date]" caption="Count of Exit Dat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Annual Salary]" caption="Average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thnicity]" caption="Count of Ethnicit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epartment]" caption="Count of Department" measure="1" displayFolder="" measureGroup="TBL_Employe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Age]" caption="Sum of Ag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onus %]" caption="Average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Job Title]" caption="Count of Job Titl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Hire Date (Year)]" caption="Count of Hire Date (Year)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measure="1" name="Measures" uniqueName="[Measures]" caption="Measures"/>
    <dimension name="TBL_Employees" uniqueName="[TBL_Employees]" caption="TBL_Employees"/>
  </dimensions>
  <measureGroups count="1">
    <measureGroup name="TBL_Employees" caption="TBL_Employe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ffi SP(Latentview)" refreshedDate="45380.441033333336" backgroundQuery="1" createdVersion="8" refreshedVersion="8" minRefreshableVersion="3" recordCount="0" supportSubquery="1" supportAdvancedDrill="1" xr:uid="{61842A8E-6793-4509-8FF1-BB8677E33A3A}">
  <cacheSource type="external" connectionId="1"/>
  <cacheFields count="3">
    <cacheField name="[Measures].[Sum of Bonus %]" caption="Sum of Bonus %" numFmtId="0" hierarchy="20" level="32767"/>
    <cacheField name="[Measures].[Sum of Annual Salary]" caption="Sum of Annual Salary" numFmtId="0" hierarchy="21" level="32767"/>
    <cacheField name="[TBL_Employees].[Gender].[Gender]" caption="Gender" numFmtId="0" hierarchy="5" level="1">
      <sharedItems count="2">
        <s v="Female"/>
        <s v="Male"/>
      </sharedItems>
    </cacheField>
  </cacheFields>
  <cacheHierarchies count="33">
    <cacheHierarchy uniqueName="[TBL_Employees].[EEID]" caption="EEID" attribute="1" defaultMemberUniqueName="[TBL_Employees].[EEID].[All]" allUniqueName="[TBL_Employees].[EEID].[All]" dimensionUniqueName="[TBL_Employees]" displayFolder="" count="0" memberValueDatatype="130" unbalanced="0"/>
    <cacheHierarchy uniqueName="[TBL_Employees].[Full Name]" caption="Full Name" attribute="1" defaultMemberUniqueName="[TBL_Employees].[Full Name].[All]" allUniqueName="[TBL_Employees].[Full Name].[All]" dimensionUniqueName="[TBL_Employees]" displayFolder="" count="0" memberValueDatatype="130" unbalanced="0"/>
    <cacheHierarchy uniqueName="[TBL_Employees].[Job Title]" caption="Job Title" attribute="1" defaultMemberUniqueName="[TBL_Employees].[Job Title].[All]" allUniqueName="[TBL_Employees].[Job Title].[All]" dimensionUniqueName="[TBL_Employees]" displayFolder="" count="0" memberValueDatatype="130" unbalanced="0"/>
    <cacheHierarchy uniqueName="[TBL_Employees].[Department]" caption="Department" attribute="1" defaultMemberUniqueName="[TBL_Employees].[Department].[All]" allUniqueName="[TBL_Employees].[Department].[All]" dimensionUniqueName="[TBL_Employees]" displayFolder="" count="0" memberValueDatatype="130" unbalanced="0"/>
    <cacheHierarchy uniqueName="[TBL_Employees].[Business Unit]" caption="Business Unit" attribute="1" defaultMemberUniqueName="[TBL_Employees].[Business Unit].[All]" allUniqueName="[TBL_Employees].[Business Unit].[All]" dimensionUniqueName="[TBL_Employees]" displayFolder="" count="0" memberValueDatatype="130" unbalanced="0"/>
    <cacheHierarchy uniqueName="[TBL_Employees].[Gender]" caption="Gender" attribute="1" defaultMemberUniqueName="[TBL_Employees].[Gender].[All]" allUniqueName="[TBL_Employees].[Gender].[All]" dimensionUniqueName="[TBL_Employees]" displayFolder="" count="2" memberValueDatatype="130" unbalanced="0">
      <fieldsUsage count="2">
        <fieldUsage x="-1"/>
        <fieldUsage x="2"/>
      </fieldsUsage>
    </cacheHierarchy>
    <cacheHierarchy uniqueName="[TBL_Employees].[Ethnicity]" caption="Ethnicity" attribute="1" defaultMemberUniqueName="[TBL_Employees].[Ethnicity].[All]" allUniqueName="[TBL_Employees].[Ethnicity].[All]" dimensionUniqueName="[TBL_Employees]" displayFolder="" count="0" memberValueDatatype="130" unbalanced="0"/>
    <cacheHierarchy uniqueName="[TBL_Employees].[Age]" caption="Age" attribute="1" defaultMemberUniqueName="[TBL_Employees].[Age].[All]" allUniqueName="[TBL_Employees].[Age].[All]" dimensionUniqueName="[TBL_Employees]" displayFolder="" count="0" memberValueDatatype="20" unbalanced="0"/>
    <cacheHierarchy uniqueName="[TBL_Employees].[Hire Date]" caption="Hire Date" attribute="1" time="1" defaultMemberUniqueName="[TBL_Employees].[Hire Date].[All]" allUniqueName="[TBL_Employees].[Hire Date].[All]" dimensionUniqueName="[TBL_Employees]" displayFolder="" count="0" memberValueDatatype="7" unbalanced="0"/>
    <cacheHierarchy uniqueName="[TBL_Employees].[Annual Salary]" caption="Annual Salary" attribute="1" defaultMemberUniqueName="[TBL_Employees].[Annual Salary].[All]" allUniqueName="[TBL_Employees].[Annual Salary].[All]" dimensionUniqueName="[TBL_Employees]" displayFolder="" count="0" memberValueDatatype="20" unbalanced="0"/>
    <cacheHierarchy uniqueName="[TBL_Employees].[Bonus %]" caption="Bonus %" attribute="1" defaultMemberUniqueName="[TBL_Employees].[Bonus %].[All]" allUniqueName="[TBL_Employees].[Bonus %].[All]" dimensionUniqueName="[TBL_Employees]" displayFolder="" count="0" memberValueDatatype="5" unbalanced="0"/>
    <cacheHierarchy uniqueName="[TBL_Employees].[Country]" caption="Country" attribute="1" defaultMemberUniqueName="[TBL_Employees].[Country].[All]" allUniqueName="[TBL_Employees].[Country].[All]" dimensionUniqueName="[TBL_Employees]" displayFolder="" count="0" memberValueDatatype="130" unbalanced="0"/>
    <cacheHierarchy uniqueName="[TBL_Employees].[City]" caption="City" attribute="1" defaultMemberUniqueName="[TBL_Employees].[City].[All]" allUniqueName="[TBL_Employees].[City].[All]" dimensionUniqueName="[TBL_Employees]" displayFolder="" count="0" memberValueDatatype="130" unbalanced="0"/>
    <cacheHierarchy uniqueName="[TBL_Employees].[Exit Date]" caption="Exit Date" attribute="1" defaultMemberUniqueName="[TBL_Employees].[Exit Date].[All]" allUniqueName="[TBL_Employees].[Exit Date].[All]" dimensionUniqueName="[TBL_Employees]" displayFolder="" count="0" memberValueDatatype="130" unbalanced="0"/>
    <cacheHierarchy uniqueName="[TBL_Employees].[Hire Date (Year)]" caption="Hire Date (Year)" attribute="1" defaultMemberUniqueName="[TBL_Employees].[Hire Date (Year)].[All]" allUniqueName="[TBL_Employees].[Hire Date (Year)].[All]" dimensionUniqueName="[TBL_Employees]" displayFolder="" count="0" memberValueDatatype="130" unbalanced="0"/>
    <cacheHierarchy uniqueName="[TBL_Employees].[Hire Date (Quarter)]" caption="Hire Date (Quarter)" attribute="1" defaultMemberUniqueName="[TBL_Employees].[Hire Date (Quarter)].[All]" allUniqueName="[TBL_Employees].[Hire Date (Quarter)].[All]" dimensionUniqueName="[TBL_Employees]" displayFolder="" count="0" memberValueDatatype="130" unbalanced="0"/>
    <cacheHierarchy uniqueName="[TBL_Employees].[Hire Date (Month)]" caption="Hire Date (Month)" attribute="1" defaultMemberUniqueName="[TBL_Employees].[Hire Date (Month)].[All]" allUniqueName="[TBL_Employees].[Hire Date (Month)].[All]" dimensionUniqueName="[TBL_Employees]" displayFolder="" count="0" memberValueDatatype="130" unbalanced="0"/>
    <cacheHierarchy uniqueName="[TBL_Employees].[Hire Date (Month Index)]" caption="Hire Date (Month Index)" attribute="1" defaultMemberUniqueName="[TBL_Employees].[Hire Date (Month Index)].[All]" allUniqueName="[TBL_Employees].[Hire Date (Month Index)].[All]" dimensionUniqueName="[TBL_Employees]" displayFolder="" count="0" memberValueDatatype="20" unbalanced="0" hidden="1"/>
    <cacheHierarchy uniqueName="[Measures].[__XL_Count TBL_Employees]" caption="__XL_Count TBL_Employees" measure="1" displayFolder="" measureGroup="TBL_Employees" count="0" hidden="1"/>
    <cacheHierarchy uniqueName="[Measures].[__No measures defined]" caption="__No measures defined" measure="1" displayFolder="" count="0" hidden="1"/>
    <cacheHierarchy uniqueName="[Measures].[Sum of Bonus %]" caption="Sum of Bonus %" measure="1" displayFolder="" measureGroup="TBL_Employee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nnual Salary]" caption="Sum of Annual Salary" measure="1" displayFolder="" measureGroup="TBL_Employe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Annual Salary]" caption="Max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Annual Salary]" caption="Min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EID]" caption="Count of EEID" measure="1" displayFolder="" measureGroup="TBL_Employe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Exit Date]" caption="Count of Exit Dat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Annual Salary]" caption="Average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thnicity]" caption="Count of Ethnicit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epartment]" caption="Count of Department" measure="1" displayFolder="" measureGroup="TBL_Employe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Age]" caption="Sum of Ag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onus %]" caption="Average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Job Title]" caption="Count of Job Titl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Hire Date (Year)]" caption="Count of Hire Date (Year)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measure="1" name="Measures" uniqueName="[Measures]" caption="Measures"/>
    <dimension name="TBL_Employees" uniqueName="[TBL_Employees]" caption="TBL_Employees"/>
  </dimensions>
  <measureGroups count="1">
    <measureGroup name="TBL_Employees" caption="TBL_Employe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ffi SP(Latentview)" refreshedDate="45380.441032175928" backgroundQuery="1" createdVersion="8" refreshedVersion="8" minRefreshableVersion="3" recordCount="0" supportSubquery="1" supportAdvancedDrill="1" xr:uid="{150058F7-9F21-400D-9890-A23508BC0646}">
  <cacheSource type="external" connectionId="1"/>
  <cacheFields count="2">
    <cacheField name="[TBL_Employees].[Gender].[Gender]" caption="Gender" numFmtId="0" hierarchy="5" level="1">
      <sharedItems count="2">
        <s v="Female"/>
        <s v="Male"/>
      </sharedItems>
    </cacheField>
    <cacheField name="[Measures].[Sum of Annual Salary]" caption="Sum of Annual Salary" numFmtId="0" hierarchy="21" level="32767"/>
  </cacheFields>
  <cacheHierarchies count="33">
    <cacheHierarchy uniqueName="[TBL_Employees].[EEID]" caption="EEID" attribute="1" defaultMemberUniqueName="[TBL_Employees].[EEID].[All]" allUniqueName="[TBL_Employees].[EEID].[All]" dimensionUniqueName="[TBL_Employees]" displayFolder="" count="0" memberValueDatatype="130" unbalanced="0"/>
    <cacheHierarchy uniqueName="[TBL_Employees].[Full Name]" caption="Full Name" attribute="1" defaultMemberUniqueName="[TBL_Employees].[Full Name].[All]" allUniqueName="[TBL_Employees].[Full Name].[All]" dimensionUniqueName="[TBL_Employees]" displayFolder="" count="0" memberValueDatatype="130" unbalanced="0"/>
    <cacheHierarchy uniqueName="[TBL_Employees].[Job Title]" caption="Job Title" attribute="1" defaultMemberUniqueName="[TBL_Employees].[Job Title].[All]" allUniqueName="[TBL_Employees].[Job Title].[All]" dimensionUniqueName="[TBL_Employees]" displayFolder="" count="0" memberValueDatatype="130" unbalanced="0"/>
    <cacheHierarchy uniqueName="[TBL_Employees].[Department]" caption="Department" attribute="1" defaultMemberUniqueName="[TBL_Employees].[Department].[All]" allUniqueName="[TBL_Employees].[Department].[All]" dimensionUniqueName="[TBL_Employees]" displayFolder="" count="0" memberValueDatatype="130" unbalanced="0"/>
    <cacheHierarchy uniqueName="[TBL_Employees].[Business Unit]" caption="Business Unit" attribute="1" defaultMemberUniqueName="[TBL_Employees].[Business Unit].[All]" allUniqueName="[TBL_Employees].[Business Unit].[All]" dimensionUniqueName="[TBL_Employees]" displayFolder="" count="0" memberValueDatatype="130" unbalanced="0"/>
    <cacheHierarchy uniqueName="[TBL_Employees].[Gender]" caption="Gender" attribute="1" defaultMemberUniqueName="[TBL_Employees].[Gender].[All]" allUniqueName="[TBL_Employees].[Gender].[All]" dimensionUniqueName="[TBL_Employees]" displayFolder="" count="2" memberValueDatatype="130" unbalanced="0">
      <fieldsUsage count="2">
        <fieldUsage x="-1"/>
        <fieldUsage x="0"/>
      </fieldsUsage>
    </cacheHierarchy>
    <cacheHierarchy uniqueName="[TBL_Employees].[Ethnicity]" caption="Ethnicity" attribute="1" defaultMemberUniqueName="[TBL_Employees].[Ethnicity].[All]" allUniqueName="[TBL_Employees].[Ethnicity].[All]" dimensionUniqueName="[TBL_Employees]" displayFolder="" count="0" memberValueDatatype="130" unbalanced="0"/>
    <cacheHierarchy uniqueName="[TBL_Employees].[Age]" caption="Age" attribute="1" defaultMemberUniqueName="[TBL_Employees].[Age].[All]" allUniqueName="[TBL_Employees].[Age].[All]" dimensionUniqueName="[TBL_Employees]" displayFolder="" count="0" memberValueDatatype="20" unbalanced="0"/>
    <cacheHierarchy uniqueName="[TBL_Employees].[Hire Date]" caption="Hire Date" attribute="1" time="1" defaultMemberUniqueName="[TBL_Employees].[Hire Date].[All]" allUniqueName="[TBL_Employees].[Hire Date].[All]" dimensionUniqueName="[TBL_Employees]" displayFolder="" count="0" memberValueDatatype="7" unbalanced="0"/>
    <cacheHierarchy uniqueName="[TBL_Employees].[Annual Salary]" caption="Annual Salary" attribute="1" defaultMemberUniqueName="[TBL_Employees].[Annual Salary].[All]" allUniqueName="[TBL_Employees].[Annual Salary].[All]" dimensionUniqueName="[TBL_Employees]" displayFolder="" count="0" memberValueDatatype="20" unbalanced="0"/>
    <cacheHierarchy uniqueName="[TBL_Employees].[Bonus %]" caption="Bonus %" attribute="1" defaultMemberUniqueName="[TBL_Employees].[Bonus %].[All]" allUniqueName="[TBL_Employees].[Bonus %].[All]" dimensionUniqueName="[TBL_Employees]" displayFolder="" count="0" memberValueDatatype="5" unbalanced="0"/>
    <cacheHierarchy uniqueName="[TBL_Employees].[Country]" caption="Country" attribute="1" defaultMemberUniqueName="[TBL_Employees].[Country].[All]" allUniqueName="[TBL_Employees].[Country].[All]" dimensionUniqueName="[TBL_Employees]" displayFolder="" count="0" memberValueDatatype="130" unbalanced="0"/>
    <cacheHierarchy uniqueName="[TBL_Employees].[City]" caption="City" attribute="1" defaultMemberUniqueName="[TBL_Employees].[City].[All]" allUniqueName="[TBL_Employees].[City].[All]" dimensionUniqueName="[TBL_Employees]" displayFolder="" count="0" memberValueDatatype="130" unbalanced="0"/>
    <cacheHierarchy uniqueName="[TBL_Employees].[Exit Date]" caption="Exit Date" attribute="1" defaultMemberUniqueName="[TBL_Employees].[Exit Date].[All]" allUniqueName="[TBL_Employees].[Exit Date].[All]" dimensionUniqueName="[TBL_Employees]" displayFolder="" count="0" memberValueDatatype="130" unbalanced="0"/>
    <cacheHierarchy uniqueName="[TBL_Employees].[Hire Date (Year)]" caption="Hire Date (Year)" attribute="1" defaultMemberUniqueName="[TBL_Employees].[Hire Date (Year)].[All]" allUniqueName="[TBL_Employees].[Hire Date (Year)].[All]" dimensionUniqueName="[TBL_Employees]" displayFolder="" count="0" memberValueDatatype="130" unbalanced="0"/>
    <cacheHierarchy uniqueName="[TBL_Employees].[Hire Date (Quarter)]" caption="Hire Date (Quarter)" attribute="1" defaultMemberUniqueName="[TBL_Employees].[Hire Date (Quarter)].[All]" allUniqueName="[TBL_Employees].[Hire Date (Quarter)].[All]" dimensionUniqueName="[TBL_Employees]" displayFolder="" count="0" memberValueDatatype="130" unbalanced="0"/>
    <cacheHierarchy uniqueName="[TBL_Employees].[Hire Date (Month)]" caption="Hire Date (Month)" attribute="1" defaultMemberUniqueName="[TBL_Employees].[Hire Date (Month)].[All]" allUniqueName="[TBL_Employees].[Hire Date (Month)].[All]" dimensionUniqueName="[TBL_Employees]" displayFolder="" count="0" memberValueDatatype="130" unbalanced="0"/>
    <cacheHierarchy uniqueName="[TBL_Employees].[Hire Date (Month Index)]" caption="Hire Date (Month Index)" attribute="1" defaultMemberUniqueName="[TBL_Employees].[Hire Date (Month Index)].[All]" allUniqueName="[TBL_Employees].[Hire Date (Month Index)].[All]" dimensionUniqueName="[TBL_Employees]" displayFolder="" count="0" memberValueDatatype="20" unbalanced="0" hidden="1"/>
    <cacheHierarchy uniqueName="[Measures].[__XL_Count TBL_Employees]" caption="__XL_Count TBL_Employees" measure="1" displayFolder="" measureGroup="TBL_Employees" count="0" hidden="1"/>
    <cacheHierarchy uniqueName="[Measures].[__No measures defined]" caption="__No measures defined" measure="1" displayFolder="" count="0" hidden="1"/>
    <cacheHierarchy uniqueName="[Measures].[Sum of Bonus %]" caption="Sum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nnual Salary]" caption="Sum of Annual Salary" measure="1" displayFolder="" measureGroup="TBL_Employe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Annual Salary]" caption="Max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Annual Salary]" caption="Min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EID]" caption="Count of EEID" measure="1" displayFolder="" measureGroup="TBL_Employe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Exit Date]" caption="Count of Exit Dat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Annual Salary]" caption="Average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thnicity]" caption="Count of Ethnicit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epartment]" caption="Count of Department" measure="1" displayFolder="" measureGroup="TBL_Employe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Age]" caption="Sum of Ag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onus %]" caption="Average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Job Title]" caption="Count of Job Titl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Hire Date (Year)]" caption="Count of Hire Date (Year)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measure="1" name="Measures" uniqueName="[Measures]" caption="Measures"/>
    <dimension name="TBL_Employees" uniqueName="[TBL_Employees]" caption="TBL_Employees"/>
  </dimensions>
  <measureGroups count="1">
    <measureGroup name="TBL_Employees" caption="TBL_Employe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ffi SP(Latentview)" refreshedDate="45380.473373726854" backgroundQuery="1" createdVersion="8" refreshedVersion="8" minRefreshableVersion="3" recordCount="0" supportSubquery="1" supportAdvancedDrill="1" xr:uid="{C21452AB-B53B-42D4-A043-048D1227DE63}">
  <cacheSource type="external" connectionId="1"/>
  <cacheFields count="2">
    <cacheField name="[TBL_Employees].[Hire Date (Year)].[Hire Date (Year)]" caption="Hire Date (Year)" numFmtId="0" hierarchy="14" level="1">
      <sharedItems count="30">
        <s v="1992"/>
        <s v="1993"/>
        <s v="1994"/>
        <s v="1995"/>
        <s v="1996"/>
        <s v="1997"/>
        <s v="1998"/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[Measures].[Count of Hire Date (Year)]" caption="Count of Hire Date (Year)" numFmtId="0" hierarchy="32" level="32767"/>
  </cacheFields>
  <cacheHierarchies count="33">
    <cacheHierarchy uniqueName="[TBL_Employees].[EEID]" caption="EEID" attribute="1" defaultMemberUniqueName="[TBL_Employees].[EEID].[All]" allUniqueName="[TBL_Employees].[EEID].[All]" dimensionUniqueName="[TBL_Employees]" displayFolder="" count="0" memberValueDatatype="130" unbalanced="0"/>
    <cacheHierarchy uniqueName="[TBL_Employees].[Full Name]" caption="Full Name" attribute="1" defaultMemberUniqueName="[TBL_Employees].[Full Name].[All]" allUniqueName="[TBL_Employees].[Full Name].[All]" dimensionUniqueName="[TBL_Employees]" displayFolder="" count="0" memberValueDatatype="130" unbalanced="0"/>
    <cacheHierarchy uniqueName="[TBL_Employees].[Job Title]" caption="Job Title" attribute="1" defaultMemberUniqueName="[TBL_Employees].[Job Title].[All]" allUniqueName="[TBL_Employees].[Job Title].[All]" dimensionUniqueName="[TBL_Employees]" displayFolder="" count="0" memberValueDatatype="130" unbalanced="0"/>
    <cacheHierarchy uniqueName="[TBL_Employees].[Department]" caption="Department" attribute="1" defaultMemberUniqueName="[TBL_Employees].[Department].[All]" allUniqueName="[TBL_Employees].[Department].[All]" dimensionUniqueName="[TBL_Employees]" displayFolder="" count="0" memberValueDatatype="130" unbalanced="0"/>
    <cacheHierarchy uniqueName="[TBL_Employees].[Business Unit]" caption="Business Unit" attribute="1" defaultMemberUniqueName="[TBL_Employees].[Business Unit].[All]" allUniqueName="[TBL_Employees].[Business Unit].[All]" dimensionUniqueName="[TBL_Employees]" displayFolder="" count="0" memberValueDatatype="130" unbalanced="0"/>
    <cacheHierarchy uniqueName="[TBL_Employees].[Gender]" caption="Gender" attribute="1" defaultMemberUniqueName="[TBL_Employees].[Gender].[All]" allUniqueName="[TBL_Employees].[Gender].[All]" dimensionUniqueName="[TBL_Employees]" displayFolder="" count="0" memberValueDatatype="130" unbalanced="0"/>
    <cacheHierarchy uniqueName="[TBL_Employees].[Ethnicity]" caption="Ethnicity" attribute="1" defaultMemberUniqueName="[TBL_Employees].[Ethnicity].[All]" allUniqueName="[TBL_Employees].[Ethnicity].[All]" dimensionUniqueName="[TBL_Employees]" displayFolder="" count="0" memberValueDatatype="130" unbalanced="0"/>
    <cacheHierarchy uniqueName="[TBL_Employees].[Age]" caption="Age" attribute="1" defaultMemberUniqueName="[TBL_Employees].[Age].[All]" allUniqueName="[TBL_Employees].[Age].[All]" dimensionUniqueName="[TBL_Employees]" displayFolder="" count="0" memberValueDatatype="20" unbalanced="0"/>
    <cacheHierarchy uniqueName="[TBL_Employees].[Hire Date]" caption="Hire Date" attribute="1" time="1" defaultMemberUniqueName="[TBL_Employees].[Hire Date].[All]" allUniqueName="[TBL_Employees].[Hire Date].[All]" dimensionUniqueName="[TBL_Employees]" displayFolder="" count="0" memberValueDatatype="7" unbalanced="0"/>
    <cacheHierarchy uniqueName="[TBL_Employees].[Annual Salary]" caption="Annual Salary" attribute="1" defaultMemberUniqueName="[TBL_Employees].[Annual Salary].[All]" allUniqueName="[TBL_Employees].[Annual Salary].[All]" dimensionUniqueName="[TBL_Employees]" displayFolder="" count="0" memberValueDatatype="20" unbalanced="0"/>
    <cacheHierarchy uniqueName="[TBL_Employees].[Bonus %]" caption="Bonus %" attribute="1" defaultMemberUniqueName="[TBL_Employees].[Bonus %].[All]" allUniqueName="[TBL_Employees].[Bonus %].[All]" dimensionUniqueName="[TBL_Employees]" displayFolder="" count="0" memberValueDatatype="5" unbalanced="0"/>
    <cacheHierarchy uniqueName="[TBL_Employees].[Country]" caption="Country" attribute="1" defaultMemberUniqueName="[TBL_Employees].[Country].[All]" allUniqueName="[TBL_Employees].[Country].[All]" dimensionUniqueName="[TBL_Employees]" displayFolder="" count="0" memberValueDatatype="130" unbalanced="0"/>
    <cacheHierarchy uniqueName="[TBL_Employees].[City]" caption="City" attribute="1" defaultMemberUniqueName="[TBL_Employees].[City].[All]" allUniqueName="[TBL_Employees].[City].[All]" dimensionUniqueName="[TBL_Employees]" displayFolder="" count="0" memberValueDatatype="130" unbalanced="0"/>
    <cacheHierarchy uniqueName="[TBL_Employees].[Exit Date]" caption="Exit Date" attribute="1" defaultMemberUniqueName="[TBL_Employees].[Exit Date].[All]" allUniqueName="[TBL_Employees].[Exit Date].[All]" dimensionUniqueName="[TBL_Employees]" displayFolder="" count="0" memberValueDatatype="130" unbalanced="0"/>
    <cacheHierarchy uniqueName="[TBL_Employees].[Hire Date (Year)]" caption="Hire Date (Year)" attribute="1" defaultMemberUniqueName="[TBL_Employees].[Hire Date (Year)].[All]" allUniqueName="[TBL_Employees].[Hire Date (Year)].[All]" dimensionUniqueName="[TBL_Employees]" displayFolder="" count="2" memberValueDatatype="130" unbalanced="0">
      <fieldsUsage count="2">
        <fieldUsage x="-1"/>
        <fieldUsage x="0"/>
      </fieldsUsage>
    </cacheHierarchy>
    <cacheHierarchy uniqueName="[TBL_Employees].[Hire Date (Quarter)]" caption="Hire Date (Quarter)" attribute="1" defaultMemberUniqueName="[TBL_Employees].[Hire Date (Quarter)].[All]" allUniqueName="[TBL_Employees].[Hire Date (Quarter)].[All]" dimensionUniqueName="[TBL_Employees]" displayFolder="" count="0" memberValueDatatype="130" unbalanced="0"/>
    <cacheHierarchy uniqueName="[TBL_Employees].[Hire Date (Month)]" caption="Hire Date (Month)" attribute="1" defaultMemberUniqueName="[TBL_Employees].[Hire Date (Month)].[All]" allUniqueName="[TBL_Employees].[Hire Date (Month)].[All]" dimensionUniqueName="[TBL_Employees]" displayFolder="" count="0" memberValueDatatype="130" unbalanced="0"/>
    <cacheHierarchy uniqueName="[TBL_Employees].[Hire Date (Month Index)]" caption="Hire Date (Month Index)" attribute="1" defaultMemberUniqueName="[TBL_Employees].[Hire Date (Month Index)].[All]" allUniqueName="[TBL_Employees].[Hire Date (Month Index)].[All]" dimensionUniqueName="[TBL_Employees]" displayFolder="" count="0" memberValueDatatype="20" unbalanced="0" hidden="1"/>
    <cacheHierarchy uniqueName="[Measures].[__XL_Count TBL_Employees]" caption="__XL_Count TBL_Employees" measure="1" displayFolder="" measureGroup="TBL_Employees" count="0" hidden="1"/>
    <cacheHierarchy uniqueName="[Measures].[__No measures defined]" caption="__No measures defined" measure="1" displayFolder="" count="0" hidden="1"/>
    <cacheHierarchy uniqueName="[Measures].[Sum of Bonus %]" caption="Sum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nnual Salary]" caption="Sum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Annual Salary]" caption="Max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Annual Salary]" caption="Min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EID]" caption="Count of EEID" measure="1" displayFolder="" measureGroup="TBL_Employe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Exit Date]" caption="Count of Exit Dat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Annual Salary]" caption="Average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thnicity]" caption="Count of Ethnicit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epartment]" caption="Count of Department" measure="1" displayFolder="" measureGroup="TBL_Employe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Age]" caption="Sum of Ag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onus %]" caption="Average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Job Title]" caption="Count of Job Titl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Hire Date (Year)]" caption="Count of Hire Date (Year)" measure="1" displayFolder="" measureGroup="TBL_Employe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measure="1" name="Measures" uniqueName="[Measures]" caption="Measures"/>
    <dimension name="TBL_Employees" uniqueName="[TBL_Employees]" caption="TBL_Employees"/>
  </dimensions>
  <measureGroups count="1">
    <measureGroup name="TBL_Employees" caption="TBL_Employe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ffi SP(Latentview)" refreshedDate="45380.480178935184" backgroundQuery="1" createdVersion="8" refreshedVersion="8" minRefreshableVersion="3" recordCount="0" supportSubquery="1" supportAdvancedDrill="1" xr:uid="{A433D98A-621C-4F28-922D-2D46A3BDD76D}">
  <cacheSource type="external" connectionId="1"/>
  <cacheFields count="3">
    <cacheField name="[TBL_Employees].[Exit Date].[Exit Date]" caption="Exit Date" numFmtId="0" hierarchy="13" level="1">
      <sharedItems count="83">
        <s v="18-12-1994"/>
        <s v="26-10-2014"/>
        <s v="03-10-2016"/>
        <s v="13-12-2013"/>
        <s v="24-05-2004"/>
        <s v="14-04-2005"/>
        <s v="14-12-1996"/>
        <s v="11-10-1998"/>
        <s v="15-05-2004"/>
        <s v="27-11-2004"/>
        <s v="30-11-2015"/>
        <s v="15-01-2010"/>
        <s v="26-12-2011"/>
        <s v="02-01-2003"/>
        <s v="26-09-2021"/>
        <s v="17-06-2008"/>
        <s v="06-12-2009"/>
        <s v="22-04-2006"/>
        <s v="08-04-2007"/>
        <s v="08-08-2015"/>
        <s v="16-08-2007"/>
        <s v="23-05-2019"/>
        <s v="12-10-2018"/>
        <s v="30-05-2008"/>
        <s v="11-12-2019"/>
        <s v="24-06-2021"/>
        <s v="14-08-2021"/>
        <s v="22-01-2014"/>
        <s v="03-10-2020"/>
        <s v="08-01-2018"/>
        <s v="25-12-2014"/>
        <s v="27-03-2014"/>
        <s v="09-06-2015"/>
        <s v="12-07-2020"/>
        <s v="16-03-2016"/>
        <s v="04-02-2020"/>
        <s v="05-06-2013"/>
        <s v="09-05-2018"/>
        <s v="04-08-2019"/>
        <s v="09-06-2020"/>
        <s v="17-07-2020"/>
        <s v="01-05-2021"/>
        <s v="09-05-2019"/>
        <s v="11-08-2017"/>
        <s v="22-12-2017"/>
        <s v="17-08-2022"/>
        <s v="20-04-2021"/>
        <s v="22-10-2021"/>
        <s v="16-10-2021"/>
        <s v="21-12-2020"/>
        <s v="25-09-2017"/>
        <s v="26-03-2017"/>
        <s v="03-04-2019"/>
        <s v="08-10-2017"/>
        <s v="09-03-2020"/>
        <s v="09-12-2017"/>
        <s v="16-07-2017"/>
        <s v="22-09-2017"/>
        <s v="24-04-2020"/>
        <s v="31-05-2018"/>
        <s v="09-04-2021"/>
        <s v="09-07-2021"/>
        <s v="14-03-2019"/>
        <s v="20-06-2022"/>
        <s v="22-12-2019"/>
        <s v="02-03-2021"/>
        <s v="07-01-2021"/>
        <s v="08-03-2021"/>
        <s v="08-07-2020"/>
        <s v="11-04-2022"/>
        <s v="15-01-2021"/>
        <s v="18-05-2022"/>
        <s v="20-04-2022"/>
        <s v="02-02-2021"/>
        <s v="12-12-2020"/>
        <s v="20-05-2021"/>
        <s v="25-09-2020"/>
        <s v="27-07-2021"/>
        <s v="03-06-2022"/>
        <s v="10-04-2022"/>
        <s v="10-11-2021"/>
        <s v="18-05-2021"/>
        <s v="24-05-2021"/>
      </sharedItems>
    </cacheField>
    <cacheField name="[Measures].[Count of Exit Date]" caption="Count of Exit Date" numFmtId="0" hierarchy="25" level="32767"/>
    <cacheField name="[TBL_Employees].[Hire Date (Year)].[Hire Date (Year)]" caption="Hire Date (Year)" numFmtId="0" hierarchy="14" level="1">
      <sharedItems count="27">
        <s v="1992"/>
        <s v="1994"/>
        <s v="1995"/>
        <s v="1996"/>
        <s v="1997"/>
        <s v="1998"/>
        <s v="1999"/>
        <s v="2001"/>
        <s v="2002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</cacheFields>
  <cacheHierarchies count="33">
    <cacheHierarchy uniqueName="[TBL_Employees].[EEID]" caption="EEID" attribute="1" defaultMemberUniqueName="[TBL_Employees].[EEID].[All]" allUniqueName="[TBL_Employees].[EEID].[All]" dimensionUniqueName="[TBL_Employees]" displayFolder="" count="0" memberValueDatatype="130" unbalanced="0"/>
    <cacheHierarchy uniqueName="[TBL_Employees].[Full Name]" caption="Full Name" attribute="1" defaultMemberUniqueName="[TBL_Employees].[Full Name].[All]" allUniqueName="[TBL_Employees].[Full Name].[All]" dimensionUniqueName="[TBL_Employees]" displayFolder="" count="0" memberValueDatatype="130" unbalanced="0"/>
    <cacheHierarchy uniqueName="[TBL_Employees].[Job Title]" caption="Job Title" attribute="1" defaultMemberUniqueName="[TBL_Employees].[Job Title].[All]" allUniqueName="[TBL_Employees].[Job Title].[All]" dimensionUniqueName="[TBL_Employees]" displayFolder="" count="0" memberValueDatatype="130" unbalanced="0"/>
    <cacheHierarchy uniqueName="[TBL_Employees].[Department]" caption="Department" attribute="1" defaultMemberUniqueName="[TBL_Employees].[Department].[All]" allUniqueName="[TBL_Employees].[Department].[All]" dimensionUniqueName="[TBL_Employees]" displayFolder="" count="0" memberValueDatatype="130" unbalanced="0"/>
    <cacheHierarchy uniqueName="[TBL_Employees].[Business Unit]" caption="Business Unit" attribute="1" defaultMemberUniqueName="[TBL_Employees].[Business Unit].[All]" allUniqueName="[TBL_Employees].[Business Unit].[All]" dimensionUniqueName="[TBL_Employees]" displayFolder="" count="0" memberValueDatatype="130" unbalanced="0"/>
    <cacheHierarchy uniqueName="[TBL_Employees].[Gender]" caption="Gender" attribute="1" defaultMemberUniqueName="[TBL_Employees].[Gender].[All]" allUniqueName="[TBL_Employees].[Gender].[All]" dimensionUniqueName="[TBL_Employees]" displayFolder="" count="0" memberValueDatatype="130" unbalanced="0"/>
    <cacheHierarchy uniqueName="[TBL_Employees].[Ethnicity]" caption="Ethnicity" attribute="1" defaultMemberUniqueName="[TBL_Employees].[Ethnicity].[All]" allUniqueName="[TBL_Employees].[Ethnicity].[All]" dimensionUniqueName="[TBL_Employees]" displayFolder="" count="0" memberValueDatatype="130" unbalanced="0"/>
    <cacheHierarchy uniqueName="[TBL_Employees].[Age]" caption="Age" attribute="1" defaultMemberUniqueName="[TBL_Employees].[Age].[All]" allUniqueName="[TBL_Employees].[Age].[All]" dimensionUniqueName="[TBL_Employees]" displayFolder="" count="0" memberValueDatatype="20" unbalanced="0"/>
    <cacheHierarchy uniqueName="[TBL_Employees].[Hire Date]" caption="Hire Date" attribute="1" time="1" defaultMemberUniqueName="[TBL_Employees].[Hire Date].[All]" allUniqueName="[TBL_Employees].[Hire Date].[All]" dimensionUniqueName="[TBL_Employees]" displayFolder="" count="2" memberValueDatatype="7" unbalanced="0"/>
    <cacheHierarchy uniqueName="[TBL_Employees].[Annual Salary]" caption="Annual Salary" attribute="1" defaultMemberUniqueName="[TBL_Employees].[Annual Salary].[All]" allUniqueName="[TBL_Employees].[Annual Salary].[All]" dimensionUniqueName="[TBL_Employees]" displayFolder="" count="0" memberValueDatatype="20" unbalanced="0"/>
    <cacheHierarchy uniqueName="[TBL_Employees].[Bonus %]" caption="Bonus %" attribute="1" defaultMemberUniqueName="[TBL_Employees].[Bonus %].[All]" allUniqueName="[TBL_Employees].[Bonus %].[All]" dimensionUniqueName="[TBL_Employees]" displayFolder="" count="0" memberValueDatatype="5" unbalanced="0"/>
    <cacheHierarchy uniqueName="[TBL_Employees].[Country]" caption="Country" attribute="1" defaultMemberUniqueName="[TBL_Employees].[Country].[All]" allUniqueName="[TBL_Employees].[Country].[All]" dimensionUniqueName="[TBL_Employees]" displayFolder="" count="0" memberValueDatatype="130" unbalanced="0"/>
    <cacheHierarchy uniqueName="[TBL_Employees].[City]" caption="City" attribute="1" defaultMemberUniqueName="[TBL_Employees].[City].[All]" allUniqueName="[TBL_Employees].[City].[All]" dimensionUniqueName="[TBL_Employees]" displayFolder="" count="0" memberValueDatatype="130" unbalanced="0"/>
    <cacheHierarchy uniqueName="[TBL_Employees].[Exit Date]" caption="Exit Date" attribute="1" defaultMemberUniqueName="[TBL_Employees].[Exit Date].[All]" allUniqueName="[TBL_Employees].[Exit Date].[All]" dimensionUniqueName="[TBL_Employees]" displayFolder="" count="2" memberValueDatatype="130" unbalanced="0">
      <fieldsUsage count="2">
        <fieldUsage x="-1"/>
        <fieldUsage x="0"/>
      </fieldsUsage>
    </cacheHierarchy>
    <cacheHierarchy uniqueName="[TBL_Employees].[Hire Date (Year)]" caption="Hire Date (Year)" attribute="1" defaultMemberUniqueName="[TBL_Employees].[Hire Date (Year)].[All]" allUniqueName="[TBL_Employees].[Hire Date (Year)].[All]" dimensionUniqueName="[TBL_Employees]" displayFolder="" count="2" memberValueDatatype="130" unbalanced="0">
      <fieldsUsage count="2">
        <fieldUsage x="-1"/>
        <fieldUsage x="2"/>
      </fieldsUsage>
    </cacheHierarchy>
    <cacheHierarchy uniqueName="[TBL_Employees].[Hire Date (Quarter)]" caption="Hire Date (Quarter)" attribute="1" defaultMemberUniqueName="[TBL_Employees].[Hire Date (Quarter)].[All]" allUniqueName="[TBL_Employees].[Hire Date (Quarter)].[All]" dimensionUniqueName="[TBL_Employees]" displayFolder="" count="2" memberValueDatatype="130" unbalanced="0"/>
    <cacheHierarchy uniqueName="[TBL_Employees].[Hire Date (Month)]" caption="Hire Date (Month)" attribute="1" defaultMemberUniqueName="[TBL_Employees].[Hire Date (Month)].[All]" allUniqueName="[TBL_Employees].[Hire Date (Month)].[All]" dimensionUniqueName="[TBL_Employees]" displayFolder="" count="2" memberValueDatatype="130" unbalanced="0"/>
    <cacheHierarchy uniqueName="[TBL_Employees].[Hire Date (Month Index)]" caption="Hire Date (Month Index)" attribute="1" defaultMemberUniqueName="[TBL_Employees].[Hire Date (Month Index)].[All]" allUniqueName="[TBL_Employees].[Hire Date (Month Index)].[All]" dimensionUniqueName="[TBL_Employees]" displayFolder="" count="0" memberValueDatatype="20" unbalanced="0" hidden="1"/>
    <cacheHierarchy uniqueName="[Measures].[__XL_Count TBL_Employees]" caption="__XL_Count TBL_Employees" measure="1" displayFolder="" measureGroup="TBL_Employees" count="0" hidden="1"/>
    <cacheHierarchy uniqueName="[Measures].[__No measures defined]" caption="__No measures defined" measure="1" displayFolder="" count="0" hidden="1"/>
    <cacheHierarchy uniqueName="[Measures].[Sum of Bonus %]" caption="Sum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Annual Salary]" caption="Sum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Annual Salary]" caption="Max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Annual Salary]" caption="Min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EID]" caption="Count of EEID" measure="1" displayFolder="" measureGroup="TBL_Employe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Exit Date]" caption="Count of Exit Date" measure="1" displayFolder="" measureGroup="TBL_Employe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Annual Salary]" caption="Average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thnicity]" caption="Count of Ethnicit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epartment]" caption="Count of Department" measure="1" displayFolder="" measureGroup="TBL_Employe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Age]" caption="Sum of Ag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onus %]" caption="Average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Job Title]" caption="Count of Job Titl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Hire Date (Year)]" caption="Count of Hire Date (Year)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measure="1" name="Measures" uniqueName="[Measures]" caption="Measures"/>
    <dimension name="TBL_Employees" uniqueName="[TBL_Employees]" caption="TBL_Employees"/>
  </dimensions>
  <measureGroups count="1">
    <measureGroup name="TBL_Employees" caption="TBL_Employe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x v="0"/>
    <s v="Research &amp; Development"/>
    <s v="Female"/>
    <s v="Black"/>
    <n v="55"/>
    <d v="2016-04-08T00:00:00"/>
    <n v="141604"/>
    <n v="0.15"/>
    <s v="United States"/>
    <s v="Seattle"/>
    <d v="2021-10-16T00:00:00"/>
  </r>
  <r>
    <s v="E04105"/>
    <s v="Theodore Dinh"/>
    <s v="Technical Architect"/>
    <x v="0"/>
    <s v="Manufacturing"/>
    <s v="Male"/>
    <s v="Asian"/>
    <n v="59"/>
    <d v="1997-11-29T00:00:00"/>
    <n v="99975"/>
    <n v="0"/>
    <s v="China"/>
    <s v="Chongqing"/>
    <s v=""/>
  </r>
  <r>
    <s v="E02572"/>
    <s v="Luna Sanders"/>
    <s v="Director"/>
    <x v="1"/>
    <s v="Speciality Products"/>
    <s v="Female"/>
    <s v="Caucasian"/>
    <n v="50"/>
    <d v="2006-10-26T00:00:00"/>
    <n v="163099"/>
    <n v="0.2"/>
    <s v="United States"/>
    <s v="Chicago"/>
    <s v=""/>
  </r>
  <r>
    <s v="E02832"/>
    <s v="Penelope Jordan"/>
    <s v="Computer Systems Manager"/>
    <x v="0"/>
    <s v="Manufacturing"/>
    <s v="Female"/>
    <s v="Caucasian"/>
    <n v="26"/>
    <d v="2019-09-27T00:00:00"/>
    <n v="84913"/>
    <n v="7.0000000000000007E-2"/>
    <s v="United States"/>
    <s v="Chicago"/>
    <s v=""/>
  </r>
  <r>
    <s v="E01639"/>
    <s v="Austin Vo"/>
    <s v="Sr. Analyst"/>
    <x v="1"/>
    <s v="Manufacturing"/>
    <s v="Male"/>
    <s v="Asian"/>
    <n v="55"/>
    <d v="1995-11-20T00:00:00"/>
    <n v="95409"/>
    <n v="0"/>
    <s v="United States"/>
    <s v="Phoenix"/>
    <s v=""/>
  </r>
  <r>
    <s v="E00644"/>
    <s v="Joshua Gupta"/>
    <s v="Account Representative"/>
    <x v="2"/>
    <s v="Corporate"/>
    <s v="Male"/>
    <s v="Asian"/>
    <n v="57"/>
    <d v="2017-01-24T00:00:00"/>
    <n v="50994"/>
    <n v="0"/>
    <s v="China"/>
    <s v="Chongqing"/>
    <s v=""/>
  </r>
  <r>
    <s v="E01550"/>
    <s v="Ruby Barnes"/>
    <s v="Manager"/>
    <x v="0"/>
    <s v="Corporate"/>
    <s v="Female"/>
    <s v="Caucasian"/>
    <n v="27"/>
    <d v="2020-07-01T00:00:00"/>
    <n v="119746"/>
    <n v="0.1"/>
    <s v="United States"/>
    <s v="Phoenix"/>
    <s v=""/>
  </r>
  <r>
    <s v="E04332"/>
    <s v="Luke Martin"/>
    <s v="Analyst"/>
    <x v="1"/>
    <s v="Manufacturing"/>
    <s v="Male"/>
    <s v="Black"/>
    <n v="25"/>
    <d v="2020-05-16T00:00:00"/>
    <n v="41336"/>
    <n v="0"/>
    <s v="United States"/>
    <s v="Miami"/>
    <d v="2021-05-20T00:00:00"/>
  </r>
  <r>
    <s v="E04533"/>
    <s v="Easton Bailey"/>
    <s v="Manager"/>
    <x v="3"/>
    <s v="Manufacturing"/>
    <s v="Male"/>
    <s v="Caucasian"/>
    <n v="29"/>
    <d v="2019-01-25T00:00:00"/>
    <n v="113527"/>
    <n v="0.06"/>
    <s v="United States"/>
    <s v="Austin"/>
    <s v=""/>
  </r>
  <r>
    <s v="E03838"/>
    <s v="Madeline Walker"/>
    <s v="Sr. Analyst"/>
    <x v="1"/>
    <s v="Speciality Products"/>
    <s v="Female"/>
    <s v="Caucasian"/>
    <n v="34"/>
    <d v="2018-06-13T00:00:00"/>
    <n v="77203"/>
    <n v="0"/>
    <s v="United States"/>
    <s v="Chicago"/>
    <s v=""/>
  </r>
  <r>
    <s v="E00591"/>
    <s v="Savannah Ali"/>
    <s v="Sr. Manger"/>
    <x v="4"/>
    <s v="Manufacturing"/>
    <s v="Female"/>
    <s v="Asian"/>
    <n v="36"/>
    <d v="2009-02-11T00:00:00"/>
    <n v="157333"/>
    <n v="0.15"/>
    <s v="United States"/>
    <s v="Miami"/>
    <s v=""/>
  </r>
  <r>
    <s v="E03344"/>
    <s v="Camila Rogers"/>
    <s v="Controls Engineer"/>
    <x v="5"/>
    <s v="Speciality Products"/>
    <s v="Female"/>
    <s v="Caucasian"/>
    <n v="27"/>
    <d v="2021-10-21T00:00:00"/>
    <n v="109851"/>
    <n v="0"/>
    <s v="United States"/>
    <s v="Seattle"/>
    <s v=""/>
  </r>
  <r>
    <s v="E00530"/>
    <s v="Eli Jones"/>
    <s v="Manager"/>
    <x v="4"/>
    <s v="Manufacturing"/>
    <s v="Male"/>
    <s v="Caucasian"/>
    <n v="59"/>
    <d v="1999-03-14T00:00:00"/>
    <n v="105086"/>
    <n v="0.09"/>
    <s v="United States"/>
    <s v="Austin"/>
    <s v=""/>
  </r>
  <r>
    <s v="E04239"/>
    <s v="Everleigh Ng"/>
    <s v="Sr. Manger"/>
    <x v="1"/>
    <s v="Research &amp; Development"/>
    <s v="Female"/>
    <s v="Asian"/>
    <n v="51"/>
    <d v="2021-06-10T00:00:00"/>
    <n v="146742"/>
    <n v="0.1"/>
    <s v="China"/>
    <s v="Shanghai"/>
    <s v=""/>
  </r>
  <r>
    <s v="E03496"/>
    <s v="Robert Yang"/>
    <s v="Sr. Analyst"/>
    <x v="3"/>
    <s v="Speciality Products"/>
    <s v="Male"/>
    <s v="Asian"/>
    <n v="31"/>
    <d v="2017-11-04T00:00:00"/>
    <n v="97078"/>
    <n v="0"/>
    <s v="United States"/>
    <s v="Austin"/>
    <d v="2020-03-09T00:00:00"/>
  </r>
  <r>
    <s v="E00549"/>
    <s v="Isabella Xi"/>
    <s v="Vice President"/>
    <x v="6"/>
    <s v="Research &amp; Development"/>
    <s v="Female"/>
    <s v="Asian"/>
    <n v="41"/>
    <d v="2013-03-13T00:00:00"/>
    <n v="249270"/>
    <n v="0.3"/>
    <s v="United States"/>
    <s v="Seattle"/>
    <s v=""/>
  </r>
  <r>
    <s v="E00163"/>
    <s v="Bella Powell"/>
    <s v="Director"/>
    <x v="1"/>
    <s v="Research &amp; Development"/>
    <s v="Female"/>
    <s v="Black"/>
    <n v="65"/>
    <d v="2002-03-04T00:00:00"/>
    <n v="175837"/>
    <n v="0.2"/>
    <s v="United States"/>
    <s v="Phoenix"/>
    <s v=""/>
  </r>
  <r>
    <s v="E00884"/>
    <s v="Camila Silva"/>
    <s v="Sr. Manger"/>
    <x v="6"/>
    <s v="Speciality Products"/>
    <s v="Female"/>
    <s v="Latino"/>
    <n v="64"/>
    <d v="2003-12-01T00:00:00"/>
    <n v="154828"/>
    <n v="0.13"/>
    <s v="United States"/>
    <s v="Seattle"/>
    <s v=""/>
  </r>
  <r>
    <s v="E04116"/>
    <s v="David Barnes"/>
    <s v="Director"/>
    <x v="0"/>
    <s v="Corporate"/>
    <s v="Male"/>
    <s v="Caucasian"/>
    <n v="64"/>
    <d v="2013-11-03T00:00:00"/>
    <n v="186503"/>
    <n v="0.24"/>
    <s v="United States"/>
    <s v="Columbus"/>
    <s v=""/>
  </r>
  <r>
    <s v="E04625"/>
    <s v="Adam Dang"/>
    <s v="Director"/>
    <x v="2"/>
    <s v="Research &amp; Development"/>
    <s v="Male"/>
    <s v="Asian"/>
    <n v="45"/>
    <d v="2002-07-09T00:00:00"/>
    <n v="166331"/>
    <n v="0.18"/>
    <s v="China"/>
    <s v="Chongqing"/>
    <s v=""/>
  </r>
  <r>
    <s v="E03680"/>
    <s v="Elias Alvarado"/>
    <s v="Sr. Manger"/>
    <x v="0"/>
    <s v="Manufacturing"/>
    <s v="Male"/>
    <s v="Latino"/>
    <n v="56"/>
    <d v="2012-01-09T00:00:00"/>
    <n v="146140"/>
    <n v="0.1"/>
    <s v="Brazil"/>
    <s v="Manaus"/>
    <s v=""/>
  </r>
  <r>
    <s v="E04732"/>
    <s v="Eva Rivera"/>
    <s v="Director"/>
    <x v="2"/>
    <s v="Manufacturing"/>
    <s v="Female"/>
    <s v="Latino"/>
    <n v="36"/>
    <d v="2021-04-02T00:00:00"/>
    <n v="151703"/>
    <n v="0.21"/>
    <s v="United States"/>
    <s v="Miami"/>
    <s v=""/>
  </r>
  <r>
    <s v="E03484"/>
    <s v="Logan Rivera"/>
    <s v="Director"/>
    <x v="0"/>
    <s v="Research &amp; Development"/>
    <s v="Male"/>
    <s v="Latino"/>
    <n v="59"/>
    <d v="2002-05-24T00:00:00"/>
    <n v="172787"/>
    <n v="0.28000000000000003"/>
    <s v="Brazil"/>
    <s v="Rio de Janerio"/>
    <s v=""/>
  </r>
  <r>
    <s v="E00671"/>
    <s v="Leonardo Dixon"/>
    <s v="Analyst"/>
    <x v="2"/>
    <s v="Speciality Products"/>
    <s v="Male"/>
    <s v="Caucasian"/>
    <n v="37"/>
    <d v="2019-09-05T00:00:00"/>
    <n v="49998"/>
    <n v="0"/>
    <s v="United States"/>
    <s v="Seattle"/>
    <s v=""/>
  </r>
  <r>
    <s v="E02071"/>
    <s v="Mateo Her"/>
    <s v="Vice President"/>
    <x v="2"/>
    <s v="Speciality Products"/>
    <s v="Male"/>
    <s v="Asian"/>
    <n v="44"/>
    <d v="2014-03-02T00:00:00"/>
    <n v="207172"/>
    <n v="0.31"/>
    <s v="China"/>
    <s v="Chongqing"/>
    <s v=""/>
  </r>
  <r>
    <s v="E02206"/>
    <s v="Jose Henderson"/>
    <s v="Director"/>
    <x v="4"/>
    <s v="Speciality Products"/>
    <s v="Male"/>
    <s v="Black"/>
    <n v="41"/>
    <d v="2015-04-17T00:00:00"/>
    <n v="152239"/>
    <n v="0.23"/>
    <s v="United States"/>
    <s v="Columbus"/>
    <s v=""/>
  </r>
  <r>
    <s v="E04545"/>
    <s v="Abigail Mejia"/>
    <s v="Quality Engineer"/>
    <x v="5"/>
    <s v="Corporate"/>
    <s v="Female"/>
    <s v="Latino"/>
    <n v="56"/>
    <d v="2005-02-05T00:00:00"/>
    <n v="98581"/>
    <n v="0"/>
    <s v="Brazil"/>
    <s v="Rio de Janerio"/>
    <s v=""/>
  </r>
  <r>
    <s v="E00154"/>
    <s v="Wyatt Chin"/>
    <s v="Vice President"/>
    <x v="5"/>
    <s v="Speciality Products"/>
    <s v="Male"/>
    <s v="Asian"/>
    <n v="43"/>
    <d v="2004-06-07T00:00:00"/>
    <n v="246231"/>
    <n v="0.31"/>
    <s v="United States"/>
    <s v="Seattle"/>
    <s v=""/>
  </r>
  <r>
    <s v="E03343"/>
    <s v="Carson Lu"/>
    <s v="Engineering Manager"/>
    <x v="5"/>
    <s v="Speciality Products"/>
    <s v="Male"/>
    <s v="Asian"/>
    <n v="64"/>
    <d v="1996-12-04T00:00:00"/>
    <n v="99354"/>
    <n v="0.12"/>
    <s v="China"/>
    <s v="Beijing"/>
    <s v=""/>
  </r>
  <r>
    <s v="E00304"/>
    <s v="Dylan Choi"/>
    <s v="Vice President"/>
    <x v="0"/>
    <s v="Corporate"/>
    <s v="Male"/>
    <s v="Asian"/>
    <n v="63"/>
    <d v="2012-05-11T00:00:00"/>
    <n v="231141"/>
    <n v="0.34"/>
    <s v="China"/>
    <s v="Beijing"/>
    <s v=""/>
  </r>
  <r>
    <s v="E02594"/>
    <s v="Ezekiel Kumar"/>
    <s v="IT Coordinator"/>
    <x v="0"/>
    <s v="Research &amp; Development"/>
    <s v="Male"/>
    <s v="Asian"/>
    <n v="28"/>
    <d v="2017-06-25T00:00:00"/>
    <n v="54775"/>
    <n v="0"/>
    <s v="United States"/>
    <s v="Columbus"/>
    <s v=""/>
  </r>
  <r>
    <s v="E00402"/>
    <s v="Dominic Guzman"/>
    <s v="Analyst"/>
    <x v="1"/>
    <s v="Manufacturing"/>
    <s v="Male"/>
    <s v="Latino"/>
    <n v="65"/>
    <d v="2004-05-16T00:00:00"/>
    <n v="55499"/>
    <n v="0"/>
    <s v="Brazil"/>
    <s v="Manaus"/>
    <s v=""/>
  </r>
  <r>
    <s v="E01994"/>
    <s v="Angel Powell"/>
    <s v="Analyst II"/>
    <x v="2"/>
    <s v="Research &amp; Development"/>
    <s v="Male"/>
    <s v="Caucasian"/>
    <n v="61"/>
    <d v="2008-07-11T00:00:00"/>
    <n v="66521"/>
    <n v="0"/>
    <s v="United States"/>
    <s v="Seattle"/>
    <s v=""/>
  </r>
  <r>
    <s v="E03549"/>
    <s v="Mateo Vu"/>
    <s v="Account Representative"/>
    <x v="2"/>
    <s v="Speciality Products"/>
    <s v="Male"/>
    <s v="Asian"/>
    <n v="30"/>
    <d v="2016-09-29T00:00:00"/>
    <n v="59100"/>
    <n v="0"/>
    <s v="China"/>
    <s v="Chongqing"/>
    <s v=""/>
  </r>
  <r>
    <s v="E03247"/>
    <s v="Caroline Jenkins"/>
    <s v="Analyst"/>
    <x v="1"/>
    <s v="Research &amp; Development"/>
    <s v="Female"/>
    <s v="Caucasian"/>
    <n v="27"/>
    <d v="2018-05-06T00:00:00"/>
    <n v="49011"/>
    <n v="0"/>
    <s v="United States"/>
    <s v="Chicago"/>
    <s v=""/>
  </r>
  <r>
    <s v="E02074"/>
    <s v="Nora Brown"/>
    <s v="Enterprise Architect"/>
    <x v="0"/>
    <s v="Manufacturing"/>
    <s v="Female"/>
    <s v="Caucasian"/>
    <n v="32"/>
    <d v="2014-02-11T00:00:00"/>
    <n v="99575"/>
    <n v="0"/>
    <s v="United States"/>
    <s v="Austin"/>
    <s v=""/>
  </r>
  <r>
    <s v="E04152"/>
    <s v="Adeline Huang"/>
    <s v="Controls Engineer"/>
    <x v="5"/>
    <s v="Manufacturing"/>
    <s v="Female"/>
    <s v="Asian"/>
    <n v="34"/>
    <d v="2019-12-16T00:00:00"/>
    <n v="99989"/>
    <n v="0"/>
    <s v="China"/>
    <s v="Chengdu"/>
    <s v=""/>
  </r>
  <r>
    <s v="E01628"/>
    <s v="Jackson Perry"/>
    <s v="Vice President"/>
    <x v="6"/>
    <s v="Research &amp; Development"/>
    <s v="Male"/>
    <s v="Caucasian"/>
    <n v="27"/>
    <d v="2019-10-20T00:00:00"/>
    <n v="256420"/>
    <n v="0.3"/>
    <s v="United States"/>
    <s v="Phoenix"/>
    <s v=""/>
  </r>
  <r>
    <s v="E04285"/>
    <s v="Riley Padilla"/>
    <s v="Technical Architect"/>
    <x v="0"/>
    <s v="Manufacturing"/>
    <s v="Female"/>
    <s v="Latino"/>
    <n v="35"/>
    <d v="2013-05-15T00:00:00"/>
    <n v="78940"/>
    <n v="0"/>
    <s v="United States"/>
    <s v="Miami"/>
    <s v=""/>
  </r>
  <r>
    <s v="E01417"/>
    <s v="Leah Pena"/>
    <s v="Enterprise Architect"/>
    <x v="0"/>
    <s v="Corporate"/>
    <s v="Female"/>
    <s v="Latino"/>
    <n v="57"/>
    <d v="1994-01-03T00:00:00"/>
    <n v="82872"/>
    <n v="0"/>
    <s v="Brazil"/>
    <s v="Manaus"/>
    <s v=""/>
  </r>
  <r>
    <s v="E01754"/>
    <s v="Owen Lam"/>
    <s v="Sr. Business Partner"/>
    <x v="4"/>
    <s v="Speciality Products"/>
    <s v="Male"/>
    <s v="Asian"/>
    <n v="30"/>
    <d v="2017-05-29T00:00:00"/>
    <n v="86317"/>
    <n v="0"/>
    <s v="China"/>
    <s v="Chengdu"/>
    <d v="2017-07-16T00:00:00"/>
  </r>
  <r>
    <s v="E03749"/>
    <s v="Kennedy Foster"/>
    <s v="Manager"/>
    <x v="6"/>
    <s v="Speciality Products"/>
    <s v="Female"/>
    <s v="Caucasian"/>
    <n v="53"/>
    <d v="2013-11-23T00:00:00"/>
    <n v="113135"/>
    <n v="0.05"/>
    <s v="United States"/>
    <s v="Austin"/>
    <s v=""/>
  </r>
  <r>
    <s v="E03574"/>
    <s v="John Moore"/>
    <s v="Vice President"/>
    <x v="0"/>
    <s v="Speciality Products"/>
    <s v="Male"/>
    <s v="Caucasian"/>
    <n v="52"/>
    <d v="2005-11-08T00:00:00"/>
    <n v="199808"/>
    <n v="0.32"/>
    <s v="United States"/>
    <s v="Seattle"/>
    <s v=""/>
  </r>
  <r>
    <s v="E04600"/>
    <s v="William Vu"/>
    <s v="Account Representative"/>
    <x v="2"/>
    <s v="Speciality Products"/>
    <s v="Male"/>
    <s v="Asian"/>
    <n v="37"/>
    <d v="2013-11-14T00:00:00"/>
    <n v="56037"/>
    <n v="0"/>
    <s v="China"/>
    <s v="Shanghai"/>
    <s v=""/>
  </r>
  <r>
    <s v="E00586"/>
    <s v="Sadie Washington"/>
    <s v="Sr. Manger"/>
    <x v="6"/>
    <s v="Research &amp; Development"/>
    <s v="Female"/>
    <s v="Caucasian"/>
    <n v="29"/>
    <d v="2019-05-24T00:00:00"/>
    <n v="122350"/>
    <n v="0.12"/>
    <s v="United States"/>
    <s v="Phoenix"/>
    <s v=""/>
  </r>
  <r>
    <s v="E03538"/>
    <s v="Gabriel Holmes"/>
    <s v="Enterprise Architect"/>
    <x v="0"/>
    <s v="Research &amp; Development"/>
    <s v="Male"/>
    <s v="Caucasian"/>
    <n v="40"/>
    <d v="2010-11-04T00:00:00"/>
    <n v="92952"/>
    <n v="0"/>
    <s v="United States"/>
    <s v="Seattle"/>
    <s v=""/>
  </r>
  <r>
    <s v="E02185"/>
    <s v="Wyatt Rojas"/>
    <s v="Computer Systems Manager"/>
    <x v="0"/>
    <s v="Corporate"/>
    <s v="Male"/>
    <s v="Latino"/>
    <n v="32"/>
    <d v="2013-03-20T00:00:00"/>
    <n v="79921"/>
    <n v="0.05"/>
    <s v="United States"/>
    <s v="Austin"/>
    <s v=""/>
  </r>
  <r>
    <s v="E03830"/>
    <s v="Eva Coleman"/>
    <s v="Director"/>
    <x v="0"/>
    <s v="Research &amp; Development"/>
    <s v="Female"/>
    <s v="Black"/>
    <n v="37"/>
    <d v="2009-09-20T00:00:00"/>
    <n v="167199"/>
    <n v="0.2"/>
    <s v="United States"/>
    <s v="Seattle"/>
    <s v=""/>
  </r>
  <r>
    <s v="E03720"/>
    <s v="Dominic Clark"/>
    <s v="Quality Engineer"/>
    <x v="5"/>
    <s v="Research &amp; Development"/>
    <s v="Male"/>
    <s v="Caucasian"/>
    <n v="52"/>
    <d v="2012-10-17T00:00:00"/>
    <n v="71476"/>
    <n v="0"/>
    <s v="United States"/>
    <s v="Phoenix"/>
    <s v=""/>
  </r>
  <r>
    <s v="E03025"/>
    <s v="Lucy Alexander"/>
    <s v="Director"/>
    <x v="5"/>
    <s v="Manufacturing"/>
    <s v="Female"/>
    <s v="Caucasian"/>
    <n v="45"/>
    <d v="2014-10-29T00:00:00"/>
    <n v="189420"/>
    <n v="0.2"/>
    <s v="United States"/>
    <s v="Seattle"/>
    <s v=""/>
  </r>
  <r>
    <s v="E04917"/>
    <s v="Everleigh Washington"/>
    <s v="HRIS Analyst"/>
    <x v="4"/>
    <s v="Research &amp; Development"/>
    <s v="Female"/>
    <s v="Caucasian"/>
    <n v="64"/>
    <d v="2001-10-20T00:00:00"/>
    <n v="64057"/>
    <n v="0"/>
    <s v="United States"/>
    <s v="Phoenix"/>
    <s v=""/>
  </r>
  <r>
    <s v="E00415"/>
    <s v="Leilani Butler"/>
    <s v="Analyst II"/>
    <x v="6"/>
    <s v="Manufacturing"/>
    <s v="Female"/>
    <s v="Black"/>
    <n v="27"/>
    <d v="2021-09-21T00:00:00"/>
    <n v="68728"/>
    <n v="0"/>
    <s v="United States"/>
    <s v="Phoenix"/>
    <s v=""/>
  </r>
  <r>
    <s v="E02862"/>
    <s v="Peyton Huang"/>
    <s v="Sr. Manger"/>
    <x v="0"/>
    <s v="Manufacturing"/>
    <s v="Female"/>
    <s v="Asian"/>
    <n v="25"/>
    <d v="2021-07-02T00:00:00"/>
    <n v="125633"/>
    <n v="0.11"/>
    <s v="China"/>
    <s v="Beijing"/>
    <s v=""/>
  </r>
  <r>
    <s v="E04207"/>
    <s v="John Contreras"/>
    <s v="Analyst II"/>
    <x v="6"/>
    <s v="Manufacturing"/>
    <s v="Male"/>
    <s v="Latino"/>
    <n v="35"/>
    <d v="2011-05-15T00:00:00"/>
    <n v="66889"/>
    <n v="0"/>
    <s v="United States"/>
    <s v="Columbus"/>
    <s v=""/>
  </r>
  <r>
    <s v="E02139"/>
    <s v="Rylee Yu"/>
    <s v="Director"/>
    <x v="3"/>
    <s v="Research &amp; Development"/>
    <s v="Female"/>
    <s v="Asian"/>
    <n v="36"/>
    <d v="2015-09-29T00:00:00"/>
    <n v="178700"/>
    <n v="0.28999999999999998"/>
    <s v="United States"/>
    <s v="Seattle"/>
    <s v=""/>
  </r>
  <r>
    <s v="E01797"/>
    <s v="Piper Lewis"/>
    <s v="Field Engineer"/>
    <x v="5"/>
    <s v="Research &amp; Development"/>
    <s v="Female"/>
    <s v="Caucasian"/>
    <n v="33"/>
    <d v="2018-12-22T00:00:00"/>
    <n v="83990"/>
    <n v="0"/>
    <s v="United States"/>
    <s v="Chicago"/>
    <s v=""/>
  </r>
  <r>
    <s v="E01839"/>
    <s v="Stella Alexander"/>
    <s v="Automation Engineer"/>
    <x v="5"/>
    <s v="Corporate"/>
    <s v="Female"/>
    <s v="Caucasian"/>
    <n v="52"/>
    <d v="2005-12-10T00:00:00"/>
    <n v="102043"/>
    <n v="0"/>
    <s v="United States"/>
    <s v="Chicago"/>
    <s v=""/>
  </r>
  <r>
    <s v="E01633"/>
    <s v="Addison Do"/>
    <s v="Operations Engineer"/>
    <x v="5"/>
    <s v="Manufacturing"/>
    <s v="Female"/>
    <s v="Asian"/>
    <n v="46"/>
    <d v="2001-05-30T00:00:00"/>
    <n v="90678"/>
    <n v="0"/>
    <s v="United States"/>
    <s v="Columbus"/>
    <s v=""/>
  </r>
  <r>
    <s v="E01848"/>
    <s v="Zoey Jackson"/>
    <s v="Business Partner"/>
    <x v="4"/>
    <s v="Manufacturing"/>
    <s v="Female"/>
    <s v="Black"/>
    <n v="46"/>
    <d v="2008-08-21T00:00:00"/>
    <n v="59067"/>
    <n v="0"/>
    <s v="United States"/>
    <s v="Miami"/>
    <s v=""/>
  </r>
  <r>
    <s v="E00716"/>
    <s v="John Chow"/>
    <s v="Sr. Manger"/>
    <x v="6"/>
    <s v="Research &amp; Development"/>
    <s v="Male"/>
    <s v="Asian"/>
    <n v="45"/>
    <d v="2021-03-11T00:00:00"/>
    <n v="135062"/>
    <n v="0.15"/>
    <s v="China"/>
    <s v="Chengdu"/>
    <s v=""/>
  </r>
  <r>
    <s v="E00699"/>
    <s v="Ava Ayala"/>
    <s v="Sr. Manger"/>
    <x v="0"/>
    <s v="Corporate"/>
    <s v="Female"/>
    <s v="Latino"/>
    <n v="55"/>
    <d v="2006-08-16T00:00:00"/>
    <n v="159044"/>
    <n v="0.1"/>
    <s v="Brazil"/>
    <s v="Manaus"/>
    <s v=""/>
  </r>
  <r>
    <s v="E00502"/>
    <s v="Natalia Salazar"/>
    <s v="Sr. Analyst"/>
    <x v="3"/>
    <s v="Manufacturing"/>
    <s v="Female"/>
    <s v="Latino"/>
    <n v="44"/>
    <d v="2019-01-02T00:00:00"/>
    <n v="74691"/>
    <n v="0"/>
    <s v="Brazil"/>
    <s v="Manaus"/>
    <d v="2020-07-08T00:00:00"/>
  </r>
  <r>
    <s v="E04000"/>
    <s v="Skylar Carrillo"/>
    <s v="Engineering Manager"/>
    <x v="5"/>
    <s v="Corporate"/>
    <s v="Female"/>
    <s v="Latino"/>
    <n v="44"/>
    <d v="2008-12-18T00:00:00"/>
    <n v="92753"/>
    <n v="0.13"/>
    <s v="United States"/>
    <s v="Austin"/>
    <d v="2021-06-24T00:00:00"/>
  </r>
  <r>
    <s v="E02112"/>
    <s v="Christian Sanders"/>
    <s v="Vice President"/>
    <x v="4"/>
    <s v="Speciality Products"/>
    <s v="Male"/>
    <s v="Black"/>
    <n v="45"/>
    <d v="2013-08-07T00:00:00"/>
    <n v="236946"/>
    <n v="0.37"/>
    <s v="United States"/>
    <s v="Seattle"/>
    <s v=""/>
  </r>
  <r>
    <s v="E03824"/>
    <s v="Penelope Coleman"/>
    <s v="Analyst"/>
    <x v="1"/>
    <s v="Corporate"/>
    <s v="Female"/>
    <s v="Black"/>
    <n v="36"/>
    <d v="2021-08-27T00:00:00"/>
    <n v="48906"/>
    <n v="0"/>
    <s v="United States"/>
    <s v="Miami"/>
    <s v=""/>
  </r>
  <r>
    <s v="E03906"/>
    <s v="Piper Richardson"/>
    <s v="Sr. Analyst"/>
    <x v="2"/>
    <s v="Corporate"/>
    <s v="Female"/>
    <s v="Caucasian"/>
    <n v="38"/>
    <d v="2008-01-27T00:00:00"/>
    <n v="80024"/>
    <n v="0"/>
    <s v="United States"/>
    <s v="Columbus"/>
    <s v=""/>
  </r>
  <r>
    <s v="E00436"/>
    <s v="Everly Walker"/>
    <s v="HRIS Analyst"/>
    <x v="4"/>
    <s v="Speciality Products"/>
    <s v="Female"/>
    <s v="Caucasian"/>
    <n v="41"/>
    <d v="2009-10-23T00:00:00"/>
    <n v="54415"/>
    <n v="0"/>
    <s v="United States"/>
    <s v="Seattle"/>
    <d v="2014-01-22T00:00:00"/>
  </r>
  <r>
    <s v="E04798"/>
    <s v="Aurora Ali"/>
    <s v="Manager"/>
    <x v="6"/>
    <s v="Research &amp; Development"/>
    <s v="Female"/>
    <s v="Asian"/>
    <n v="30"/>
    <d v="2016-04-24T00:00:00"/>
    <n v="120341"/>
    <n v="7.0000000000000007E-2"/>
    <s v="United States"/>
    <s v="Seattle"/>
    <s v=""/>
  </r>
  <r>
    <s v="E01249"/>
    <s v="Penelope Guerrero"/>
    <s v="Vice President"/>
    <x v="0"/>
    <s v="Speciality Products"/>
    <s v="Female"/>
    <s v="Latino"/>
    <n v="43"/>
    <d v="2009-08-04T00:00:00"/>
    <n v="208415"/>
    <n v="0.35"/>
    <s v="United States"/>
    <s v="Seattle"/>
    <s v=""/>
  </r>
  <r>
    <s v="E03349"/>
    <s v="Anna Mehta"/>
    <s v="Cloud Infrastructure Architect"/>
    <x v="0"/>
    <s v="Speciality Products"/>
    <s v="Female"/>
    <s v="Asian"/>
    <n v="32"/>
    <d v="2020-01-05T00:00:00"/>
    <n v="78844"/>
    <n v="0"/>
    <s v="United States"/>
    <s v="Seattle"/>
    <s v=""/>
  </r>
  <r>
    <s v="E02966"/>
    <s v="William Foster"/>
    <s v="Field Engineer"/>
    <x v="5"/>
    <s v="Manufacturing"/>
    <s v="Male"/>
    <s v="Caucasian"/>
    <n v="58"/>
    <d v="2002-05-23T00:00:00"/>
    <n v="76354"/>
    <n v="0"/>
    <s v="United States"/>
    <s v="Phoenix"/>
    <d v="2021-09-26T00:00:00"/>
  </r>
  <r>
    <s v="E01499"/>
    <s v="Jade Rojas"/>
    <s v="Director"/>
    <x v="1"/>
    <s v="Speciality Products"/>
    <s v="Female"/>
    <s v="Latino"/>
    <n v="37"/>
    <d v="2019-01-28T00:00:00"/>
    <n v="165927"/>
    <n v="0.2"/>
    <s v="United States"/>
    <s v="Phoenix"/>
    <s v=""/>
  </r>
  <r>
    <s v="E00105"/>
    <s v="Isla Espinoza"/>
    <s v="Manager"/>
    <x v="3"/>
    <s v="Speciality Products"/>
    <s v="Female"/>
    <s v="Latino"/>
    <n v="38"/>
    <d v="2021-11-16T00:00:00"/>
    <n v="109812"/>
    <n v="0.09"/>
    <s v="Brazil"/>
    <s v="Manaus"/>
    <s v=""/>
  </r>
  <r>
    <s v="E00665"/>
    <s v="David Chu"/>
    <s v="Controls Engineer"/>
    <x v="5"/>
    <s v="Corporate"/>
    <s v="Male"/>
    <s v="Asian"/>
    <n v="55"/>
    <d v="1998-09-03T00:00:00"/>
    <n v="86299"/>
    <n v="0"/>
    <s v="United States"/>
    <s v="Seattle"/>
    <s v=""/>
  </r>
  <r>
    <s v="E00791"/>
    <s v="Thomas Padilla"/>
    <s v="Vice President"/>
    <x v="6"/>
    <s v="Research &amp; Development"/>
    <s v="Male"/>
    <s v="Latino"/>
    <n v="57"/>
    <d v="2003-07-26T00:00:00"/>
    <n v="206624"/>
    <n v="0.4"/>
    <s v="Brazil"/>
    <s v="Sao Paulo"/>
    <s v=""/>
  </r>
  <r>
    <s v="E01540"/>
    <s v="Miles Salazar"/>
    <s v="IT Coordinator"/>
    <x v="0"/>
    <s v="Manufacturing"/>
    <s v="Male"/>
    <s v="Latino"/>
    <n v="36"/>
    <d v="2010-12-23T00:00:00"/>
    <n v="53215"/>
    <n v="0"/>
    <s v="Brazil"/>
    <s v="Sao Paulo"/>
    <d v="2014-03-27T00:00:00"/>
  </r>
  <r>
    <s v="E04474"/>
    <s v="Mila Hong"/>
    <s v="Test Engineer"/>
    <x v="5"/>
    <s v="Research &amp; Development"/>
    <s v="Female"/>
    <s v="Asian"/>
    <n v="30"/>
    <d v="2017-05-22T00:00:00"/>
    <n v="86858"/>
    <n v="0"/>
    <s v="China"/>
    <s v="Chongqing"/>
    <d v="2017-10-08T00:00:00"/>
  </r>
  <r>
    <s v="E03417"/>
    <s v="Benjamin Moua"/>
    <s v="Computer Systems Manager"/>
    <x v="0"/>
    <s v="Manufacturing"/>
    <s v="Male"/>
    <s v="Asian"/>
    <n v="40"/>
    <d v="2007-07-02T00:00:00"/>
    <n v="93971"/>
    <n v="0.08"/>
    <s v="China"/>
    <s v="Chongqing"/>
    <s v=""/>
  </r>
  <r>
    <s v="E00254"/>
    <s v="Samuel Morales"/>
    <s v="Analyst II"/>
    <x v="1"/>
    <s v="Corporate"/>
    <s v="Male"/>
    <s v="Latino"/>
    <n v="34"/>
    <d v="2015-06-27T00:00:00"/>
    <n v="57008"/>
    <n v="0"/>
    <s v="United States"/>
    <s v="Phoenix"/>
    <s v=""/>
  </r>
  <r>
    <s v="E02166"/>
    <s v="John Soto"/>
    <s v="Sr. Manger"/>
    <x v="1"/>
    <s v="Manufacturing"/>
    <s v="Male"/>
    <s v="Latino"/>
    <n v="60"/>
    <d v="2015-09-23T00:00:00"/>
    <n v="141899"/>
    <n v="0.15"/>
    <s v="United States"/>
    <s v="Phoenix"/>
    <s v=""/>
  </r>
  <r>
    <s v="E00935"/>
    <s v="Joseph Martin"/>
    <s v="Analyst II"/>
    <x v="6"/>
    <s v="Corporate"/>
    <s v="Male"/>
    <s v="Black"/>
    <n v="41"/>
    <d v="2016-09-13T00:00:00"/>
    <n v="64847"/>
    <n v="0"/>
    <s v="United States"/>
    <s v="Miami"/>
    <s v=""/>
  </r>
  <r>
    <s v="E01525"/>
    <s v="Jose Ross"/>
    <s v="Engineering Manager"/>
    <x v="5"/>
    <s v="Research &amp; Development"/>
    <s v="Male"/>
    <s v="Caucasian"/>
    <n v="53"/>
    <d v="1992-04-08T00:00:00"/>
    <n v="116878"/>
    <n v="0.11"/>
    <s v="United States"/>
    <s v="Miami"/>
    <s v=""/>
  </r>
  <r>
    <s v="E00386"/>
    <s v="Parker James"/>
    <s v="Quality Engineer"/>
    <x v="5"/>
    <s v="Speciality Products"/>
    <s v="Male"/>
    <s v="Black"/>
    <n v="45"/>
    <d v="2005-02-05T00:00:00"/>
    <n v="70505"/>
    <n v="0"/>
    <s v="United States"/>
    <s v="Austin"/>
    <s v=""/>
  </r>
  <r>
    <s v="E00416"/>
    <s v="Everleigh Fernandez"/>
    <s v="Director"/>
    <x v="5"/>
    <s v="Research &amp; Development"/>
    <s v="Female"/>
    <s v="Latino"/>
    <n v="30"/>
    <d v="2016-05-22T00:00:00"/>
    <n v="189702"/>
    <n v="0.28000000000000003"/>
    <s v="Brazil"/>
    <s v="Manaus"/>
    <d v="2020-12-21T00:00:00"/>
  </r>
  <r>
    <s v="E03383"/>
    <s v="Lincoln Hall"/>
    <s v="Director"/>
    <x v="3"/>
    <s v="Speciality Products"/>
    <s v="Male"/>
    <s v="Caucasian"/>
    <n v="26"/>
    <d v="2020-07-28T00:00:00"/>
    <n v="180664"/>
    <n v="0.27"/>
    <s v="United States"/>
    <s v="Chicago"/>
    <s v=""/>
  </r>
  <r>
    <s v="E01516"/>
    <s v="Willow Mai"/>
    <s v="Business Partner"/>
    <x v="4"/>
    <s v="Manufacturing"/>
    <s v="Female"/>
    <s v="Asian"/>
    <n v="45"/>
    <d v="2003-12-17T00:00:00"/>
    <n v="48345"/>
    <n v="0"/>
    <s v="China"/>
    <s v="Chengdu"/>
    <s v=""/>
  </r>
  <r>
    <s v="E01234"/>
    <s v="Jack Cheng"/>
    <s v="Director"/>
    <x v="4"/>
    <s v="Manufacturing"/>
    <s v="Male"/>
    <s v="Asian"/>
    <n v="42"/>
    <d v="2014-01-16T00:00:00"/>
    <n v="152214"/>
    <n v="0.3"/>
    <s v="China"/>
    <s v="Beijing"/>
    <s v=""/>
  </r>
  <r>
    <s v="E03440"/>
    <s v="Genesis Navarro"/>
    <s v="Cloud Infrastructure Architect"/>
    <x v="0"/>
    <s v="Corporate"/>
    <s v="Female"/>
    <s v="Latino"/>
    <n v="41"/>
    <d v="2009-04-28T00:00:00"/>
    <n v="69803"/>
    <n v="0"/>
    <s v="Brazil"/>
    <s v="Manaus"/>
    <s v=""/>
  </r>
  <r>
    <s v="E00431"/>
    <s v="Eliza Hernandez"/>
    <s v="Network Architect"/>
    <x v="0"/>
    <s v="Corporate"/>
    <s v="Female"/>
    <s v="Latino"/>
    <n v="48"/>
    <d v="2019-07-04T00:00:00"/>
    <n v="76588"/>
    <n v="0"/>
    <s v="Brazil"/>
    <s v="Rio de Janerio"/>
    <s v=""/>
  </r>
  <r>
    <s v="E01258"/>
    <s v="Gabriel Brooks"/>
    <s v="Network Engineer"/>
    <x v="0"/>
    <s v="Manufacturing"/>
    <s v="Male"/>
    <s v="Caucasian"/>
    <n v="29"/>
    <d v="2018-12-10T00:00:00"/>
    <n v="84596"/>
    <n v="0"/>
    <s v="United States"/>
    <s v="Miami"/>
    <s v=""/>
  </r>
  <r>
    <s v="E00440"/>
    <s v="Jack Huynh"/>
    <s v="Manager"/>
    <x v="6"/>
    <s v="Research &amp; Development"/>
    <s v="Male"/>
    <s v="Asian"/>
    <n v="27"/>
    <d v="2018-09-25T00:00:00"/>
    <n v="114441"/>
    <n v="0.1"/>
    <s v="China"/>
    <s v="Chongqing"/>
    <d v="2019-12-22T00:00:00"/>
  </r>
  <r>
    <s v="E00595"/>
    <s v="Everly Chow"/>
    <s v="Sr. Manger"/>
    <x v="1"/>
    <s v="Speciality Products"/>
    <s v="Female"/>
    <s v="Asian"/>
    <n v="33"/>
    <d v="2018-04-21T00:00:00"/>
    <n v="140402"/>
    <n v="0.15"/>
    <s v="China"/>
    <s v="Beijing"/>
    <s v=""/>
  </r>
  <r>
    <s v="E00972"/>
    <s v="Amelia Salazar"/>
    <s v="Analyst II"/>
    <x v="1"/>
    <s v="Corporate"/>
    <s v="Female"/>
    <s v="Latino"/>
    <n v="26"/>
    <d v="2019-04-23T00:00:00"/>
    <n v="59817"/>
    <n v="0"/>
    <s v="Brazil"/>
    <s v="Sao Paulo"/>
    <s v=""/>
  </r>
  <r>
    <s v="E04562"/>
    <s v="Xavier Zheng"/>
    <s v="Account Representative"/>
    <x v="2"/>
    <s v="Manufacturing"/>
    <s v="Male"/>
    <s v="Asian"/>
    <n v="31"/>
    <d v="2017-07-22T00:00:00"/>
    <n v="55854"/>
    <n v="0"/>
    <s v="United States"/>
    <s v="Austin"/>
    <s v=""/>
  </r>
  <r>
    <s v="E02802"/>
    <s v="Matthew Chau"/>
    <s v="Sr. Business Partner"/>
    <x v="4"/>
    <s v="Research &amp; Development"/>
    <s v="Male"/>
    <s v="Asian"/>
    <n v="53"/>
    <d v="2002-11-16T00:00:00"/>
    <n v="95998"/>
    <n v="0"/>
    <s v="United States"/>
    <s v="Seattle"/>
    <s v=""/>
  </r>
  <r>
    <s v="E01427"/>
    <s v="Mia Cheng"/>
    <s v="Sr. Manger"/>
    <x v="2"/>
    <s v="Manufacturing"/>
    <s v="Female"/>
    <s v="Asian"/>
    <n v="34"/>
    <d v="2015-04-22T00:00:00"/>
    <n v="154941"/>
    <n v="0.13"/>
    <s v="United States"/>
    <s v="Phoenix"/>
    <s v=""/>
  </r>
  <r>
    <s v="E04568"/>
    <s v="Rylee Yu"/>
    <s v="Vice President"/>
    <x v="1"/>
    <s v="Speciality Products"/>
    <s v="Female"/>
    <s v="Asian"/>
    <n v="54"/>
    <d v="2011-07-10T00:00:00"/>
    <n v="247022"/>
    <n v="0.3"/>
    <s v="China"/>
    <s v="Beijing"/>
    <s v=""/>
  </r>
  <r>
    <s v="E04931"/>
    <s v="Zoe Romero"/>
    <s v="Network Architect"/>
    <x v="0"/>
    <s v="Manufacturing"/>
    <s v="Female"/>
    <s v="Latino"/>
    <n v="32"/>
    <d v="2021-10-05T00:00:00"/>
    <n v="88072"/>
    <n v="0"/>
    <s v="Brazil"/>
    <s v="Sao Paulo"/>
    <s v=""/>
  </r>
  <r>
    <s v="E00443"/>
    <s v="Nolan Bui"/>
    <s v="Computer Systems Manager"/>
    <x v="0"/>
    <s v="Research &amp; Development"/>
    <s v="Male"/>
    <s v="Asian"/>
    <n v="28"/>
    <d v="2020-05-26T00:00:00"/>
    <n v="67925"/>
    <n v="0.08"/>
    <s v="China"/>
    <s v="Shanghai"/>
    <s v=""/>
  </r>
  <r>
    <s v="E03890"/>
    <s v="Nevaeh Jones"/>
    <s v="Vice President"/>
    <x v="2"/>
    <s v="Manufacturing"/>
    <s v="Female"/>
    <s v="Caucasian"/>
    <n v="31"/>
    <d v="2020-08-20T00:00:00"/>
    <n v="219693"/>
    <n v="0.3"/>
    <s v="United States"/>
    <s v="Austin"/>
    <s v=""/>
  </r>
  <r>
    <s v="E01194"/>
    <s v="Samantha Adams"/>
    <s v="Test Engineer"/>
    <x v="5"/>
    <s v="Research &amp; Development"/>
    <s v="Female"/>
    <s v="Caucasian"/>
    <n v="45"/>
    <d v="2013-04-22T00:00:00"/>
    <n v="61773"/>
    <n v="0"/>
    <s v="United States"/>
    <s v="Seattle"/>
    <s v=""/>
  </r>
  <r>
    <s v="E02875"/>
    <s v="Madeline Shin"/>
    <s v="Computer Systems Manager"/>
    <x v="0"/>
    <s v="Speciality Products"/>
    <s v="Female"/>
    <s v="Asian"/>
    <n v="48"/>
    <d v="2007-01-09T00:00:00"/>
    <n v="74546"/>
    <n v="0.09"/>
    <s v="United States"/>
    <s v="Seattle"/>
    <s v=""/>
  </r>
  <r>
    <s v="E04959"/>
    <s v="Noah King"/>
    <s v="Development Engineer"/>
    <x v="5"/>
    <s v="Speciality Products"/>
    <s v="Male"/>
    <s v="Black"/>
    <n v="56"/>
    <d v="2015-01-27T00:00:00"/>
    <n v="62575"/>
    <n v="0"/>
    <s v="United States"/>
    <s v="Miami"/>
    <s v=""/>
  </r>
  <r>
    <s v="E03816"/>
    <s v="Leilani Chow"/>
    <s v="Director"/>
    <x v="4"/>
    <s v="Corporate"/>
    <s v="Female"/>
    <s v="Asian"/>
    <n v="27"/>
    <d v="2021-02-23T00:00:00"/>
    <n v="199041"/>
    <n v="0.16"/>
    <s v="China"/>
    <s v="Beijing"/>
    <s v=""/>
  </r>
  <r>
    <s v="E01261"/>
    <s v="Connor Simmons"/>
    <s v="Analyst II"/>
    <x v="3"/>
    <s v="Speciality Products"/>
    <s v="Male"/>
    <s v="Caucasian"/>
    <n v="55"/>
    <d v="2007-04-05T00:00:00"/>
    <n v="52310"/>
    <n v="0"/>
    <s v="United States"/>
    <s v="Miami"/>
    <d v="2018-10-12T00:00:00"/>
  </r>
  <r>
    <s v="E03612"/>
    <s v="Grayson Cooper"/>
    <s v="Sr. Manger"/>
    <x v="1"/>
    <s v="Speciality Products"/>
    <s v="Male"/>
    <s v="Black"/>
    <n v="64"/>
    <d v="2013-06-29T00:00:00"/>
    <n v="159571"/>
    <n v="0.1"/>
    <s v="United States"/>
    <s v="Columbus"/>
    <s v=""/>
  </r>
  <r>
    <s v="E01388"/>
    <s v="Ivy Soto"/>
    <s v="Field Engineer"/>
    <x v="5"/>
    <s v="Research &amp; Development"/>
    <s v="Female"/>
    <s v="Latino"/>
    <n v="50"/>
    <d v="1997-10-23T00:00:00"/>
    <n v="91763"/>
    <n v="0"/>
    <s v="United States"/>
    <s v="Austin"/>
    <s v=""/>
  </r>
  <r>
    <s v="E03875"/>
    <s v="Aurora Simmons"/>
    <s v="Development Engineer"/>
    <x v="5"/>
    <s v="Corporate"/>
    <s v="Female"/>
    <s v="Caucasian"/>
    <n v="51"/>
    <d v="1995-12-22T00:00:00"/>
    <n v="96475"/>
    <n v="0"/>
    <s v="United States"/>
    <s v="Austin"/>
    <s v=""/>
  </r>
  <r>
    <s v="E04413"/>
    <s v="Andrew Thomas"/>
    <s v="Controls Engineer"/>
    <x v="5"/>
    <s v="Manufacturing"/>
    <s v="Male"/>
    <s v="Caucasian"/>
    <n v="36"/>
    <d v="2016-12-02T00:00:00"/>
    <n v="113781"/>
    <n v="0"/>
    <s v="United States"/>
    <s v="Columbus"/>
    <s v=""/>
  </r>
  <r>
    <s v="E00691"/>
    <s v="Ezekiel Desai"/>
    <s v="Director"/>
    <x v="1"/>
    <s v="Research &amp; Development"/>
    <s v="Male"/>
    <s v="Asian"/>
    <n v="42"/>
    <d v="2003-01-15T00:00:00"/>
    <n v="166599"/>
    <n v="0.26"/>
    <s v="United States"/>
    <s v="Seattle"/>
    <s v=""/>
  </r>
  <r>
    <s v="E03047"/>
    <s v="Gabriella Gupta"/>
    <s v="Sr. Account Representative"/>
    <x v="2"/>
    <s v="Corporate"/>
    <s v="Female"/>
    <s v="Asian"/>
    <n v="41"/>
    <d v="2005-02-15T00:00:00"/>
    <n v="95372"/>
    <n v="0"/>
    <s v="China"/>
    <s v="Shanghai"/>
    <s v=""/>
  </r>
  <r>
    <s v="E04903"/>
    <s v="Skylar Liu"/>
    <s v="Director"/>
    <x v="0"/>
    <s v="Research &amp; Development"/>
    <s v="Female"/>
    <s v="Asian"/>
    <n v="29"/>
    <d v="2020-08-09T00:00:00"/>
    <n v="161203"/>
    <n v="0.15"/>
    <s v="China"/>
    <s v="Chengdu"/>
    <s v=""/>
  </r>
  <r>
    <s v="E04735"/>
    <s v="Nova Coleman"/>
    <s v="System Administrator "/>
    <x v="0"/>
    <s v="Manufacturing"/>
    <s v="Female"/>
    <s v="Caucasian"/>
    <n v="44"/>
    <d v="2006-12-13T00:00:00"/>
    <n v="74738"/>
    <n v="0"/>
    <s v="United States"/>
    <s v="Miami"/>
    <s v=""/>
  </r>
  <r>
    <s v="E02850"/>
    <s v="Evelyn Dinh"/>
    <s v="Director"/>
    <x v="2"/>
    <s v="Research &amp; Development"/>
    <s v="Female"/>
    <s v="Asian"/>
    <n v="41"/>
    <d v="2018-08-10T00:00:00"/>
    <n v="171173"/>
    <n v="0.21"/>
    <s v="United States"/>
    <s v="Columbus"/>
    <s v=""/>
  </r>
  <r>
    <s v="E03583"/>
    <s v="Brooks Marquez"/>
    <s v="Vice President"/>
    <x v="2"/>
    <s v="Corporate"/>
    <s v="Male"/>
    <s v="Latino"/>
    <n v="61"/>
    <d v="2019-09-24T00:00:00"/>
    <n v="201464"/>
    <n v="0.37"/>
    <s v="United States"/>
    <s v="Chicago"/>
    <s v=""/>
  </r>
  <r>
    <s v="E02017"/>
    <s v="Connor Joseph"/>
    <s v="Director"/>
    <x v="4"/>
    <s v="Corporate"/>
    <s v="Male"/>
    <s v="Caucasian"/>
    <n v="50"/>
    <d v="1998-07-22T00:00:00"/>
    <n v="174895"/>
    <n v="0.15"/>
    <s v="United States"/>
    <s v="Chicago"/>
    <s v=""/>
  </r>
  <r>
    <s v="E01642"/>
    <s v="Mia Lam"/>
    <s v="Sr. Manger"/>
    <x v="0"/>
    <s v="Manufacturing"/>
    <s v="Female"/>
    <s v="Asian"/>
    <n v="49"/>
    <d v="2006-04-18T00:00:00"/>
    <n v="134486"/>
    <n v="0.14000000000000001"/>
    <s v="United States"/>
    <s v="Austin"/>
    <s v=""/>
  </r>
  <r>
    <s v="E04379"/>
    <s v="Scarlett Rodriguez"/>
    <s v="Sr. Analyst"/>
    <x v="1"/>
    <s v="Manufacturing"/>
    <s v="Female"/>
    <s v="Latino"/>
    <n v="60"/>
    <d v="2007-02-24T00:00:00"/>
    <n v="71699"/>
    <n v="0"/>
    <s v="Brazil"/>
    <s v="Manaus"/>
    <s v=""/>
  </r>
  <r>
    <s v="E04131"/>
    <s v="Cora Rivera"/>
    <s v="Sr. Analyst"/>
    <x v="6"/>
    <s v="Corporate"/>
    <s v="Female"/>
    <s v="Latino"/>
    <n v="42"/>
    <d v="2021-01-02T00:00:00"/>
    <n v="94430"/>
    <n v="0"/>
    <s v="United States"/>
    <s v="Seattle"/>
    <s v=""/>
  </r>
  <r>
    <s v="E02872"/>
    <s v="Liam Jung"/>
    <s v="Manager"/>
    <x v="1"/>
    <s v="Corporate"/>
    <s v="Male"/>
    <s v="Asian"/>
    <n v="39"/>
    <d v="2010-01-14T00:00:00"/>
    <n v="103504"/>
    <n v="7.0000000000000007E-2"/>
    <s v="China"/>
    <s v="Chengdu"/>
    <s v=""/>
  </r>
  <r>
    <s v="E02331"/>
    <s v="Sophia Huynh"/>
    <s v="Enterprise Architect"/>
    <x v="0"/>
    <s v="Manufacturing"/>
    <s v="Female"/>
    <s v="Asian"/>
    <n v="55"/>
    <d v="2005-08-09T00:00:00"/>
    <n v="92771"/>
    <n v="0"/>
    <s v="United States"/>
    <s v="Miami"/>
    <s v=""/>
  </r>
  <r>
    <s v="E00417"/>
    <s v="Athena Carrillo"/>
    <s v="Analyst II"/>
    <x v="1"/>
    <s v="Speciality Products"/>
    <s v="Female"/>
    <s v="Latino"/>
    <n v="39"/>
    <d v="2006-04-06T00:00:00"/>
    <n v="71531"/>
    <n v="0"/>
    <s v="United States"/>
    <s v="Columbus"/>
    <s v=""/>
  </r>
  <r>
    <s v="E04267"/>
    <s v="Greyson Sanders"/>
    <s v="Cloud Infrastructure Architect"/>
    <x v="0"/>
    <s v="Speciality Products"/>
    <s v="Male"/>
    <s v="Black"/>
    <n v="28"/>
    <d v="2019-03-06T00:00:00"/>
    <n v="90304"/>
    <n v="0"/>
    <s v="United States"/>
    <s v="Chicago"/>
    <s v=""/>
  </r>
  <r>
    <s v="E03061"/>
    <s v="Vivian Lewis"/>
    <s v="Manager"/>
    <x v="6"/>
    <s v="Manufacturing"/>
    <s v="Female"/>
    <s v="Caucasian"/>
    <n v="65"/>
    <d v="2011-09-07T00:00:00"/>
    <n v="104903"/>
    <n v="0.1"/>
    <s v="United States"/>
    <s v="Columbus"/>
    <s v=""/>
  </r>
  <r>
    <s v="E00013"/>
    <s v="Elena Vang"/>
    <s v="Analyst"/>
    <x v="1"/>
    <s v="Corporate"/>
    <s v="Female"/>
    <s v="Asian"/>
    <n v="52"/>
    <d v="2019-02-19T00:00:00"/>
    <n v="55859"/>
    <n v="0"/>
    <s v="China"/>
    <s v="Beijing"/>
    <s v=""/>
  </r>
  <r>
    <s v="E04265"/>
    <s v="Natalia Diaz"/>
    <s v="Operations Engineer"/>
    <x v="5"/>
    <s v="Corporate"/>
    <s v="Female"/>
    <s v="Latino"/>
    <n v="62"/>
    <d v="2006-10-12T00:00:00"/>
    <n v="79785"/>
    <n v="0"/>
    <s v="United States"/>
    <s v="Austin"/>
    <s v=""/>
  </r>
  <r>
    <s v="E04769"/>
    <s v="Mila Leung"/>
    <s v="Sr. Analyst"/>
    <x v="6"/>
    <s v="Corporate"/>
    <s v="Female"/>
    <s v="Asian"/>
    <n v="39"/>
    <d v="2007-11-05T00:00:00"/>
    <n v="99017"/>
    <n v="0"/>
    <s v="China"/>
    <s v="Beijing"/>
    <s v=""/>
  </r>
  <r>
    <s v="E03042"/>
    <s v="Ava Nelson"/>
    <s v="Systems Analyst"/>
    <x v="0"/>
    <s v="Manufacturing"/>
    <s v="Female"/>
    <s v="Caucasian"/>
    <n v="63"/>
    <d v="1992-04-01T00:00:00"/>
    <n v="53809"/>
    <n v="0"/>
    <s v="United States"/>
    <s v="Phoenix"/>
    <s v=""/>
  </r>
  <r>
    <s v="E00527"/>
    <s v="Mateo Chu"/>
    <s v="Field Engineer"/>
    <x v="5"/>
    <s v="Speciality Products"/>
    <s v="Male"/>
    <s v="Asian"/>
    <n v="27"/>
    <d v="2020-04-16T00:00:00"/>
    <n v="71864"/>
    <n v="0"/>
    <s v="China"/>
    <s v="Chengdu"/>
    <s v=""/>
  </r>
  <r>
    <s v="E01095"/>
    <s v="Isla Lai"/>
    <s v="Vice President"/>
    <x v="1"/>
    <s v="Corporate"/>
    <s v="Female"/>
    <s v="Asian"/>
    <n v="37"/>
    <d v="2011-12-06T00:00:00"/>
    <n v="225558"/>
    <n v="0.33"/>
    <s v="China"/>
    <s v="Shanghai"/>
    <s v=""/>
  </r>
  <r>
    <s v="E03131"/>
    <s v="Ezekiel Reed"/>
    <s v="Sr. Manger"/>
    <x v="0"/>
    <s v="Manufacturing"/>
    <s v="Male"/>
    <s v="Caucasian"/>
    <n v="37"/>
    <d v="2014-02-25T00:00:00"/>
    <n v="128984"/>
    <n v="0.12"/>
    <s v="United States"/>
    <s v="Miami"/>
    <d v="2021-05-01T00:00:00"/>
  </r>
  <r>
    <s v="E01713"/>
    <s v="Nolan Guzman"/>
    <s v="Field Engineer"/>
    <x v="5"/>
    <s v="Speciality Products"/>
    <s v="Male"/>
    <s v="Latino"/>
    <n v="46"/>
    <d v="1999-06-20T00:00:00"/>
    <n v="96997"/>
    <n v="0"/>
    <s v="Brazil"/>
    <s v="Sao Paulo"/>
    <s v=""/>
  </r>
  <r>
    <s v="E00128"/>
    <s v="Everleigh Espinoza"/>
    <s v="Director"/>
    <x v="4"/>
    <s v="Manufacturing"/>
    <s v="Female"/>
    <s v="Latino"/>
    <n v="54"/>
    <d v="2018-01-22T00:00:00"/>
    <n v="176294"/>
    <n v="0.28000000000000003"/>
    <s v="United States"/>
    <s v="Austin"/>
    <s v=""/>
  </r>
  <r>
    <s v="E03849"/>
    <s v="Evelyn Jung"/>
    <s v="Analyst"/>
    <x v="2"/>
    <s v="Research &amp; Development"/>
    <s v="Female"/>
    <s v="Asian"/>
    <n v="30"/>
    <d v="2021-02-14T00:00:00"/>
    <n v="48340"/>
    <n v="0"/>
    <s v="China"/>
    <s v="Beijing"/>
    <s v=""/>
  </r>
  <r>
    <s v="E02464"/>
    <s v="Sophie Silva"/>
    <s v="Vice President"/>
    <x v="5"/>
    <s v="Corporate"/>
    <s v="Female"/>
    <s v="Latino"/>
    <n v="28"/>
    <d v="2017-07-06T00:00:00"/>
    <n v="240488"/>
    <n v="0.4"/>
    <s v="Brazil"/>
    <s v="Rio de Janerio"/>
    <s v=""/>
  </r>
  <r>
    <s v="E00306"/>
    <s v="Mateo Williams"/>
    <s v="Enterprise Architect"/>
    <x v="0"/>
    <s v="Manufacturing"/>
    <s v="Male"/>
    <s v="Caucasian"/>
    <n v="40"/>
    <d v="2011-01-22T00:00:00"/>
    <n v="97339"/>
    <n v="0"/>
    <s v="United States"/>
    <s v="Austin"/>
    <s v=""/>
  </r>
  <r>
    <s v="E03737"/>
    <s v="Kennedy Rahman"/>
    <s v="Vice President"/>
    <x v="4"/>
    <s v="Manufacturing"/>
    <s v="Female"/>
    <s v="Asian"/>
    <n v="49"/>
    <d v="2003-02-28T00:00:00"/>
    <n v="211291"/>
    <n v="0.37"/>
    <s v="China"/>
    <s v="Chongqing"/>
    <s v=""/>
  </r>
  <r>
    <s v="E02783"/>
    <s v="Levi Mendez"/>
    <s v="Vice President"/>
    <x v="2"/>
    <s v="Research &amp; Development"/>
    <s v="Male"/>
    <s v="Latino"/>
    <n v="39"/>
    <d v="2011-08-23T00:00:00"/>
    <n v="249506"/>
    <n v="0.3"/>
    <s v="Brazil"/>
    <s v="Rio de Janerio"/>
    <s v=""/>
  </r>
  <r>
    <s v="E02939"/>
    <s v="Julian Fong"/>
    <s v="Quality Engineer"/>
    <x v="5"/>
    <s v="Speciality Products"/>
    <s v="Male"/>
    <s v="Asian"/>
    <n v="61"/>
    <d v="2002-11-22T00:00:00"/>
    <n v="80950"/>
    <n v="0"/>
    <s v="China"/>
    <s v="Chongqing"/>
    <s v=""/>
  </r>
  <r>
    <s v="E02706"/>
    <s v="Nevaeh Kang"/>
    <s v="Automation Engineer"/>
    <x v="5"/>
    <s v="Research &amp; Development"/>
    <s v="Female"/>
    <s v="Asian"/>
    <n v="46"/>
    <d v="2021-01-10T00:00:00"/>
    <n v="86538"/>
    <n v="0"/>
    <s v="China"/>
    <s v="Chengdu"/>
    <s v=""/>
  </r>
  <r>
    <s v="E00170"/>
    <s v="Hannah Nelson"/>
    <s v="Sr. Analyst"/>
    <x v="6"/>
    <s v="Speciality Products"/>
    <s v="Female"/>
    <s v="Caucasian"/>
    <n v="35"/>
    <d v="2019-09-07T00:00:00"/>
    <n v="70992"/>
    <n v="0"/>
    <s v="United States"/>
    <s v="Austin"/>
    <s v=""/>
  </r>
  <r>
    <s v="E01425"/>
    <s v="Anthony Rogers"/>
    <s v="Vice President"/>
    <x v="5"/>
    <s v="Corporate"/>
    <s v="Male"/>
    <s v="Caucasian"/>
    <n v="33"/>
    <d v="2015-06-18T00:00:00"/>
    <n v="205314"/>
    <n v="0.3"/>
    <s v="United States"/>
    <s v="Columbus"/>
    <s v=""/>
  </r>
  <r>
    <s v="E00130"/>
    <s v="Paisley Kang"/>
    <s v="Vice President"/>
    <x v="4"/>
    <s v="Corporate"/>
    <s v="Female"/>
    <s v="Asian"/>
    <n v="61"/>
    <d v="2017-03-10T00:00:00"/>
    <n v="196951"/>
    <n v="0.33"/>
    <s v="China"/>
    <s v="Beijing"/>
    <s v=""/>
  </r>
  <r>
    <s v="E02094"/>
    <s v="Matthew Gupta"/>
    <s v="Network Engineer"/>
    <x v="0"/>
    <s v="Speciality Products"/>
    <s v="Male"/>
    <s v="Asian"/>
    <n v="45"/>
    <d v="2005-09-18T00:00:00"/>
    <n v="67686"/>
    <n v="0"/>
    <s v="China"/>
    <s v="Beijing"/>
    <s v=""/>
  </r>
  <r>
    <s v="E03567"/>
    <s v="Silas Chavez"/>
    <s v="Technical Architect"/>
    <x v="0"/>
    <s v="Research &amp; Development"/>
    <s v="Male"/>
    <s v="Latino"/>
    <n v="51"/>
    <d v="2008-04-15T00:00:00"/>
    <n v="86431"/>
    <n v="0"/>
    <s v="United States"/>
    <s v="Columbus"/>
    <s v=""/>
  </r>
  <r>
    <s v="E04682"/>
    <s v="Colton Thao"/>
    <s v="Manager"/>
    <x v="4"/>
    <s v="Manufacturing"/>
    <s v="Male"/>
    <s v="Asian"/>
    <n v="55"/>
    <d v="1995-11-16T00:00:00"/>
    <n v="125936"/>
    <n v="0.08"/>
    <s v="China"/>
    <s v="Chongqing"/>
    <s v=""/>
  </r>
  <r>
    <s v="E00957"/>
    <s v="Genesis Perry"/>
    <s v="Sr. Manger"/>
    <x v="2"/>
    <s v="Corporate"/>
    <s v="Female"/>
    <s v="Caucasian"/>
    <n v="46"/>
    <d v="2013-07-18T00:00:00"/>
    <n v="149712"/>
    <n v="0.14000000000000001"/>
    <s v="United States"/>
    <s v="Columbus"/>
    <s v=""/>
  </r>
  <r>
    <s v="E04458"/>
    <s v="Alexander Bryant"/>
    <s v="Field Engineer"/>
    <x v="5"/>
    <s v="Speciality Products"/>
    <s v="Male"/>
    <s v="Caucasian"/>
    <n v="30"/>
    <d v="2021-10-02T00:00:00"/>
    <n v="88758"/>
    <n v="0"/>
    <s v="United States"/>
    <s v="Seattle"/>
    <s v=""/>
  </r>
  <r>
    <s v="E01499"/>
    <s v="Elias Zhang"/>
    <s v="Solutions Architect"/>
    <x v="0"/>
    <s v="Research &amp; Development"/>
    <s v="Male"/>
    <s v="Asian"/>
    <n v="54"/>
    <d v="2013-07-13T00:00:00"/>
    <n v="83639"/>
    <n v="0"/>
    <s v="China"/>
    <s v="Beijing"/>
    <s v=""/>
  </r>
  <r>
    <s v="E00521"/>
    <s v="Lily Carter"/>
    <s v="Network Architect"/>
    <x v="0"/>
    <s v="Research &amp; Development"/>
    <s v="Female"/>
    <s v="Caucasian"/>
    <n v="54"/>
    <d v="1998-05-18T00:00:00"/>
    <n v="68268"/>
    <n v="0"/>
    <s v="United States"/>
    <s v="Phoenix"/>
    <s v=""/>
  </r>
  <r>
    <s v="E03717"/>
    <s v="Joseph Ruiz"/>
    <s v="Field Engineer"/>
    <x v="5"/>
    <s v="Manufacturing"/>
    <s v="Male"/>
    <s v="Latino"/>
    <n v="45"/>
    <d v="2002-02-26T00:00:00"/>
    <n v="75819"/>
    <n v="0"/>
    <s v="Brazil"/>
    <s v="Sao Paulo"/>
    <s v=""/>
  </r>
  <r>
    <s v="E01533"/>
    <s v="Avery Bailey"/>
    <s v="Sr. Analyst"/>
    <x v="2"/>
    <s v="Speciality Products"/>
    <s v="Female"/>
    <s v="Caucasian"/>
    <n v="49"/>
    <d v="1996-05-15T00:00:00"/>
    <n v="86658"/>
    <n v="0"/>
    <s v="United States"/>
    <s v="Phoenix"/>
    <s v=""/>
  </r>
  <r>
    <s v="E04449"/>
    <s v="Miles Hsu"/>
    <s v="Analyst II"/>
    <x v="1"/>
    <s v="Research &amp; Development"/>
    <s v="Male"/>
    <s v="Asian"/>
    <n v="55"/>
    <d v="2014-03-16T00:00:00"/>
    <n v="74552"/>
    <n v="0"/>
    <s v="China"/>
    <s v="Chengdu"/>
    <s v=""/>
  </r>
  <r>
    <s v="E02855"/>
    <s v="Piper Cheng"/>
    <s v="Enterprise Architect"/>
    <x v="0"/>
    <s v="Manufacturing"/>
    <s v="Female"/>
    <s v="Asian"/>
    <n v="62"/>
    <d v="2009-03-15T00:00:00"/>
    <n v="82839"/>
    <n v="0"/>
    <s v="United States"/>
    <s v="Miami"/>
    <s v=""/>
  </r>
  <r>
    <s v="E00816"/>
    <s v="Skylar Watson"/>
    <s v="Network Architect"/>
    <x v="0"/>
    <s v="Speciality Products"/>
    <s v="Female"/>
    <s v="Caucasian"/>
    <n v="28"/>
    <d v="2021-10-08T00:00:00"/>
    <n v="64475"/>
    <n v="0"/>
    <s v="United States"/>
    <s v="Phoenix"/>
    <s v=""/>
  </r>
  <r>
    <s v="E02283"/>
    <s v="Jaxon Park"/>
    <s v="Network Architect"/>
    <x v="0"/>
    <s v="Manufacturing"/>
    <s v="Male"/>
    <s v="Asian"/>
    <n v="33"/>
    <d v="2020-07-24T00:00:00"/>
    <n v="69453"/>
    <n v="0"/>
    <s v="China"/>
    <s v="Chengdu"/>
    <s v=""/>
  </r>
  <r>
    <s v="E04888"/>
    <s v="Elijah Henry"/>
    <s v="Manager"/>
    <x v="0"/>
    <s v="Corporate"/>
    <s v="Male"/>
    <s v="Caucasian"/>
    <n v="32"/>
    <d v="2014-01-03T00:00:00"/>
    <n v="127148"/>
    <n v="0.1"/>
    <s v="United States"/>
    <s v="Miami"/>
    <s v=""/>
  </r>
  <r>
    <s v="E03907"/>
    <s v="Camila Watson"/>
    <s v="Vice President"/>
    <x v="1"/>
    <s v="Speciality Products"/>
    <s v="Female"/>
    <s v="Caucasian"/>
    <n v="32"/>
    <d v="2018-01-02T00:00:00"/>
    <n v="190253"/>
    <n v="0.33"/>
    <s v="United States"/>
    <s v="Austin"/>
    <s v=""/>
  </r>
  <r>
    <s v="E02166"/>
    <s v="Lucas Thomas"/>
    <s v="Manager"/>
    <x v="3"/>
    <s v="Research &amp; Development"/>
    <s v="Male"/>
    <s v="Caucasian"/>
    <n v="55"/>
    <d v="2000-04-28T00:00:00"/>
    <n v="115798"/>
    <n v="0.05"/>
    <s v="United States"/>
    <s v="Miami"/>
    <s v=""/>
  </r>
  <r>
    <s v="E00431"/>
    <s v="Skylar Doan"/>
    <s v="Sr. Business Partner"/>
    <x v="4"/>
    <s v="Research &amp; Development"/>
    <s v="Female"/>
    <s v="Asian"/>
    <n v="58"/>
    <d v="1994-08-21T00:00:00"/>
    <n v="93102"/>
    <n v="0"/>
    <s v="United States"/>
    <s v="Seattle"/>
    <d v="2013-12-13T00:00:00"/>
  </r>
  <r>
    <s v="E01501"/>
    <s v="Hudson Liu"/>
    <s v="Engineering Manager"/>
    <x v="5"/>
    <s v="Speciality Products"/>
    <s v="Male"/>
    <s v="Asian"/>
    <n v="34"/>
    <d v="2017-11-16T00:00:00"/>
    <n v="110054"/>
    <n v="0.15"/>
    <s v="United States"/>
    <s v="Miami"/>
    <s v=""/>
  </r>
  <r>
    <s v="E01141"/>
    <s v="Gianna Williams"/>
    <s v="Quality Engineer"/>
    <x v="5"/>
    <s v="Research &amp; Development"/>
    <s v="Female"/>
    <s v="Black"/>
    <n v="27"/>
    <d v="2021-01-28T00:00:00"/>
    <n v="95786"/>
    <n v="0"/>
    <s v="United States"/>
    <s v="Chicago"/>
    <s v=""/>
  </r>
  <r>
    <s v="E02254"/>
    <s v="Jaxson Sandoval"/>
    <s v="Sr. Analyst"/>
    <x v="2"/>
    <s v="Speciality Products"/>
    <s v="Male"/>
    <s v="Latino"/>
    <n v="61"/>
    <d v="2017-05-03T00:00:00"/>
    <n v="90855"/>
    <n v="0"/>
    <s v="Brazil"/>
    <s v="Sao Paulo"/>
    <s v=""/>
  </r>
  <r>
    <s v="E04504"/>
    <s v="Jameson Alvarado"/>
    <s v="Enterprise Architect"/>
    <x v="0"/>
    <s v="Manufacturing"/>
    <s v="Male"/>
    <s v="Latino"/>
    <n v="47"/>
    <d v="1999-03-14T00:00:00"/>
    <n v="92897"/>
    <n v="0"/>
    <s v="Brazil"/>
    <s v="Sao Paulo"/>
    <s v=""/>
  </r>
  <r>
    <s v="E03394"/>
    <s v="Joseph Ly"/>
    <s v="Vice President"/>
    <x v="6"/>
    <s v="Speciality Products"/>
    <s v="Male"/>
    <s v="Asian"/>
    <n v="40"/>
    <d v="2009-02-28T00:00:00"/>
    <n v="242919"/>
    <n v="0.31"/>
    <s v="China"/>
    <s v="Chongqing"/>
    <s v=""/>
  </r>
  <r>
    <s v="E02942"/>
    <s v="Daniel Richardson"/>
    <s v="Director"/>
    <x v="5"/>
    <s v="Speciality Products"/>
    <s v="Male"/>
    <s v="Caucasian"/>
    <n v="30"/>
    <d v="2018-05-20T00:00:00"/>
    <n v="184368"/>
    <n v="0.28999999999999998"/>
    <s v="United States"/>
    <s v="Austin"/>
    <s v=""/>
  </r>
  <r>
    <s v="E04130"/>
    <s v="Elias Figueroa"/>
    <s v="Sr. Manger"/>
    <x v="1"/>
    <s v="Corporate"/>
    <s v="Male"/>
    <s v="Latino"/>
    <n v="45"/>
    <d v="2021-12-24T00:00:00"/>
    <n v="144754"/>
    <n v="0.15"/>
    <s v="United States"/>
    <s v="Phoenix"/>
    <s v=""/>
  </r>
  <r>
    <s v="E02848"/>
    <s v="Emma Brooks"/>
    <s v="Sr. Account Representative"/>
    <x v="2"/>
    <s v="Research &amp; Development"/>
    <s v="Female"/>
    <s v="Caucasian"/>
    <n v="30"/>
    <d v="2016-12-18T00:00:00"/>
    <n v="89458"/>
    <n v="0"/>
    <s v="United States"/>
    <s v="Austin"/>
    <s v=""/>
  </r>
  <r>
    <s v="E00085"/>
    <s v="Isla Wong"/>
    <s v="Vice President"/>
    <x v="3"/>
    <s v="Corporate"/>
    <s v="Female"/>
    <s v="Asian"/>
    <n v="56"/>
    <d v="2014-03-16T00:00:00"/>
    <n v="190815"/>
    <n v="0.4"/>
    <s v="United States"/>
    <s v="Austin"/>
    <s v=""/>
  </r>
  <r>
    <s v="E03956"/>
    <s v="Everly Walker"/>
    <s v="Sr. Manger"/>
    <x v="2"/>
    <s v="Research &amp; Development"/>
    <s v="Female"/>
    <s v="Caucasian"/>
    <n v="62"/>
    <d v="1999-08-02T00:00:00"/>
    <n v="137995"/>
    <n v="0.14000000000000001"/>
    <s v="United States"/>
    <s v="Austin"/>
    <s v=""/>
  </r>
  <r>
    <s v="E00672"/>
    <s v="Mila Pena"/>
    <s v="Sr. Business Partner"/>
    <x v="4"/>
    <s v="Manufacturing"/>
    <s v="Female"/>
    <s v="Latino"/>
    <n v="45"/>
    <d v="2007-12-21T00:00:00"/>
    <n v="93840"/>
    <n v="0"/>
    <s v="Brazil"/>
    <s v="Manaus"/>
    <s v=""/>
  </r>
  <r>
    <s v="E04618"/>
    <s v="Mason Zhao"/>
    <s v="Technical Architect"/>
    <x v="0"/>
    <s v="Research &amp; Development"/>
    <s v="Male"/>
    <s v="Asian"/>
    <n v="46"/>
    <d v="2021-10-26T00:00:00"/>
    <n v="94790"/>
    <n v="0"/>
    <s v="China"/>
    <s v="Chongqing"/>
    <s v=""/>
  </r>
  <r>
    <s v="E03506"/>
    <s v="Jaxson Mai"/>
    <s v="Vice President"/>
    <x v="4"/>
    <s v="Research &amp; Development"/>
    <s v="Male"/>
    <s v="Asian"/>
    <n v="48"/>
    <d v="2014-03-08T00:00:00"/>
    <n v="197367"/>
    <n v="0.39"/>
    <s v="United States"/>
    <s v="Austin"/>
    <s v=""/>
  </r>
  <r>
    <s v="E00568"/>
    <s v="Ava Garza"/>
    <s v="Director"/>
    <x v="3"/>
    <s v="Manufacturing"/>
    <s v="Female"/>
    <s v="Latino"/>
    <n v="27"/>
    <d v="2018-06-25T00:00:00"/>
    <n v="174097"/>
    <n v="0.21"/>
    <s v="United States"/>
    <s v="Phoenix"/>
    <s v=""/>
  </r>
  <r>
    <s v="E00535"/>
    <s v="Nathan Mendez"/>
    <s v="Manager"/>
    <x v="0"/>
    <s v="Speciality Products"/>
    <s v="Male"/>
    <s v="Latino"/>
    <n v="53"/>
    <d v="2006-10-31T00:00:00"/>
    <n v="120128"/>
    <n v="0.1"/>
    <s v="United States"/>
    <s v="Austin"/>
    <s v=""/>
  </r>
  <r>
    <s v="E04630"/>
    <s v="Maria Griffin"/>
    <s v="Manager"/>
    <x v="6"/>
    <s v="Manufacturing"/>
    <s v="Female"/>
    <s v="Caucasian"/>
    <n v="59"/>
    <d v="2007-04-25T00:00:00"/>
    <n v="129708"/>
    <n v="0.05"/>
    <s v="United States"/>
    <s v="Miami"/>
    <s v=""/>
  </r>
  <r>
    <s v="E00874"/>
    <s v="Alexander Choi"/>
    <s v="Manager"/>
    <x v="6"/>
    <s v="Research &amp; Development"/>
    <s v="Male"/>
    <s v="Asian"/>
    <n v="55"/>
    <d v="1994-09-18T00:00:00"/>
    <n v="102270"/>
    <n v="0.1"/>
    <s v="United States"/>
    <s v="Chicago"/>
    <s v=""/>
  </r>
  <r>
    <s v="E01546"/>
    <s v="Maria Hong"/>
    <s v="Vice President"/>
    <x v="1"/>
    <s v="Speciality Products"/>
    <s v="Female"/>
    <s v="Asian"/>
    <n v="43"/>
    <d v="2005-07-31T00:00:00"/>
    <n v="249686"/>
    <n v="0.31"/>
    <s v="China"/>
    <s v="Chongqing"/>
    <s v=""/>
  </r>
  <r>
    <s v="E00941"/>
    <s v="Sophie Ali"/>
    <s v="Analyst"/>
    <x v="1"/>
    <s v="Manufacturing"/>
    <s v="Female"/>
    <s v="Asian"/>
    <n v="55"/>
    <d v="2002-03-28T00:00:00"/>
    <n v="50475"/>
    <n v="0"/>
    <s v="United States"/>
    <s v="Columbus"/>
    <s v=""/>
  </r>
  <r>
    <s v="E03446"/>
    <s v="Julian Ross"/>
    <s v="Manager"/>
    <x v="6"/>
    <s v="Research &amp; Development"/>
    <s v="Male"/>
    <s v="Caucasian"/>
    <n v="51"/>
    <d v="2020-07-02T00:00:00"/>
    <n v="100099"/>
    <n v="0.08"/>
    <s v="United States"/>
    <s v="Miami"/>
    <s v=""/>
  </r>
  <r>
    <s v="E01361"/>
    <s v="Emma Hill"/>
    <s v="IT Coordinator"/>
    <x v="0"/>
    <s v="Manufacturing"/>
    <s v="Female"/>
    <s v="Caucasian"/>
    <n v="54"/>
    <d v="2016-12-27T00:00:00"/>
    <n v="41673"/>
    <n v="0"/>
    <s v="United States"/>
    <s v="Miami"/>
    <s v=""/>
  </r>
  <r>
    <s v="E01631"/>
    <s v="Leilani Yee"/>
    <s v="Sr. Analyst"/>
    <x v="6"/>
    <s v="Speciality Products"/>
    <s v="Female"/>
    <s v="Asian"/>
    <n v="47"/>
    <d v="2017-07-12T00:00:00"/>
    <n v="70996"/>
    <n v="0"/>
    <s v="China"/>
    <s v="Chengdu"/>
    <s v=""/>
  </r>
  <r>
    <s v="E03719"/>
    <s v="Jack Brown"/>
    <s v="Analyst"/>
    <x v="6"/>
    <s v="Corporate"/>
    <s v="Male"/>
    <s v="Caucasian"/>
    <n v="55"/>
    <d v="2004-12-07T00:00:00"/>
    <n v="40752"/>
    <n v="0"/>
    <s v="United States"/>
    <s v="Phoenix"/>
    <s v=""/>
  </r>
  <r>
    <s v="E03269"/>
    <s v="Charlotte Chu"/>
    <s v="Network Engineer"/>
    <x v="0"/>
    <s v="Manufacturing"/>
    <s v="Female"/>
    <s v="Asian"/>
    <n v="50"/>
    <d v="2001-01-23T00:00:00"/>
    <n v="97537"/>
    <n v="0"/>
    <s v="China"/>
    <s v="Chengdu"/>
    <s v=""/>
  </r>
  <r>
    <s v="E01037"/>
    <s v="Jeremiah Chu"/>
    <s v="IT Systems Architect"/>
    <x v="0"/>
    <s v="Research &amp; Development"/>
    <s v="Male"/>
    <s v="Asian"/>
    <n v="31"/>
    <d v="2020-09-12T00:00:00"/>
    <n v="96567"/>
    <n v="0"/>
    <s v="China"/>
    <s v="Shanghai"/>
    <s v=""/>
  </r>
  <r>
    <s v="E00671"/>
    <s v="Miles Cho"/>
    <s v="Systems Analyst"/>
    <x v="0"/>
    <s v="Speciality Products"/>
    <s v="Male"/>
    <s v="Asian"/>
    <n v="47"/>
    <d v="1999-03-10T00:00:00"/>
    <n v="49404"/>
    <n v="0"/>
    <s v="China"/>
    <s v="Beijing"/>
    <s v=""/>
  </r>
  <r>
    <s v="E02216"/>
    <s v="Caleb Marquez"/>
    <s v="IT Systems Architect"/>
    <x v="0"/>
    <s v="Research &amp; Development"/>
    <s v="Male"/>
    <s v="Latino"/>
    <n v="29"/>
    <d v="2019-10-15T00:00:00"/>
    <n v="66819"/>
    <n v="0"/>
    <s v="Brazil"/>
    <s v="Rio de Janerio"/>
    <s v=""/>
  </r>
  <r>
    <s v="E02803"/>
    <s v="Eli Soto"/>
    <s v="Analyst"/>
    <x v="6"/>
    <s v="Speciality Products"/>
    <s v="Male"/>
    <s v="Latino"/>
    <n v="38"/>
    <d v="2016-05-02T00:00:00"/>
    <n v="50784"/>
    <n v="0"/>
    <s v="Brazil"/>
    <s v="Rio de Janerio"/>
    <s v=""/>
  </r>
  <r>
    <s v="E01584"/>
    <s v="Carter Mejia"/>
    <s v="Sr. Manger"/>
    <x v="4"/>
    <s v="Research &amp; Development"/>
    <s v="Male"/>
    <s v="Latino"/>
    <n v="29"/>
    <d v="2019-05-09T00:00:00"/>
    <n v="125828"/>
    <n v="0.15"/>
    <s v="Brazil"/>
    <s v="Sao Paulo"/>
    <s v=""/>
  </r>
  <r>
    <s v="E02489"/>
    <s v="Ethan Clark"/>
    <s v="Sr. Business Partner"/>
    <x v="4"/>
    <s v="Manufacturing"/>
    <s v="Male"/>
    <s v="Caucasian"/>
    <n v="33"/>
    <d v="2017-08-04T00:00:00"/>
    <n v="92610"/>
    <n v="0"/>
    <s v="United States"/>
    <s v="Columbus"/>
    <s v=""/>
  </r>
  <r>
    <s v="E03189"/>
    <s v="Asher Jackson"/>
    <s v="Sr. Manger"/>
    <x v="2"/>
    <s v="Speciality Products"/>
    <s v="Male"/>
    <s v="Caucasian"/>
    <n v="50"/>
    <d v="2003-03-25T00:00:00"/>
    <n v="123405"/>
    <n v="0.13"/>
    <s v="United States"/>
    <s v="Columbus"/>
    <s v=""/>
  </r>
  <r>
    <s v="E03560"/>
    <s v="Ayla Ng"/>
    <s v="Account Representative"/>
    <x v="2"/>
    <s v="Manufacturing"/>
    <s v="Female"/>
    <s v="Asian"/>
    <n v="46"/>
    <d v="2004-03-20T00:00:00"/>
    <n v="73004"/>
    <n v="0"/>
    <s v="China"/>
    <s v="Beijing"/>
    <s v=""/>
  </r>
  <r>
    <s v="E00769"/>
    <s v="Jose Kang"/>
    <s v="Engineering Manager"/>
    <x v="5"/>
    <s v="Corporate"/>
    <s v="Male"/>
    <s v="Asian"/>
    <n v="57"/>
    <d v="1999-04-25T00:00:00"/>
    <n v="95061"/>
    <n v="0.1"/>
    <s v="China"/>
    <s v="Shanghai"/>
    <s v=""/>
  </r>
  <r>
    <s v="E02791"/>
    <s v="Aubrey Romero"/>
    <s v="Director"/>
    <x v="2"/>
    <s v="Corporate"/>
    <s v="Female"/>
    <s v="Latino"/>
    <n v="49"/>
    <d v="1998-04-02T00:00:00"/>
    <n v="160832"/>
    <n v="0.3"/>
    <s v="United States"/>
    <s v="Phoenix"/>
    <s v=""/>
  </r>
  <r>
    <s v="E02333"/>
    <s v="Jaxson Wright"/>
    <s v="Service Desk Analyst"/>
    <x v="0"/>
    <s v="Manufacturing"/>
    <s v="Male"/>
    <s v="Black"/>
    <n v="54"/>
    <d v="2010-12-28T00:00:00"/>
    <n v="64417"/>
    <n v="0"/>
    <s v="United States"/>
    <s v="Columbus"/>
    <s v=""/>
  </r>
  <r>
    <s v="E01002"/>
    <s v="Elias Ali"/>
    <s v="Manager"/>
    <x v="2"/>
    <s v="Corporate"/>
    <s v="Male"/>
    <s v="Asian"/>
    <n v="28"/>
    <d v="2021-03-19T00:00:00"/>
    <n v="127543"/>
    <n v="0.06"/>
    <s v="China"/>
    <s v="Shanghai"/>
    <s v=""/>
  </r>
  <r>
    <s v="E03520"/>
    <s v="Nolan Pena"/>
    <s v="Analyst"/>
    <x v="6"/>
    <s v="Manufacturing"/>
    <s v="Male"/>
    <s v="Latino"/>
    <n v="30"/>
    <d v="2018-06-21T00:00:00"/>
    <n v="56154"/>
    <n v="0"/>
    <s v="Brazil"/>
    <s v="Sao Paulo"/>
    <s v=""/>
  </r>
  <r>
    <s v="E00752"/>
    <s v="Luna Liu"/>
    <s v="Vice President"/>
    <x v="2"/>
    <s v="Manufacturing"/>
    <s v="Female"/>
    <s v="Asian"/>
    <n v="36"/>
    <d v="2014-02-22T00:00:00"/>
    <n v="218530"/>
    <n v="0.3"/>
    <s v="China"/>
    <s v="Shanghai"/>
    <s v=""/>
  </r>
  <r>
    <s v="E00233"/>
    <s v="Brooklyn Reyes"/>
    <s v="Service Desk Analyst"/>
    <x v="0"/>
    <s v="Manufacturing"/>
    <s v="Female"/>
    <s v="Latino"/>
    <n v="36"/>
    <d v="2019-12-19T00:00:00"/>
    <n v="91954"/>
    <n v="0"/>
    <s v="United States"/>
    <s v="Columbus"/>
    <s v=""/>
  </r>
  <r>
    <s v="E02639"/>
    <s v="Hadley Parker"/>
    <s v="Vice President"/>
    <x v="6"/>
    <s v="Corporate"/>
    <s v="Female"/>
    <s v="Black"/>
    <n v="30"/>
    <d v="2016-09-21T00:00:00"/>
    <n v="221217"/>
    <n v="0.32"/>
    <s v="United States"/>
    <s v="Columbus"/>
    <d v="2017-09-25T00:00:00"/>
  </r>
  <r>
    <s v="E00697"/>
    <s v="Jonathan Chavez"/>
    <s v="System Administrator "/>
    <x v="0"/>
    <s v="Manufacturing"/>
    <s v="Male"/>
    <s v="Latino"/>
    <n v="29"/>
    <d v="2017-05-11T00:00:00"/>
    <n v="87536"/>
    <n v="0"/>
    <s v="United States"/>
    <s v="Seattle"/>
    <s v=""/>
  </r>
  <r>
    <s v="E02183"/>
    <s v="Sarah Ayala"/>
    <s v="Analyst"/>
    <x v="2"/>
    <s v="Corporate"/>
    <s v="Female"/>
    <s v="Latino"/>
    <n v="47"/>
    <d v="2015-06-09T00:00:00"/>
    <n v="41429"/>
    <n v="0"/>
    <s v="United States"/>
    <s v="Seattle"/>
    <s v=""/>
  </r>
  <r>
    <s v="E00715"/>
    <s v="Elijah Kang"/>
    <s v="Vice President"/>
    <x v="5"/>
    <s v="Manufacturing"/>
    <s v="Male"/>
    <s v="Asian"/>
    <n v="35"/>
    <d v="2011-10-10T00:00:00"/>
    <n v="245482"/>
    <n v="0.39"/>
    <s v="United States"/>
    <s v="Seattle"/>
    <s v=""/>
  </r>
  <r>
    <s v="E04288"/>
    <s v="Ella White"/>
    <s v="Development Engineer"/>
    <x v="5"/>
    <s v="Manufacturing"/>
    <s v="Female"/>
    <s v="Caucasian"/>
    <n v="25"/>
    <d v="2020-01-20T00:00:00"/>
    <n v="71359"/>
    <n v="0"/>
    <s v="United States"/>
    <s v="Phoenix"/>
    <s v=""/>
  </r>
  <r>
    <s v="E02421"/>
    <s v="Jordan Truong"/>
    <s v="Director"/>
    <x v="5"/>
    <s v="Speciality Products"/>
    <s v="Male"/>
    <s v="Asian"/>
    <n v="45"/>
    <d v="2014-08-28T00:00:00"/>
    <n v="183161"/>
    <n v="0.22"/>
    <s v="United States"/>
    <s v="Miami"/>
    <s v=""/>
  </r>
  <r>
    <s v="E00523"/>
    <s v="Daniel Jordan"/>
    <s v="Network Administrator"/>
    <x v="0"/>
    <s v="Corporate"/>
    <s v="Male"/>
    <s v="Caucasian"/>
    <n v="58"/>
    <d v="1993-07-26T00:00:00"/>
    <n v="69260"/>
    <n v="0"/>
    <s v="United States"/>
    <s v="Phoenix"/>
    <s v=""/>
  </r>
  <r>
    <s v="E03615"/>
    <s v="Daniel Dixon"/>
    <s v="Operations Engineer"/>
    <x v="5"/>
    <s v="Speciality Products"/>
    <s v="Male"/>
    <s v="Caucasian"/>
    <n v="51"/>
    <d v="1999-10-09T00:00:00"/>
    <n v="95639"/>
    <n v="0"/>
    <s v="United States"/>
    <s v="Austin"/>
    <s v=""/>
  </r>
  <r>
    <s v="E02761"/>
    <s v="Luca Duong"/>
    <s v="Manager"/>
    <x v="4"/>
    <s v="Research &amp; Development"/>
    <s v="Male"/>
    <s v="Asian"/>
    <n v="48"/>
    <d v="2004-06-30T00:00:00"/>
    <n v="120660"/>
    <n v="7.0000000000000007E-2"/>
    <s v="China"/>
    <s v="Chengdu"/>
    <s v=""/>
  </r>
  <r>
    <s v="E02121"/>
    <s v="Levi Brown"/>
    <s v="Sr. Analyst"/>
    <x v="2"/>
    <s v="Corporate"/>
    <s v="Male"/>
    <s v="Black"/>
    <n v="36"/>
    <d v="2021-12-26T00:00:00"/>
    <n v="75119"/>
    <n v="0"/>
    <s v="United States"/>
    <s v="Chicago"/>
    <s v=""/>
  </r>
  <r>
    <s v="E01486"/>
    <s v="Mason Cho"/>
    <s v="Vice President"/>
    <x v="3"/>
    <s v="Research &amp; Development"/>
    <s v="Male"/>
    <s v="Asian"/>
    <n v="59"/>
    <d v="2011-05-18T00:00:00"/>
    <n v="192213"/>
    <n v="0.4"/>
    <s v="United States"/>
    <s v="Chicago"/>
    <s v=""/>
  </r>
  <r>
    <s v="E00725"/>
    <s v="Nova Herrera"/>
    <s v="Account Representative"/>
    <x v="2"/>
    <s v="Speciality Products"/>
    <s v="Female"/>
    <s v="Latino"/>
    <n v="45"/>
    <d v="2014-05-10T00:00:00"/>
    <n v="65047"/>
    <n v="0"/>
    <s v="Brazil"/>
    <s v="Sao Paulo"/>
    <s v=""/>
  </r>
  <r>
    <s v="E03027"/>
    <s v="Elijah Watson"/>
    <s v="Sr. Manger"/>
    <x v="2"/>
    <s v="Manufacturing"/>
    <s v="Male"/>
    <s v="Caucasian"/>
    <n v="29"/>
    <d v="2017-03-16T00:00:00"/>
    <n v="151413"/>
    <n v="0.15"/>
    <s v="United States"/>
    <s v="Seattle"/>
    <s v=""/>
  </r>
  <r>
    <s v="E03689"/>
    <s v="Wesley Gray"/>
    <s v="Sr. Analyst"/>
    <x v="3"/>
    <s v="Speciality Products"/>
    <s v="Male"/>
    <s v="Caucasian"/>
    <n v="62"/>
    <d v="2003-04-22T00:00:00"/>
    <n v="76906"/>
    <n v="0"/>
    <s v="United States"/>
    <s v="Seattle"/>
    <s v=""/>
  </r>
  <r>
    <s v="E01986"/>
    <s v="Wesley Sharma"/>
    <s v="Manager"/>
    <x v="0"/>
    <s v="Corporate"/>
    <s v="Male"/>
    <s v="Asian"/>
    <n v="51"/>
    <d v="1994-02-23T00:00:00"/>
    <n v="122802"/>
    <n v="0.05"/>
    <s v="China"/>
    <s v="Shanghai"/>
    <s v=""/>
  </r>
  <r>
    <s v="E01286"/>
    <s v="Mateo Mendez"/>
    <s v="Development Engineer"/>
    <x v="5"/>
    <s v="Research &amp; Development"/>
    <s v="Male"/>
    <s v="Latino"/>
    <n v="47"/>
    <d v="1998-07-14T00:00:00"/>
    <n v="99091"/>
    <n v="0"/>
    <s v="United States"/>
    <s v="Austin"/>
    <s v=""/>
  </r>
  <r>
    <s v="E01409"/>
    <s v="Jose Molina"/>
    <s v="Controls Engineer"/>
    <x v="5"/>
    <s v="Manufacturing"/>
    <s v="Male"/>
    <s v="Latino"/>
    <n v="40"/>
    <d v="2008-02-28T00:00:00"/>
    <n v="113987"/>
    <n v="0"/>
    <s v="Brazil"/>
    <s v="Manaus"/>
    <s v=""/>
  </r>
  <r>
    <s v="E00626"/>
    <s v="Luna Simmons"/>
    <s v="Sr. Analyst"/>
    <x v="1"/>
    <s v="Corporate"/>
    <s v="Female"/>
    <s v="Caucasian"/>
    <n v="28"/>
    <d v="2020-09-04T00:00:00"/>
    <n v="95045"/>
    <n v="0"/>
    <s v="United States"/>
    <s v="Chicago"/>
    <s v=""/>
  </r>
  <r>
    <s v="E04342"/>
    <s v="Samantha Barnes"/>
    <s v="Vice President"/>
    <x v="6"/>
    <s v="Speciality Products"/>
    <s v="Female"/>
    <s v="Caucasian"/>
    <n v="29"/>
    <d v="2017-01-05T00:00:00"/>
    <n v="190401"/>
    <n v="0.37"/>
    <s v="United States"/>
    <s v="Columbus"/>
    <s v=""/>
  </r>
  <r>
    <s v="E03904"/>
    <s v="Hunter Ortiz"/>
    <s v="Sr. Analyst"/>
    <x v="1"/>
    <s v="Corporate"/>
    <s v="Male"/>
    <s v="Latino"/>
    <n v="46"/>
    <d v="2013-01-20T00:00:00"/>
    <n v="86061"/>
    <n v="0"/>
    <s v="Brazil"/>
    <s v="Rio de Janerio"/>
    <s v=""/>
  </r>
  <r>
    <s v="E01291"/>
    <s v="Thomas Aguilar"/>
    <s v="Sr. Account Representative"/>
    <x v="2"/>
    <s v="Speciality Products"/>
    <s v="Male"/>
    <s v="Latino"/>
    <n v="45"/>
    <d v="2021-02-10T00:00:00"/>
    <n v="79882"/>
    <n v="0"/>
    <s v="United States"/>
    <s v="Phoenix"/>
    <s v=""/>
  </r>
  <r>
    <s v="E00917"/>
    <s v="Skylar Bell"/>
    <s v="Vice President"/>
    <x v="5"/>
    <s v="Manufacturing"/>
    <s v="Female"/>
    <s v="Caucasian"/>
    <n v="30"/>
    <d v="2018-03-06T00:00:00"/>
    <n v="255431"/>
    <n v="0.36"/>
    <s v="United States"/>
    <s v="Columbus"/>
    <s v=""/>
  </r>
  <r>
    <s v="E01484"/>
    <s v="Anna Zhu"/>
    <s v="Service Desk Analyst"/>
    <x v="0"/>
    <s v="Manufacturing"/>
    <s v="Female"/>
    <s v="Asian"/>
    <n v="48"/>
    <d v="2003-08-22T00:00:00"/>
    <n v="82017"/>
    <n v="0"/>
    <s v="China"/>
    <s v="Beijing"/>
    <s v=""/>
  </r>
  <r>
    <s v="E03864"/>
    <s v="Ella Hunter"/>
    <s v="Analyst"/>
    <x v="1"/>
    <s v="Manufacturing"/>
    <s v="Female"/>
    <s v="Caucasian"/>
    <n v="51"/>
    <d v="2017-01-18T00:00:00"/>
    <n v="53799"/>
    <n v="0"/>
    <s v="United States"/>
    <s v="Columbus"/>
    <s v=""/>
  </r>
  <r>
    <s v="E00488"/>
    <s v="Emery Hunter"/>
    <s v="Sr. Analyst"/>
    <x v="2"/>
    <s v="Corporate"/>
    <s v="Female"/>
    <s v="Caucasian"/>
    <n v="28"/>
    <d v="2021-07-03T00:00:00"/>
    <n v="82739"/>
    <n v="0"/>
    <s v="United States"/>
    <s v="Phoenix"/>
    <s v=""/>
  </r>
  <r>
    <s v="E02227"/>
    <s v="Sofia Parker"/>
    <s v="Cloud Infrastructure Architect"/>
    <x v="0"/>
    <s v="Manufacturing"/>
    <s v="Female"/>
    <s v="Caucasian"/>
    <n v="36"/>
    <d v="2014-05-30T00:00:00"/>
    <n v="99080"/>
    <n v="0"/>
    <s v="United States"/>
    <s v="Chicago"/>
    <s v=""/>
  </r>
  <r>
    <s v="E04802"/>
    <s v="Lucy Fong"/>
    <s v="Sr. Account Representative"/>
    <x v="2"/>
    <s v="Corporate"/>
    <s v="Female"/>
    <s v="Asian"/>
    <n v="40"/>
    <d v="2011-01-20T00:00:00"/>
    <n v="96719"/>
    <n v="0"/>
    <s v="China"/>
    <s v="Chengdu"/>
    <s v=""/>
  </r>
  <r>
    <s v="E01970"/>
    <s v="Vivian Barnes"/>
    <s v="Director"/>
    <x v="4"/>
    <s v="Research &amp; Development"/>
    <s v="Female"/>
    <s v="Caucasian"/>
    <n v="51"/>
    <d v="2021-03-28T00:00:00"/>
    <n v="180687"/>
    <n v="0.19"/>
    <s v="United States"/>
    <s v="Phoenix"/>
    <s v=""/>
  </r>
  <r>
    <s v="E02813"/>
    <s v="Kai Chow"/>
    <s v="Engineering Manager"/>
    <x v="5"/>
    <s v="Corporate"/>
    <s v="Male"/>
    <s v="Asian"/>
    <n v="45"/>
    <d v="2001-04-12T00:00:00"/>
    <n v="95743"/>
    <n v="0.15"/>
    <s v="United States"/>
    <s v="Austin"/>
    <d v="2010-01-15T00:00:00"/>
  </r>
  <r>
    <s v="E02031"/>
    <s v="Melody Cooper"/>
    <s v="Development Engineer"/>
    <x v="5"/>
    <s v="Research &amp; Development"/>
    <s v="Female"/>
    <s v="Caucasian"/>
    <n v="44"/>
    <d v="2009-09-04T00:00:00"/>
    <n v="89695"/>
    <n v="0"/>
    <s v="United States"/>
    <s v="Austin"/>
    <s v=""/>
  </r>
  <r>
    <s v="E03252"/>
    <s v="James Bui"/>
    <s v="Manager"/>
    <x v="1"/>
    <s v="Manufacturing"/>
    <s v="Male"/>
    <s v="Asian"/>
    <n v="64"/>
    <d v="1998-07-20T00:00:00"/>
    <n v="122753"/>
    <n v="0.09"/>
    <s v="China"/>
    <s v="Chongqing"/>
    <s v=""/>
  </r>
  <r>
    <s v="E04871"/>
    <s v="Liam Grant"/>
    <s v="Sr. Business Partner"/>
    <x v="4"/>
    <s v="Research &amp; Development"/>
    <s v="Male"/>
    <s v="Caucasian"/>
    <n v="30"/>
    <d v="2015-03-15T00:00:00"/>
    <n v="93734"/>
    <n v="0"/>
    <s v="United States"/>
    <s v="Phoenix"/>
    <s v=""/>
  </r>
  <r>
    <s v="E03547"/>
    <s v="Owen Han"/>
    <s v="Analyst"/>
    <x v="3"/>
    <s v="Corporate"/>
    <s v="Male"/>
    <s v="Asian"/>
    <n v="28"/>
    <d v="2017-05-12T00:00:00"/>
    <n v="52069"/>
    <n v="0"/>
    <s v="China"/>
    <s v="Chongqing"/>
    <s v=""/>
  </r>
  <r>
    <s v="E04742"/>
    <s v="Kinsley Vega"/>
    <s v="Vice President"/>
    <x v="3"/>
    <s v="Corporate"/>
    <s v="Female"/>
    <s v="Latino"/>
    <n v="33"/>
    <d v="2020-12-16T00:00:00"/>
    <n v="258426"/>
    <n v="0.4"/>
    <s v="Brazil"/>
    <s v="Rio de Janerio"/>
    <s v=""/>
  </r>
  <r>
    <s v="E01070"/>
    <s v="Leonardo Martin"/>
    <s v="Manager"/>
    <x v="1"/>
    <s v="Speciality Products"/>
    <s v="Male"/>
    <s v="Black"/>
    <n v="51"/>
    <d v="1995-02-16T00:00:00"/>
    <n v="125375"/>
    <n v="0.09"/>
    <s v="United States"/>
    <s v="Chicago"/>
    <s v=""/>
  </r>
  <r>
    <s v="E04359"/>
    <s v="Greyson Lam"/>
    <s v="Vice President"/>
    <x v="3"/>
    <s v="Manufacturing"/>
    <s v="Male"/>
    <s v="Asian"/>
    <n v="25"/>
    <d v="2021-02-08T00:00:00"/>
    <n v="198243"/>
    <n v="0.31"/>
    <s v="United States"/>
    <s v="Miami"/>
    <s v=""/>
  </r>
  <r>
    <s v="E03268"/>
    <s v="Emilia Rivera"/>
    <s v="Test Engineer"/>
    <x v="5"/>
    <s v="Research &amp; Development"/>
    <s v="Female"/>
    <s v="Latino"/>
    <n v="42"/>
    <d v="2017-11-23T00:00:00"/>
    <n v="96023"/>
    <n v="0"/>
    <s v="United States"/>
    <s v="Miami"/>
    <s v=""/>
  </r>
  <r>
    <s v="E04035"/>
    <s v="Penelope Johnson"/>
    <s v="Sr. Analyst"/>
    <x v="6"/>
    <s v="Research &amp; Development"/>
    <s v="Female"/>
    <s v="Caucasian"/>
    <n v="34"/>
    <d v="2012-06-25T00:00:00"/>
    <n v="83066"/>
    <n v="0"/>
    <s v="United States"/>
    <s v="Chicago"/>
    <d v="2013-06-05T00:00:00"/>
  </r>
  <r>
    <s v="E01221"/>
    <s v="Eva Figueroa"/>
    <s v="Analyst II"/>
    <x v="2"/>
    <s v="Research &amp; Development"/>
    <s v="Female"/>
    <s v="Latino"/>
    <n v="48"/>
    <d v="2014-05-14T00:00:00"/>
    <n v="61216"/>
    <n v="0"/>
    <s v="United States"/>
    <s v="Seattle"/>
    <s v=""/>
  </r>
  <r>
    <s v="E00276"/>
    <s v="Ezekiel Jordan"/>
    <s v="Sr. Manger"/>
    <x v="3"/>
    <s v="Corporate"/>
    <s v="Male"/>
    <s v="Caucasian"/>
    <n v="33"/>
    <d v="2013-02-10T00:00:00"/>
    <n v="144231"/>
    <n v="0.14000000000000001"/>
    <s v="United States"/>
    <s v="Columbus"/>
    <d v="2020-07-17T00:00:00"/>
  </r>
  <r>
    <s v="E01687"/>
    <s v="Luke Mai"/>
    <s v="HRIS Analyst"/>
    <x v="4"/>
    <s v="Research &amp; Development"/>
    <s v="Male"/>
    <s v="Asian"/>
    <n v="41"/>
    <d v="2007-10-24T00:00:00"/>
    <n v="51630"/>
    <n v="0"/>
    <s v="China"/>
    <s v="Beijing"/>
    <s v=""/>
  </r>
  <r>
    <s v="E02844"/>
    <s v="Charles Diaz"/>
    <s v="Sr. Manger"/>
    <x v="2"/>
    <s v="Corporate"/>
    <s v="Male"/>
    <s v="Latino"/>
    <n v="55"/>
    <d v="2013-11-16T00:00:00"/>
    <n v="124129"/>
    <n v="0.15"/>
    <s v="Brazil"/>
    <s v="Sao Paulo"/>
    <s v=""/>
  </r>
  <r>
    <s v="E01263"/>
    <s v="Adam Espinoza"/>
    <s v="Test Engineer"/>
    <x v="5"/>
    <s v="Manufacturing"/>
    <s v="Male"/>
    <s v="Latino"/>
    <n v="36"/>
    <d v="2009-04-09T00:00:00"/>
    <n v="60055"/>
    <n v="0"/>
    <s v="United States"/>
    <s v="Seattle"/>
    <s v=""/>
  </r>
  <r>
    <s v="E00119"/>
    <s v="Jack Maldonado"/>
    <s v="Director"/>
    <x v="5"/>
    <s v="Research &amp; Development"/>
    <s v="Male"/>
    <s v="Latino"/>
    <n v="31"/>
    <d v="2020-08-26T00:00:00"/>
    <n v="189290"/>
    <n v="0.22"/>
    <s v="Brazil"/>
    <s v="Sao Paulo"/>
    <d v="2020-09-25T00:00:00"/>
  </r>
  <r>
    <s v="E03935"/>
    <s v="Cora Jiang"/>
    <s v="Vice President"/>
    <x v="0"/>
    <s v="Corporate"/>
    <s v="Female"/>
    <s v="Asian"/>
    <n v="53"/>
    <d v="2008-04-30T00:00:00"/>
    <n v="182202"/>
    <n v="0.3"/>
    <s v="United States"/>
    <s v="Austin"/>
    <s v=""/>
  </r>
  <r>
    <s v="E00742"/>
    <s v="Cooper Mitchell"/>
    <s v="Manager"/>
    <x v="2"/>
    <s v="Speciality Products"/>
    <s v="Male"/>
    <s v="Caucasian"/>
    <n v="43"/>
    <d v="2006-01-31T00:00:00"/>
    <n v="117518"/>
    <n v="7.0000000000000007E-2"/>
    <s v="United States"/>
    <s v="Seattle"/>
    <s v=""/>
  </r>
  <r>
    <s v="E02810"/>
    <s v="Layla Torres"/>
    <s v="Sr. Manger"/>
    <x v="1"/>
    <s v="Manufacturing"/>
    <s v="Female"/>
    <s v="Latino"/>
    <n v="37"/>
    <d v="2013-02-24T00:00:00"/>
    <n v="157474"/>
    <n v="0.11"/>
    <s v="Brazil"/>
    <s v="Rio de Janerio"/>
    <s v=""/>
  </r>
  <r>
    <s v="E01860"/>
    <s v="Jack Edwards"/>
    <s v="Manager"/>
    <x v="6"/>
    <s v="Manufacturing"/>
    <s v="Male"/>
    <s v="Caucasian"/>
    <n v="38"/>
    <d v="2008-04-06T00:00:00"/>
    <n v="126856"/>
    <n v="0.06"/>
    <s v="United States"/>
    <s v="Columbus"/>
    <s v=""/>
  </r>
  <r>
    <s v="E04890"/>
    <s v="Eleanor Chan"/>
    <s v="Sr. Manger"/>
    <x v="3"/>
    <s v="Manufacturing"/>
    <s v="Female"/>
    <s v="Asian"/>
    <n v="49"/>
    <d v="2001-04-02T00:00:00"/>
    <n v="129124"/>
    <n v="0.12"/>
    <s v="China"/>
    <s v="Shanghai"/>
    <s v=""/>
  </r>
  <r>
    <s v="E02285"/>
    <s v="Aria Xi"/>
    <s v="Director"/>
    <x v="2"/>
    <s v="Research &amp; Development"/>
    <s v="Female"/>
    <s v="Asian"/>
    <n v="45"/>
    <d v="2002-03-01T00:00:00"/>
    <n v="165181"/>
    <n v="0.16"/>
    <s v="United States"/>
    <s v="Seattle"/>
    <s v=""/>
  </r>
  <r>
    <s v="E00842"/>
    <s v="John Vega"/>
    <s v="Vice President"/>
    <x v="1"/>
    <s v="Corporate"/>
    <s v="Male"/>
    <s v="Latino"/>
    <n v="50"/>
    <d v="2004-01-18T00:00:00"/>
    <n v="247939"/>
    <n v="0.35"/>
    <s v="Brazil"/>
    <s v="Rio de Janerio"/>
    <s v=""/>
  </r>
  <r>
    <s v="E01271"/>
    <s v="Luke Munoz"/>
    <s v="Director"/>
    <x v="5"/>
    <s v="Speciality Products"/>
    <s v="Male"/>
    <s v="Latino"/>
    <n v="64"/>
    <d v="2017-08-25T00:00:00"/>
    <n v="169509"/>
    <n v="0.18"/>
    <s v="Brazil"/>
    <s v="Manaus"/>
    <s v=""/>
  </r>
  <r>
    <s v="E01921"/>
    <s v="Sarah Daniels"/>
    <s v="Sr. Manger"/>
    <x v="3"/>
    <s v="Manufacturing"/>
    <s v="Female"/>
    <s v="Caucasian"/>
    <n v="55"/>
    <d v="2011-01-09T00:00:00"/>
    <n v="138521"/>
    <n v="0.1"/>
    <s v="United States"/>
    <s v="Miami"/>
    <s v=""/>
  </r>
  <r>
    <s v="E03664"/>
    <s v="Aria Castro"/>
    <s v="Engineering Manager"/>
    <x v="5"/>
    <s v="Speciality Products"/>
    <s v="Female"/>
    <s v="Latino"/>
    <n v="45"/>
    <d v="2014-03-14T00:00:00"/>
    <n v="113873"/>
    <n v="0.11"/>
    <s v="Brazil"/>
    <s v="Rio de Janerio"/>
    <s v=""/>
  </r>
  <r>
    <s v="E00813"/>
    <s v="Autumn Joseph"/>
    <s v="Enterprise Architect"/>
    <x v="0"/>
    <s v="Corporate"/>
    <s v="Female"/>
    <s v="Black"/>
    <n v="39"/>
    <d v="2018-05-09T00:00:00"/>
    <n v="73317"/>
    <n v="0"/>
    <s v="United States"/>
    <s v="Miami"/>
    <s v=""/>
  </r>
  <r>
    <s v="E00870"/>
    <s v="Evelyn Liang"/>
    <s v="Service Desk Analyst"/>
    <x v="0"/>
    <s v="Speciality Products"/>
    <s v="Female"/>
    <s v="Asian"/>
    <n v="40"/>
    <d v="2013-06-26T00:00:00"/>
    <n v="69096"/>
    <n v="0"/>
    <s v="United States"/>
    <s v="Seattle"/>
    <s v=""/>
  </r>
  <r>
    <s v="E04167"/>
    <s v="Henry Alvarez"/>
    <s v="Sr. Business Partner"/>
    <x v="4"/>
    <s v="Manufacturing"/>
    <s v="Male"/>
    <s v="Latino"/>
    <n v="48"/>
    <d v="2005-04-12T00:00:00"/>
    <n v="87158"/>
    <n v="0"/>
    <s v="Brazil"/>
    <s v="Manaus"/>
    <s v=""/>
  </r>
  <r>
    <s v="E00245"/>
    <s v="Benjamin Delgado"/>
    <s v="Test Engineer"/>
    <x v="5"/>
    <s v="Corporate"/>
    <s v="Male"/>
    <s v="Latino"/>
    <n v="64"/>
    <d v="1992-09-28T00:00:00"/>
    <n v="70778"/>
    <n v="0"/>
    <s v="United States"/>
    <s v="Austin"/>
    <s v=""/>
  </r>
  <r>
    <s v="E00976"/>
    <s v="Zoe Rodriguez"/>
    <s v="Director"/>
    <x v="4"/>
    <s v="Speciality Products"/>
    <s v="Female"/>
    <s v="Latino"/>
    <n v="65"/>
    <d v="2004-05-23T00:00:00"/>
    <n v="153938"/>
    <n v="0.2"/>
    <s v="United States"/>
    <s v="Phoenix"/>
    <s v=""/>
  </r>
  <r>
    <s v="E04112"/>
    <s v="Axel Chu"/>
    <s v="Systems Analyst"/>
    <x v="0"/>
    <s v="Research &amp; Development"/>
    <s v="Male"/>
    <s v="Asian"/>
    <n v="43"/>
    <d v="2018-05-04T00:00:00"/>
    <n v="59888"/>
    <n v="0"/>
    <s v="China"/>
    <s v="Beijing"/>
    <s v=""/>
  </r>
  <r>
    <s v="E01807"/>
    <s v="Cameron Evans"/>
    <s v="Test Engineer"/>
    <x v="5"/>
    <s v="Corporate"/>
    <s v="Male"/>
    <s v="Caucasian"/>
    <n v="50"/>
    <d v="2018-12-13T00:00:00"/>
    <n v="63098"/>
    <n v="0"/>
    <s v="United States"/>
    <s v="Columbus"/>
    <s v=""/>
  </r>
  <r>
    <s v="E04103"/>
    <s v="Isabella Soto"/>
    <s v="Vice President"/>
    <x v="1"/>
    <s v="Corporate"/>
    <s v="Female"/>
    <s v="Latino"/>
    <n v="27"/>
    <d v="2021-12-15T00:00:00"/>
    <n v="255369"/>
    <n v="0.33"/>
    <s v="Brazil"/>
    <s v="Sao Paulo"/>
    <s v=""/>
  </r>
  <r>
    <s v="E01412"/>
    <s v="Eva Jenkins"/>
    <s v="Sr. Manger"/>
    <x v="4"/>
    <s v="Manufacturing"/>
    <s v="Female"/>
    <s v="Black"/>
    <n v="55"/>
    <d v="2004-11-10T00:00:00"/>
    <n v="142318"/>
    <n v="0.14000000000000001"/>
    <s v="United States"/>
    <s v="Chicago"/>
    <s v=""/>
  </r>
  <r>
    <s v="E04386"/>
    <s v="Cameron Powell"/>
    <s v="Business Partner"/>
    <x v="4"/>
    <s v="Manufacturing"/>
    <s v="Male"/>
    <s v="Black"/>
    <n v="41"/>
    <d v="2004-08-20T00:00:00"/>
    <n v="49186"/>
    <n v="0"/>
    <s v="United States"/>
    <s v="Austin"/>
    <d v="2008-06-17T00:00:00"/>
  </r>
  <r>
    <s v="E01232"/>
    <s v="Samantha Foster"/>
    <s v="Vice President"/>
    <x v="4"/>
    <s v="Research &amp; Development"/>
    <s v="Female"/>
    <s v="Black"/>
    <n v="34"/>
    <d v="2019-07-27T00:00:00"/>
    <n v="220937"/>
    <n v="0.38"/>
    <s v="United States"/>
    <s v="Austin"/>
    <s v=""/>
  </r>
  <r>
    <s v="E04572"/>
    <s v="Jade Li"/>
    <s v="Director"/>
    <x v="0"/>
    <s v="Speciality Products"/>
    <s v="Female"/>
    <s v="Asian"/>
    <n v="47"/>
    <d v="2012-10-26T00:00:00"/>
    <n v="183156"/>
    <n v="0.3"/>
    <s v="United States"/>
    <s v="Seattle"/>
    <s v=""/>
  </r>
  <r>
    <s v="E02747"/>
    <s v="Kinsley Acosta"/>
    <s v="Vice President"/>
    <x v="0"/>
    <s v="Speciality Products"/>
    <s v="Female"/>
    <s v="Latino"/>
    <n v="32"/>
    <d v="2020-07-22T00:00:00"/>
    <n v="192749"/>
    <n v="0.31"/>
    <s v="United States"/>
    <s v="Chicago"/>
    <s v=""/>
  </r>
  <r>
    <s v="E01064"/>
    <s v="Clara Kang"/>
    <s v="Sr. Manger"/>
    <x v="0"/>
    <s v="Manufacturing"/>
    <s v="Female"/>
    <s v="Asian"/>
    <n v="39"/>
    <d v="2017-03-25T00:00:00"/>
    <n v="135325"/>
    <n v="0.14000000000000001"/>
    <s v="United States"/>
    <s v="Phoenix"/>
    <s v=""/>
  </r>
  <r>
    <s v="E00178"/>
    <s v="Harper Alexander"/>
    <s v="Sr. Analyst"/>
    <x v="2"/>
    <s v="Speciality Products"/>
    <s v="Female"/>
    <s v="Caucasian"/>
    <n v="26"/>
    <d v="2019-10-14T00:00:00"/>
    <n v="79356"/>
    <n v="0"/>
    <s v="United States"/>
    <s v="Phoenix"/>
    <s v=""/>
  </r>
  <r>
    <s v="E01091"/>
    <s v="Carter Reed"/>
    <s v="Development Engineer"/>
    <x v="5"/>
    <s v="Manufacturing"/>
    <s v="Male"/>
    <s v="Black"/>
    <n v="40"/>
    <d v="2005-07-07T00:00:00"/>
    <n v="74412"/>
    <n v="0"/>
    <s v="United States"/>
    <s v="Seattle"/>
    <s v=""/>
  </r>
  <r>
    <s v="E01525"/>
    <s v="Charlotte Ruiz"/>
    <s v="Computer Systems Manager"/>
    <x v="0"/>
    <s v="Manufacturing"/>
    <s v="Female"/>
    <s v="Latino"/>
    <n v="32"/>
    <d v="2017-10-02T00:00:00"/>
    <n v="61886"/>
    <n v="0.09"/>
    <s v="Brazil"/>
    <s v="Rio de Janerio"/>
    <s v=""/>
  </r>
  <r>
    <s v="E01309"/>
    <s v="Everleigh Jiang"/>
    <s v="Director"/>
    <x v="3"/>
    <s v="Research &amp; Development"/>
    <s v="Female"/>
    <s v="Asian"/>
    <n v="58"/>
    <d v="2003-05-14T00:00:00"/>
    <n v="173071"/>
    <n v="0.28999999999999998"/>
    <s v="United States"/>
    <s v="Columbus"/>
    <s v=""/>
  </r>
  <r>
    <s v="E02378"/>
    <s v="Audrey Smith"/>
    <s v="Field Engineer"/>
    <x v="5"/>
    <s v="Research &amp; Development"/>
    <s v="Female"/>
    <s v="Caucasian"/>
    <n v="58"/>
    <d v="1995-10-27T00:00:00"/>
    <n v="70189"/>
    <n v="0"/>
    <s v="United States"/>
    <s v="Columbus"/>
    <s v=""/>
  </r>
  <r>
    <s v="E04127"/>
    <s v="Emery Acosta"/>
    <s v="Vice President"/>
    <x v="2"/>
    <s v="Research &amp; Development"/>
    <s v="Female"/>
    <s v="Latino"/>
    <n v="42"/>
    <d v="2013-09-11T00:00:00"/>
    <n v="181452"/>
    <n v="0.3"/>
    <s v="United States"/>
    <s v="Columbus"/>
    <s v=""/>
  </r>
  <r>
    <s v="E02072"/>
    <s v="Charles Robinson"/>
    <s v="HRIS Analyst"/>
    <x v="4"/>
    <s v="Speciality Products"/>
    <s v="Male"/>
    <s v="Caucasian"/>
    <n v="26"/>
    <d v="2021-03-12T00:00:00"/>
    <n v="70369"/>
    <n v="0"/>
    <s v="United States"/>
    <s v="Seattle"/>
    <s v=""/>
  </r>
  <r>
    <s v="E02555"/>
    <s v="Landon Lopez"/>
    <s v="Sr. Analyst"/>
    <x v="3"/>
    <s v="Manufacturing"/>
    <s v="Male"/>
    <s v="Latino"/>
    <n v="38"/>
    <d v="2008-07-05T00:00:00"/>
    <n v="78056"/>
    <n v="0"/>
    <s v="Brazil"/>
    <s v="Sao Paulo"/>
    <s v=""/>
  </r>
  <r>
    <s v="E00187"/>
    <s v="Miles Mehta"/>
    <s v="Director"/>
    <x v="1"/>
    <s v="Research &amp; Development"/>
    <s v="Male"/>
    <s v="Asian"/>
    <n v="64"/>
    <d v="1996-05-02T00:00:00"/>
    <n v="189933"/>
    <n v="0.23"/>
    <s v="United States"/>
    <s v="Miami"/>
    <s v=""/>
  </r>
  <r>
    <s v="E04332"/>
    <s v="Ezra Simmons"/>
    <s v="Automation Engineer"/>
    <x v="5"/>
    <s v="Speciality Products"/>
    <s v="Male"/>
    <s v="Caucasian"/>
    <n v="38"/>
    <d v="2010-07-01T00:00:00"/>
    <n v="78237"/>
    <n v="0"/>
    <s v="United States"/>
    <s v="Phoenix"/>
    <s v=""/>
  </r>
  <r>
    <s v="E02062"/>
    <s v="Nora Santiago"/>
    <s v="Analyst"/>
    <x v="3"/>
    <s v="Research &amp; Development"/>
    <s v="Female"/>
    <s v="Latino"/>
    <n v="55"/>
    <d v="1996-06-26T00:00:00"/>
    <n v="48687"/>
    <n v="0"/>
    <s v="Brazil"/>
    <s v="Rio de Janerio"/>
    <s v=""/>
  </r>
  <r>
    <s v="E00034"/>
    <s v="Caroline Herrera"/>
    <s v="Sr. Manger"/>
    <x v="6"/>
    <s v="Manufacturing"/>
    <s v="Female"/>
    <s v="Latino"/>
    <n v="45"/>
    <d v="2004-08-19T00:00:00"/>
    <n v="121065"/>
    <n v="0.15"/>
    <s v="Brazil"/>
    <s v="Rio de Janerio"/>
    <s v=""/>
  </r>
  <r>
    <s v="E00273"/>
    <s v="David Owens"/>
    <s v="Sr. Analyst"/>
    <x v="2"/>
    <s v="Corporate"/>
    <s v="Male"/>
    <s v="Black"/>
    <n v="43"/>
    <d v="2004-04-16T00:00:00"/>
    <n v="94246"/>
    <n v="0"/>
    <s v="United States"/>
    <s v="Austin"/>
    <s v=""/>
  </r>
  <r>
    <s v="E00691"/>
    <s v="Avery Yee"/>
    <s v="Systems Analyst"/>
    <x v="0"/>
    <s v="Manufacturing"/>
    <s v="Female"/>
    <s v="Asian"/>
    <n v="34"/>
    <d v="2016-05-22T00:00:00"/>
    <n v="44614"/>
    <n v="0"/>
    <s v="United States"/>
    <s v="Miami"/>
    <s v=""/>
  </r>
  <r>
    <s v="E01403"/>
    <s v="Xavier Park"/>
    <s v="Vice President"/>
    <x v="0"/>
    <s v="Research &amp; Development"/>
    <s v="Male"/>
    <s v="Asian"/>
    <n v="40"/>
    <d v="2020-11-08T00:00:00"/>
    <n v="234469"/>
    <n v="0.31"/>
    <s v="China"/>
    <s v="Chengdu"/>
    <s v=""/>
  </r>
  <r>
    <s v="E03438"/>
    <s v="Asher Morales"/>
    <s v="Automation Engineer"/>
    <x v="5"/>
    <s v="Research &amp; Development"/>
    <s v="Male"/>
    <s v="Latino"/>
    <n v="52"/>
    <d v="2020-07-10T00:00:00"/>
    <n v="88272"/>
    <n v="0"/>
    <s v="Brazil"/>
    <s v="Sao Paulo"/>
    <s v=""/>
  </r>
  <r>
    <s v="E04136"/>
    <s v="Mason Cao"/>
    <s v="Analyst II"/>
    <x v="1"/>
    <s v="Corporate"/>
    <s v="Male"/>
    <s v="Asian"/>
    <n v="52"/>
    <d v="2017-09-14T00:00:00"/>
    <n v="74449"/>
    <n v="0"/>
    <s v="China"/>
    <s v="Beijing"/>
    <s v=""/>
  </r>
  <r>
    <s v="E02944"/>
    <s v="Joshua Fong"/>
    <s v="Vice President"/>
    <x v="5"/>
    <s v="Speciality Products"/>
    <s v="Male"/>
    <s v="Asian"/>
    <n v="47"/>
    <d v="2012-06-11T00:00:00"/>
    <n v="222941"/>
    <n v="0.39"/>
    <s v="China"/>
    <s v="Beijing"/>
    <s v=""/>
  </r>
  <r>
    <s v="E03300"/>
    <s v="Maria Chin"/>
    <s v="Analyst"/>
    <x v="6"/>
    <s v="Manufacturing"/>
    <s v="Female"/>
    <s v="Asian"/>
    <n v="65"/>
    <d v="2013-09-26T00:00:00"/>
    <n v="50341"/>
    <n v="0"/>
    <s v="China"/>
    <s v="Beijing"/>
    <s v=""/>
  </r>
  <r>
    <s v="E00078"/>
    <s v="Eva Garcia"/>
    <s v="HRIS Analyst"/>
    <x v="4"/>
    <s v="Corporate"/>
    <s v="Female"/>
    <s v="Latino"/>
    <n v="31"/>
    <d v="2021-04-11T00:00:00"/>
    <n v="72235"/>
    <n v="0"/>
    <s v="Brazil"/>
    <s v="Manaus"/>
    <s v=""/>
  </r>
  <r>
    <s v="E00825"/>
    <s v="Anna Molina"/>
    <s v="Sr. Analyst"/>
    <x v="3"/>
    <s v="Corporate"/>
    <s v="Female"/>
    <s v="Latino"/>
    <n v="41"/>
    <d v="2016-06-12T00:00:00"/>
    <n v="70165"/>
    <n v="0"/>
    <s v="United States"/>
    <s v="Columbus"/>
    <s v=""/>
  </r>
  <r>
    <s v="E04972"/>
    <s v="Logan Bryant"/>
    <s v="Sr. Manger"/>
    <x v="6"/>
    <s v="Speciality Products"/>
    <s v="Male"/>
    <s v="Caucasian"/>
    <n v="30"/>
    <d v="2020-07-18T00:00:00"/>
    <n v="148485"/>
    <n v="0.15"/>
    <s v="United States"/>
    <s v="Miami"/>
    <s v=""/>
  </r>
  <r>
    <s v="E03941"/>
    <s v="Isla Han"/>
    <s v="Technical Architect"/>
    <x v="0"/>
    <s v="Manufacturing"/>
    <s v="Female"/>
    <s v="Asian"/>
    <n v="58"/>
    <d v="2005-06-18T00:00:00"/>
    <n v="86089"/>
    <n v="0"/>
    <s v="United States"/>
    <s v="Chicago"/>
    <s v=""/>
  </r>
  <r>
    <s v="E02148"/>
    <s v="Christopher Vega"/>
    <s v="Engineering Manager"/>
    <x v="5"/>
    <s v="Research &amp; Development"/>
    <s v="Male"/>
    <s v="Latino"/>
    <n v="54"/>
    <d v="2007-10-27T00:00:00"/>
    <n v="106313"/>
    <n v="0.15"/>
    <s v="United States"/>
    <s v="Chicago"/>
    <s v=""/>
  </r>
  <r>
    <s v="E02252"/>
    <s v="Lillian Park"/>
    <s v="Analyst"/>
    <x v="6"/>
    <s v="Research &amp; Development"/>
    <s v="Female"/>
    <s v="Asian"/>
    <n v="40"/>
    <d v="2021-02-24T00:00:00"/>
    <n v="46833"/>
    <n v="0"/>
    <s v="China"/>
    <s v="Chengdu"/>
    <d v="2021-11-10T00:00:00"/>
  </r>
  <r>
    <s v="E03096"/>
    <s v="Kennedy Zhang"/>
    <s v="Director"/>
    <x v="1"/>
    <s v="Research &amp; Development"/>
    <s v="Female"/>
    <s v="Asian"/>
    <n v="63"/>
    <d v="2000-10-27T00:00:00"/>
    <n v="155320"/>
    <n v="0.17"/>
    <s v="China"/>
    <s v="Chongqing"/>
    <s v=""/>
  </r>
  <r>
    <s v="E04800"/>
    <s v="Eli Han"/>
    <s v="Sr. Analyst"/>
    <x v="3"/>
    <s v="Manufacturing"/>
    <s v="Male"/>
    <s v="Asian"/>
    <n v="40"/>
    <d v="2016-01-15T00:00:00"/>
    <n v="89984"/>
    <n v="0"/>
    <s v="China"/>
    <s v="Chengdu"/>
    <s v=""/>
  </r>
  <r>
    <s v="E02838"/>
    <s v="Julia Pham"/>
    <s v="Engineering Manager"/>
    <x v="5"/>
    <s v="Speciality Products"/>
    <s v="Female"/>
    <s v="Asian"/>
    <n v="65"/>
    <d v="2006-03-16T00:00:00"/>
    <n v="83756"/>
    <n v="0.14000000000000001"/>
    <s v="China"/>
    <s v="Shanghai"/>
    <s v=""/>
  </r>
  <r>
    <s v="E02980"/>
    <s v="Hailey Shin"/>
    <s v="Director"/>
    <x v="4"/>
    <s v="Corporate"/>
    <s v="Female"/>
    <s v="Asian"/>
    <n v="57"/>
    <d v="2016-10-24T00:00:00"/>
    <n v="176324"/>
    <n v="0.23"/>
    <s v="China"/>
    <s v="Shanghai"/>
    <s v=""/>
  </r>
  <r>
    <s v="E04477"/>
    <s v="Connor Grant"/>
    <s v="Sr. Analyst"/>
    <x v="3"/>
    <s v="Speciality Products"/>
    <s v="Male"/>
    <s v="Caucasian"/>
    <n v="27"/>
    <d v="2021-10-13T00:00:00"/>
    <n v="74077"/>
    <n v="0"/>
    <s v="United States"/>
    <s v="Seattle"/>
    <s v=""/>
  </r>
  <r>
    <s v="E04348"/>
    <s v="Natalia Owens"/>
    <s v="Manager"/>
    <x v="4"/>
    <s v="Manufacturing"/>
    <s v="Female"/>
    <s v="Caucasian"/>
    <n v="31"/>
    <d v="2021-01-18T00:00:00"/>
    <n v="104162"/>
    <n v="7.0000000000000007E-2"/>
    <s v="United States"/>
    <s v="Austin"/>
    <s v=""/>
  </r>
  <r>
    <s v="E01638"/>
    <s v="Maria He"/>
    <s v="IT Systems Architect"/>
    <x v="0"/>
    <s v="Corporate"/>
    <s v="Female"/>
    <s v="Asian"/>
    <n v="45"/>
    <d v="2010-08-28T00:00:00"/>
    <n v="82162"/>
    <n v="0"/>
    <s v="China"/>
    <s v="Beijing"/>
    <d v="2020-10-03T00:00:00"/>
  </r>
  <r>
    <s v="E03419"/>
    <s v="Jade Yi"/>
    <s v="Account Representative"/>
    <x v="2"/>
    <s v="Speciality Products"/>
    <s v="Female"/>
    <s v="Asian"/>
    <n v="47"/>
    <d v="2015-07-10T00:00:00"/>
    <n v="63880"/>
    <n v="0"/>
    <s v="China"/>
    <s v="Chongqing"/>
    <s v=""/>
  </r>
  <r>
    <s v="E04222"/>
    <s v="Quinn Xiong"/>
    <s v="Test Engineer"/>
    <x v="5"/>
    <s v="Research &amp; Development"/>
    <s v="Female"/>
    <s v="Asian"/>
    <n v="55"/>
    <d v="2013-09-08T00:00:00"/>
    <n v="73248"/>
    <n v="0"/>
    <s v="United States"/>
    <s v="Columbus"/>
    <s v=""/>
  </r>
  <r>
    <s v="E04126"/>
    <s v="Dominic Baker"/>
    <s v="Sr. Analyst"/>
    <x v="3"/>
    <s v="Manufacturing"/>
    <s v="Male"/>
    <s v="Black"/>
    <n v="51"/>
    <d v="2020-10-09T00:00:00"/>
    <n v="91853"/>
    <n v="0"/>
    <s v="United States"/>
    <s v="Chicago"/>
    <s v=""/>
  </r>
  <r>
    <s v="E01896"/>
    <s v="Adam Nelson"/>
    <s v="Director"/>
    <x v="1"/>
    <s v="Speciality Products"/>
    <s v="Male"/>
    <s v="Caucasian"/>
    <n v="25"/>
    <d v="2020-01-14T00:00:00"/>
    <n v="168014"/>
    <n v="0.27"/>
    <s v="United States"/>
    <s v="Chicago"/>
    <d v="2021-07-27T00:00:00"/>
  </r>
  <r>
    <s v="E03018"/>
    <s v="Autumn Reed"/>
    <s v="Development Engineer"/>
    <x v="5"/>
    <s v="Corporate"/>
    <s v="Female"/>
    <s v="Caucasian"/>
    <n v="37"/>
    <d v="2017-09-17T00:00:00"/>
    <n v="70770"/>
    <n v="0"/>
    <s v="United States"/>
    <s v="Miami"/>
    <s v=""/>
  </r>
  <r>
    <s v="E03325"/>
    <s v="Robert Edwards"/>
    <s v="HRIS Analyst"/>
    <x v="4"/>
    <s v="Corporate"/>
    <s v="Male"/>
    <s v="Caucasian"/>
    <n v="62"/>
    <d v="2004-10-11T00:00:00"/>
    <n v="50825"/>
    <n v="0"/>
    <s v="United States"/>
    <s v="Seattle"/>
    <s v=""/>
  </r>
  <r>
    <s v="E04037"/>
    <s v="Roman Martinez"/>
    <s v="Sr. Manger"/>
    <x v="1"/>
    <s v="Research &amp; Development"/>
    <s v="Male"/>
    <s v="Latino"/>
    <n v="31"/>
    <d v="2015-09-19T00:00:00"/>
    <n v="145846"/>
    <n v="0.15"/>
    <s v="Brazil"/>
    <s v="Manaus"/>
    <s v=""/>
  </r>
  <r>
    <s v="E01902"/>
    <s v="Eleanor Li"/>
    <s v="Sr. Manger"/>
    <x v="4"/>
    <s v="Research &amp; Development"/>
    <s v="Female"/>
    <s v="Asian"/>
    <n v="64"/>
    <d v="2003-12-07T00:00:00"/>
    <n v="125807"/>
    <n v="0.15"/>
    <s v="United States"/>
    <s v="Chicago"/>
    <s v=""/>
  </r>
  <r>
    <s v="E01466"/>
    <s v="Connor Vang"/>
    <s v="Analyst"/>
    <x v="2"/>
    <s v="Speciality Products"/>
    <s v="Male"/>
    <s v="Asian"/>
    <n v="25"/>
    <d v="2021-07-28T00:00:00"/>
    <n v="46845"/>
    <n v="0"/>
    <s v="United States"/>
    <s v="Miami"/>
    <s v=""/>
  </r>
  <r>
    <s v="E02038"/>
    <s v="Ellie Chung"/>
    <s v="Sr. Manger"/>
    <x v="6"/>
    <s v="Corporate"/>
    <s v="Female"/>
    <s v="Asian"/>
    <n v="59"/>
    <d v="2008-08-29T00:00:00"/>
    <n v="157969"/>
    <n v="0.1"/>
    <s v="China"/>
    <s v="Chongqing"/>
    <s v=""/>
  </r>
  <r>
    <s v="E03474"/>
    <s v="Violet Hall"/>
    <s v="Solutions Architect"/>
    <x v="0"/>
    <s v="Corporate"/>
    <s v="Female"/>
    <s v="Caucasian"/>
    <n v="40"/>
    <d v="2010-12-10T00:00:00"/>
    <n v="97807"/>
    <n v="0"/>
    <s v="United States"/>
    <s v="Chicago"/>
    <s v=""/>
  </r>
  <r>
    <s v="E02744"/>
    <s v="Dylan Padilla"/>
    <s v="HRIS Analyst"/>
    <x v="4"/>
    <s v="Manufacturing"/>
    <s v="Male"/>
    <s v="Latino"/>
    <n v="31"/>
    <d v="2015-12-09T00:00:00"/>
    <n v="73854"/>
    <n v="0"/>
    <s v="United States"/>
    <s v="Seattle"/>
    <s v=""/>
  </r>
  <r>
    <s v="E00702"/>
    <s v="Nathan Pham"/>
    <s v="Sr. Manger"/>
    <x v="3"/>
    <s v="Manufacturing"/>
    <s v="Male"/>
    <s v="Asian"/>
    <n v="45"/>
    <d v="2006-12-12T00:00:00"/>
    <n v="149537"/>
    <n v="0.14000000000000001"/>
    <s v="United States"/>
    <s v="Seattle"/>
    <s v=""/>
  </r>
  <r>
    <s v="E03081"/>
    <s v="Ayla Brown"/>
    <s v="Sr. Manger"/>
    <x v="2"/>
    <s v="Manufacturing"/>
    <s v="Female"/>
    <s v="Caucasian"/>
    <n v="49"/>
    <d v="2013-04-15T00:00:00"/>
    <n v="128303"/>
    <n v="0.15"/>
    <s v="United States"/>
    <s v="Phoenix"/>
    <s v=""/>
  </r>
  <r>
    <s v="E01281"/>
    <s v="Isaac Mitchell"/>
    <s v="Network Architect"/>
    <x v="0"/>
    <s v="Speciality Products"/>
    <s v="Male"/>
    <s v="Black"/>
    <n v="46"/>
    <d v="2005-06-10T00:00:00"/>
    <n v="67374"/>
    <n v="0"/>
    <s v="United States"/>
    <s v="Austin"/>
    <s v=""/>
  </r>
  <r>
    <s v="E04029"/>
    <s v="Jayden Jimenez"/>
    <s v="Manager"/>
    <x v="4"/>
    <s v="Corporate"/>
    <s v="Male"/>
    <s v="Latino"/>
    <n v="46"/>
    <d v="2011-09-24T00:00:00"/>
    <n v="102167"/>
    <n v="0.06"/>
    <s v="Brazil"/>
    <s v="Rio de Janerio"/>
    <s v=""/>
  </r>
  <r>
    <s v="E01116"/>
    <s v="Jaxon Tran"/>
    <s v="Sr. Manger"/>
    <x v="2"/>
    <s v="Manufacturing"/>
    <s v="Male"/>
    <s v="Asian"/>
    <n v="45"/>
    <d v="2007-09-07T00:00:00"/>
    <n v="151027"/>
    <n v="0.1"/>
    <s v="China"/>
    <s v="Shanghai"/>
    <s v=""/>
  </r>
  <r>
    <s v="E01753"/>
    <s v="Connor Fong"/>
    <s v="Manager"/>
    <x v="3"/>
    <s v="Speciality Products"/>
    <s v="Male"/>
    <s v="Asian"/>
    <n v="40"/>
    <d v="2018-02-16T00:00:00"/>
    <n v="120905"/>
    <n v="0.05"/>
    <s v="United States"/>
    <s v="Seattle"/>
    <s v=""/>
  </r>
  <r>
    <s v="E04072"/>
    <s v="Emery Mitchell"/>
    <s v="Vice President"/>
    <x v="1"/>
    <s v="Manufacturing"/>
    <s v="Female"/>
    <s v="Caucasian"/>
    <n v="48"/>
    <d v="2018-06-02T00:00:00"/>
    <n v="231567"/>
    <n v="0.36"/>
    <s v="United States"/>
    <s v="Seattle"/>
    <s v=""/>
  </r>
  <r>
    <s v="E00672"/>
    <s v="Landon Luu"/>
    <s v="Vice President"/>
    <x v="0"/>
    <s v="Research &amp; Development"/>
    <s v="Male"/>
    <s v="Asian"/>
    <n v="31"/>
    <d v="2015-07-12T00:00:00"/>
    <n v="215388"/>
    <n v="0.33"/>
    <s v="United States"/>
    <s v="Miami"/>
    <s v=""/>
  </r>
  <r>
    <s v="E04419"/>
    <s v="Sophia Ahmed"/>
    <s v="Sr. Manger"/>
    <x v="2"/>
    <s v="Speciality Products"/>
    <s v="Female"/>
    <s v="Asian"/>
    <n v="30"/>
    <d v="2015-06-13T00:00:00"/>
    <n v="127972"/>
    <n v="0.11"/>
    <s v="United States"/>
    <s v="Seattle"/>
    <s v=""/>
  </r>
  <r>
    <s v="E00467"/>
    <s v="Sofia Dinh"/>
    <s v="Operations Engineer"/>
    <x v="5"/>
    <s v="Corporate"/>
    <s v="Female"/>
    <s v="Asian"/>
    <n v="55"/>
    <d v="1995-08-04T00:00:00"/>
    <n v="80701"/>
    <n v="0"/>
    <s v="United States"/>
    <s v="Chicago"/>
    <d v="2005-04-14T00:00:00"/>
  </r>
  <r>
    <s v="E00365"/>
    <s v="Jonathan Patel"/>
    <s v="Manager"/>
    <x v="6"/>
    <s v="Corporate"/>
    <s v="Male"/>
    <s v="Asian"/>
    <n v="28"/>
    <d v="2020-02-02T00:00:00"/>
    <n v="115417"/>
    <n v="0.06"/>
    <s v="China"/>
    <s v="Shanghai"/>
    <s v=""/>
  </r>
  <r>
    <s v="E00306"/>
    <s v="Piper Patterson"/>
    <s v="Quality Engineer"/>
    <x v="5"/>
    <s v="Corporate"/>
    <s v="Female"/>
    <s v="Caucasian"/>
    <n v="45"/>
    <d v="2019-06-19T00:00:00"/>
    <n v="88045"/>
    <n v="0"/>
    <s v="United States"/>
    <s v="Chicago"/>
    <s v=""/>
  </r>
  <r>
    <s v="E03292"/>
    <s v="Cora Evans"/>
    <s v="Computer Systems Manager"/>
    <x v="0"/>
    <s v="Speciality Products"/>
    <s v="Female"/>
    <s v="Black"/>
    <n v="45"/>
    <d v="2018-03-26T00:00:00"/>
    <n v="86478"/>
    <n v="0.06"/>
    <s v="United States"/>
    <s v="Austin"/>
    <s v=""/>
  </r>
  <r>
    <s v="E04779"/>
    <s v="Cameron Young"/>
    <s v="Vice President"/>
    <x v="5"/>
    <s v="Manufacturing"/>
    <s v="Male"/>
    <s v="Caucasian"/>
    <n v="63"/>
    <d v="2016-01-18T00:00:00"/>
    <n v="180994"/>
    <n v="0.39"/>
    <s v="United States"/>
    <s v="Seattle"/>
    <s v=""/>
  </r>
  <r>
    <s v="E00501"/>
    <s v="Melody Ho"/>
    <s v="Analyst II"/>
    <x v="1"/>
    <s v="Research &amp; Development"/>
    <s v="Female"/>
    <s v="Asian"/>
    <n v="55"/>
    <d v="2007-12-02T00:00:00"/>
    <n v="64494"/>
    <n v="0"/>
    <s v="United States"/>
    <s v="Columbus"/>
    <s v=""/>
  </r>
  <r>
    <s v="E01132"/>
    <s v="Aiden Bryant"/>
    <s v="Account Representative"/>
    <x v="2"/>
    <s v="Manufacturing"/>
    <s v="Male"/>
    <s v="Black"/>
    <n v="47"/>
    <d v="2002-10-21T00:00:00"/>
    <n v="70122"/>
    <n v="0"/>
    <s v="United States"/>
    <s v="Columbus"/>
    <s v=""/>
  </r>
  <r>
    <s v="E00556"/>
    <s v="Grayson Walker"/>
    <s v="Director"/>
    <x v="3"/>
    <s v="Manufacturing"/>
    <s v="Male"/>
    <s v="Caucasian"/>
    <n v="29"/>
    <d v="2017-02-19T00:00:00"/>
    <n v="181854"/>
    <n v="0.28999999999999998"/>
    <s v="United States"/>
    <s v="Seattle"/>
    <d v="2020-04-24T00:00:00"/>
  </r>
  <r>
    <s v="E00311"/>
    <s v="Scarlett Figueroa"/>
    <s v="Business Partner"/>
    <x v="4"/>
    <s v="Speciality Products"/>
    <s v="Female"/>
    <s v="Latino"/>
    <n v="34"/>
    <d v="2016-10-21T00:00:00"/>
    <n v="52811"/>
    <n v="0"/>
    <s v="United States"/>
    <s v="Miami"/>
    <s v=""/>
  </r>
  <r>
    <s v="E04567"/>
    <s v="Madeline Hoang"/>
    <s v="Systems Analyst"/>
    <x v="0"/>
    <s v="Research &amp; Development"/>
    <s v="Female"/>
    <s v="Asian"/>
    <n v="28"/>
    <d v="2019-10-25T00:00:00"/>
    <n v="50111"/>
    <n v="0"/>
    <s v="China"/>
    <s v="Chengdu"/>
    <s v=""/>
  </r>
  <r>
    <s v="E04378"/>
    <s v="Ezra Simmons"/>
    <s v="Network Administrator"/>
    <x v="0"/>
    <s v="Manufacturing"/>
    <s v="Male"/>
    <s v="Black"/>
    <n v="31"/>
    <d v="2016-05-07T00:00:00"/>
    <n v="71192"/>
    <n v="0"/>
    <s v="United States"/>
    <s v="Austin"/>
    <s v=""/>
  </r>
  <r>
    <s v="E03251"/>
    <s v="Ruby Medina"/>
    <s v="Director"/>
    <x v="2"/>
    <s v="Manufacturing"/>
    <s v="Female"/>
    <s v="Latino"/>
    <n v="50"/>
    <d v="2018-12-18T00:00:00"/>
    <n v="155351"/>
    <n v="0.2"/>
    <s v="United States"/>
    <s v="Seattle"/>
    <s v=""/>
  </r>
  <r>
    <s v="E03167"/>
    <s v="Luke Zheng"/>
    <s v="Director"/>
    <x v="4"/>
    <s v="Speciality Products"/>
    <s v="Male"/>
    <s v="Asian"/>
    <n v="39"/>
    <d v="2006-11-28T00:00:00"/>
    <n v="161690"/>
    <n v="0.28999999999999998"/>
    <s v="China"/>
    <s v="Beijing"/>
    <s v=""/>
  </r>
  <r>
    <s v="E03347"/>
    <s v="Rylee Dinh"/>
    <s v="Development Engineer"/>
    <x v="5"/>
    <s v="Speciality Products"/>
    <s v="Female"/>
    <s v="Asian"/>
    <n v="35"/>
    <d v="2017-02-10T00:00:00"/>
    <n v="60132"/>
    <n v="0"/>
    <s v="China"/>
    <s v="Chongqing"/>
    <s v=""/>
  </r>
  <r>
    <s v="E03908"/>
    <s v="Miles Evans"/>
    <s v="Network Architect"/>
    <x v="0"/>
    <s v="Manufacturing"/>
    <s v="Male"/>
    <s v="Caucasian"/>
    <n v="54"/>
    <d v="1994-10-24T00:00:00"/>
    <n v="87216"/>
    <n v="0"/>
    <s v="United States"/>
    <s v="Miami"/>
    <s v=""/>
  </r>
  <r>
    <s v="E01351"/>
    <s v="Leo Owens"/>
    <s v="Systems Analyst"/>
    <x v="0"/>
    <s v="Corporate"/>
    <s v="Male"/>
    <s v="Caucasian"/>
    <n v="47"/>
    <d v="2020-04-23T00:00:00"/>
    <n v="50069"/>
    <n v="0"/>
    <s v="United States"/>
    <s v="Seattle"/>
    <s v=""/>
  </r>
  <r>
    <s v="E02681"/>
    <s v="Caroline Owens"/>
    <s v="Director"/>
    <x v="0"/>
    <s v="Speciality Products"/>
    <s v="Female"/>
    <s v="Caucasian"/>
    <n v="26"/>
    <d v="2021-07-26T00:00:00"/>
    <n v="151108"/>
    <n v="0.22"/>
    <s v="United States"/>
    <s v="Phoenix"/>
    <s v=""/>
  </r>
  <r>
    <s v="E03807"/>
    <s v="Kennedy Do"/>
    <s v="Computer Systems Manager"/>
    <x v="0"/>
    <s v="Manufacturing"/>
    <s v="Female"/>
    <s v="Asian"/>
    <n v="42"/>
    <d v="2005-10-15T00:00:00"/>
    <n v="67398"/>
    <n v="7.0000000000000007E-2"/>
    <s v="United States"/>
    <s v="Phoenix"/>
    <s v=""/>
  </r>
  <r>
    <s v="E00422"/>
    <s v="Jade Acosta"/>
    <s v="Development Engineer"/>
    <x v="5"/>
    <s v="Research &amp; Development"/>
    <s v="Female"/>
    <s v="Latino"/>
    <n v="47"/>
    <d v="2015-08-29T00:00:00"/>
    <n v="68488"/>
    <n v="0"/>
    <s v="United States"/>
    <s v="Seattle"/>
    <s v=""/>
  </r>
  <r>
    <s v="E00265"/>
    <s v="Mila Vasquez"/>
    <s v="Quality Engineer"/>
    <x v="5"/>
    <s v="Manufacturing"/>
    <s v="Female"/>
    <s v="Latino"/>
    <n v="60"/>
    <d v="1998-07-16T00:00:00"/>
    <n v="92932"/>
    <n v="0"/>
    <s v="United States"/>
    <s v="Columbus"/>
    <s v=""/>
  </r>
  <r>
    <s v="E04601"/>
    <s v="Allison Ayala"/>
    <s v="Analyst"/>
    <x v="1"/>
    <s v="Corporate"/>
    <s v="Female"/>
    <s v="Latino"/>
    <n v="36"/>
    <d v="2009-06-30T00:00:00"/>
    <n v="43363"/>
    <n v="0"/>
    <s v="United States"/>
    <s v="Austin"/>
    <s v=""/>
  </r>
  <r>
    <s v="E04816"/>
    <s v="Jace Zhang"/>
    <s v="Service Desk Analyst"/>
    <x v="0"/>
    <s v="Speciality Products"/>
    <s v="Male"/>
    <s v="Asian"/>
    <n v="31"/>
    <d v="2017-02-14T00:00:00"/>
    <n v="95963"/>
    <n v="0"/>
    <s v="China"/>
    <s v="Chengdu"/>
    <s v=""/>
  </r>
  <r>
    <s v="E02147"/>
    <s v="Allison Medina"/>
    <s v="Manager"/>
    <x v="1"/>
    <s v="Speciality Products"/>
    <s v="Female"/>
    <s v="Latino"/>
    <n v="55"/>
    <d v="2010-04-29T00:00:00"/>
    <n v="111038"/>
    <n v="0.05"/>
    <s v="Brazil"/>
    <s v="Sao Paulo"/>
    <s v=""/>
  </r>
  <r>
    <s v="E02914"/>
    <s v="Maria Wilson"/>
    <s v="Vice President"/>
    <x v="5"/>
    <s v="Research &amp; Development"/>
    <s v="Female"/>
    <s v="Caucasian"/>
    <n v="51"/>
    <d v="1996-06-14T00:00:00"/>
    <n v="200246"/>
    <n v="0.34"/>
    <s v="United States"/>
    <s v="Columbus"/>
    <s v=""/>
  </r>
  <r>
    <s v="E03268"/>
    <s v="Everly Coleman"/>
    <s v="Vice President"/>
    <x v="0"/>
    <s v="Corporate"/>
    <s v="Female"/>
    <s v="Caucasian"/>
    <n v="48"/>
    <d v="2015-02-18T00:00:00"/>
    <n v="194871"/>
    <n v="0.35"/>
    <s v="United States"/>
    <s v="Columbus"/>
    <s v=""/>
  </r>
  <r>
    <s v="E03972"/>
    <s v="Jordan Gomez"/>
    <s v="Sr. Analyst"/>
    <x v="3"/>
    <s v="Research &amp; Development"/>
    <s v="Male"/>
    <s v="Latino"/>
    <n v="58"/>
    <d v="1994-09-15T00:00:00"/>
    <n v="98769"/>
    <n v="0"/>
    <s v="Brazil"/>
    <s v="Rio de Janerio"/>
    <d v="2016-10-03T00:00:00"/>
  </r>
  <r>
    <s v="E02189"/>
    <s v="Isla Chavez"/>
    <s v="Account Representative"/>
    <x v="2"/>
    <s v="Research &amp; Development"/>
    <s v="Female"/>
    <s v="Latino"/>
    <n v="29"/>
    <d v="2018-05-19T00:00:00"/>
    <n v="65334"/>
    <n v="0"/>
    <s v="Brazil"/>
    <s v="Rio de Janerio"/>
    <s v=""/>
  </r>
  <r>
    <s v="E04290"/>
    <s v="Hannah Gomez"/>
    <s v="Technical Architect"/>
    <x v="0"/>
    <s v="Manufacturing"/>
    <s v="Female"/>
    <s v="Latino"/>
    <n v="25"/>
    <d v="2021-05-11T00:00:00"/>
    <n v="83934"/>
    <n v="0"/>
    <s v="United States"/>
    <s v="Miami"/>
    <s v=""/>
  </r>
  <r>
    <s v="E03630"/>
    <s v="Jacob Davis"/>
    <s v="Director"/>
    <x v="3"/>
    <s v="Research &amp; Development"/>
    <s v="Male"/>
    <s v="Caucasian"/>
    <n v="36"/>
    <d v="2016-09-03T00:00:00"/>
    <n v="150399"/>
    <n v="0.28000000000000003"/>
    <s v="United States"/>
    <s v="Chicago"/>
    <s v=""/>
  </r>
  <r>
    <s v="E00432"/>
    <s v="Eli Gupta"/>
    <s v="Director"/>
    <x v="4"/>
    <s v="Research &amp; Development"/>
    <s v="Male"/>
    <s v="Asian"/>
    <n v="37"/>
    <d v="2012-05-19T00:00:00"/>
    <n v="160280"/>
    <n v="0.19"/>
    <s v="China"/>
    <s v="Beijing"/>
    <s v=""/>
  </r>
  <r>
    <s v="E03045"/>
    <s v="Andrew Huynh"/>
    <s v="Business Partner"/>
    <x v="4"/>
    <s v="Speciality Products"/>
    <s v="Male"/>
    <s v="Asian"/>
    <n v="57"/>
    <d v="1997-04-28T00:00:00"/>
    <n v="54051"/>
    <n v="0"/>
    <s v="United States"/>
    <s v="Miami"/>
    <d v="1998-10-11T00:00:00"/>
  </r>
  <r>
    <s v="E01924"/>
    <s v="Anna Gutierrez"/>
    <s v="Director"/>
    <x v="5"/>
    <s v="Research &amp; Development"/>
    <s v="Female"/>
    <s v="Latino"/>
    <n v="59"/>
    <d v="2003-04-15T00:00:00"/>
    <n v="150699"/>
    <n v="0.28999999999999998"/>
    <s v="Brazil"/>
    <s v="Sao Paulo"/>
    <s v=""/>
  </r>
  <r>
    <s v="E04877"/>
    <s v="Samuel Vega"/>
    <s v="Analyst II"/>
    <x v="6"/>
    <s v="Speciality Products"/>
    <s v="Male"/>
    <s v="Latino"/>
    <n v="37"/>
    <d v="2013-03-30T00:00:00"/>
    <n v="69570"/>
    <n v="0"/>
    <s v="United States"/>
    <s v="Miami"/>
    <s v=""/>
  </r>
  <r>
    <s v="E02770"/>
    <s v="Liliana Do"/>
    <s v="Service Desk Analyst"/>
    <x v="0"/>
    <s v="Manufacturing"/>
    <s v="Female"/>
    <s v="Asian"/>
    <n v="30"/>
    <d v="2019-03-29T00:00:00"/>
    <n v="86774"/>
    <n v="0"/>
    <s v="China"/>
    <s v="Chengdu"/>
    <s v=""/>
  </r>
  <r>
    <s v="E04590"/>
    <s v="Isaac Sanders"/>
    <s v="HRIS Analyst"/>
    <x v="4"/>
    <s v="Manufacturing"/>
    <s v="Male"/>
    <s v="Caucasian"/>
    <n v="49"/>
    <d v="2001-03-29T00:00:00"/>
    <n v="57606"/>
    <n v="0"/>
    <s v="United States"/>
    <s v="Miami"/>
    <s v=""/>
  </r>
  <r>
    <s v="E01977"/>
    <s v="Raelynn Gupta"/>
    <s v="Sr. Manger"/>
    <x v="1"/>
    <s v="Corporate"/>
    <s v="Female"/>
    <s v="Asian"/>
    <n v="48"/>
    <d v="2001-09-10T00:00:00"/>
    <n v="125730"/>
    <n v="0.11"/>
    <s v="China"/>
    <s v="Chongqing"/>
    <s v=""/>
  </r>
  <r>
    <s v="E01378"/>
    <s v="Genesis Xiong"/>
    <s v="System Administrator "/>
    <x v="0"/>
    <s v="Research &amp; Development"/>
    <s v="Female"/>
    <s v="Asian"/>
    <n v="51"/>
    <d v="2012-02-25T00:00:00"/>
    <n v="64170"/>
    <n v="0"/>
    <s v="United States"/>
    <s v="Columbus"/>
    <s v=""/>
  </r>
  <r>
    <s v="E04224"/>
    <s v="Lucas Ramos"/>
    <s v="Sr. Business Partner"/>
    <x v="4"/>
    <s v="Speciality Products"/>
    <s v="Male"/>
    <s v="Latino"/>
    <n v="56"/>
    <d v="1998-01-21T00:00:00"/>
    <n v="72303"/>
    <n v="0"/>
    <s v="United States"/>
    <s v="Phoenix"/>
    <s v=""/>
  </r>
  <r>
    <s v="E03423"/>
    <s v="Santiago f Gonzalez"/>
    <s v="Manager"/>
    <x v="2"/>
    <s v="Research &amp; Development"/>
    <s v="Male"/>
    <s v="Latino"/>
    <n v="36"/>
    <d v="2012-07-26T00:00:00"/>
    <n v="105891"/>
    <n v="7.0000000000000007E-2"/>
    <s v="United States"/>
    <s v="Seattle"/>
    <s v=""/>
  </r>
  <r>
    <s v="E01584"/>
    <s v="Henry Zhu"/>
    <s v="Vice President"/>
    <x v="6"/>
    <s v="Speciality Products"/>
    <s v="Male"/>
    <s v="Asian"/>
    <n v="38"/>
    <d v="2021-08-25T00:00:00"/>
    <n v="255230"/>
    <n v="0.36"/>
    <s v="United States"/>
    <s v="Austin"/>
    <s v=""/>
  </r>
  <r>
    <s v="E00788"/>
    <s v="Emily Contreras"/>
    <s v="Analyst II"/>
    <x v="2"/>
    <s v="Manufacturing"/>
    <s v="Female"/>
    <s v="Latino"/>
    <n v="56"/>
    <d v="1992-06-15T00:00:00"/>
    <n v="59591"/>
    <n v="0"/>
    <s v="Brazil"/>
    <s v="Sao Paulo"/>
    <s v=""/>
  </r>
  <r>
    <s v="E00207"/>
    <s v="Hailey Lai"/>
    <s v="Vice President"/>
    <x v="4"/>
    <s v="Manufacturing"/>
    <s v="Female"/>
    <s v="Asian"/>
    <n v="52"/>
    <d v="2012-07-23T00:00:00"/>
    <n v="187048"/>
    <n v="0.32"/>
    <s v="China"/>
    <s v="Chengdu"/>
    <s v=""/>
  </r>
  <r>
    <s v="E00834"/>
    <s v="Vivian Guzman"/>
    <s v="Analyst II"/>
    <x v="1"/>
    <s v="Speciality Products"/>
    <s v="Female"/>
    <s v="Latino"/>
    <n v="53"/>
    <d v="2002-02-09T00:00:00"/>
    <n v="58605"/>
    <n v="0"/>
    <s v="United States"/>
    <s v="Phoenix"/>
    <s v=""/>
  </r>
  <r>
    <s v="E04571"/>
    <s v="Hadley Contreras"/>
    <s v="Director"/>
    <x v="5"/>
    <s v="Corporate"/>
    <s v="Female"/>
    <s v="Latino"/>
    <n v="60"/>
    <d v="2017-01-04T00:00:00"/>
    <n v="178502"/>
    <n v="0.2"/>
    <s v="United States"/>
    <s v="Austin"/>
    <s v=""/>
  </r>
  <r>
    <s v="E02652"/>
    <s v="Nathan Sun"/>
    <s v="Manager"/>
    <x v="3"/>
    <s v="Speciality Products"/>
    <s v="Male"/>
    <s v="Asian"/>
    <n v="63"/>
    <d v="2015-07-29T00:00:00"/>
    <n v="103724"/>
    <n v="0.05"/>
    <s v="China"/>
    <s v="Shanghai"/>
    <s v=""/>
  </r>
  <r>
    <s v="E02693"/>
    <s v="Grace Campos"/>
    <s v="Director"/>
    <x v="5"/>
    <s v="Research &amp; Development"/>
    <s v="Female"/>
    <s v="Latino"/>
    <n v="37"/>
    <d v="2008-03-21T00:00:00"/>
    <n v="156277"/>
    <n v="0.22"/>
    <s v="Brazil"/>
    <s v="Manaus"/>
    <s v=""/>
  </r>
  <r>
    <s v="E03359"/>
    <s v="Autumn Ortiz"/>
    <s v="Field Engineer"/>
    <x v="5"/>
    <s v="Research &amp; Development"/>
    <s v="Female"/>
    <s v="Latino"/>
    <n v="30"/>
    <d v="2017-12-17T00:00:00"/>
    <n v="87744"/>
    <n v="0"/>
    <s v="Brazil"/>
    <s v="Sao Paulo"/>
    <s v=""/>
  </r>
  <r>
    <s v="E00399"/>
    <s v="Connor Walker"/>
    <s v="Analyst II"/>
    <x v="1"/>
    <s v="Manufacturing"/>
    <s v="Male"/>
    <s v="Caucasian"/>
    <n v="30"/>
    <d v="2019-03-18T00:00:00"/>
    <n v="54714"/>
    <n v="0"/>
    <s v="United States"/>
    <s v="Columbus"/>
    <s v=""/>
  </r>
  <r>
    <s v="E02971"/>
    <s v="Mia Wu"/>
    <s v="Enterprise Architect"/>
    <x v="0"/>
    <s v="Corporate"/>
    <s v="Female"/>
    <s v="Asian"/>
    <n v="45"/>
    <d v="2013-08-25T00:00:00"/>
    <n v="99169"/>
    <n v="0"/>
    <s v="China"/>
    <s v="Beijing"/>
    <s v=""/>
  </r>
  <r>
    <s v="E03327"/>
    <s v="Julia Luong"/>
    <s v="Sr. Manger"/>
    <x v="3"/>
    <s v="Research &amp; Development"/>
    <s v="Female"/>
    <s v="Asian"/>
    <n v="55"/>
    <d v="2006-06-20T00:00:00"/>
    <n v="142628"/>
    <n v="0.12"/>
    <s v="China"/>
    <s v="Chongqing"/>
    <s v=""/>
  </r>
  <r>
    <s v="E00900"/>
    <s v="Eleanor Delgado"/>
    <s v="Sr. Analyst"/>
    <x v="6"/>
    <s v="Manufacturing"/>
    <s v="Female"/>
    <s v="Latino"/>
    <n v="33"/>
    <d v="2014-04-27T00:00:00"/>
    <n v="75869"/>
    <n v="0"/>
    <s v="Brazil"/>
    <s v="Sao Paulo"/>
    <s v=""/>
  </r>
  <r>
    <s v="E00836"/>
    <s v="Addison Roberts"/>
    <s v="Network Architect"/>
    <x v="0"/>
    <s v="Manufacturing"/>
    <s v="Female"/>
    <s v="Caucasian"/>
    <n v="65"/>
    <d v="2018-05-14T00:00:00"/>
    <n v="60985"/>
    <n v="0"/>
    <s v="United States"/>
    <s v="Seattle"/>
    <s v=""/>
  </r>
  <r>
    <s v="E03854"/>
    <s v="Camila Li"/>
    <s v="Sr. Manger"/>
    <x v="0"/>
    <s v="Research &amp; Development"/>
    <s v="Female"/>
    <s v="Asian"/>
    <n v="60"/>
    <d v="2010-07-24T00:00:00"/>
    <n v="126911"/>
    <n v="0.1"/>
    <s v="China"/>
    <s v="Shanghai"/>
    <s v=""/>
  </r>
  <r>
    <s v="E04729"/>
    <s v="Ezekiel Fong"/>
    <s v="Vice President"/>
    <x v="2"/>
    <s v="Research &amp; Development"/>
    <s v="Male"/>
    <s v="Asian"/>
    <n v="56"/>
    <d v="2004-02-25T00:00:00"/>
    <n v="216949"/>
    <n v="0.32"/>
    <s v="China"/>
    <s v="Shanghai"/>
    <s v=""/>
  </r>
  <r>
    <s v="E00360"/>
    <s v="Dylan Thao"/>
    <s v="Director"/>
    <x v="5"/>
    <s v="Manufacturing"/>
    <s v="Male"/>
    <s v="Asian"/>
    <n v="53"/>
    <d v="2012-10-22T00:00:00"/>
    <n v="168510"/>
    <n v="0.28999999999999998"/>
    <s v="United States"/>
    <s v="Seattle"/>
    <s v=""/>
  </r>
  <r>
    <s v="E02284"/>
    <s v="Josephine Salazar"/>
    <s v="Field Engineer"/>
    <x v="5"/>
    <s v="Speciality Products"/>
    <s v="Female"/>
    <s v="Latino"/>
    <n v="36"/>
    <d v="2016-03-14T00:00:00"/>
    <n v="85870"/>
    <n v="0"/>
    <s v="Brazil"/>
    <s v="Sao Paulo"/>
    <s v=""/>
  </r>
  <r>
    <s v="E00181"/>
    <s v="Genesis Hu"/>
    <s v="Sr. Analyst"/>
    <x v="6"/>
    <s v="Corporate"/>
    <s v="Female"/>
    <s v="Asian"/>
    <n v="46"/>
    <d v="2002-01-15T00:00:00"/>
    <n v="86510"/>
    <n v="0"/>
    <s v="China"/>
    <s v="Beijing"/>
    <d v="2003-01-02T00:00:00"/>
  </r>
  <r>
    <s v="E04168"/>
    <s v="Mila Juarez"/>
    <s v="Manager"/>
    <x v="2"/>
    <s v="Speciality Products"/>
    <s v="Female"/>
    <s v="Latino"/>
    <n v="38"/>
    <d v="2017-09-21T00:00:00"/>
    <n v="119647"/>
    <n v="0.09"/>
    <s v="Brazil"/>
    <s v="Sao Paulo"/>
    <s v=""/>
  </r>
  <r>
    <s v="E02861"/>
    <s v="Daniel Perry"/>
    <s v="Enterprise Architect"/>
    <x v="0"/>
    <s v="Research &amp; Development"/>
    <s v="Male"/>
    <s v="Caucasian"/>
    <n v="62"/>
    <d v="2001-04-15T00:00:00"/>
    <n v="80921"/>
    <n v="0"/>
    <s v="United States"/>
    <s v="Columbus"/>
    <s v=""/>
  </r>
  <r>
    <s v="E01357"/>
    <s v="Paisley Hunter"/>
    <s v="Engineering Manager"/>
    <x v="5"/>
    <s v="Research &amp; Development"/>
    <s v="Female"/>
    <s v="Caucasian"/>
    <n v="61"/>
    <d v="2010-01-15T00:00:00"/>
    <n v="98110"/>
    <n v="0.13"/>
    <s v="United States"/>
    <s v="Chicago"/>
    <s v=""/>
  </r>
  <r>
    <s v="E04387"/>
    <s v="Everleigh White"/>
    <s v="Network Architect"/>
    <x v="0"/>
    <s v="Speciality Products"/>
    <s v="Female"/>
    <s v="Caucasian"/>
    <n v="59"/>
    <d v="2017-10-20T00:00:00"/>
    <n v="86831"/>
    <n v="0"/>
    <s v="United States"/>
    <s v="Phoenix"/>
    <s v=""/>
  </r>
  <r>
    <s v="E03090"/>
    <s v="Penelope Choi"/>
    <s v="Technical Architect"/>
    <x v="0"/>
    <s v="Speciality Products"/>
    <s v="Female"/>
    <s v="Asian"/>
    <n v="49"/>
    <d v="2010-09-10T00:00:00"/>
    <n v="72826"/>
    <n v="0"/>
    <s v="China"/>
    <s v="Beijing"/>
    <s v=""/>
  </r>
  <r>
    <s v="E03591"/>
    <s v="Piper Sun"/>
    <s v="Director"/>
    <x v="6"/>
    <s v="Manufacturing"/>
    <s v="Female"/>
    <s v="Asian"/>
    <n v="64"/>
    <d v="2011-02-14T00:00:00"/>
    <n v="171217"/>
    <n v="0.19"/>
    <s v="United States"/>
    <s v="Seattle"/>
    <s v=""/>
  </r>
  <r>
    <s v="E03328"/>
    <s v="Lucy Johnson"/>
    <s v="Manager"/>
    <x v="0"/>
    <s v="Research &amp; Development"/>
    <s v="Female"/>
    <s v="Caucasian"/>
    <n v="57"/>
    <d v="2020-04-27T00:00:00"/>
    <n v="103058"/>
    <n v="7.0000000000000007E-2"/>
    <s v="United States"/>
    <s v="Columbus"/>
    <s v=""/>
  </r>
  <r>
    <s v="E04937"/>
    <s v="Ian Ngo"/>
    <s v="Manager"/>
    <x v="2"/>
    <s v="Speciality Products"/>
    <s v="Male"/>
    <s v="Asian"/>
    <n v="52"/>
    <d v="2014-08-07T00:00:00"/>
    <n v="117062"/>
    <n v="7.0000000000000007E-2"/>
    <s v="United States"/>
    <s v="Phoenix"/>
    <s v=""/>
  </r>
  <r>
    <s v="E00515"/>
    <s v="Joseph Vazquez"/>
    <s v="Sr. Manger"/>
    <x v="3"/>
    <s v="Speciality Products"/>
    <s v="Male"/>
    <s v="Latino"/>
    <n v="40"/>
    <d v="2019-01-23T00:00:00"/>
    <n v="159031"/>
    <n v="0.1"/>
    <s v="United States"/>
    <s v="Miami"/>
    <s v=""/>
  </r>
  <r>
    <s v="E01241"/>
    <s v="Hadley Guerrero"/>
    <s v="Sr. Manger"/>
    <x v="0"/>
    <s v="Research &amp; Development"/>
    <s v="Female"/>
    <s v="Latino"/>
    <n v="49"/>
    <d v="2004-01-14T00:00:00"/>
    <n v="125086"/>
    <n v="0.1"/>
    <s v="Brazil"/>
    <s v="Sao Paulo"/>
    <s v=""/>
  </r>
  <r>
    <s v="E03255"/>
    <s v="Jose Brown"/>
    <s v="System Administrator "/>
    <x v="0"/>
    <s v="Speciality Products"/>
    <s v="Male"/>
    <s v="Caucasian"/>
    <n v="43"/>
    <d v="2016-04-07T00:00:00"/>
    <n v="67976"/>
    <n v="0"/>
    <s v="United States"/>
    <s v="Seattle"/>
    <s v=""/>
  </r>
  <r>
    <s v="E01711"/>
    <s v="Benjamin Ford"/>
    <s v="Analyst II"/>
    <x v="1"/>
    <s v="Speciality Products"/>
    <s v="Male"/>
    <s v="Caucasian"/>
    <n v="31"/>
    <d v="2021-04-22T00:00:00"/>
    <n v="74215"/>
    <n v="0"/>
    <s v="United States"/>
    <s v="Phoenix"/>
    <s v=""/>
  </r>
  <r>
    <s v="E00500"/>
    <s v="Henry Shah"/>
    <s v="Director"/>
    <x v="3"/>
    <s v="Manufacturing"/>
    <s v="Male"/>
    <s v="Asian"/>
    <n v="55"/>
    <d v="2010-06-11T00:00:00"/>
    <n v="187389"/>
    <n v="0.25"/>
    <s v="China"/>
    <s v="Chengdu"/>
    <s v=""/>
  </r>
  <r>
    <s v="E04972"/>
    <s v="Ivy Daniels"/>
    <s v="Sr. Manger"/>
    <x v="4"/>
    <s v="Speciality Products"/>
    <s v="Female"/>
    <s v="Caucasian"/>
    <n v="41"/>
    <d v="2008-10-26T00:00:00"/>
    <n v="131841"/>
    <n v="0.13"/>
    <s v="United States"/>
    <s v="Columbus"/>
    <s v=""/>
  </r>
  <r>
    <s v="E02728"/>
    <s v="Thomas Chang"/>
    <s v="Sr. Analyst"/>
    <x v="3"/>
    <s v="Research &amp; Development"/>
    <s v="Male"/>
    <s v="Asian"/>
    <n v="34"/>
    <d v="2011-07-26T00:00:00"/>
    <n v="97231"/>
    <n v="0"/>
    <s v="China"/>
    <s v="Beijing"/>
    <s v=""/>
  </r>
  <r>
    <s v="E04749"/>
    <s v="Caroline Phan"/>
    <s v="Sr. Manger"/>
    <x v="1"/>
    <s v="Corporate"/>
    <s v="Female"/>
    <s v="Asian"/>
    <n v="41"/>
    <d v="2004-03-14T00:00:00"/>
    <n v="155004"/>
    <n v="0.12"/>
    <s v="United States"/>
    <s v="Austin"/>
    <s v=""/>
  </r>
  <r>
    <s v="E02023"/>
    <s v="Maverick Mehta"/>
    <s v="Systems Analyst"/>
    <x v="0"/>
    <s v="Manufacturing"/>
    <s v="Male"/>
    <s v="Asian"/>
    <n v="40"/>
    <d v="2007-07-30T00:00:00"/>
    <n v="41859"/>
    <n v="0"/>
    <s v="United States"/>
    <s v="Seattle"/>
    <s v=""/>
  </r>
  <r>
    <s v="E03166"/>
    <s v="Austin Edwards"/>
    <s v="IT Coordinator"/>
    <x v="0"/>
    <s v="Manufacturing"/>
    <s v="Male"/>
    <s v="Black"/>
    <n v="42"/>
    <d v="2006-09-24T00:00:00"/>
    <n v="52733"/>
    <n v="0"/>
    <s v="United States"/>
    <s v="Chicago"/>
    <s v=""/>
  </r>
  <r>
    <s v="E02599"/>
    <s v="Daniel Huang"/>
    <s v="Vice President"/>
    <x v="4"/>
    <s v="Corporate"/>
    <s v="Male"/>
    <s v="Asian"/>
    <n v="31"/>
    <d v="2015-09-03T00:00:00"/>
    <n v="250953"/>
    <n v="0.34"/>
    <s v="United States"/>
    <s v="Columbus"/>
    <s v=""/>
  </r>
  <r>
    <s v="E01014"/>
    <s v="Lucas Phan"/>
    <s v="Director"/>
    <x v="6"/>
    <s v="Research &amp; Development"/>
    <s v="Male"/>
    <s v="Asian"/>
    <n v="49"/>
    <d v="1999-02-19T00:00:00"/>
    <n v="191807"/>
    <n v="0.21"/>
    <s v="China"/>
    <s v="Chongqing"/>
    <s v=""/>
  </r>
  <r>
    <s v="E04529"/>
    <s v="Gabriel Yu"/>
    <s v="Technical Architect"/>
    <x v="0"/>
    <s v="Speciality Products"/>
    <s v="Male"/>
    <s v="Asian"/>
    <n v="42"/>
    <d v="2014-06-23T00:00:00"/>
    <n v="64677"/>
    <n v="0"/>
    <s v="China"/>
    <s v="Chongqing"/>
    <s v=""/>
  </r>
  <r>
    <s v="E00085"/>
    <s v="Mason Watson"/>
    <s v="Sr. Manger"/>
    <x v="0"/>
    <s v="Corporate"/>
    <s v="Male"/>
    <s v="Caucasian"/>
    <n v="46"/>
    <d v="2004-09-14T00:00:00"/>
    <n v="130274"/>
    <n v="0.11"/>
    <s v="United States"/>
    <s v="Chicago"/>
    <s v=""/>
  </r>
  <r>
    <s v="E00632"/>
    <s v="Angel Chang"/>
    <s v="Network Architect"/>
    <x v="0"/>
    <s v="Research &amp; Development"/>
    <s v="Male"/>
    <s v="Asian"/>
    <n v="37"/>
    <d v="2017-07-06T00:00:00"/>
    <n v="96331"/>
    <n v="0"/>
    <s v="China"/>
    <s v="Shanghai"/>
    <s v=""/>
  </r>
  <r>
    <s v="E02108"/>
    <s v="Madeline Coleman"/>
    <s v="Sr. Manger"/>
    <x v="1"/>
    <s v="Research &amp; Development"/>
    <s v="Female"/>
    <s v="Caucasian"/>
    <n v="51"/>
    <d v="2006-04-28T00:00:00"/>
    <n v="150758"/>
    <n v="0.13"/>
    <s v="United States"/>
    <s v="Chicago"/>
    <d v="2007-08-16T00:00:00"/>
  </r>
  <r>
    <s v="E03802"/>
    <s v="Thomas Vazquez"/>
    <s v="Director"/>
    <x v="5"/>
    <s v="Corporate"/>
    <s v="Male"/>
    <s v="Latino"/>
    <n v="46"/>
    <d v="2014-07-19T00:00:00"/>
    <n v="173629"/>
    <n v="0.21"/>
    <s v="Brazil"/>
    <s v="Sao Paulo"/>
    <s v=""/>
  </r>
  <r>
    <s v="E03685"/>
    <s v="Silas Hunter"/>
    <s v="Solutions Architect"/>
    <x v="0"/>
    <s v="Corporate"/>
    <s v="Male"/>
    <s v="Black"/>
    <n v="55"/>
    <d v="1998-05-04T00:00:00"/>
    <n v="62174"/>
    <n v="0"/>
    <s v="United States"/>
    <s v="Chicago"/>
    <s v=""/>
  </r>
  <r>
    <s v="E01089"/>
    <s v="Nicholas Brooks"/>
    <s v="Analyst II"/>
    <x v="3"/>
    <s v="Manufacturing"/>
    <s v="Male"/>
    <s v="Caucasian"/>
    <n v="43"/>
    <d v="2017-10-20T00:00:00"/>
    <n v="56555"/>
    <n v="0"/>
    <s v="United States"/>
    <s v="Phoenix"/>
    <s v=""/>
  </r>
  <r>
    <s v="E03988"/>
    <s v="Dominic Thomas"/>
    <s v="Analyst II"/>
    <x v="6"/>
    <s v="Manufacturing"/>
    <s v="Male"/>
    <s v="Caucasian"/>
    <n v="48"/>
    <d v="2005-09-28T00:00:00"/>
    <n v="74655"/>
    <n v="0"/>
    <s v="United States"/>
    <s v="Austin"/>
    <s v=""/>
  </r>
  <r>
    <s v="E00401"/>
    <s v="Wesley Adams"/>
    <s v="System Administrator "/>
    <x v="0"/>
    <s v="Corporate"/>
    <s v="Male"/>
    <s v="Caucasian"/>
    <n v="48"/>
    <d v="2003-08-11T00:00:00"/>
    <n v="93017"/>
    <n v="0"/>
    <s v="United States"/>
    <s v="Seattle"/>
    <s v=""/>
  </r>
  <r>
    <s v="E03429"/>
    <s v="Ian Wu"/>
    <s v="Sr. Analyst"/>
    <x v="6"/>
    <s v="Manufacturing"/>
    <s v="Male"/>
    <s v="Asian"/>
    <n v="51"/>
    <d v="2012-04-14T00:00:00"/>
    <n v="82300"/>
    <n v="0"/>
    <s v="China"/>
    <s v="Chengdu"/>
    <s v=""/>
  </r>
  <r>
    <s v="E02417"/>
    <s v="Alice Young"/>
    <s v="Automation Engineer"/>
    <x v="5"/>
    <s v="Research &amp; Development"/>
    <s v="Female"/>
    <s v="Caucasian"/>
    <n v="46"/>
    <d v="2008-01-24T00:00:00"/>
    <n v="91621"/>
    <n v="0"/>
    <s v="United States"/>
    <s v="Chicago"/>
    <s v=""/>
  </r>
  <r>
    <s v="E00359"/>
    <s v="Logan Carrillo"/>
    <s v="Sr. Analyst"/>
    <x v="6"/>
    <s v="Research &amp; Development"/>
    <s v="Male"/>
    <s v="Latino"/>
    <n v="33"/>
    <d v="2014-11-30T00:00:00"/>
    <n v="91280"/>
    <n v="0"/>
    <s v="United States"/>
    <s v="Miami"/>
    <s v=""/>
  </r>
  <r>
    <s v="E02044"/>
    <s v="Caroline Alexander"/>
    <s v="Business Partner"/>
    <x v="4"/>
    <s v="Manufacturing"/>
    <s v="Female"/>
    <s v="Black"/>
    <n v="42"/>
    <d v="2020-09-18T00:00:00"/>
    <n v="47071"/>
    <n v="0"/>
    <s v="United States"/>
    <s v="Columbus"/>
    <s v=""/>
  </r>
  <r>
    <s v="E01479"/>
    <s v="Serenity Bailey"/>
    <s v="IT Systems Architect"/>
    <x v="0"/>
    <s v="Manufacturing"/>
    <s v="Female"/>
    <s v="Caucasian"/>
    <n v="55"/>
    <d v="2011-11-21T00:00:00"/>
    <n v="81218"/>
    <n v="0"/>
    <s v="United States"/>
    <s v="Chicago"/>
    <s v=""/>
  </r>
  <r>
    <s v="E04962"/>
    <s v="Elena Tan"/>
    <s v="Vice President"/>
    <x v="5"/>
    <s v="Manufacturing"/>
    <s v="Female"/>
    <s v="Asian"/>
    <n v="50"/>
    <d v="2008-10-13T00:00:00"/>
    <n v="181801"/>
    <n v="0.4"/>
    <s v="China"/>
    <s v="Chongqing"/>
    <d v="2019-12-11T00:00:00"/>
  </r>
  <r>
    <s v="E02769"/>
    <s v="Eliza Adams"/>
    <s v="Account Representative"/>
    <x v="2"/>
    <s v="Manufacturing"/>
    <s v="Female"/>
    <s v="Caucasian"/>
    <n v="26"/>
    <d v="2021-11-21T00:00:00"/>
    <n v="63137"/>
    <n v="0"/>
    <s v="United States"/>
    <s v="Chicago"/>
    <s v=""/>
  </r>
  <r>
    <s v="E03893"/>
    <s v="Alice Xiong"/>
    <s v="Vice President"/>
    <x v="5"/>
    <s v="Manufacturing"/>
    <s v="Female"/>
    <s v="Asian"/>
    <n v="55"/>
    <d v="2018-09-02T00:00:00"/>
    <n v="221465"/>
    <n v="0.34"/>
    <s v="China"/>
    <s v="Chengdu"/>
    <s v=""/>
  </r>
  <r>
    <s v="E00553"/>
    <s v="Isla Yoon"/>
    <s v="Quality Engineer"/>
    <x v="5"/>
    <s v="Research &amp; Development"/>
    <s v="Female"/>
    <s v="Asian"/>
    <n v="50"/>
    <d v="2013-05-10T00:00:00"/>
    <n v="79388"/>
    <n v="0"/>
    <s v="United States"/>
    <s v="Austin"/>
    <d v="2019-08-04T00:00:00"/>
  </r>
  <r>
    <s v="E03540"/>
    <s v="Emma Perry"/>
    <s v="Solutions Architect"/>
    <x v="0"/>
    <s v="Manufacturing"/>
    <s v="Female"/>
    <s v="Caucasian"/>
    <n v="28"/>
    <d v="2018-01-22T00:00:00"/>
    <n v="68176"/>
    <n v="0"/>
    <s v="United States"/>
    <s v="Seattle"/>
    <s v=""/>
  </r>
  <r>
    <s v="E02769"/>
    <s v="Riley Marquez"/>
    <s v="Sr. Manger"/>
    <x v="1"/>
    <s v="Research &amp; Development"/>
    <s v="Female"/>
    <s v="Latino"/>
    <n v="39"/>
    <d v="2019-10-18T00:00:00"/>
    <n v="122829"/>
    <n v="0.11"/>
    <s v="United States"/>
    <s v="Chicago"/>
    <s v=""/>
  </r>
  <r>
    <s v="E03277"/>
    <s v="Caroline Hu"/>
    <s v="Sr. Manger"/>
    <x v="6"/>
    <s v="Speciality Products"/>
    <s v="Female"/>
    <s v="Asian"/>
    <n v="31"/>
    <d v="2019-08-18T00:00:00"/>
    <n v="126353"/>
    <n v="0.12"/>
    <s v="China"/>
    <s v="Shanghai"/>
    <s v=""/>
  </r>
  <r>
    <s v="E04194"/>
    <s v="Madison Kumar"/>
    <s v="Director"/>
    <x v="3"/>
    <s v="Speciality Products"/>
    <s v="Female"/>
    <s v="Asian"/>
    <n v="55"/>
    <d v="2010-10-17T00:00:00"/>
    <n v="188727"/>
    <n v="0.23"/>
    <s v="China"/>
    <s v="Chengdu"/>
    <s v=""/>
  </r>
  <r>
    <s v="E01807"/>
    <s v="Matthew Lim"/>
    <s v="Sr. Analyst"/>
    <x v="2"/>
    <s v="Research &amp; Development"/>
    <s v="Male"/>
    <s v="Asian"/>
    <n v="52"/>
    <d v="1994-02-18T00:00:00"/>
    <n v="99624"/>
    <n v="0"/>
    <s v="United States"/>
    <s v="Seattle"/>
    <s v=""/>
  </r>
  <r>
    <s v="E01762"/>
    <s v="Maya Ngo"/>
    <s v="Manager"/>
    <x v="2"/>
    <s v="Speciality Products"/>
    <s v="Female"/>
    <s v="Asian"/>
    <n v="55"/>
    <d v="2012-10-20T00:00:00"/>
    <n v="108686"/>
    <n v="0.06"/>
    <s v="United States"/>
    <s v="Columbus"/>
    <s v=""/>
  </r>
  <r>
    <s v="E02632"/>
    <s v="Alice Soto"/>
    <s v="Analyst"/>
    <x v="3"/>
    <s v="Corporate"/>
    <s v="Female"/>
    <s v="Latino"/>
    <n v="56"/>
    <d v="1995-04-13T00:00:00"/>
    <n v="50857"/>
    <n v="0"/>
    <s v="Brazil"/>
    <s v="Manaus"/>
    <s v=""/>
  </r>
  <r>
    <s v="E04226"/>
    <s v="Andrew Moore"/>
    <s v="Operations Engineer"/>
    <x v="5"/>
    <s v="Manufacturing"/>
    <s v="Male"/>
    <s v="Caucasian"/>
    <n v="47"/>
    <d v="2001-01-02T00:00:00"/>
    <n v="120628"/>
    <n v="0"/>
    <s v="United States"/>
    <s v="Chicago"/>
    <s v=""/>
  </r>
  <r>
    <s v="E04101"/>
    <s v="Olivia Harris"/>
    <s v="Director"/>
    <x v="2"/>
    <s v="Speciality Products"/>
    <s v="Female"/>
    <s v="Caucasian"/>
    <n v="63"/>
    <d v="2020-06-14T00:00:00"/>
    <n v="181216"/>
    <n v="0.27"/>
    <s v="United States"/>
    <s v="Columbus"/>
    <s v=""/>
  </r>
  <r>
    <s v="E01981"/>
    <s v="Genesis Banks"/>
    <s v="Analyst"/>
    <x v="1"/>
    <s v="Corporate"/>
    <s v="Female"/>
    <s v="Caucasian"/>
    <n v="63"/>
    <d v="2012-03-16T00:00:00"/>
    <n v="46081"/>
    <n v="0"/>
    <s v="United States"/>
    <s v="Chicago"/>
    <s v=""/>
  </r>
  <r>
    <s v="E02534"/>
    <s v="Victoria Johnson"/>
    <s v="Sr. Manger"/>
    <x v="3"/>
    <s v="Corporate"/>
    <s v="Female"/>
    <s v="Caucasian"/>
    <n v="55"/>
    <d v="2004-05-28T00:00:00"/>
    <n v="159885"/>
    <n v="0.12"/>
    <s v="United States"/>
    <s v="Columbus"/>
    <s v=""/>
  </r>
  <r>
    <s v="E01238"/>
    <s v="Eloise Griffin"/>
    <s v="Director"/>
    <x v="2"/>
    <s v="Manufacturing"/>
    <s v="Female"/>
    <s v="Caucasian"/>
    <n v="55"/>
    <d v="1995-10-29T00:00:00"/>
    <n v="153271"/>
    <n v="0.15"/>
    <s v="United States"/>
    <s v="Austin"/>
    <s v=""/>
  </r>
  <r>
    <s v="E01118"/>
    <s v="Roman Yang"/>
    <s v="Manager"/>
    <x v="4"/>
    <s v="Manufacturing"/>
    <s v="Male"/>
    <s v="Asian"/>
    <n v="42"/>
    <d v="2009-12-12T00:00:00"/>
    <n v="114242"/>
    <n v="0.08"/>
    <s v="United States"/>
    <s v="Phoenix"/>
    <s v=""/>
  </r>
  <r>
    <s v="E04041"/>
    <s v="Clara Huynh"/>
    <s v="IT Coordinator"/>
    <x v="0"/>
    <s v="Speciality Products"/>
    <s v="Female"/>
    <s v="Asian"/>
    <n v="39"/>
    <d v="2020-11-18T00:00:00"/>
    <n v="48415"/>
    <n v="0"/>
    <s v="China"/>
    <s v="Shanghai"/>
    <s v=""/>
  </r>
  <r>
    <s v="E04308"/>
    <s v="Kai Flores"/>
    <s v="Development Engineer"/>
    <x v="5"/>
    <s v="Manufacturing"/>
    <s v="Male"/>
    <s v="Latino"/>
    <n v="35"/>
    <d v="2017-05-23T00:00:00"/>
    <n v="65566"/>
    <n v="0"/>
    <s v="United States"/>
    <s v="Seattle"/>
    <s v=""/>
  </r>
  <r>
    <s v="E01052"/>
    <s v="Jaxson Dinh"/>
    <s v="Sr. Manger"/>
    <x v="6"/>
    <s v="Research &amp; Development"/>
    <s v="Male"/>
    <s v="Asian"/>
    <n v="45"/>
    <d v="2001-05-03T00:00:00"/>
    <n v="147752"/>
    <n v="0.12"/>
    <s v="China"/>
    <s v="Shanghai"/>
    <d v="2011-12-26T00:00:00"/>
  </r>
  <r>
    <s v="E04165"/>
    <s v="Sophie Vang"/>
    <s v="Sr. Manger"/>
    <x v="6"/>
    <s v="Manufacturing"/>
    <s v="Female"/>
    <s v="Asian"/>
    <n v="25"/>
    <d v="2021-09-14T00:00:00"/>
    <n v="136810"/>
    <n v="0.14000000000000001"/>
    <s v="China"/>
    <s v="Chongqing"/>
    <s v=""/>
  </r>
  <r>
    <s v="E02295"/>
    <s v="Axel Jordan"/>
    <s v="Analyst"/>
    <x v="2"/>
    <s v="Corporate"/>
    <s v="Male"/>
    <s v="Caucasian"/>
    <n v="47"/>
    <d v="2013-02-28T00:00:00"/>
    <n v="54635"/>
    <n v="0"/>
    <s v="United States"/>
    <s v="Chicago"/>
    <s v=""/>
  </r>
  <r>
    <s v="E04546"/>
    <s v="Jade Hunter"/>
    <s v="Cloud Infrastructure Architect"/>
    <x v="0"/>
    <s v="Corporate"/>
    <s v="Female"/>
    <s v="Caucasian"/>
    <n v="42"/>
    <d v="2020-02-05T00:00:00"/>
    <n v="96636"/>
    <n v="0"/>
    <s v="United States"/>
    <s v="Columbus"/>
    <s v=""/>
  </r>
  <r>
    <s v="E04217"/>
    <s v="Lydia Williams"/>
    <s v="System Administrator "/>
    <x v="0"/>
    <s v="Manufacturing"/>
    <s v="Female"/>
    <s v="Black"/>
    <n v="35"/>
    <d v="2014-10-29T00:00:00"/>
    <n v="91592"/>
    <n v="0"/>
    <s v="United States"/>
    <s v="Chicago"/>
    <s v=""/>
  </r>
  <r>
    <s v="E00650"/>
    <s v="Emery Chang"/>
    <s v="Business Partner"/>
    <x v="4"/>
    <s v="Research &amp; Development"/>
    <s v="Female"/>
    <s v="Asian"/>
    <n v="45"/>
    <d v="2000-08-17T00:00:00"/>
    <n v="55563"/>
    <n v="0"/>
    <s v="China"/>
    <s v="Chengdu"/>
    <s v=""/>
  </r>
  <r>
    <s v="E00344"/>
    <s v="Savannah He"/>
    <s v="Director"/>
    <x v="0"/>
    <s v="Research &amp; Development"/>
    <s v="Female"/>
    <s v="Asian"/>
    <n v="52"/>
    <d v="1996-02-14T00:00:00"/>
    <n v="159724"/>
    <n v="0.23"/>
    <s v="China"/>
    <s v="Beijing"/>
    <s v=""/>
  </r>
  <r>
    <s v="E04645"/>
    <s v="Elias Ahmed"/>
    <s v="Vice President"/>
    <x v="6"/>
    <s v="Corporate"/>
    <s v="Male"/>
    <s v="Asian"/>
    <n v="57"/>
    <d v="2017-08-04T00:00:00"/>
    <n v="183190"/>
    <n v="0.36"/>
    <s v="United States"/>
    <s v="Chicago"/>
    <s v=""/>
  </r>
  <r>
    <s v="E03880"/>
    <s v="Samantha Woods"/>
    <s v="Analyst"/>
    <x v="3"/>
    <s v="Speciality Products"/>
    <s v="Female"/>
    <s v="Caucasian"/>
    <n v="56"/>
    <d v="2019-12-25T00:00:00"/>
    <n v="54829"/>
    <n v="0"/>
    <s v="United States"/>
    <s v="Phoenix"/>
    <s v=""/>
  </r>
  <r>
    <s v="E02730"/>
    <s v="Axel Soto"/>
    <s v="Quality Engineer"/>
    <x v="5"/>
    <s v="Corporate"/>
    <s v="Male"/>
    <s v="Latino"/>
    <n v="46"/>
    <d v="2005-04-22T00:00:00"/>
    <n v="96639"/>
    <n v="0"/>
    <s v="Brazil"/>
    <s v="Rio de Janerio"/>
    <s v=""/>
  </r>
  <r>
    <s v="E04517"/>
    <s v="Amelia Choi"/>
    <s v="Manager"/>
    <x v="6"/>
    <s v="Speciality Products"/>
    <s v="Female"/>
    <s v="Asian"/>
    <n v="43"/>
    <d v="2006-06-11T00:00:00"/>
    <n v="117278"/>
    <n v="0.09"/>
    <s v="United States"/>
    <s v="Miami"/>
    <s v=""/>
  </r>
  <r>
    <s v="E00965"/>
    <s v="Jacob Khan"/>
    <s v="Computer Systems Manager"/>
    <x v="0"/>
    <s v="Speciality Products"/>
    <s v="Male"/>
    <s v="Asian"/>
    <n v="53"/>
    <d v="2008-02-09T00:00:00"/>
    <n v="84193"/>
    <n v="0.09"/>
    <s v="China"/>
    <s v="Shanghai"/>
    <s v=""/>
  </r>
  <r>
    <s v="E04639"/>
    <s v="Luna Taylor"/>
    <s v="Network Administrator"/>
    <x v="0"/>
    <s v="Manufacturing"/>
    <s v="Female"/>
    <s v="Caucasian"/>
    <n v="47"/>
    <d v="2018-07-28T00:00:00"/>
    <n v="87806"/>
    <n v="0"/>
    <s v="United States"/>
    <s v="Seattle"/>
    <s v=""/>
  </r>
  <r>
    <s v="E00465"/>
    <s v="Dominic Parker"/>
    <s v="Test Engineer"/>
    <x v="5"/>
    <s v="Research &amp; Development"/>
    <s v="Male"/>
    <s v="Caucasian"/>
    <n v="62"/>
    <d v="2011-10-04T00:00:00"/>
    <n v="63959"/>
    <n v="0"/>
    <s v="United States"/>
    <s v="Seattle"/>
    <s v=""/>
  </r>
  <r>
    <s v="E03058"/>
    <s v="Angel Xiong"/>
    <s v="Vice President"/>
    <x v="0"/>
    <s v="Research &amp; Development"/>
    <s v="Male"/>
    <s v="Asian"/>
    <n v="35"/>
    <d v="2015-06-11T00:00:00"/>
    <n v="234723"/>
    <n v="0.36"/>
    <s v="China"/>
    <s v="Shanghai"/>
    <s v=""/>
  </r>
  <r>
    <s v="E02337"/>
    <s v="Emma Cao"/>
    <s v="Analyst"/>
    <x v="3"/>
    <s v="Corporate"/>
    <s v="Female"/>
    <s v="Asian"/>
    <n v="27"/>
    <d v="2019-08-24T00:00:00"/>
    <n v="50809"/>
    <n v="0"/>
    <s v="China"/>
    <s v="Chongqing"/>
    <s v=""/>
  </r>
  <r>
    <s v="E04927"/>
    <s v="Ezekiel Bryant"/>
    <s v="Sr. Analyst"/>
    <x v="1"/>
    <s v="Manufacturing"/>
    <s v="Male"/>
    <s v="Caucasian"/>
    <n v="55"/>
    <d v="2002-07-19T00:00:00"/>
    <n v="77396"/>
    <n v="0"/>
    <s v="United States"/>
    <s v="Miami"/>
    <s v=""/>
  </r>
  <r>
    <s v="E03799"/>
    <s v="Natalie Hwang"/>
    <s v="Sr. Analyst"/>
    <x v="1"/>
    <s v="Speciality Products"/>
    <s v="Female"/>
    <s v="Asian"/>
    <n v="63"/>
    <d v="1999-12-31T00:00:00"/>
    <n v="89523"/>
    <n v="0"/>
    <s v="United States"/>
    <s v="Phoenix"/>
    <s v=""/>
  </r>
  <r>
    <s v="E04538"/>
    <s v="Adeline Yang"/>
    <s v="Cloud Infrastructure Architect"/>
    <x v="0"/>
    <s v="Corporate"/>
    <s v="Female"/>
    <s v="Asian"/>
    <n v="53"/>
    <d v="2011-07-20T00:00:00"/>
    <n v="86173"/>
    <n v="0"/>
    <s v="China"/>
    <s v="Chongqing"/>
    <s v=""/>
  </r>
  <r>
    <s v="E02633"/>
    <s v="Allison Roberts"/>
    <s v="Vice President"/>
    <x v="2"/>
    <s v="Manufacturing"/>
    <s v="Female"/>
    <s v="Black"/>
    <n v="54"/>
    <d v="2000-08-19T00:00:00"/>
    <n v="222224"/>
    <n v="0.38"/>
    <s v="United States"/>
    <s v="Columbus"/>
    <s v=""/>
  </r>
  <r>
    <s v="E02965"/>
    <s v="Andrew Do"/>
    <s v="Sr. Manger"/>
    <x v="1"/>
    <s v="Research &amp; Development"/>
    <s v="Male"/>
    <s v="Asian"/>
    <n v="43"/>
    <d v="2021-04-17T00:00:00"/>
    <n v="146140"/>
    <n v="0.15"/>
    <s v="United States"/>
    <s v="Seattle"/>
    <s v=""/>
  </r>
  <r>
    <s v="E04345"/>
    <s v="Eliana Grant"/>
    <s v="Engineering Manager"/>
    <x v="5"/>
    <s v="Speciality Products"/>
    <s v="Female"/>
    <s v="Caucasian"/>
    <n v="64"/>
    <d v="1994-06-20T00:00:00"/>
    <n v="109456"/>
    <n v="0.1"/>
    <s v="United States"/>
    <s v="Chicago"/>
    <s v=""/>
  </r>
  <r>
    <s v="E02895"/>
    <s v="Mila Soto"/>
    <s v="Director"/>
    <x v="1"/>
    <s v="Research &amp; Development"/>
    <s v="Female"/>
    <s v="Latino"/>
    <n v="65"/>
    <d v="2008-10-07T00:00:00"/>
    <n v="170221"/>
    <n v="0.15"/>
    <s v="Brazil"/>
    <s v="Manaus"/>
    <s v=""/>
  </r>
  <r>
    <s v="E01132"/>
    <s v="Gabriella Johnson"/>
    <s v="Computer Systems Manager"/>
    <x v="0"/>
    <s v="Research &amp; Development"/>
    <s v="Female"/>
    <s v="Caucasian"/>
    <n v="42"/>
    <d v="2006-03-01T00:00:00"/>
    <n v="97433"/>
    <n v="0.05"/>
    <s v="United States"/>
    <s v="Seattle"/>
    <d v="2015-08-08T00:00:00"/>
  </r>
  <r>
    <s v="E00758"/>
    <s v="Jonathan Khan"/>
    <s v="Account Representative"/>
    <x v="2"/>
    <s v="Manufacturing"/>
    <s v="Male"/>
    <s v="Asian"/>
    <n v="35"/>
    <d v="2013-08-30T00:00:00"/>
    <n v="59646"/>
    <n v="0"/>
    <s v="China"/>
    <s v="Shanghai"/>
    <s v=""/>
  </r>
  <r>
    <s v="E03750"/>
    <s v="Elias Dang"/>
    <s v="Director"/>
    <x v="5"/>
    <s v="Speciality Products"/>
    <s v="Male"/>
    <s v="Asian"/>
    <n v="64"/>
    <d v="1995-08-29T00:00:00"/>
    <n v="158787"/>
    <n v="0.18"/>
    <s v="China"/>
    <s v="Chengdu"/>
    <s v=""/>
  </r>
  <r>
    <s v="E00144"/>
    <s v="Theodore Ngo"/>
    <s v="Controls Engineer"/>
    <x v="5"/>
    <s v="Research &amp; Development"/>
    <s v="Male"/>
    <s v="Asian"/>
    <n v="55"/>
    <d v="2018-04-29T00:00:00"/>
    <n v="83378"/>
    <n v="0"/>
    <s v="China"/>
    <s v="Beijing"/>
    <s v=""/>
  </r>
  <r>
    <s v="E02943"/>
    <s v="Bella Lopez"/>
    <s v="Sr. Analyst"/>
    <x v="6"/>
    <s v="Corporate"/>
    <s v="Female"/>
    <s v="Latino"/>
    <n v="32"/>
    <d v="2013-11-12T00:00:00"/>
    <n v="88895"/>
    <n v="0"/>
    <s v="United States"/>
    <s v="Chicago"/>
    <s v=""/>
  </r>
  <r>
    <s v="E03901"/>
    <s v="Luca Truong"/>
    <s v="Director"/>
    <x v="6"/>
    <s v="Corporate"/>
    <s v="Male"/>
    <s v="Asian"/>
    <n v="45"/>
    <d v="2004-12-11T00:00:00"/>
    <n v="168846"/>
    <n v="0.24"/>
    <s v="China"/>
    <s v="Chongqing"/>
    <s v=""/>
  </r>
  <r>
    <s v="E03461"/>
    <s v="Nathan Lau"/>
    <s v="Business Partner"/>
    <x v="4"/>
    <s v="Research &amp; Development"/>
    <s v="Male"/>
    <s v="Asian"/>
    <n v="35"/>
    <d v="2011-02-22T00:00:00"/>
    <n v="43336"/>
    <n v="0"/>
    <s v="United States"/>
    <s v="Austin"/>
    <d v="2020-07-12T00:00:00"/>
  </r>
  <r>
    <s v="E03490"/>
    <s v="Henry Campos"/>
    <s v="Sr. Manger"/>
    <x v="4"/>
    <s v="Corporate"/>
    <s v="Male"/>
    <s v="Latino"/>
    <n v="38"/>
    <d v="2009-09-27T00:00:00"/>
    <n v="127801"/>
    <n v="0.15"/>
    <s v="United States"/>
    <s v="Phoenix"/>
    <s v=""/>
  </r>
  <r>
    <s v="E04466"/>
    <s v="Connor Bell"/>
    <s v="Network Administrator"/>
    <x v="0"/>
    <s v="Corporate"/>
    <s v="Male"/>
    <s v="Black"/>
    <n v="54"/>
    <d v="2000-04-01T00:00:00"/>
    <n v="76352"/>
    <n v="0"/>
    <s v="United States"/>
    <s v="Austin"/>
    <s v=""/>
  </r>
  <r>
    <s v="E03226"/>
    <s v="Angel Stewart"/>
    <s v="Vice President"/>
    <x v="1"/>
    <s v="Corporate"/>
    <s v="Male"/>
    <s v="Caucasian"/>
    <n v="28"/>
    <d v="2019-06-22T00:00:00"/>
    <n v="250767"/>
    <n v="0.38"/>
    <s v="United States"/>
    <s v="Seattle"/>
    <s v=""/>
  </r>
  <r>
    <s v="E04607"/>
    <s v="Landon Brown"/>
    <s v="Vice President"/>
    <x v="6"/>
    <s v="Corporate"/>
    <s v="Male"/>
    <s v="Caucasian"/>
    <n v="26"/>
    <d v="2020-09-27T00:00:00"/>
    <n v="223055"/>
    <n v="0.3"/>
    <s v="United States"/>
    <s v="Columbus"/>
    <s v=""/>
  </r>
  <r>
    <s v="E02678"/>
    <s v="Nicholas Rivera"/>
    <s v="Director"/>
    <x v="5"/>
    <s v="Corporate"/>
    <s v="Male"/>
    <s v="Latino"/>
    <n v="45"/>
    <d v="2007-04-13T00:00:00"/>
    <n v="189680"/>
    <n v="0.23"/>
    <s v="Brazil"/>
    <s v="Sao Paulo"/>
    <s v=""/>
  </r>
  <r>
    <s v="E02190"/>
    <s v="Gabriel Carter"/>
    <s v="Test Engineer"/>
    <x v="5"/>
    <s v="Manufacturing"/>
    <s v="Male"/>
    <s v="Caucasian"/>
    <n v="57"/>
    <d v="2018-07-18T00:00:00"/>
    <n v="71167"/>
    <n v="0"/>
    <s v="United States"/>
    <s v="Columbus"/>
    <s v=""/>
  </r>
  <r>
    <s v="E00747"/>
    <s v="Leilani Baker"/>
    <s v="Technical Architect"/>
    <x v="0"/>
    <s v="Speciality Products"/>
    <s v="Female"/>
    <s v="Caucasian"/>
    <n v="59"/>
    <d v="2010-04-04T00:00:00"/>
    <n v="76027"/>
    <n v="0"/>
    <s v="United States"/>
    <s v="Seattle"/>
    <s v=""/>
  </r>
  <r>
    <s v="E00268"/>
    <s v="Ian Flores"/>
    <s v="Director"/>
    <x v="5"/>
    <s v="Corporate"/>
    <s v="Male"/>
    <s v="Latino"/>
    <n v="48"/>
    <d v="2019-12-10T00:00:00"/>
    <n v="183113"/>
    <n v="0.24"/>
    <s v="Brazil"/>
    <s v="Rio de Janerio"/>
    <s v=""/>
  </r>
  <r>
    <s v="E01416"/>
    <s v="Hudson Thompson"/>
    <s v="Analyst II"/>
    <x v="3"/>
    <s v="Manufacturing"/>
    <s v="Male"/>
    <s v="Black"/>
    <n v="30"/>
    <d v="2020-10-20T00:00:00"/>
    <n v="67753"/>
    <n v="0"/>
    <s v="United States"/>
    <s v="Phoenix"/>
    <s v=""/>
  </r>
  <r>
    <s v="E01524"/>
    <s v="Ian Miller"/>
    <s v="Computer Systems Manager"/>
    <x v="0"/>
    <s v="Corporate"/>
    <s v="Male"/>
    <s v="Black"/>
    <n v="31"/>
    <d v="2016-10-13T00:00:00"/>
    <n v="63744"/>
    <n v="0.08"/>
    <s v="United States"/>
    <s v="Austin"/>
    <s v=""/>
  </r>
  <r>
    <s v="E03849"/>
    <s v="Harper Chin"/>
    <s v="Quality Engineer"/>
    <x v="5"/>
    <s v="Manufacturing"/>
    <s v="Female"/>
    <s v="Asian"/>
    <n v="50"/>
    <d v="2002-07-09T00:00:00"/>
    <n v="92209"/>
    <n v="0"/>
    <s v="China"/>
    <s v="Shanghai"/>
    <s v=""/>
  </r>
  <r>
    <s v="E02801"/>
    <s v="Santiago f Brooks"/>
    <s v="Sr. Manger"/>
    <x v="2"/>
    <s v="Corporate"/>
    <s v="Male"/>
    <s v="Black"/>
    <n v="51"/>
    <d v="2000-09-01T00:00:00"/>
    <n v="157487"/>
    <n v="0.12"/>
    <s v="United States"/>
    <s v="Phoenix"/>
    <s v=""/>
  </r>
  <r>
    <s v="E04155"/>
    <s v="Dylan Dominguez"/>
    <s v="Sr. Analyst"/>
    <x v="6"/>
    <s v="Research &amp; Development"/>
    <s v="Male"/>
    <s v="Latino"/>
    <n v="42"/>
    <d v="2015-04-07T00:00:00"/>
    <n v="99697"/>
    <n v="0"/>
    <s v="Brazil"/>
    <s v="Rio de Janerio"/>
    <s v=""/>
  </r>
  <r>
    <s v="E01952"/>
    <s v="Everett Lee"/>
    <s v="Network Administrator"/>
    <x v="0"/>
    <s v="Research &amp; Development"/>
    <s v="Male"/>
    <s v="Asian"/>
    <n v="45"/>
    <d v="2010-02-26T00:00:00"/>
    <n v="90770"/>
    <n v="0"/>
    <s v="United States"/>
    <s v="Columbus"/>
    <s v=""/>
  </r>
  <r>
    <s v="E00116"/>
    <s v="Madelyn Mehta"/>
    <s v="Analyst"/>
    <x v="2"/>
    <s v="Speciality Products"/>
    <s v="Female"/>
    <s v="Asian"/>
    <n v="64"/>
    <d v="2005-01-28T00:00:00"/>
    <n v="55369"/>
    <n v="0"/>
    <s v="United States"/>
    <s v="Phoenix"/>
    <s v=""/>
  </r>
  <r>
    <s v="E04811"/>
    <s v="Athena Vasquez"/>
    <s v="Field Engineer"/>
    <x v="5"/>
    <s v="Speciality Products"/>
    <s v="Female"/>
    <s v="Latino"/>
    <n v="59"/>
    <d v="2014-09-16T00:00:00"/>
    <n v="69578"/>
    <n v="0"/>
    <s v="Brazil"/>
    <s v="Rio de Janerio"/>
    <s v=""/>
  </r>
  <r>
    <s v="E00624"/>
    <s v="William Watson"/>
    <s v="Director"/>
    <x v="3"/>
    <s v="Speciality Products"/>
    <s v="Male"/>
    <s v="Caucasian"/>
    <n v="41"/>
    <d v="2013-06-04T00:00:00"/>
    <n v="167526"/>
    <n v="0.26"/>
    <s v="United States"/>
    <s v="Miami"/>
    <s v=""/>
  </r>
  <r>
    <s v="E03404"/>
    <s v="Everleigh Nunez"/>
    <s v="Field Engineer"/>
    <x v="5"/>
    <s v="Speciality Products"/>
    <s v="Female"/>
    <s v="Latino"/>
    <n v="42"/>
    <d v="2021-02-05T00:00:00"/>
    <n v="65507"/>
    <n v="0"/>
    <s v="Brazil"/>
    <s v="Manaus"/>
    <s v=""/>
  </r>
  <r>
    <s v="E01845"/>
    <s v="Leo Fernandez"/>
    <s v="Manager"/>
    <x v="1"/>
    <s v="Research &amp; Development"/>
    <s v="Male"/>
    <s v="Latino"/>
    <n v="54"/>
    <d v="1998-04-28T00:00:00"/>
    <n v="108268"/>
    <n v="0.09"/>
    <s v="Brazil"/>
    <s v="Sao Paulo"/>
    <d v="2004-05-15T00:00:00"/>
  </r>
  <r>
    <s v="E04784"/>
    <s v="Joshua Lin"/>
    <s v="Technical Architect"/>
    <x v="0"/>
    <s v="Research &amp; Development"/>
    <s v="Male"/>
    <s v="Asian"/>
    <n v="37"/>
    <d v="2016-02-05T00:00:00"/>
    <n v="80055"/>
    <n v="0"/>
    <s v="China"/>
    <s v="Beijing"/>
    <s v=""/>
  </r>
  <r>
    <s v="E00145"/>
    <s v="Alexander Rivera"/>
    <s v="Sr. Analyst"/>
    <x v="2"/>
    <s v="Research &amp; Development"/>
    <s v="Male"/>
    <s v="Latino"/>
    <n v="58"/>
    <d v="2009-04-27T00:00:00"/>
    <n v="76802"/>
    <n v="0"/>
    <s v="Brazil"/>
    <s v="Manaus"/>
    <s v=""/>
  </r>
  <r>
    <s v="E00218"/>
    <s v="David Desai"/>
    <s v="Vice President"/>
    <x v="2"/>
    <s v="Speciality Products"/>
    <s v="Male"/>
    <s v="Asian"/>
    <n v="47"/>
    <d v="2016-11-22T00:00:00"/>
    <n v="253249"/>
    <n v="0.31"/>
    <s v="United States"/>
    <s v="Austin"/>
    <s v=""/>
  </r>
  <r>
    <s v="E02185"/>
    <s v="Aubrey Yoon"/>
    <s v="Sr. Business Partner"/>
    <x v="4"/>
    <s v="Research &amp; Development"/>
    <s v="Female"/>
    <s v="Asian"/>
    <n v="60"/>
    <d v="2005-11-11T00:00:00"/>
    <n v="78388"/>
    <n v="0"/>
    <s v="China"/>
    <s v="Chongqing"/>
    <s v=""/>
  </r>
  <r>
    <s v="E01070"/>
    <s v="Grayson Brown"/>
    <s v="Vice President"/>
    <x v="0"/>
    <s v="Corporate"/>
    <s v="Male"/>
    <s v="Caucasian"/>
    <n v="38"/>
    <d v="2016-06-22T00:00:00"/>
    <n v="249870"/>
    <n v="0.34"/>
    <s v="United States"/>
    <s v="Chicago"/>
    <s v=""/>
  </r>
  <r>
    <s v="E03807"/>
    <s v="Noah Chen"/>
    <s v="Sr. Manger"/>
    <x v="6"/>
    <s v="Manufacturing"/>
    <s v="Male"/>
    <s v="Asian"/>
    <n v="63"/>
    <d v="2015-03-01T00:00:00"/>
    <n v="148321"/>
    <n v="0.15"/>
    <s v="China"/>
    <s v="Beijing"/>
    <s v=""/>
  </r>
  <r>
    <s v="E00784"/>
    <s v="Ella Nguyen"/>
    <s v="Service Desk Analyst"/>
    <x v="0"/>
    <s v="Corporate"/>
    <s v="Female"/>
    <s v="Asian"/>
    <n v="60"/>
    <d v="2004-02-10T00:00:00"/>
    <n v="90258"/>
    <n v="0"/>
    <s v="China"/>
    <s v="Chongqing"/>
    <s v=""/>
  </r>
  <r>
    <s v="E04925"/>
    <s v="Athena Jordan"/>
    <s v="System Administrator "/>
    <x v="0"/>
    <s v="Manufacturing"/>
    <s v="Female"/>
    <s v="Black"/>
    <n v="42"/>
    <d v="2011-02-19T00:00:00"/>
    <n v="72486"/>
    <n v="0"/>
    <s v="United States"/>
    <s v="Seattle"/>
    <s v=""/>
  </r>
  <r>
    <s v="E04448"/>
    <s v="Adrian Ruiz"/>
    <s v="Sr. Analyst"/>
    <x v="1"/>
    <s v="Corporate"/>
    <s v="Male"/>
    <s v="Latino"/>
    <n v="34"/>
    <d v="2014-09-04T00:00:00"/>
    <n v="95499"/>
    <n v="0"/>
    <s v="Brazil"/>
    <s v="Sao Paulo"/>
    <d v="2017-08-11T00:00:00"/>
  </r>
  <r>
    <s v="E04817"/>
    <s v="Zoe Sanchez"/>
    <s v="Sr. Analyst"/>
    <x v="3"/>
    <s v="Research &amp; Development"/>
    <s v="Female"/>
    <s v="Latino"/>
    <n v="53"/>
    <d v="2004-12-23T00:00:00"/>
    <n v="90212"/>
    <n v="0"/>
    <s v="Brazil"/>
    <s v="Sao Paulo"/>
    <s v=""/>
  </r>
  <r>
    <s v="E00325"/>
    <s v="Jameson Chen"/>
    <s v="Vice President"/>
    <x v="6"/>
    <s v="Research &amp; Development"/>
    <s v="Male"/>
    <s v="Asian"/>
    <n v="39"/>
    <d v="2019-12-05T00:00:00"/>
    <n v="254057"/>
    <n v="0.39"/>
    <s v="China"/>
    <s v="Shanghai"/>
    <s v=""/>
  </r>
  <r>
    <s v="E00403"/>
    <s v="Liliana Soto"/>
    <s v="Business Partner"/>
    <x v="4"/>
    <s v="Manufacturing"/>
    <s v="Female"/>
    <s v="Latino"/>
    <n v="58"/>
    <d v="2010-10-12T00:00:00"/>
    <n v="43001"/>
    <n v="0"/>
    <s v="United States"/>
    <s v="Austin"/>
    <s v=""/>
  </r>
  <r>
    <s v="E00436"/>
    <s v="Lincoln Reyes"/>
    <s v="Computer Systems Manager"/>
    <x v="0"/>
    <s v="Manufacturing"/>
    <s v="Male"/>
    <s v="Latino"/>
    <n v="60"/>
    <d v="1998-08-03T00:00:00"/>
    <n v="85120"/>
    <n v="0.09"/>
    <s v="United States"/>
    <s v="Seattle"/>
    <s v=""/>
  </r>
  <r>
    <s v="E04358"/>
    <s v="Grayson Soto"/>
    <s v="Business Partner"/>
    <x v="4"/>
    <s v="Manufacturing"/>
    <s v="Male"/>
    <s v="Latino"/>
    <n v="34"/>
    <d v="2015-08-03T00:00:00"/>
    <n v="52200"/>
    <n v="0"/>
    <s v="United States"/>
    <s v="Columbus"/>
    <s v=""/>
  </r>
  <r>
    <s v="E04662"/>
    <s v="Julia Morris"/>
    <s v="Sr. Manger"/>
    <x v="4"/>
    <s v="Corporate"/>
    <s v="Female"/>
    <s v="Caucasian"/>
    <n v="60"/>
    <d v="2008-10-18T00:00:00"/>
    <n v="150855"/>
    <n v="0.11"/>
    <s v="United States"/>
    <s v="Phoenix"/>
    <s v=""/>
  </r>
  <r>
    <s v="E01496"/>
    <s v="Ava Ortiz"/>
    <s v="Enterprise Architect"/>
    <x v="0"/>
    <s v="Manufacturing"/>
    <s v="Female"/>
    <s v="Latino"/>
    <n v="53"/>
    <d v="2004-07-20T00:00:00"/>
    <n v="65702"/>
    <n v="0"/>
    <s v="United States"/>
    <s v="Columbus"/>
    <s v=""/>
  </r>
  <r>
    <s v="E01870"/>
    <s v="Carson Chau"/>
    <s v="Director"/>
    <x v="1"/>
    <s v="Corporate"/>
    <s v="Male"/>
    <s v="Asian"/>
    <n v="58"/>
    <d v="2007-10-12T00:00:00"/>
    <n v="162038"/>
    <n v="0.24"/>
    <s v="China"/>
    <s v="Chongqing"/>
    <s v=""/>
  </r>
  <r>
    <s v="E03971"/>
    <s v="Lillian Chen"/>
    <s v="Sr. Manger"/>
    <x v="6"/>
    <s v="Research &amp; Development"/>
    <s v="Female"/>
    <s v="Asian"/>
    <n v="25"/>
    <d v="2020-04-09T00:00:00"/>
    <n v="157057"/>
    <n v="0.1"/>
    <s v="United States"/>
    <s v="Columbus"/>
    <s v=""/>
  </r>
  <r>
    <s v="E03616"/>
    <s v="Josiah Lewis"/>
    <s v="Manager"/>
    <x v="0"/>
    <s v="Research &amp; Development"/>
    <s v="Male"/>
    <s v="Caucasian"/>
    <n v="46"/>
    <d v="2021-08-11T00:00:00"/>
    <n v="127559"/>
    <n v="0.1"/>
    <s v="United States"/>
    <s v="Austin"/>
    <s v=""/>
  </r>
  <r>
    <s v="E00153"/>
    <s v="Claire Jones"/>
    <s v="Field Engineer"/>
    <x v="5"/>
    <s v="Corporate"/>
    <s v="Female"/>
    <s v="Caucasian"/>
    <n v="39"/>
    <d v="2019-03-12T00:00:00"/>
    <n v="62644"/>
    <n v="0"/>
    <s v="United States"/>
    <s v="Seattle"/>
    <s v=""/>
  </r>
  <r>
    <s v="E02313"/>
    <s v="Jeremiah Lu"/>
    <s v="Network Architect"/>
    <x v="0"/>
    <s v="Manufacturing"/>
    <s v="Male"/>
    <s v="Asian"/>
    <n v="50"/>
    <d v="2001-03-06T00:00:00"/>
    <n v="73907"/>
    <n v="0"/>
    <s v="China"/>
    <s v="Shanghai"/>
    <s v=""/>
  </r>
  <r>
    <s v="E02960"/>
    <s v="Nova Hill"/>
    <s v="Sr. Analyst"/>
    <x v="3"/>
    <s v="Manufacturing"/>
    <s v="Female"/>
    <s v="Caucasian"/>
    <n v="56"/>
    <d v="2018-03-10T00:00:00"/>
    <n v="90040"/>
    <n v="0"/>
    <s v="United States"/>
    <s v="Chicago"/>
    <s v=""/>
  </r>
  <r>
    <s v="E00096"/>
    <s v="Peyton Cruz"/>
    <s v="Development Engineer"/>
    <x v="5"/>
    <s v="Manufacturing"/>
    <s v="Female"/>
    <s v="Latino"/>
    <n v="30"/>
    <d v="2016-05-26T00:00:00"/>
    <n v="91134"/>
    <n v="0"/>
    <s v="Brazil"/>
    <s v="Sao Paulo"/>
    <s v=""/>
  </r>
  <r>
    <s v="E02140"/>
    <s v="Naomi Zhao"/>
    <s v="Vice President"/>
    <x v="4"/>
    <s v="Speciality Products"/>
    <s v="Female"/>
    <s v="Asian"/>
    <n v="45"/>
    <d v="2021-09-22T00:00:00"/>
    <n v="201396"/>
    <n v="0.32"/>
    <s v="United States"/>
    <s v="Miami"/>
    <s v=""/>
  </r>
  <r>
    <s v="E00826"/>
    <s v="Rylee Bui"/>
    <s v="Analyst"/>
    <x v="3"/>
    <s v="Corporate"/>
    <s v="Female"/>
    <s v="Asian"/>
    <n v="55"/>
    <d v="2011-12-22T00:00:00"/>
    <n v="54733"/>
    <n v="0"/>
    <s v="China"/>
    <s v="Chongqing"/>
    <s v=""/>
  </r>
  <r>
    <s v="E03881"/>
    <s v="Andrew Reed"/>
    <s v="System Administrator "/>
    <x v="0"/>
    <s v="Corporate"/>
    <s v="Male"/>
    <s v="Black"/>
    <n v="28"/>
    <d v="2019-06-17T00:00:00"/>
    <n v="65341"/>
    <n v="0"/>
    <s v="United States"/>
    <s v="Miami"/>
    <d v="2022-04-11T00:00:00"/>
  </r>
  <r>
    <s v="E02604"/>
    <s v="Brooklyn Collins"/>
    <s v="Sr. Manger"/>
    <x v="1"/>
    <s v="Corporate"/>
    <s v="Female"/>
    <s v="Black"/>
    <n v="59"/>
    <d v="2018-10-27T00:00:00"/>
    <n v="139208"/>
    <n v="0.11"/>
    <s v="United States"/>
    <s v="Austin"/>
    <s v=""/>
  </r>
  <r>
    <s v="E02613"/>
    <s v="John Jung"/>
    <s v="Sr. Analyst"/>
    <x v="2"/>
    <s v="Speciality Products"/>
    <s v="Male"/>
    <s v="Asian"/>
    <n v="63"/>
    <d v="2018-03-12T00:00:00"/>
    <n v="73200"/>
    <n v="0"/>
    <s v="China"/>
    <s v="Shanghai"/>
    <s v=""/>
  </r>
  <r>
    <s v="E00864"/>
    <s v="Samantha Aguilar"/>
    <s v="Manager"/>
    <x v="3"/>
    <s v="Speciality Products"/>
    <s v="Female"/>
    <s v="Latino"/>
    <n v="46"/>
    <d v="2010-04-24T00:00:00"/>
    <n v="102636"/>
    <n v="0.06"/>
    <s v="United States"/>
    <s v="Seattle"/>
    <s v=""/>
  </r>
  <r>
    <s v="E01760"/>
    <s v="Madeline Acosta"/>
    <s v="Sr. Account Representative"/>
    <x v="2"/>
    <s v="Speciality Products"/>
    <s v="Female"/>
    <s v="Latino"/>
    <n v="26"/>
    <d v="2021-02-09T00:00:00"/>
    <n v="87427"/>
    <n v="0"/>
    <s v="Brazil"/>
    <s v="Sao Paulo"/>
    <s v=""/>
  </r>
  <r>
    <s v="E03223"/>
    <s v="Ethan Joseph"/>
    <s v="IT Coordinator"/>
    <x v="0"/>
    <s v="Research &amp; Development"/>
    <s v="Male"/>
    <s v="Caucasian"/>
    <n v="45"/>
    <d v="2018-05-28T00:00:00"/>
    <n v="49219"/>
    <n v="0"/>
    <s v="United States"/>
    <s v="Columbus"/>
    <s v=""/>
  </r>
  <r>
    <s v="E01262"/>
    <s v="Miles Mehta"/>
    <s v="Manager"/>
    <x v="1"/>
    <s v="Manufacturing"/>
    <s v="Male"/>
    <s v="Asian"/>
    <n v="50"/>
    <d v="2018-05-19T00:00:00"/>
    <n v="106437"/>
    <n v="7.0000000000000007E-2"/>
    <s v="China"/>
    <s v="Chongqing"/>
    <s v=""/>
  </r>
  <r>
    <s v="E01075"/>
    <s v="Joshua Juarez"/>
    <s v="Analyst II"/>
    <x v="1"/>
    <s v="Manufacturing"/>
    <s v="Male"/>
    <s v="Latino"/>
    <n v="46"/>
    <d v="2015-05-05T00:00:00"/>
    <n v="64364"/>
    <n v="0"/>
    <s v="Brazil"/>
    <s v="Sao Paulo"/>
    <s v=""/>
  </r>
  <r>
    <s v="E00364"/>
    <s v="Matthew Howard"/>
    <s v="Director"/>
    <x v="4"/>
    <s v="Manufacturing"/>
    <s v="Male"/>
    <s v="Caucasian"/>
    <n v="50"/>
    <d v="2021-10-17T00:00:00"/>
    <n v="172180"/>
    <n v="0.3"/>
    <s v="United States"/>
    <s v="Columbus"/>
    <s v=""/>
  </r>
  <r>
    <s v="E04108"/>
    <s v="Jade Figueroa"/>
    <s v="Sr. Analyst"/>
    <x v="2"/>
    <s v="Manufacturing"/>
    <s v="Female"/>
    <s v="Latino"/>
    <n v="33"/>
    <d v="2012-05-14T00:00:00"/>
    <n v="88343"/>
    <n v="0"/>
    <s v="Brazil"/>
    <s v="Rio de Janerio"/>
    <s v=""/>
  </r>
  <r>
    <s v="E02917"/>
    <s v="Everett Morales"/>
    <s v="Solutions Architect"/>
    <x v="0"/>
    <s v="Speciality Products"/>
    <s v="Male"/>
    <s v="Latino"/>
    <n v="57"/>
    <d v="2014-07-10T00:00:00"/>
    <n v="66649"/>
    <n v="0"/>
    <s v="Brazil"/>
    <s v="Rio de Janerio"/>
    <s v=""/>
  </r>
  <r>
    <s v="E03720"/>
    <s v="Genesis Hunter"/>
    <s v="Manager"/>
    <x v="1"/>
    <s v="Corporate"/>
    <s v="Female"/>
    <s v="Caucasian"/>
    <n v="48"/>
    <d v="1999-04-22T00:00:00"/>
    <n v="102847"/>
    <n v="0.05"/>
    <s v="United States"/>
    <s v="Chicago"/>
    <s v=""/>
  </r>
  <r>
    <s v="E03393"/>
    <s v="Henry Figueroa"/>
    <s v="Sr. Manger"/>
    <x v="1"/>
    <s v="Manufacturing"/>
    <s v="Male"/>
    <s v="Latino"/>
    <n v="46"/>
    <d v="2010-07-19T00:00:00"/>
    <n v="134881"/>
    <n v="0.15"/>
    <s v="Brazil"/>
    <s v="Manaus"/>
    <s v=""/>
  </r>
  <r>
    <s v="E02977"/>
    <s v="Nicholas Song"/>
    <s v="Analyst II"/>
    <x v="6"/>
    <s v="Manufacturing"/>
    <s v="Male"/>
    <s v="Asian"/>
    <n v="52"/>
    <d v="1999-05-23T00:00:00"/>
    <n v="68807"/>
    <n v="0"/>
    <s v="China"/>
    <s v="Chengdu"/>
    <d v="2015-11-30T00:00:00"/>
  </r>
  <r>
    <s v="E03371"/>
    <s v="Jack Alexander"/>
    <s v="Vice President"/>
    <x v="0"/>
    <s v="Manufacturing"/>
    <s v="Male"/>
    <s v="Caucasian"/>
    <n v="56"/>
    <d v="2006-05-29T00:00:00"/>
    <n v="228822"/>
    <n v="0.36"/>
    <s v="United States"/>
    <s v="Miami"/>
    <s v=""/>
  </r>
  <r>
    <s v="E02531"/>
    <s v="Jameson Foster"/>
    <s v="Analyst"/>
    <x v="6"/>
    <s v="Manufacturing"/>
    <s v="Male"/>
    <s v="Caucasian"/>
    <n v="28"/>
    <d v="2021-07-18T00:00:00"/>
    <n v="43391"/>
    <n v="0"/>
    <s v="United States"/>
    <s v="Columbus"/>
    <s v=""/>
  </r>
  <r>
    <s v="E02473"/>
    <s v="Leonardo Lo"/>
    <s v="Quality Engineer"/>
    <x v="5"/>
    <s v="Speciality Products"/>
    <s v="Male"/>
    <s v="Asian"/>
    <n v="29"/>
    <d v="2021-11-15T00:00:00"/>
    <n v="91782"/>
    <n v="0"/>
    <s v="China"/>
    <s v="Chongqing"/>
    <s v=""/>
  </r>
  <r>
    <s v="E02468"/>
    <s v="Ella Huang"/>
    <s v="Vice President"/>
    <x v="6"/>
    <s v="Corporate"/>
    <s v="Female"/>
    <s v="Asian"/>
    <n v="45"/>
    <d v="2016-02-28T00:00:00"/>
    <n v="211637"/>
    <n v="0.31"/>
    <s v="United States"/>
    <s v="Chicago"/>
    <s v=""/>
  </r>
  <r>
    <s v="E01499"/>
    <s v="Liam Jordan"/>
    <s v="Computer Systems Manager"/>
    <x v="0"/>
    <s v="Manufacturing"/>
    <s v="Male"/>
    <s v="Caucasian"/>
    <n v="28"/>
    <d v="2020-08-08T00:00:00"/>
    <n v="73255"/>
    <n v="0.09"/>
    <s v="United States"/>
    <s v="Phoenix"/>
    <s v=""/>
  </r>
  <r>
    <s v="E03697"/>
    <s v="Isaac Woods"/>
    <s v="Manager"/>
    <x v="2"/>
    <s v="Corporate"/>
    <s v="Male"/>
    <s v="Caucasian"/>
    <n v="28"/>
    <d v="2021-01-08T00:00:00"/>
    <n v="108826"/>
    <n v="0.1"/>
    <s v="United States"/>
    <s v="Miami"/>
    <s v=""/>
  </r>
  <r>
    <s v="E00593"/>
    <s v="Luke Wilson"/>
    <s v="Solutions Architect"/>
    <x v="0"/>
    <s v="Speciality Products"/>
    <s v="Male"/>
    <s v="Caucasian"/>
    <n v="34"/>
    <d v="2016-05-24T00:00:00"/>
    <n v="94352"/>
    <n v="0"/>
    <s v="United States"/>
    <s v="Miami"/>
    <s v=""/>
  </r>
  <r>
    <s v="E01103"/>
    <s v="Lyla Alvarez"/>
    <s v="IT Systems Architect"/>
    <x v="0"/>
    <s v="Research &amp; Development"/>
    <s v="Female"/>
    <s v="Latino"/>
    <n v="55"/>
    <d v="1994-08-30T00:00:00"/>
    <n v="73955"/>
    <n v="0"/>
    <s v="United States"/>
    <s v="Phoenix"/>
    <s v=""/>
  </r>
  <r>
    <s v="E03889"/>
    <s v="Caleb Flores"/>
    <s v="Manager"/>
    <x v="4"/>
    <s v="Manufacturing"/>
    <s v="Male"/>
    <s v="Latino"/>
    <n v="34"/>
    <d v="2013-08-13T00:00:00"/>
    <n v="113909"/>
    <n v="0.06"/>
    <s v="Brazil"/>
    <s v="Rio de Janerio"/>
    <s v=""/>
  </r>
  <r>
    <s v="E01958"/>
    <s v="Angel Lin"/>
    <s v="Network Administrator"/>
    <x v="0"/>
    <s v="Manufacturing"/>
    <s v="Male"/>
    <s v="Asian"/>
    <n v="27"/>
    <d v="2020-12-24T00:00:00"/>
    <n v="92321"/>
    <n v="0"/>
    <s v="United States"/>
    <s v="Chicago"/>
    <s v=""/>
  </r>
  <r>
    <s v="E01870"/>
    <s v="Easton Moore"/>
    <s v="Computer Systems Manager"/>
    <x v="0"/>
    <s v="Research &amp; Development"/>
    <s v="Male"/>
    <s v="Caucasian"/>
    <n v="52"/>
    <d v="2013-05-23T00:00:00"/>
    <n v="99557"/>
    <n v="0.09"/>
    <s v="United States"/>
    <s v="Seattle"/>
    <s v=""/>
  </r>
  <r>
    <s v="E01167"/>
    <s v="Kinsley Collins"/>
    <s v="Automation Engineer"/>
    <x v="5"/>
    <s v="Speciality Products"/>
    <s v="Female"/>
    <s v="Caucasian"/>
    <n v="28"/>
    <d v="2018-11-14T00:00:00"/>
    <n v="115854"/>
    <n v="0"/>
    <s v="United States"/>
    <s v="Phoenix"/>
    <s v=""/>
  </r>
  <r>
    <s v="E00099"/>
    <s v="Brooklyn Salazar"/>
    <s v="IT Systems Architect"/>
    <x v="0"/>
    <s v="Manufacturing"/>
    <s v="Female"/>
    <s v="Latino"/>
    <n v="44"/>
    <d v="2011-03-01T00:00:00"/>
    <n v="82462"/>
    <n v="0"/>
    <s v="United States"/>
    <s v="Austin"/>
    <s v=""/>
  </r>
  <r>
    <s v="E00044"/>
    <s v="Scarlett Jenkins"/>
    <s v="Vice President"/>
    <x v="0"/>
    <s v="Research &amp; Development"/>
    <s v="Female"/>
    <s v="Caucasian"/>
    <n v="53"/>
    <d v="2011-11-09T00:00:00"/>
    <n v="198473"/>
    <n v="0.32"/>
    <s v="United States"/>
    <s v="Miami"/>
    <s v=""/>
  </r>
  <r>
    <s v="E00711"/>
    <s v="Melody Chin"/>
    <s v="Sr. Manger"/>
    <x v="1"/>
    <s v="Corporate"/>
    <s v="Female"/>
    <s v="Asian"/>
    <n v="43"/>
    <d v="2006-10-15T00:00:00"/>
    <n v="153492"/>
    <n v="0.11"/>
    <s v="United States"/>
    <s v="Chicago"/>
    <s v=""/>
  </r>
  <r>
    <s v="E04795"/>
    <s v="Eloise Alexander"/>
    <s v="Vice President"/>
    <x v="4"/>
    <s v="Corporate"/>
    <s v="Female"/>
    <s v="Black"/>
    <n v="28"/>
    <d v="2018-01-21T00:00:00"/>
    <n v="208210"/>
    <n v="0.3"/>
    <s v="United States"/>
    <s v="Seattle"/>
    <s v=""/>
  </r>
  <r>
    <s v="E03912"/>
    <s v="Carter Turner"/>
    <s v="Sr. Analyst"/>
    <x v="6"/>
    <s v="Corporate"/>
    <s v="Male"/>
    <s v="Caucasian"/>
    <n v="33"/>
    <d v="2015-11-17T00:00:00"/>
    <n v="91632"/>
    <n v="0"/>
    <s v="United States"/>
    <s v="Phoenix"/>
    <s v=""/>
  </r>
  <r>
    <s v="E02103"/>
    <s v="Andrew Ma"/>
    <s v="HRIS Analyst"/>
    <x v="4"/>
    <s v="Corporate"/>
    <s v="Male"/>
    <s v="Asian"/>
    <n v="31"/>
    <d v="2017-09-24T00:00:00"/>
    <n v="71755"/>
    <n v="0"/>
    <s v="China"/>
    <s v="Chongqing"/>
    <s v=""/>
  </r>
  <r>
    <s v="E04213"/>
    <s v="Hailey Xi"/>
    <s v="Manager"/>
    <x v="3"/>
    <s v="Corporate"/>
    <s v="Female"/>
    <s v="Asian"/>
    <n v="52"/>
    <d v="2021-11-19T00:00:00"/>
    <n v="111006"/>
    <n v="0.08"/>
    <s v="China"/>
    <s v="Chongqing"/>
    <s v=""/>
  </r>
  <r>
    <s v="E04756"/>
    <s v="Aiden Le"/>
    <s v="Cloud Infrastructure Architect"/>
    <x v="0"/>
    <s v="Corporate"/>
    <s v="Male"/>
    <s v="Asian"/>
    <n v="55"/>
    <d v="1994-12-24T00:00:00"/>
    <n v="99774"/>
    <n v="0"/>
    <s v="United States"/>
    <s v="Austin"/>
    <s v=""/>
  </r>
  <r>
    <s v="E04114"/>
    <s v="Christopher Lim"/>
    <s v="Director"/>
    <x v="0"/>
    <s v="Research &amp; Development"/>
    <s v="Male"/>
    <s v="Asian"/>
    <n v="55"/>
    <d v="2007-03-13T00:00:00"/>
    <n v="184648"/>
    <n v="0.24"/>
    <s v="China"/>
    <s v="Shanghai"/>
    <s v=""/>
  </r>
  <r>
    <s v="E01423"/>
    <s v="James Castillo"/>
    <s v="Vice President"/>
    <x v="0"/>
    <s v="Manufacturing"/>
    <s v="Male"/>
    <s v="Latino"/>
    <n v="51"/>
    <d v="2001-07-19T00:00:00"/>
    <n v="247874"/>
    <n v="0.33"/>
    <s v="Brazil"/>
    <s v="Manaus"/>
    <s v=""/>
  </r>
  <r>
    <s v="E03181"/>
    <s v="Greyson Dang"/>
    <s v="Development Engineer"/>
    <x v="5"/>
    <s v="Manufacturing"/>
    <s v="Male"/>
    <s v="Asian"/>
    <n v="60"/>
    <d v="2009-05-11T00:00:00"/>
    <n v="62239"/>
    <n v="0"/>
    <s v="China"/>
    <s v="Beijing"/>
    <s v=""/>
  </r>
  <r>
    <s v="E03305"/>
    <s v="Hannah King"/>
    <s v="Manager"/>
    <x v="3"/>
    <s v="Speciality Products"/>
    <s v="Female"/>
    <s v="Caucasian"/>
    <n v="31"/>
    <d v="2014-10-07T00:00:00"/>
    <n v="114911"/>
    <n v="7.0000000000000007E-2"/>
    <s v="United States"/>
    <s v="Chicago"/>
    <s v=""/>
  </r>
  <r>
    <s v="E00703"/>
    <s v="Wesley Dominguez"/>
    <s v="Engineering Manager"/>
    <x v="5"/>
    <s v="Corporate"/>
    <s v="Male"/>
    <s v="Latino"/>
    <n v="45"/>
    <d v="2018-04-27T00:00:00"/>
    <n v="115490"/>
    <n v="0.12"/>
    <s v="United States"/>
    <s v="Chicago"/>
    <s v=""/>
  </r>
  <r>
    <s v="E04403"/>
    <s v="Dominic Hu"/>
    <s v="Manager"/>
    <x v="3"/>
    <s v="Speciality Products"/>
    <s v="Male"/>
    <s v="Asian"/>
    <n v="34"/>
    <d v="2012-02-13T00:00:00"/>
    <n v="118708"/>
    <n v="7.0000000000000007E-2"/>
    <s v="China"/>
    <s v="Shanghai"/>
    <s v=""/>
  </r>
  <r>
    <s v="E00103"/>
    <s v="Nora Park"/>
    <s v="Director"/>
    <x v="3"/>
    <s v="Speciality Products"/>
    <s v="Female"/>
    <s v="Asian"/>
    <n v="29"/>
    <d v="2017-06-28T00:00:00"/>
    <n v="197649"/>
    <n v="0.2"/>
    <s v="United States"/>
    <s v="Columbus"/>
    <s v=""/>
  </r>
  <r>
    <s v="E04487"/>
    <s v="Audrey Hwang"/>
    <s v="Sr. Analyst"/>
    <x v="3"/>
    <s v="Speciality Products"/>
    <s v="Female"/>
    <s v="Asian"/>
    <n v="45"/>
    <d v="2020-06-17T00:00:00"/>
    <n v="89841"/>
    <n v="0"/>
    <s v="China"/>
    <s v="Beijing"/>
    <s v=""/>
  </r>
  <r>
    <s v="E01194"/>
    <s v="Ella Jenkins"/>
    <s v="Analyst II"/>
    <x v="1"/>
    <s v="Speciality Products"/>
    <s v="Female"/>
    <s v="Caucasian"/>
    <n v="52"/>
    <d v="2019-12-20T00:00:00"/>
    <n v="61026"/>
    <n v="0"/>
    <s v="United States"/>
    <s v="Phoenix"/>
    <s v=""/>
  </r>
  <r>
    <s v="E02179"/>
    <s v="Peyton Owens"/>
    <s v="Controls Engineer"/>
    <x v="5"/>
    <s v="Speciality Products"/>
    <s v="Female"/>
    <s v="Caucasian"/>
    <n v="48"/>
    <d v="2014-09-25T00:00:00"/>
    <n v="96693"/>
    <n v="0"/>
    <s v="United States"/>
    <s v="Chicago"/>
    <s v=""/>
  </r>
  <r>
    <s v="E04242"/>
    <s v="Alice Lopez"/>
    <s v="Test Engineer"/>
    <x v="5"/>
    <s v="Speciality Products"/>
    <s v="Female"/>
    <s v="Latino"/>
    <n v="48"/>
    <d v="2009-06-27T00:00:00"/>
    <n v="82907"/>
    <n v="0"/>
    <s v="United States"/>
    <s v="Seattle"/>
    <s v=""/>
  </r>
  <r>
    <s v="E01371"/>
    <s v="Dominic Le"/>
    <s v="Vice President"/>
    <x v="6"/>
    <s v="Corporate"/>
    <s v="Male"/>
    <s v="Asian"/>
    <n v="41"/>
    <d v="2014-10-04T00:00:00"/>
    <n v="257194"/>
    <n v="0.35"/>
    <s v="China"/>
    <s v="Chongqing"/>
    <s v=""/>
  </r>
  <r>
    <s v="E03065"/>
    <s v="Ezra Ortiz"/>
    <s v="Quality Engineer"/>
    <x v="5"/>
    <s v="Research &amp; Development"/>
    <s v="Male"/>
    <s v="Latino"/>
    <n v="41"/>
    <d v="2012-01-21T00:00:00"/>
    <n v="94658"/>
    <n v="0"/>
    <s v="United States"/>
    <s v="Miami"/>
    <s v=""/>
  </r>
  <r>
    <s v="E01377"/>
    <s v="Grayson Luu"/>
    <s v="Quality Engineer"/>
    <x v="5"/>
    <s v="Research &amp; Development"/>
    <s v="Male"/>
    <s v="Asian"/>
    <n v="55"/>
    <d v="2011-04-30T00:00:00"/>
    <n v="89419"/>
    <n v="0"/>
    <s v="China"/>
    <s v="Shanghai"/>
    <s v=""/>
  </r>
  <r>
    <s v="E03097"/>
    <s v="Brooks Stewart"/>
    <s v="HRIS Analyst"/>
    <x v="4"/>
    <s v="Manufacturing"/>
    <s v="Male"/>
    <s v="Black"/>
    <n v="45"/>
    <d v="2015-12-19T00:00:00"/>
    <n v="51983"/>
    <n v="0"/>
    <s v="United States"/>
    <s v="Columbus"/>
    <s v=""/>
  </r>
  <r>
    <s v="E01668"/>
    <s v="Naomi Xi"/>
    <s v="Director"/>
    <x v="1"/>
    <s v="Corporate"/>
    <s v="Female"/>
    <s v="Asian"/>
    <n v="53"/>
    <d v="2002-02-17T00:00:00"/>
    <n v="179494"/>
    <n v="0.2"/>
    <s v="China"/>
    <s v="Chongqing"/>
    <s v=""/>
  </r>
  <r>
    <s v="E03354"/>
    <s v="Silas Estrada"/>
    <s v="IT Systems Architect"/>
    <x v="0"/>
    <s v="Corporate"/>
    <s v="Male"/>
    <s v="Latino"/>
    <n v="49"/>
    <d v="2016-06-24T00:00:00"/>
    <n v="68426"/>
    <n v="0"/>
    <s v="Brazil"/>
    <s v="Rio de Janerio"/>
    <s v=""/>
  </r>
  <r>
    <s v="E02088"/>
    <s v="Skylar Ayala"/>
    <s v="Sr. Manger"/>
    <x v="1"/>
    <s v="Corporate"/>
    <s v="Female"/>
    <s v="Latino"/>
    <n v="55"/>
    <d v="2017-02-06T00:00:00"/>
    <n v="144986"/>
    <n v="0.12"/>
    <s v="United States"/>
    <s v="Phoenix"/>
    <s v=""/>
  </r>
  <r>
    <s v="E03980"/>
    <s v="Lydia Huynh"/>
    <s v="Account Representative"/>
    <x v="2"/>
    <s v="Speciality Products"/>
    <s v="Female"/>
    <s v="Asian"/>
    <n v="45"/>
    <d v="2000-08-16T00:00:00"/>
    <n v="60113"/>
    <n v="0"/>
    <s v="United States"/>
    <s v="Chicago"/>
    <s v=""/>
  </r>
  <r>
    <s v="E00972"/>
    <s v="Hazel Cortez"/>
    <s v="HRIS Analyst"/>
    <x v="4"/>
    <s v="Research &amp; Development"/>
    <s v="Female"/>
    <s v="Latino"/>
    <n v="52"/>
    <d v="2021-04-18T00:00:00"/>
    <n v="50548"/>
    <n v="0"/>
    <s v="Brazil"/>
    <s v="Sao Paulo"/>
    <s v=""/>
  </r>
  <r>
    <s v="E00824"/>
    <s v="Everleigh Adams"/>
    <s v="Analyst II"/>
    <x v="6"/>
    <s v="Manufacturing"/>
    <s v="Female"/>
    <s v="Caucasian"/>
    <n v="33"/>
    <d v="2020-03-14T00:00:00"/>
    <n v="68846"/>
    <n v="0"/>
    <s v="United States"/>
    <s v="Chicago"/>
    <s v=""/>
  </r>
  <r>
    <s v="E04359"/>
    <s v="Layla Salazar"/>
    <s v="Solutions Architect"/>
    <x v="0"/>
    <s v="Corporate"/>
    <s v="Female"/>
    <s v="Latino"/>
    <n v="59"/>
    <d v="2014-03-19T00:00:00"/>
    <n v="90901"/>
    <n v="0"/>
    <s v="United States"/>
    <s v="Seattle"/>
    <s v=""/>
  </r>
  <r>
    <s v="E03113"/>
    <s v="Willow Chen"/>
    <s v="Manager"/>
    <x v="3"/>
    <s v="Corporate"/>
    <s v="Female"/>
    <s v="Asian"/>
    <n v="50"/>
    <d v="2012-09-03T00:00:00"/>
    <n v="102033"/>
    <n v="0.08"/>
    <s v="United States"/>
    <s v="Austin"/>
    <s v=""/>
  </r>
  <r>
    <s v="E01488"/>
    <s v="Penelope Griffin"/>
    <s v="Director"/>
    <x v="2"/>
    <s v="Manufacturing"/>
    <s v="Female"/>
    <s v="Caucasian"/>
    <n v="61"/>
    <d v="2021-01-23T00:00:00"/>
    <n v="151783"/>
    <n v="0.26"/>
    <s v="United States"/>
    <s v="Seattle"/>
    <s v=""/>
  </r>
  <r>
    <s v="E01787"/>
    <s v="Lillian Romero"/>
    <s v="Director"/>
    <x v="5"/>
    <s v="Corporate"/>
    <s v="Female"/>
    <s v="Latino"/>
    <n v="27"/>
    <d v="2018-12-07T00:00:00"/>
    <n v="170164"/>
    <n v="0.17"/>
    <s v="United States"/>
    <s v="Austin"/>
    <s v=""/>
  </r>
  <r>
    <s v="E03550"/>
    <s v="Stella Wu"/>
    <s v="Sr. Manger"/>
    <x v="6"/>
    <s v="Speciality Products"/>
    <s v="Female"/>
    <s v="Asian"/>
    <n v="35"/>
    <d v="2014-02-20T00:00:00"/>
    <n v="155905"/>
    <n v="0.14000000000000001"/>
    <s v="United States"/>
    <s v="Phoenix"/>
    <s v=""/>
  </r>
  <r>
    <s v="E01052"/>
    <s v="Parker Vang"/>
    <s v="Analyst"/>
    <x v="2"/>
    <s v="Corporate"/>
    <s v="Male"/>
    <s v="Asian"/>
    <n v="40"/>
    <d v="2016-12-17T00:00:00"/>
    <n v="50733"/>
    <n v="0"/>
    <s v="United States"/>
    <s v="Miami"/>
    <s v=""/>
  </r>
  <r>
    <s v="E04799"/>
    <s v="Mila Roberts"/>
    <s v="Sr. Business Partner"/>
    <x v="4"/>
    <s v="Corporate"/>
    <s v="Female"/>
    <s v="Caucasian"/>
    <n v="30"/>
    <d v="2017-01-26T00:00:00"/>
    <n v="88663"/>
    <n v="0"/>
    <s v="United States"/>
    <s v="Phoenix"/>
    <s v=""/>
  </r>
  <r>
    <s v="E03402"/>
    <s v="Isaac Liu"/>
    <s v="Field Engineer"/>
    <x v="5"/>
    <s v="Manufacturing"/>
    <s v="Male"/>
    <s v="Asian"/>
    <n v="60"/>
    <d v="1992-10-13T00:00:00"/>
    <n v="88213"/>
    <n v="0"/>
    <s v="China"/>
    <s v="Chongqing"/>
    <s v=""/>
  </r>
  <r>
    <s v="E04128"/>
    <s v="Jacob Doan"/>
    <s v="Analyst II"/>
    <x v="2"/>
    <s v="Speciality Products"/>
    <s v="Male"/>
    <s v="Asian"/>
    <n v="55"/>
    <d v="2021-08-02T00:00:00"/>
    <n v="67130"/>
    <n v="0"/>
    <s v="United States"/>
    <s v="Miami"/>
    <s v=""/>
  </r>
  <r>
    <s v="E00013"/>
    <s v="Raelynn Ma"/>
    <s v="Sr. Analyst"/>
    <x v="1"/>
    <s v="Speciality Products"/>
    <s v="Female"/>
    <s v="Asian"/>
    <n v="33"/>
    <d v="2015-10-08T00:00:00"/>
    <n v="94876"/>
    <n v="0"/>
    <s v="United States"/>
    <s v="Miami"/>
    <s v=""/>
  </r>
  <r>
    <s v="E03114"/>
    <s v="Jameson Juarez"/>
    <s v="Development Engineer"/>
    <x v="5"/>
    <s v="Speciality Products"/>
    <s v="Male"/>
    <s v="Latino"/>
    <n v="62"/>
    <d v="1994-10-09T00:00:00"/>
    <n v="98230"/>
    <n v="0"/>
    <s v="United States"/>
    <s v="Miami"/>
    <s v=""/>
  </r>
  <r>
    <s v="E04004"/>
    <s v="Everleigh Shah"/>
    <s v="Test Engineer"/>
    <x v="5"/>
    <s v="Research &amp; Development"/>
    <s v="Female"/>
    <s v="Asian"/>
    <n v="36"/>
    <d v="2018-12-14T00:00:00"/>
    <n v="96757"/>
    <n v="0"/>
    <s v="United States"/>
    <s v="Columbus"/>
    <s v=""/>
  </r>
  <r>
    <s v="E04472"/>
    <s v="Alexander Foster"/>
    <s v="Analyst II"/>
    <x v="6"/>
    <s v="Manufacturing"/>
    <s v="Male"/>
    <s v="Black"/>
    <n v="35"/>
    <d v="2020-07-03T00:00:00"/>
    <n v="51513"/>
    <n v="0"/>
    <s v="United States"/>
    <s v="Columbus"/>
    <s v=""/>
  </r>
  <r>
    <s v="E00161"/>
    <s v="Ryan Ha"/>
    <s v="Vice President"/>
    <x v="6"/>
    <s v="Corporate"/>
    <s v="Male"/>
    <s v="Asian"/>
    <n v="60"/>
    <d v="2007-01-27T00:00:00"/>
    <n v="234311"/>
    <n v="0.37"/>
    <s v="United States"/>
    <s v="Miami"/>
    <s v=""/>
  </r>
  <r>
    <s v="E04417"/>
    <s v="Chloe Salazar"/>
    <s v="Sr. Manger"/>
    <x v="4"/>
    <s v="Speciality Products"/>
    <s v="Female"/>
    <s v="Latino"/>
    <n v="45"/>
    <d v="2011-05-22T00:00:00"/>
    <n v="152353"/>
    <n v="0.14000000000000001"/>
    <s v="United States"/>
    <s v="Seattle"/>
    <s v=""/>
  </r>
  <r>
    <s v="E04536"/>
    <s v="Layla Scott"/>
    <s v="Sr. Manger"/>
    <x v="3"/>
    <s v="Speciality Products"/>
    <s v="Female"/>
    <s v="Caucasian"/>
    <n v="48"/>
    <d v="2010-07-30T00:00:00"/>
    <n v="124774"/>
    <n v="0.12"/>
    <s v="United States"/>
    <s v="Phoenix"/>
    <s v=""/>
  </r>
  <r>
    <s v="E02534"/>
    <s v="Leah Khan"/>
    <s v="Director"/>
    <x v="6"/>
    <s v="Corporate"/>
    <s v="Female"/>
    <s v="Asian"/>
    <n v="36"/>
    <d v="2010-09-13T00:00:00"/>
    <n v="157070"/>
    <n v="0.28000000000000003"/>
    <s v="China"/>
    <s v="Chongqing"/>
    <s v=""/>
  </r>
  <r>
    <s v="E02857"/>
    <s v="Mason Jimenez"/>
    <s v="Sr. Manger"/>
    <x v="1"/>
    <s v="Speciality Products"/>
    <s v="Male"/>
    <s v="Latino"/>
    <n v="44"/>
    <d v="2019-08-08T00:00:00"/>
    <n v="130133"/>
    <n v="0.15"/>
    <s v="United States"/>
    <s v="Austin"/>
    <d v="2022-05-18T00:00:00"/>
  </r>
  <r>
    <s v="E03059"/>
    <s v="Hailey Dang"/>
    <s v="Manager"/>
    <x v="6"/>
    <s v="Manufacturing"/>
    <s v="Female"/>
    <s v="Asian"/>
    <n v="64"/>
    <d v="2019-09-21T00:00:00"/>
    <n v="108780"/>
    <n v="0.06"/>
    <s v="China"/>
    <s v="Shanghai"/>
    <s v=""/>
  </r>
  <r>
    <s v="E02477"/>
    <s v="Amelia Bui"/>
    <s v="Director"/>
    <x v="5"/>
    <s v="Speciality Products"/>
    <s v="Female"/>
    <s v="Asian"/>
    <n v="46"/>
    <d v="2020-10-21T00:00:00"/>
    <n v="151853"/>
    <n v="0.16"/>
    <s v="China"/>
    <s v="Chengdu"/>
    <s v=""/>
  </r>
  <r>
    <s v="E00022"/>
    <s v="Elena Her"/>
    <s v="Account Representative"/>
    <x v="2"/>
    <s v="Manufacturing"/>
    <s v="Female"/>
    <s v="Asian"/>
    <n v="62"/>
    <d v="2006-09-17T00:00:00"/>
    <n v="64669"/>
    <n v="0"/>
    <s v="China"/>
    <s v="Chongqing"/>
    <s v=""/>
  </r>
  <r>
    <s v="E03370"/>
    <s v="Ian Cortez"/>
    <s v="Analyst II"/>
    <x v="6"/>
    <s v="Research &amp; Development"/>
    <s v="Male"/>
    <s v="Latino"/>
    <n v="61"/>
    <d v="2008-04-30T00:00:00"/>
    <n v="69352"/>
    <n v="0"/>
    <s v="Brazil"/>
    <s v="Rio de Janerio"/>
    <s v=""/>
  </r>
  <r>
    <s v="E00555"/>
    <s v="Christian Ali"/>
    <s v="Analyst II"/>
    <x v="6"/>
    <s v="Research &amp; Development"/>
    <s v="Male"/>
    <s v="Asian"/>
    <n v="65"/>
    <d v="2001-10-17T00:00:00"/>
    <n v="74631"/>
    <n v="0"/>
    <s v="China"/>
    <s v="Chongqing"/>
    <s v=""/>
  </r>
  <r>
    <s v="E03160"/>
    <s v="Carter Ortiz"/>
    <s v="Quality Engineer"/>
    <x v="5"/>
    <s v="Speciality Products"/>
    <s v="Male"/>
    <s v="Latino"/>
    <n v="54"/>
    <d v="2012-04-29T00:00:00"/>
    <n v="96441"/>
    <n v="0"/>
    <s v="Brazil"/>
    <s v="Sao Paulo"/>
    <s v=""/>
  </r>
  <r>
    <s v="E03919"/>
    <s v="Grayson Chan"/>
    <s v="Engineering Manager"/>
    <x v="5"/>
    <s v="Speciality Products"/>
    <s v="Male"/>
    <s v="Asian"/>
    <n v="46"/>
    <d v="2011-10-20T00:00:00"/>
    <n v="114250"/>
    <n v="0.14000000000000001"/>
    <s v="China"/>
    <s v="Chengdu"/>
    <s v=""/>
  </r>
  <r>
    <s v="E01724"/>
    <s v="Nolan Molina"/>
    <s v="Computer Systems Manager"/>
    <x v="0"/>
    <s v="Corporate"/>
    <s v="Male"/>
    <s v="Latino"/>
    <n v="36"/>
    <d v="2020-12-27T00:00:00"/>
    <n v="70165"/>
    <n v="7.0000000000000007E-2"/>
    <s v="Brazil"/>
    <s v="Manaus"/>
    <s v=""/>
  </r>
  <r>
    <s v="E04087"/>
    <s v="Adam Kaur"/>
    <s v="Manager"/>
    <x v="0"/>
    <s v="Corporate"/>
    <s v="Male"/>
    <s v="Asian"/>
    <n v="60"/>
    <d v="2000-01-29T00:00:00"/>
    <n v="109059"/>
    <n v="7.0000000000000007E-2"/>
    <s v="China"/>
    <s v="Chengdu"/>
    <s v=""/>
  </r>
  <r>
    <s v="E02856"/>
    <s v="Amelia Kaur"/>
    <s v="Operations Engineer"/>
    <x v="5"/>
    <s v="Research &amp; Development"/>
    <s v="Female"/>
    <s v="Asian"/>
    <n v="30"/>
    <d v="2015-11-14T00:00:00"/>
    <n v="77442"/>
    <n v="0"/>
    <s v="United States"/>
    <s v="Columbus"/>
    <s v=""/>
  </r>
  <r>
    <s v="E03805"/>
    <s v="Autumn Gonzales"/>
    <s v="Analyst II"/>
    <x v="2"/>
    <s v="Corporate"/>
    <s v="Female"/>
    <s v="Latino"/>
    <n v="34"/>
    <d v="2012-06-06T00:00:00"/>
    <n v="72126"/>
    <n v="0"/>
    <s v="Brazil"/>
    <s v="Manaus"/>
    <s v=""/>
  </r>
  <r>
    <s v="E00319"/>
    <s v="Ezra Wilson"/>
    <s v="Service Desk Analyst"/>
    <x v="0"/>
    <s v="Manufacturing"/>
    <s v="Male"/>
    <s v="Caucasian"/>
    <n v="55"/>
    <d v="2013-10-18T00:00:00"/>
    <n v="70334"/>
    <n v="0"/>
    <s v="United States"/>
    <s v="Miami"/>
    <s v=""/>
  </r>
  <r>
    <s v="E01090"/>
    <s v="Jacob Cheng"/>
    <s v="Quality Engineer"/>
    <x v="5"/>
    <s v="Research &amp; Development"/>
    <s v="Male"/>
    <s v="Asian"/>
    <n v="59"/>
    <d v="2009-12-23T00:00:00"/>
    <n v="78006"/>
    <n v="0"/>
    <s v="United States"/>
    <s v="Miami"/>
    <s v=""/>
  </r>
  <r>
    <s v="E04323"/>
    <s v="Melody Valdez"/>
    <s v="Director"/>
    <x v="0"/>
    <s v="Manufacturing"/>
    <s v="Female"/>
    <s v="Latino"/>
    <n v="28"/>
    <d v="2021-01-25T00:00:00"/>
    <n v="160385"/>
    <n v="0.23"/>
    <s v="United States"/>
    <s v="Miami"/>
    <d v="2021-05-18T00:00:00"/>
  </r>
  <r>
    <s v="E02687"/>
    <s v="Caroline Nelson"/>
    <s v="Vice President"/>
    <x v="1"/>
    <s v="Corporate"/>
    <s v="Female"/>
    <s v="Caucasian"/>
    <n v="36"/>
    <d v="2014-01-11T00:00:00"/>
    <n v="202323"/>
    <n v="0.39"/>
    <s v="United States"/>
    <s v="Chicago"/>
    <s v=""/>
  </r>
  <r>
    <s v="E01407"/>
    <s v="Ellie Guerrero"/>
    <s v="Sr. Manger"/>
    <x v="4"/>
    <s v="Corporate"/>
    <s v="Female"/>
    <s v="Latino"/>
    <n v="29"/>
    <d v="2020-07-13T00:00:00"/>
    <n v="141555"/>
    <n v="0.11"/>
    <s v="Brazil"/>
    <s v="Manaus"/>
    <s v=""/>
  </r>
  <r>
    <s v="E02748"/>
    <s v="Genesis Zhu"/>
    <s v="Director"/>
    <x v="1"/>
    <s v="Speciality Products"/>
    <s v="Female"/>
    <s v="Asian"/>
    <n v="34"/>
    <d v="2020-07-20T00:00:00"/>
    <n v="184960"/>
    <n v="0.18"/>
    <s v="United States"/>
    <s v="Seattle"/>
    <s v=""/>
  </r>
  <r>
    <s v="E01995"/>
    <s v="Jonathan Ho"/>
    <s v="Vice President"/>
    <x v="0"/>
    <s v="Manufacturing"/>
    <s v="Male"/>
    <s v="Asian"/>
    <n v="37"/>
    <d v="2011-06-25T00:00:00"/>
    <n v="221592"/>
    <n v="0.31"/>
    <s v="United States"/>
    <s v="Columbus"/>
    <s v=""/>
  </r>
  <r>
    <s v="E01714"/>
    <s v="Savannah Park"/>
    <s v="HRIS Analyst"/>
    <x v="4"/>
    <s v="Manufacturing"/>
    <s v="Female"/>
    <s v="Asian"/>
    <n v="44"/>
    <d v="2009-01-28T00:00:00"/>
    <n v="53301"/>
    <n v="0"/>
    <s v="United States"/>
    <s v="Seattle"/>
    <s v=""/>
  </r>
  <r>
    <s v="E04491"/>
    <s v="Nathan Chan"/>
    <s v="Cloud Infrastructure Architect"/>
    <x v="0"/>
    <s v="Corporate"/>
    <s v="Male"/>
    <s v="Asian"/>
    <n v="45"/>
    <d v="2000-03-02T00:00:00"/>
    <n v="91276"/>
    <n v="0"/>
    <s v="United States"/>
    <s v="Seattle"/>
    <s v=""/>
  </r>
  <r>
    <s v="E01076"/>
    <s v="Sofia Vu"/>
    <s v="Sr. Manger"/>
    <x v="4"/>
    <s v="Research &amp; Development"/>
    <s v="Female"/>
    <s v="Asian"/>
    <n v="52"/>
    <d v="2017-09-05T00:00:00"/>
    <n v="140042"/>
    <n v="0.13"/>
    <s v="United States"/>
    <s v="Austin"/>
    <s v=""/>
  </r>
  <r>
    <s v="E04131"/>
    <s v="Ruby Choi"/>
    <s v="Analyst"/>
    <x v="3"/>
    <s v="Manufacturing"/>
    <s v="Female"/>
    <s v="Asian"/>
    <n v="40"/>
    <d v="2018-12-06T00:00:00"/>
    <n v="57225"/>
    <n v="0"/>
    <s v="United States"/>
    <s v="Columbus"/>
    <s v=""/>
  </r>
  <r>
    <s v="E02843"/>
    <s v="Lily Pena"/>
    <s v="Manager"/>
    <x v="4"/>
    <s v="Speciality Products"/>
    <s v="Female"/>
    <s v="Latino"/>
    <n v="55"/>
    <d v="2010-02-24T00:00:00"/>
    <n v="102839"/>
    <n v="0.05"/>
    <s v="United States"/>
    <s v="Miami"/>
    <s v=""/>
  </r>
  <r>
    <s v="E03758"/>
    <s v="Liam Zhang"/>
    <s v="Director"/>
    <x v="6"/>
    <s v="Research &amp; Development"/>
    <s v="Male"/>
    <s v="Asian"/>
    <n v="29"/>
    <d v="2021-09-15T00:00:00"/>
    <n v="199783"/>
    <n v="0.21"/>
    <s v="United States"/>
    <s v="Chicago"/>
    <d v="2022-04-10T00:00:00"/>
  </r>
  <r>
    <s v="E02063"/>
    <s v="Ian Gutierrez"/>
    <s v="Sr. Business Partner"/>
    <x v="4"/>
    <s v="Research &amp; Development"/>
    <s v="Male"/>
    <s v="Latino"/>
    <n v="32"/>
    <d v="2021-04-09T00:00:00"/>
    <n v="70980"/>
    <n v="0"/>
    <s v="Brazil"/>
    <s v="Rio de Janerio"/>
    <s v=""/>
  </r>
  <r>
    <s v="E00638"/>
    <s v="David Simmons"/>
    <s v="Manager"/>
    <x v="6"/>
    <s v="Corporate"/>
    <s v="Male"/>
    <s v="Caucasian"/>
    <n v="51"/>
    <d v="1997-01-26T00:00:00"/>
    <n v="104431"/>
    <n v="7.0000000000000007E-2"/>
    <s v="United States"/>
    <s v="Phoenix"/>
    <s v=""/>
  </r>
  <r>
    <s v="E03571"/>
    <s v="Lincoln Henderson"/>
    <s v="Business Partner"/>
    <x v="4"/>
    <s v="Speciality Products"/>
    <s v="Male"/>
    <s v="Caucasian"/>
    <n v="28"/>
    <d v="2021-06-27T00:00:00"/>
    <n v="48510"/>
    <n v="0"/>
    <s v="United States"/>
    <s v="Chicago"/>
    <s v=""/>
  </r>
  <r>
    <s v="E01820"/>
    <s v="Nathan Miller"/>
    <s v="Quality Engineer"/>
    <x v="5"/>
    <s v="Speciality Products"/>
    <s v="Male"/>
    <s v="Black"/>
    <n v="27"/>
    <d v="2019-05-28T00:00:00"/>
    <n v="70110"/>
    <n v="0"/>
    <s v="United States"/>
    <s v="Miami"/>
    <d v="2021-01-07T00:00:00"/>
  </r>
  <r>
    <s v="E01712"/>
    <s v="James Singh"/>
    <s v="Director"/>
    <x v="6"/>
    <s v="Corporate"/>
    <s v="Male"/>
    <s v="Asian"/>
    <n v="45"/>
    <d v="2008-03-12T00:00:00"/>
    <n v="186138"/>
    <n v="0.28000000000000003"/>
    <s v="China"/>
    <s v="Chongqing"/>
    <s v=""/>
  </r>
  <r>
    <s v="E00184"/>
    <s v="Kayden Ortega"/>
    <s v="Analyst"/>
    <x v="3"/>
    <s v="Manufacturing"/>
    <s v="Male"/>
    <s v="Latino"/>
    <n v="58"/>
    <d v="2010-04-19T00:00:00"/>
    <n v="56350"/>
    <n v="0"/>
    <s v="Brazil"/>
    <s v="Rio de Janerio"/>
    <s v=""/>
  </r>
  <r>
    <s v="E02706"/>
    <s v="Lucy Figueroa"/>
    <s v="Sr. Manger"/>
    <x v="1"/>
    <s v="Research &amp; Development"/>
    <s v="Female"/>
    <s v="Latino"/>
    <n v="45"/>
    <d v="2016-01-10T00:00:00"/>
    <n v="149761"/>
    <n v="0.12"/>
    <s v="United States"/>
    <s v="Columbus"/>
    <s v=""/>
  </r>
  <r>
    <s v="E02899"/>
    <s v="Joshua Cortez"/>
    <s v="Sr. Manger"/>
    <x v="1"/>
    <s v="Corporate"/>
    <s v="Male"/>
    <s v="Latino"/>
    <n v="44"/>
    <d v="2007-08-11T00:00:00"/>
    <n v="126277"/>
    <n v="0.13"/>
    <s v="Brazil"/>
    <s v="Manaus"/>
    <s v=""/>
  </r>
  <r>
    <s v="E02478"/>
    <s v="Alexander Morris"/>
    <s v="Manager"/>
    <x v="2"/>
    <s v="Speciality Products"/>
    <s v="Male"/>
    <s v="Caucasian"/>
    <n v="33"/>
    <d v="2013-06-21T00:00:00"/>
    <n v="119631"/>
    <n v="0.06"/>
    <s v="United States"/>
    <s v="Phoenix"/>
    <s v=""/>
  </r>
  <r>
    <s v="E04170"/>
    <s v="Grayson Chin"/>
    <s v="Vice President"/>
    <x v="0"/>
    <s v="Research &amp; Development"/>
    <s v="Male"/>
    <s v="Asian"/>
    <n v="26"/>
    <d v="2020-05-09T00:00:00"/>
    <n v="256561"/>
    <n v="0.39"/>
    <s v="United States"/>
    <s v="Austin"/>
    <s v=""/>
  </r>
  <r>
    <s v="E00929"/>
    <s v="Allison Espinoza"/>
    <s v="Solutions Architect"/>
    <x v="0"/>
    <s v="Speciality Products"/>
    <s v="Female"/>
    <s v="Latino"/>
    <n v="45"/>
    <d v="2020-04-16T00:00:00"/>
    <n v="66958"/>
    <n v="0"/>
    <s v="United States"/>
    <s v="Miami"/>
    <s v=""/>
  </r>
  <r>
    <s v="E00530"/>
    <s v="Naomi Chu"/>
    <s v="Sr. Manger"/>
    <x v="2"/>
    <s v="Manufacturing"/>
    <s v="Female"/>
    <s v="Asian"/>
    <n v="46"/>
    <d v="2004-02-29T00:00:00"/>
    <n v="158897"/>
    <n v="0.1"/>
    <s v="China"/>
    <s v="Chongqing"/>
    <s v=""/>
  </r>
  <r>
    <s v="E03824"/>
    <s v="Jameson Martin"/>
    <s v="Technical Architect"/>
    <x v="0"/>
    <s v="Corporate"/>
    <s v="Male"/>
    <s v="Caucasian"/>
    <n v="37"/>
    <d v="2008-02-15T00:00:00"/>
    <n v="71695"/>
    <n v="0"/>
    <s v="United States"/>
    <s v="Phoenix"/>
    <s v=""/>
  </r>
  <r>
    <s v="E02492"/>
    <s v="Sebastian Gupta"/>
    <s v="Sr. Analyst"/>
    <x v="6"/>
    <s v="Corporate"/>
    <s v="Male"/>
    <s v="Asian"/>
    <n v="40"/>
    <d v="2014-09-22T00:00:00"/>
    <n v="73779"/>
    <n v="0"/>
    <s v="China"/>
    <s v="Chongqing"/>
    <d v="2019-05-09T00:00:00"/>
  </r>
  <r>
    <s v="E01733"/>
    <s v="Eloise Pham"/>
    <s v="Manager"/>
    <x v="2"/>
    <s v="Speciality Products"/>
    <s v="Female"/>
    <s v="Asian"/>
    <n v="45"/>
    <d v="2011-10-20T00:00:00"/>
    <n v="123640"/>
    <n v="7.0000000000000007E-2"/>
    <s v="China"/>
    <s v="Shanghai"/>
    <s v=""/>
  </r>
  <r>
    <s v="E02857"/>
    <s v="Valentina Davis"/>
    <s v="Analyst"/>
    <x v="2"/>
    <s v="Speciality Products"/>
    <s v="Female"/>
    <s v="Caucasian"/>
    <n v="33"/>
    <d v="2014-04-13T00:00:00"/>
    <n v="46878"/>
    <n v="0"/>
    <s v="United States"/>
    <s v="Miami"/>
    <s v=""/>
  </r>
  <r>
    <s v="E04938"/>
    <s v="Brooklyn Daniels"/>
    <s v="Analyst"/>
    <x v="6"/>
    <s v="Speciality Products"/>
    <s v="Female"/>
    <s v="Caucasian"/>
    <n v="64"/>
    <d v="2003-02-10T00:00:00"/>
    <n v="57032"/>
    <n v="0"/>
    <s v="United States"/>
    <s v="Miami"/>
    <s v=""/>
  </r>
  <r>
    <s v="E04952"/>
    <s v="Paisley Gomez"/>
    <s v="Sr. Analyst"/>
    <x v="2"/>
    <s v="Manufacturing"/>
    <s v="Female"/>
    <s v="Latino"/>
    <n v="57"/>
    <d v="2007-10-02T00:00:00"/>
    <n v="98150"/>
    <n v="0"/>
    <s v="Brazil"/>
    <s v="Rio de Janerio"/>
    <s v=""/>
  </r>
  <r>
    <s v="E02420"/>
    <s v="Madison Li"/>
    <s v="Director"/>
    <x v="6"/>
    <s v="Manufacturing"/>
    <s v="Female"/>
    <s v="Asian"/>
    <n v="35"/>
    <d v="2017-03-06T00:00:00"/>
    <n v="171426"/>
    <n v="0.15"/>
    <s v="China"/>
    <s v="Beijing"/>
    <d v="2017-09-22T00:00:00"/>
  </r>
  <r>
    <s v="E01639"/>
    <s v="Everleigh Simmons"/>
    <s v="Analyst"/>
    <x v="1"/>
    <s v="Manufacturing"/>
    <s v="Female"/>
    <s v="Caucasian"/>
    <n v="55"/>
    <d v="2021-04-16T00:00:00"/>
    <n v="48266"/>
    <n v="0"/>
    <s v="United States"/>
    <s v="Chicago"/>
    <s v=""/>
  </r>
  <r>
    <s v="E03947"/>
    <s v="Logan Soto"/>
    <s v="Vice President"/>
    <x v="1"/>
    <s v="Research &amp; Development"/>
    <s v="Male"/>
    <s v="Latino"/>
    <n v="36"/>
    <d v="2018-08-18T00:00:00"/>
    <n v="223404"/>
    <n v="0.32"/>
    <s v="United States"/>
    <s v="Columbus"/>
    <s v=""/>
  </r>
  <r>
    <s v="E04535"/>
    <s v="Charlotte Vo"/>
    <s v="System Administrator "/>
    <x v="0"/>
    <s v="Speciality Products"/>
    <s v="Female"/>
    <s v="Asian"/>
    <n v="57"/>
    <d v="2014-01-10T00:00:00"/>
    <n v="74854"/>
    <n v="0"/>
    <s v="United States"/>
    <s v="Seattle"/>
    <s v=""/>
  </r>
  <r>
    <s v="E00380"/>
    <s v="Alice Thompson"/>
    <s v="Vice President"/>
    <x v="3"/>
    <s v="Speciality Products"/>
    <s v="Female"/>
    <s v="Caucasian"/>
    <n v="48"/>
    <d v="2007-04-25T00:00:00"/>
    <n v="217783"/>
    <n v="0.36"/>
    <s v="United States"/>
    <s v="Seattle"/>
    <s v=""/>
  </r>
  <r>
    <s v="E01432"/>
    <s v="Peyton Garza"/>
    <s v="Systems Analyst"/>
    <x v="0"/>
    <s v="Manufacturing"/>
    <s v="Female"/>
    <s v="Latino"/>
    <n v="53"/>
    <d v="2004-08-15T00:00:00"/>
    <n v="44735"/>
    <n v="0"/>
    <s v="Brazil"/>
    <s v="Manaus"/>
    <s v=""/>
  </r>
  <r>
    <s v="E02628"/>
    <s v="Nora Nelson"/>
    <s v="Analyst II"/>
    <x v="1"/>
    <s v="Manufacturing"/>
    <s v="Female"/>
    <s v="Caucasian"/>
    <n v="41"/>
    <d v="2007-01-09T00:00:00"/>
    <n v="50685"/>
    <n v="0"/>
    <s v="United States"/>
    <s v="Columbus"/>
    <s v=""/>
  </r>
  <r>
    <s v="E03578"/>
    <s v="Maverick Li"/>
    <s v="Analyst II"/>
    <x v="2"/>
    <s v="Research &amp; Development"/>
    <s v="Male"/>
    <s v="Asian"/>
    <n v="34"/>
    <d v="2018-03-10T00:00:00"/>
    <n v="58993"/>
    <n v="0"/>
    <s v="United States"/>
    <s v="Austin"/>
    <s v=""/>
  </r>
  <r>
    <s v="E03563"/>
    <s v="Ian Barnes"/>
    <s v="Operations Engineer"/>
    <x v="5"/>
    <s v="Corporate"/>
    <s v="Male"/>
    <s v="Caucasian"/>
    <n v="47"/>
    <d v="2020-06-08T00:00:00"/>
    <n v="115765"/>
    <n v="0"/>
    <s v="United States"/>
    <s v="Miami"/>
    <d v="2021-02-02T00:00:00"/>
  </r>
  <r>
    <s v="E02781"/>
    <s v="Athena Vu"/>
    <s v="Director"/>
    <x v="3"/>
    <s v="Manufacturing"/>
    <s v="Female"/>
    <s v="Asian"/>
    <n v="63"/>
    <d v="2007-03-06T00:00:00"/>
    <n v="193044"/>
    <n v="0.15"/>
    <s v="United States"/>
    <s v="Miami"/>
    <s v=""/>
  </r>
  <r>
    <s v="E04739"/>
    <s v="Ruby Washington"/>
    <s v="Analyst"/>
    <x v="6"/>
    <s v="Research &amp; Development"/>
    <s v="Female"/>
    <s v="Black"/>
    <n v="65"/>
    <d v="2011-06-17T00:00:00"/>
    <n v="56686"/>
    <n v="0"/>
    <s v="United States"/>
    <s v="Seattle"/>
    <d v="2015-06-09T00:00:00"/>
  </r>
  <r>
    <s v="E02665"/>
    <s v="Bella Butler"/>
    <s v="Sr. Manger"/>
    <x v="1"/>
    <s v="Manufacturing"/>
    <s v="Female"/>
    <s v="Black"/>
    <n v="33"/>
    <d v="2019-10-25T00:00:00"/>
    <n v="131652"/>
    <n v="0.11"/>
    <s v="United States"/>
    <s v="Seattle"/>
    <s v=""/>
  </r>
  <r>
    <s v="E04132"/>
    <s v="Kinsley Henry"/>
    <s v="Director"/>
    <x v="6"/>
    <s v="Manufacturing"/>
    <s v="Female"/>
    <s v="Black"/>
    <n v="45"/>
    <d v="2008-02-29T00:00:00"/>
    <n v="150577"/>
    <n v="0.25"/>
    <s v="United States"/>
    <s v="Miami"/>
    <s v=""/>
  </r>
  <r>
    <s v="E00276"/>
    <s v="Kennedy Romero"/>
    <s v="Engineering Manager"/>
    <x v="5"/>
    <s v="Research &amp; Development"/>
    <s v="Female"/>
    <s v="Latino"/>
    <n v="37"/>
    <d v="2018-12-27T00:00:00"/>
    <n v="87359"/>
    <n v="0.11"/>
    <s v="Brazil"/>
    <s v="Rio de Janerio"/>
    <s v=""/>
  </r>
  <r>
    <s v="E04277"/>
    <s v="Zoe Do"/>
    <s v="Analyst II"/>
    <x v="2"/>
    <s v="Speciality Products"/>
    <s v="Female"/>
    <s v="Asian"/>
    <n v="60"/>
    <d v="2014-01-08T00:00:00"/>
    <n v="51877"/>
    <n v="0"/>
    <s v="China"/>
    <s v="Beijing"/>
    <s v=""/>
  </r>
  <r>
    <s v="E03890"/>
    <s v="Everett Khan"/>
    <s v="Solutions Architect"/>
    <x v="0"/>
    <s v="Manufacturing"/>
    <s v="Male"/>
    <s v="Asian"/>
    <n v="43"/>
    <d v="2017-01-18T00:00:00"/>
    <n v="86417"/>
    <n v="0"/>
    <s v="United States"/>
    <s v="Chicago"/>
    <s v=""/>
  </r>
  <r>
    <s v="E02012"/>
    <s v="Anna Han"/>
    <s v="System Administrator "/>
    <x v="0"/>
    <s v="Research &amp; Development"/>
    <s v="Female"/>
    <s v="Asian"/>
    <n v="65"/>
    <d v="2003-05-08T00:00:00"/>
    <n v="96548"/>
    <n v="0"/>
    <s v="United States"/>
    <s v="Austin"/>
    <s v=""/>
  </r>
  <r>
    <s v="E02881"/>
    <s v="Leilani Sharma"/>
    <s v="Sr. Analyst"/>
    <x v="3"/>
    <s v="Manufacturing"/>
    <s v="Female"/>
    <s v="Asian"/>
    <n v="43"/>
    <d v="2014-01-23T00:00:00"/>
    <n v="92940"/>
    <n v="0"/>
    <s v="China"/>
    <s v="Chengdu"/>
    <s v=""/>
  </r>
  <r>
    <s v="E03750"/>
    <s v="Jordan Cho"/>
    <s v="Analyst II"/>
    <x v="3"/>
    <s v="Speciality Products"/>
    <s v="Male"/>
    <s v="Asian"/>
    <n v="28"/>
    <d v="2018-08-24T00:00:00"/>
    <n v="61410"/>
    <n v="0"/>
    <s v="United States"/>
    <s v="Phoenix"/>
    <s v=""/>
  </r>
  <r>
    <s v="E00605"/>
    <s v="Nova Williams"/>
    <s v="Manager"/>
    <x v="1"/>
    <s v="Speciality Products"/>
    <s v="Female"/>
    <s v="Black"/>
    <n v="61"/>
    <d v="2010-04-25T00:00:00"/>
    <n v="110302"/>
    <n v="0.06"/>
    <s v="United States"/>
    <s v="Miami"/>
    <s v=""/>
  </r>
  <r>
    <s v="E04641"/>
    <s v="Scarlett Hill"/>
    <s v="Director"/>
    <x v="5"/>
    <s v="Speciality Products"/>
    <s v="Female"/>
    <s v="Black"/>
    <n v="45"/>
    <d v="2018-04-22T00:00:00"/>
    <n v="187205"/>
    <n v="0.24"/>
    <s v="United States"/>
    <s v="Columbus"/>
    <d v="2022-06-20T00:00:00"/>
  </r>
  <r>
    <s v="E01019"/>
    <s v="Dominic Scott"/>
    <s v="Sr. Analyst"/>
    <x v="2"/>
    <s v="Corporate"/>
    <s v="Male"/>
    <s v="Caucasian"/>
    <n v="45"/>
    <d v="2011-03-16T00:00:00"/>
    <n v="81687"/>
    <n v="0"/>
    <s v="United States"/>
    <s v="Phoenix"/>
    <s v=""/>
  </r>
  <r>
    <s v="E01519"/>
    <s v="Anthony Marquez"/>
    <s v="Vice President"/>
    <x v="0"/>
    <s v="Speciality Products"/>
    <s v="Male"/>
    <s v="Latino"/>
    <n v="54"/>
    <d v="2009-08-15T00:00:00"/>
    <n v="241083"/>
    <n v="0.39"/>
    <s v="United States"/>
    <s v="Columbus"/>
    <s v=""/>
  </r>
  <r>
    <s v="E03694"/>
    <s v="Elena Patterson"/>
    <s v="Vice President"/>
    <x v="1"/>
    <s v="Speciality Products"/>
    <s v="Female"/>
    <s v="Black"/>
    <n v="38"/>
    <d v="2018-11-09T00:00:00"/>
    <n v="223805"/>
    <n v="0.36"/>
    <s v="United States"/>
    <s v="Chicago"/>
    <s v=""/>
  </r>
  <r>
    <s v="E01123"/>
    <s v="Madison Nelson"/>
    <s v="Director"/>
    <x v="3"/>
    <s v="Corporate"/>
    <s v="Female"/>
    <s v="Caucasian"/>
    <n v="27"/>
    <d v="2021-07-16T00:00:00"/>
    <n v="161759"/>
    <n v="0.16"/>
    <s v="United States"/>
    <s v="Miami"/>
    <s v=""/>
  </r>
  <r>
    <s v="E01366"/>
    <s v="William Walker"/>
    <s v="Computer Systems Manager"/>
    <x v="0"/>
    <s v="Research &amp; Development"/>
    <s v="Male"/>
    <s v="Black"/>
    <n v="40"/>
    <d v="2019-02-24T00:00:00"/>
    <n v="95899"/>
    <n v="0.1"/>
    <s v="United States"/>
    <s v="Columbus"/>
    <d v="2021-03-08T00:00:00"/>
  </r>
  <r>
    <s v="E04005"/>
    <s v="Lincoln Wong"/>
    <s v="Sr. Analyst"/>
    <x v="1"/>
    <s v="Corporate"/>
    <s v="Male"/>
    <s v="Asian"/>
    <n v="49"/>
    <d v="2019-06-07T00:00:00"/>
    <n v="80700"/>
    <n v="0"/>
    <s v="United States"/>
    <s v="Columbus"/>
    <s v=""/>
  </r>
  <r>
    <s v="E02770"/>
    <s v="James Huang"/>
    <s v="Manager"/>
    <x v="4"/>
    <s v="Speciality Products"/>
    <s v="Male"/>
    <s v="Asian"/>
    <n v="54"/>
    <d v="1997-03-11T00:00:00"/>
    <n v="128136"/>
    <n v="0.05"/>
    <s v="China"/>
    <s v="Beijing"/>
    <s v=""/>
  </r>
  <r>
    <s v="E04018"/>
    <s v="Emery Ford"/>
    <s v="Analyst II"/>
    <x v="6"/>
    <s v="Corporate"/>
    <s v="Female"/>
    <s v="Caucasian"/>
    <n v="39"/>
    <d v="2017-04-18T00:00:00"/>
    <n v="58745"/>
    <n v="0"/>
    <s v="United States"/>
    <s v="Austin"/>
    <s v=""/>
  </r>
  <r>
    <s v="E01591"/>
    <s v="Paisley Trinh"/>
    <s v="Technical Architect"/>
    <x v="0"/>
    <s v="Corporate"/>
    <s v="Female"/>
    <s v="Asian"/>
    <n v="57"/>
    <d v="1992-05-04T00:00:00"/>
    <n v="76202"/>
    <n v="0"/>
    <s v="United States"/>
    <s v="Austin"/>
    <d v="1994-12-18T00:00:00"/>
  </r>
  <r>
    <s v="E04940"/>
    <s v="Hudson Williams"/>
    <s v="Vice President"/>
    <x v="2"/>
    <s v="Speciality Products"/>
    <s v="Male"/>
    <s v="Black"/>
    <n v="36"/>
    <d v="2018-03-19T00:00:00"/>
    <n v="195200"/>
    <n v="0.36"/>
    <s v="United States"/>
    <s v="Austin"/>
    <s v=""/>
  </r>
  <r>
    <s v="E03465"/>
    <s v="Harper Phan"/>
    <s v="Analyst II"/>
    <x v="1"/>
    <s v="Manufacturing"/>
    <s v="Female"/>
    <s v="Asian"/>
    <n v="45"/>
    <d v="2016-12-07T00:00:00"/>
    <n v="71454"/>
    <n v="0"/>
    <s v="China"/>
    <s v="Shanghai"/>
    <s v=""/>
  </r>
  <r>
    <s v="E03870"/>
    <s v="Madeline Allen"/>
    <s v="Cloud Infrastructure Architect"/>
    <x v="0"/>
    <s v="Manufacturing"/>
    <s v="Female"/>
    <s v="Caucasian"/>
    <n v="30"/>
    <d v="2020-02-03T00:00:00"/>
    <n v="94652"/>
    <n v="0"/>
    <s v="United States"/>
    <s v="Seattle"/>
    <s v=""/>
  </r>
  <r>
    <s v="E01927"/>
    <s v="Charles Moore"/>
    <s v="Technical Architect"/>
    <x v="0"/>
    <s v="Manufacturing"/>
    <s v="Male"/>
    <s v="Black"/>
    <n v="34"/>
    <d v="2016-02-16T00:00:00"/>
    <n v="63411"/>
    <n v="0"/>
    <s v="United States"/>
    <s v="Miami"/>
    <s v=""/>
  </r>
  <r>
    <s v="E03064"/>
    <s v="Lincoln Fong"/>
    <s v="Analyst II"/>
    <x v="2"/>
    <s v="Speciality Products"/>
    <s v="Male"/>
    <s v="Asian"/>
    <n v="31"/>
    <d v="2020-02-17T00:00:00"/>
    <n v="67171"/>
    <n v="0"/>
    <s v="China"/>
    <s v="Chongqing"/>
    <d v="2021-05-01T00:00:00"/>
  </r>
  <r>
    <s v="E01883"/>
    <s v="Isla Guzman"/>
    <s v="Sr. Manger"/>
    <x v="3"/>
    <s v="Speciality Products"/>
    <s v="Female"/>
    <s v="Latino"/>
    <n v="28"/>
    <d v="2019-07-06T00:00:00"/>
    <n v="152036"/>
    <n v="0.15"/>
    <s v="Brazil"/>
    <s v="Rio de Janerio"/>
    <s v=""/>
  </r>
  <r>
    <s v="E03984"/>
    <s v="Hailey Foster"/>
    <s v="Controls Engineer"/>
    <x v="5"/>
    <s v="Manufacturing"/>
    <s v="Female"/>
    <s v="Black"/>
    <n v="55"/>
    <d v="2021-03-21T00:00:00"/>
    <n v="95562"/>
    <n v="0"/>
    <s v="United States"/>
    <s v="Chicago"/>
    <s v=""/>
  </r>
  <r>
    <s v="E00446"/>
    <s v="Hudson Hill"/>
    <s v="Sr. Analyst"/>
    <x v="2"/>
    <s v="Research &amp; Development"/>
    <s v="Male"/>
    <s v="Caucasian"/>
    <n v="30"/>
    <d v="2019-11-04T00:00:00"/>
    <n v="96092"/>
    <n v="0"/>
    <s v="United States"/>
    <s v="Austin"/>
    <s v=""/>
  </r>
  <r>
    <s v="E02825"/>
    <s v="Wyatt Li"/>
    <s v="Vice President"/>
    <x v="5"/>
    <s v="Manufacturing"/>
    <s v="Male"/>
    <s v="Asian"/>
    <n v="63"/>
    <d v="2013-06-03T00:00:00"/>
    <n v="254289"/>
    <n v="0.39"/>
    <s v="United States"/>
    <s v="Chicago"/>
    <s v=""/>
  </r>
  <r>
    <s v="E04174"/>
    <s v="Maverick Henry"/>
    <s v="Computer Systems Manager"/>
    <x v="0"/>
    <s v="Research &amp; Development"/>
    <s v="Male"/>
    <s v="Caucasian"/>
    <n v="26"/>
    <d v="2019-07-10T00:00:00"/>
    <n v="69110"/>
    <n v="0.05"/>
    <s v="United States"/>
    <s v="Chicago"/>
    <s v=""/>
  </r>
  <r>
    <s v="E01899"/>
    <s v="Xavier Jackson"/>
    <s v="Vice President"/>
    <x v="6"/>
    <s v="Speciality Products"/>
    <s v="Male"/>
    <s v="Caucasian"/>
    <n v="52"/>
    <d v="2002-06-11T00:00:00"/>
    <n v="236314"/>
    <n v="0.34"/>
    <s v="United States"/>
    <s v="Miami"/>
    <s v=""/>
  </r>
  <r>
    <s v="E02562"/>
    <s v="Christian Medina"/>
    <s v="Analyst"/>
    <x v="6"/>
    <s v="Corporate"/>
    <s v="Male"/>
    <s v="Latino"/>
    <n v="51"/>
    <d v="2007-06-19T00:00:00"/>
    <n v="45206"/>
    <n v="0"/>
    <s v="United States"/>
    <s v="Columbus"/>
    <s v=""/>
  </r>
  <r>
    <s v="E01006"/>
    <s v="Autumn Leung"/>
    <s v="Vice President"/>
    <x v="1"/>
    <s v="Research &amp; Development"/>
    <s v="Female"/>
    <s v="Asian"/>
    <n v="25"/>
    <d v="2021-11-15T00:00:00"/>
    <n v="210708"/>
    <n v="0.33"/>
    <s v="United States"/>
    <s v="Chicago"/>
    <s v=""/>
  </r>
  <r>
    <s v="E02903"/>
    <s v="Robert Vazquez"/>
    <s v="System Administrator "/>
    <x v="0"/>
    <s v="Corporate"/>
    <s v="Male"/>
    <s v="Latino"/>
    <n v="40"/>
    <d v="2021-09-26T00:00:00"/>
    <n v="87770"/>
    <n v="0"/>
    <s v="United States"/>
    <s v="Austin"/>
    <s v=""/>
  </r>
  <r>
    <s v="E03642"/>
    <s v="Aria Roberts"/>
    <s v="Manager"/>
    <x v="3"/>
    <s v="Corporate"/>
    <s v="Female"/>
    <s v="Caucasian"/>
    <n v="38"/>
    <d v="2015-08-12T00:00:00"/>
    <n v="106858"/>
    <n v="0.05"/>
    <s v="United States"/>
    <s v="Seattle"/>
    <s v=""/>
  </r>
  <r>
    <s v="E02884"/>
    <s v="Axel Johnson"/>
    <s v="Director"/>
    <x v="4"/>
    <s v="Corporate"/>
    <s v="Male"/>
    <s v="Caucasian"/>
    <n v="60"/>
    <d v="2015-04-14T00:00:00"/>
    <n v="155788"/>
    <n v="0.17"/>
    <s v="United States"/>
    <s v="Seattle"/>
    <s v=""/>
  </r>
  <r>
    <s v="E00701"/>
    <s v="Madeline Garcia"/>
    <s v="Sr. Business Partner"/>
    <x v="4"/>
    <s v="Speciality Products"/>
    <s v="Female"/>
    <s v="Latino"/>
    <n v="45"/>
    <d v="2019-04-26T00:00:00"/>
    <n v="74891"/>
    <n v="0"/>
    <s v="Brazil"/>
    <s v="Rio de Janerio"/>
    <s v=""/>
  </r>
  <r>
    <s v="E04720"/>
    <s v="Christopher Chung"/>
    <s v="Controls Engineer"/>
    <x v="5"/>
    <s v="Corporate"/>
    <s v="Male"/>
    <s v="Asian"/>
    <n v="28"/>
    <d v="2021-12-18T00:00:00"/>
    <n v="95670"/>
    <n v="0"/>
    <s v="United States"/>
    <s v="Phoenix"/>
    <s v=""/>
  </r>
  <r>
    <s v="E01985"/>
    <s v="Eliana Turner"/>
    <s v="Account Representative"/>
    <x v="2"/>
    <s v="Research &amp; Development"/>
    <s v="Female"/>
    <s v="Black"/>
    <n v="65"/>
    <d v="2000-09-29T00:00:00"/>
    <n v="67837"/>
    <n v="0"/>
    <s v="United States"/>
    <s v="Austin"/>
    <s v=""/>
  </r>
  <r>
    <s v="E03273"/>
    <s v="Daniel Shah"/>
    <s v="Analyst II"/>
    <x v="2"/>
    <s v="Research &amp; Development"/>
    <s v="Male"/>
    <s v="Asian"/>
    <n v="41"/>
    <d v="2010-06-04T00:00:00"/>
    <n v="72425"/>
    <n v="0"/>
    <s v="China"/>
    <s v="Beijing"/>
    <s v=""/>
  </r>
  <r>
    <s v="E02415"/>
    <s v="Penelope Gonzalez"/>
    <s v="Sr. Analyst"/>
    <x v="2"/>
    <s v="Corporate"/>
    <s v="Female"/>
    <s v="Latino"/>
    <n v="52"/>
    <d v="1994-10-16T00:00:00"/>
    <n v="93103"/>
    <n v="0"/>
    <s v="United States"/>
    <s v="Phoenix"/>
    <s v=""/>
  </r>
  <r>
    <s v="E02877"/>
    <s v="Mila Allen"/>
    <s v="Controls Engineer"/>
    <x v="5"/>
    <s v="Corporate"/>
    <s v="Female"/>
    <s v="Caucasian"/>
    <n v="56"/>
    <d v="2015-10-14T00:00:00"/>
    <n v="76272"/>
    <n v="0"/>
    <s v="United States"/>
    <s v="Miami"/>
    <d v="2021-10-22T00:00:00"/>
  </r>
  <r>
    <s v="E00091"/>
    <s v="Emilia Chu"/>
    <s v="Analyst II"/>
    <x v="1"/>
    <s v="Manufacturing"/>
    <s v="Female"/>
    <s v="Asian"/>
    <n v="48"/>
    <d v="2003-06-24T00:00:00"/>
    <n v="55760"/>
    <n v="0"/>
    <s v="United States"/>
    <s v="Austin"/>
    <s v=""/>
  </r>
  <r>
    <s v="E02563"/>
    <s v="Emily Clark"/>
    <s v="Vice President"/>
    <x v="3"/>
    <s v="Corporate"/>
    <s v="Female"/>
    <s v="Caucasian"/>
    <n v="36"/>
    <d v="2020-01-13T00:00:00"/>
    <n v="253294"/>
    <n v="0.4"/>
    <s v="United States"/>
    <s v="Miami"/>
    <s v=""/>
  </r>
  <r>
    <s v="E04221"/>
    <s v="Roman King"/>
    <s v="Analyst II"/>
    <x v="1"/>
    <s v="Corporate"/>
    <s v="Male"/>
    <s v="Caucasian"/>
    <n v="60"/>
    <d v="2007-08-16T00:00:00"/>
    <n v="58671"/>
    <n v="0"/>
    <s v="United States"/>
    <s v="Columbus"/>
    <s v=""/>
  </r>
  <r>
    <s v="E04887"/>
    <s v="Emery Do"/>
    <s v="Account Representative"/>
    <x v="2"/>
    <s v="Research &amp; Development"/>
    <s v="Female"/>
    <s v="Asian"/>
    <n v="40"/>
    <d v="2018-03-16T00:00:00"/>
    <n v="55457"/>
    <n v="0"/>
    <s v="United States"/>
    <s v="Columbus"/>
    <s v=""/>
  </r>
  <r>
    <s v="E03170"/>
    <s v="Autumn Thao"/>
    <s v="Account Representative"/>
    <x v="2"/>
    <s v="Manufacturing"/>
    <s v="Female"/>
    <s v="Asian"/>
    <n v="63"/>
    <d v="2017-09-26T00:00:00"/>
    <n v="72340"/>
    <n v="0"/>
    <s v="United States"/>
    <s v="Phoenix"/>
    <d v="2019-04-03T00:00:00"/>
  </r>
  <r>
    <s v="E01636"/>
    <s v="Naomi Coleman"/>
    <s v="Manager"/>
    <x v="6"/>
    <s v="Corporate"/>
    <s v="Female"/>
    <s v="Caucasian"/>
    <n v="29"/>
    <d v="2016-11-02T00:00:00"/>
    <n v="122054"/>
    <n v="0.06"/>
    <s v="United States"/>
    <s v="Phoenix"/>
    <s v=""/>
  </r>
  <r>
    <s v="E01387"/>
    <s v="Cora Zheng"/>
    <s v="Director"/>
    <x v="0"/>
    <s v="Manufacturing"/>
    <s v="Female"/>
    <s v="Asian"/>
    <n v="27"/>
    <d v="2018-01-03T00:00:00"/>
    <n v="167100"/>
    <n v="0.2"/>
    <s v="China"/>
    <s v="Chengdu"/>
    <s v=""/>
  </r>
  <r>
    <s v="E01363"/>
    <s v="Ayla Daniels"/>
    <s v="Technical Architect"/>
    <x v="0"/>
    <s v="Corporate"/>
    <s v="Female"/>
    <s v="Caucasian"/>
    <n v="53"/>
    <d v="1997-04-23T00:00:00"/>
    <n v="78153"/>
    <n v="0"/>
    <s v="United States"/>
    <s v="Miami"/>
    <s v=""/>
  </r>
  <r>
    <s v="E02249"/>
    <s v="Allison Daniels"/>
    <s v="Manager"/>
    <x v="1"/>
    <s v="Manufacturing"/>
    <s v="Female"/>
    <s v="Caucasian"/>
    <n v="37"/>
    <d v="2020-04-14T00:00:00"/>
    <n v="103524"/>
    <n v="0.09"/>
    <s v="United States"/>
    <s v="Phoenix"/>
    <s v=""/>
  </r>
  <r>
    <s v="E02987"/>
    <s v="Mateo Harris"/>
    <s v="Manager"/>
    <x v="0"/>
    <s v="Corporate"/>
    <s v="Male"/>
    <s v="Caucasian"/>
    <n v="30"/>
    <d v="2017-08-05T00:00:00"/>
    <n v="119906"/>
    <n v="0.05"/>
    <s v="United States"/>
    <s v="Columbus"/>
    <s v=""/>
  </r>
  <r>
    <s v="E03655"/>
    <s v="Samantha Rogers"/>
    <s v="Analyst"/>
    <x v="6"/>
    <s v="Speciality Products"/>
    <s v="Female"/>
    <s v="Caucasian"/>
    <n v="28"/>
    <d v="2020-01-17T00:00:00"/>
    <n v="45061"/>
    <n v="0"/>
    <s v="United States"/>
    <s v="Miami"/>
    <s v=""/>
  </r>
  <r>
    <s v="E04048"/>
    <s v="Julian Lee"/>
    <s v="IT Systems Architect"/>
    <x v="0"/>
    <s v="Corporate"/>
    <s v="Male"/>
    <s v="Asian"/>
    <n v="51"/>
    <d v="2003-01-17T00:00:00"/>
    <n v="91399"/>
    <n v="0"/>
    <s v="United States"/>
    <s v="Seattle"/>
    <s v=""/>
  </r>
  <r>
    <s v="E03626"/>
    <s v="Nicholas Avila"/>
    <s v="Enterprise Architect"/>
    <x v="0"/>
    <s v="Research &amp; Development"/>
    <s v="Male"/>
    <s v="Latino"/>
    <n v="28"/>
    <d v="2017-09-28T00:00:00"/>
    <n v="97336"/>
    <n v="0"/>
    <s v="United States"/>
    <s v="Austin"/>
    <s v=""/>
  </r>
  <r>
    <s v="E03694"/>
    <s v="Hailey Watson"/>
    <s v="Sr. Manger"/>
    <x v="3"/>
    <s v="Corporate"/>
    <s v="Female"/>
    <s v="Black"/>
    <n v="31"/>
    <d v="2017-01-20T00:00:00"/>
    <n v="124629"/>
    <n v="0.1"/>
    <s v="United States"/>
    <s v="Columbus"/>
    <s v=""/>
  </r>
  <r>
    <s v="E02920"/>
    <s v="Willow Woods"/>
    <s v="Vice President"/>
    <x v="4"/>
    <s v="Speciality Products"/>
    <s v="Female"/>
    <s v="Caucasian"/>
    <n v="28"/>
    <d v="2021-07-25T00:00:00"/>
    <n v="231850"/>
    <n v="0.39"/>
    <s v="United States"/>
    <s v="Miami"/>
    <s v=""/>
  </r>
  <r>
    <s v="E03220"/>
    <s v="Alexander Gonzales"/>
    <s v="Manager"/>
    <x v="3"/>
    <s v="Research &amp; Development"/>
    <s v="Male"/>
    <s v="Latino"/>
    <n v="34"/>
    <d v="2018-06-04T00:00:00"/>
    <n v="128329"/>
    <n v="0.08"/>
    <s v="United States"/>
    <s v="Phoenix"/>
    <s v=""/>
  </r>
  <r>
    <s v="E01347"/>
    <s v="Aiden Gonzales"/>
    <s v="Vice President"/>
    <x v="6"/>
    <s v="Speciality Products"/>
    <s v="Male"/>
    <s v="Latino"/>
    <n v="44"/>
    <d v="2021-03-28T00:00:00"/>
    <n v="186033"/>
    <n v="0.34"/>
    <s v="Brazil"/>
    <s v="Sao Paulo"/>
    <s v=""/>
  </r>
  <r>
    <s v="E03968"/>
    <s v="Joshua Chin"/>
    <s v="Sr. Manger"/>
    <x v="6"/>
    <s v="Manufacturing"/>
    <s v="Male"/>
    <s v="Asian"/>
    <n v="60"/>
    <d v="2021-07-26T00:00:00"/>
    <n v="121480"/>
    <n v="0.14000000000000001"/>
    <s v="United States"/>
    <s v="Phoenix"/>
    <s v=""/>
  </r>
  <r>
    <s v="E04299"/>
    <s v="Paisley Hall"/>
    <s v="Director"/>
    <x v="4"/>
    <s v="Speciality Products"/>
    <s v="Female"/>
    <s v="Caucasian"/>
    <n v="41"/>
    <d v="2010-05-21T00:00:00"/>
    <n v="153275"/>
    <n v="0.24"/>
    <s v="United States"/>
    <s v="Columbus"/>
    <s v=""/>
  </r>
  <r>
    <s v="E01150"/>
    <s v="Allison Leung"/>
    <s v="Sr. Analyst"/>
    <x v="2"/>
    <s v="Research &amp; Development"/>
    <s v="Female"/>
    <s v="Asian"/>
    <n v="62"/>
    <d v="2020-05-18T00:00:00"/>
    <n v="97830"/>
    <n v="0"/>
    <s v="United States"/>
    <s v="Austin"/>
    <s v=""/>
  </r>
  <r>
    <s v="E03774"/>
    <s v="Hannah Mejia"/>
    <s v="Vice President"/>
    <x v="6"/>
    <s v="Corporate"/>
    <s v="Female"/>
    <s v="Latino"/>
    <n v="47"/>
    <d v="1999-03-13T00:00:00"/>
    <n v="239394"/>
    <n v="0.32"/>
    <s v="United States"/>
    <s v="Austin"/>
    <s v=""/>
  </r>
  <r>
    <s v="E01638"/>
    <s v="Elizabeth Huang"/>
    <s v="Analyst"/>
    <x v="1"/>
    <s v="Speciality Products"/>
    <s v="Female"/>
    <s v="Asian"/>
    <n v="62"/>
    <d v="2002-09-20T00:00:00"/>
    <n v="49738"/>
    <n v="0"/>
    <s v="China"/>
    <s v="Beijing"/>
    <s v=""/>
  </r>
  <r>
    <s v="E01877"/>
    <s v="Abigail Garza"/>
    <s v="Analyst"/>
    <x v="3"/>
    <s v="Manufacturing"/>
    <s v="Female"/>
    <s v="Latino"/>
    <n v="33"/>
    <d v="2018-05-27T00:00:00"/>
    <n v="45049"/>
    <n v="0"/>
    <s v="United States"/>
    <s v="Seattle"/>
    <s v=""/>
  </r>
  <r>
    <s v="E01193"/>
    <s v="Raelynn Lu"/>
    <s v="Director"/>
    <x v="1"/>
    <s v="Research &amp; Development"/>
    <s v="Female"/>
    <s v="Asian"/>
    <n v="27"/>
    <d v="2020-05-26T00:00:00"/>
    <n v="153628"/>
    <n v="0.28999999999999998"/>
    <s v="China"/>
    <s v="Chongqing"/>
    <d v="2020-12-12T00:00:00"/>
  </r>
  <r>
    <s v="E01789"/>
    <s v="Charles Luu"/>
    <s v="Sr. Manger"/>
    <x v="2"/>
    <s v="Manufacturing"/>
    <s v="Male"/>
    <s v="Asian"/>
    <n v="25"/>
    <d v="2021-06-15T00:00:00"/>
    <n v="142731"/>
    <n v="0.11"/>
    <s v="China"/>
    <s v="Shanghai"/>
    <d v="2022-06-03T00:00:00"/>
  </r>
  <r>
    <s v="E01422"/>
    <s v="Lydia Espinoza"/>
    <s v="Sr. Manger"/>
    <x v="6"/>
    <s v="Speciality Products"/>
    <s v="Female"/>
    <s v="Latino"/>
    <n v="29"/>
    <d v="2020-05-15T00:00:00"/>
    <n v="137106"/>
    <n v="0.12"/>
    <s v="Brazil"/>
    <s v="Sao Paulo"/>
    <s v=""/>
  </r>
  <r>
    <s v="E00440"/>
    <s v="Adeline Thao"/>
    <s v="Vice President"/>
    <x v="1"/>
    <s v="Corporate"/>
    <s v="Female"/>
    <s v="Asian"/>
    <n v="54"/>
    <d v="2007-09-05T00:00:00"/>
    <n v="183239"/>
    <n v="0.32"/>
    <s v="United States"/>
    <s v="Seattle"/>
    <s v=""/>
  </r>
  <r>
    <s v="E00145"/>
    <s v="Kinsley Dixon"/>
    <s v="Analyst"/>
    <x v="3"/>
    <s v="Manufacturing"/>
    <s v="Female"/>
    <s v="Caucasian"/>
    <n v="28"/>
    <d v="2019-05-25T00:00:00"/>
    <n v="45819"/>
    <n v="0"/>
    <s v="United States"/>
    <s v="Miami"/>
    <s v=""/>
  </r>
  <r>
    <s v="E04150"/>
    <s v="Natalia Vu"/>
    <s v="Analyst"/>
    <x v="3"/>
    <s v="Research &amp; Development"/>
    <s v="Female"/>
    <s v="Asian"/>
    <n v="54"/>
    <d v="2006-12-29T00:00:00"/>
    <n v="55518"/>
    <n v="0"/>
    <s v="United States"/>
    <s v="Columbus"/>
    <s v=""/>
  </r>
  <r>
    <s v="E02846"/>
    <s v="Julia Mai"/>
    <s v="Manager"/>
    <x v="6"/>
    <s v="Manufacturing"/>
    <s v="Female"/>
    <s v="Asian"/>
    <n v="50"/>
    <d v="2012-03-11T00:00:00"/>
    <n v="108134"/>
    <n v="0.1"/>
    <s v="China"/>
    <s v="Shanghai"/>
    <s v=""/>
  </r>
  <r>
    <s v="E04247"/>
    <s v="Camila Evans"/>
    <s v="Manager"/>
    <x v="6"/>
    <s v="Research &amp; Development"/>
    <s v="Female"/>
    <s v="Black"/>
    <n v="55"/>
    <d v="1992-12-20T00:00:00"/>
    <n v="113950"/>
    <n v="0.09"/>
    <s v="United States"/>
    <s v="Miami"/>
    <s v=""/>
  </r>
  <r>
    <s v="E02613"/>
    <s v="Everly Lai"/>
    <s v="Vice President"/>
    <x v="6"/>
    <s v="Speciality Products"/>
    <s v="Female"/>
    <s v="Asian"/>
    <n v="52"/>
    <d v="1998-04-01T00:00:00"/>
    <n v="182035"/>
    <n v="0.3"/>
    <s v="United States"/>
    <s v="Chicago"/>
    <s v=""/>
  </r>
  <r>
    <s v="E03349"/>
    <s v="Adam He"/>
    <s v="Director"/>
    <x v="3"/>
    <s v="Speciality Products"/>
    <s v="Male"/>
    <s v="Asian"/>
    <n v="35"/>
    <d v="2017-08-16T00:00:00"/>
    <n v="181356"/>
    <n v="0.23"/>
    <s v="China"/>
    <s v="Beijing"/>
    <s v=""/>
  </r>
  <r>
    <s v="E03648"/>
    <s v="Vivian Hunter"/>
    <s v="Account Representative"/>
    <x v="2"/>
    <s v="Corporate"/>
    <s v="Female"/>
    <s v="Black"/>
    <n v="26"/>
    <d v="2019-08-21T00:00:00"/>
    <n v="66084"/>
    <n v="0"/>
    <s v="United States"/>
    <s v="Seattle"/>
    <s v=""/>
  </r>
  <r>
    <s v="E02192"/>
    <s v="Lucy Avila"/>
    <s v="Solutions Architect"/>
    <x v="0"/>
    <s v="Speciality Products"/>
    <s v="Female"/>
    <s v="Latino"/>
    <n v="43"/>
    <d v="2010-04-22T00:00:00"/>
    <n v="76912"/>
    <n v="0"/>
    <s v="Brazil"/>
    <s v="Sao Paulo"/>
    <s v=""/>
  </r>
  <r>
    <s v="E03981"/>
    <s v="Eliana Li"/>
    <s v="Test Engineer"/>
    <x v="5"/>
    <s v="Research &amp; Development"/>
    <s v="Female"/>
    <s v="Asian"/>
    <n v="63"/>
    <d v="2018-05-07T00:00:00"/>
    <n v="67987"/>
    <n v="0"/>
    <s v="United States"/>
    <s v="Miami"/>
    <s v=""/>
  </r>
  <r>
    <s v="E03262"/>
    <s v="Logan Mitchell"/>
    <s v="Analyst II"/>
    <x v="6"/>
    <s v="Manufacturing"/>
    <s v="Male"/>
    <s v="Caucasian"/>
    <n v="65"/>
    <d v="2005-08-20T00:00:00"/>
    <n v="59833"/>
    <n v="0"/>
    <s v="United States"/>
    <s v="Columbus"/>
    <s v=""/>
  </r>
  <r>
    <s v="E02716"/>
    <s v="Dominic Dinh"/>
    <s v="Sr. Manger"/>
    <x v="6"/>
    <s v="Speciality Products"/>
    <s v="Male"/>
    <s v="Asian"/>
    <n v="45"/>
    <d v="2005-04-11T00:00:00"/>
    <n v="128468"/>
    <n v="0.11"/>
    <s v="United States"/>
    <s v="Chicago"/>
    <s v=""/>
  </r>
  <r>
    <s v="E00245"/>
    <s v="Lucas Daniels"/>
    <s v="Manager"/>
    <x v="2"/>
    <s v="Corporate"/>
    <s v="Male"/>
    <s v="Black"/>
    <n v="42"/>
    <d v="2011-05-29T00:00:00"/>
    <n v="102440"/>
    <n v="0.06"/>
    <s v="United States"/>
    <s v="Chicago"/>
    <s v=""/>
  </r>
  <r>
    <s v="E04123"/>
    <s v="Andrew Holmes"/>
    <s v="Vice President"/>
    <x v="0"/>
    <s v="Speciality Products"/>
    <s v="Male"/>
    <s v="Black"/>
    <n v="59"/>
    <d v="2010-12-30T00:00:00"/>
    <n v="246619"/>
    <n v="0.36"/>
    <s v="United States"/>
    <s v="Miami"/>
    <s v=""/>
  </r>
  <r>
    <s v="E03471"/>
    <s v="Julia Sandoval"/>
    <s v="Manager"/>
    <x v="4"/>
    <s v="Corporate"/>
    <s v="Female"/>
    <s v="Latino"/>
    <n v="42"/>
    <d v="2017-11-19T00:00:00"/>
    <n v="101143"/>
    <n v="0.06"/>
    <s v="United States"/>
    <s v="Miami"/>
    <s v=""/>
  </r>
  <r>
    <s v="E00717"/>
    <s v="Kennedy Vargas"/>
    <s v="Business Partner"/>
    <x v="4"/>
    <s v="Manufacturing"/>
    <s v="Female"/>
    <s v="Latino"/>
    <n v="45"/>
    <d v="2005-10-14T00:00:00"/>
    <n v="51404"/>
    <n v="0"/>
    <s v="Brazil"/>
    <s v="Manaus"/>
    <d v="2009-12-06T00:00:00"/>
  </r>
  <r>
    <s v="E01966"/>
    <s v="Thomas Williams"/>
    <s v="Field Engineer"/>
    <x v="5"/>
    <s v="Speciality Products"/>
    <s v="Male"/>
    <s v="Caucasian"/>
    <n v="45"/>
    <d v="2015-11-21T00:00:00"/>
    <n v="87292"/>
    <n v="0"/>
    <s v="United States"/>
    <s v="Columbus"/>
    <s v=""/>
  </r>
  <r>
    <s v="E03683"/>
    <s v="Raelynn Hong"/>
    <s v="Director"/>
    <x v="6"/>
    <s v="Speciality Products"/>
    <s v="Female"/>
    <s v="Asian"/>
    <n v="28"/>
    <d v="2019-12-11T00:00:00"/>
    <n v="182321"/>
    <n v="0.28000000000000003"/>
    <s v="China"/>
    <s v="Beijing"/>
    <s v=""/>
  </r>
  <r>
    <s v="E03694"/>
    <s v="Eli Reed"/>
    <s v="Systems Analyst"/>
    <x v="0"/>
    <s v="Corporate"/>
    <s v="Male"/>
    <s v="Caucasian"/>
    <n v="51"/>
    <d v="2014-02-27T00:00:00"/>
    <n v="53929"/>
    <n v="0"/>
    <s v="United States"/>
    <s v="Miami"/>
    <d v="2017-12-22T00:00:00"/>
  </r>
  <r>
    <s v="E04766"/>
    <s v="Lyla Yoon"/>
    <s v="Vice President"/>
    <x v="3"/>
    <s v="Manufacturing"/>
    <s v="Female"/>
    <s v="Asian"/>
    <n v="38"/>
    <d v="2012-12-13T00:00:00"/>
    <n v="191571"/>
    <n v="0.32"/>
    <s v="United States"/>
    <s v="Austin"/>
    <s v=""/>
  </r>
  <r>
    <s v="E01465"/>
    <s v="Hannah White"/>
    <s v="Sr. Manger"/>
    <x v="3"/>
    <s v="Corporate"/>
    <s v="Female"/>
    <s v="Caucasian"/>
    <n v="62"/>
    <d v="2009-01-30T00:00:00"/>
    <n v="150555"/>
    <n v="0.13"/>
    <s v="United States"/>
    <s v="Phoenix"/>
    <s v=""/>
  </r>
  <r>
    <s v="E00206"/>
    <s v="Theodore Xi"/>
    <s v="Manager"/>
    <x v="1"/>
    <s v="Corporate"/>
    <s v="Male"/>
    <s v="Asian"/>
    <n v="52"/>
    <d v="2009-10-05T00:00:00"/>
    <n v="122890"/>
    <n v="7.0000000000000007E-2"/>
    <s v="China"/>
    <s v="Shanghai"/>
    <s v=""/>
  </r>
  <r>
    <s v="E04088"/>
    <s v="Ezra Liang"/>
    <s v="Vice President"/>
    <x v="1"/>
    <s v="Research &amp; Development"/>
    <s v="Male"/>
    <s v="Asian"/>
    <n v="52"/>
    <d v="1997-05-26T00:00:00"/>
    <n v="216999"/>
    <n v="0.37"/>
    <s v="United States"/>
    <s v="Miami"/>
    <s v=""/>
  </r>
  <r>
    <s v="E02066"/>
    <s v="Grayson Yee"/>
    <s v="Manager"/>
    <x v="4"/>
    <s v="Corporate"/>
    <s v="Male"/>
    <s v="Asian"/>
    <n v="48"/>
    <d v="2015-07-16T00:00:00"/>
    <n v="110565"/>
    <n v="0.09"/>
    <s v="China"/>
    <s v="Beijing"/>
    <s v=""/>
  </r>
  <r>
    <s v="E03227"/>
    <s v="Eli Richardson"/>
    <s v="IT Coordinator"/>
    <x v="0"/>
    <s v="Speciality Products"/>
    <s v="Male"/>
    <s v="Caucasian"/>
    <n v="38"/>
    <d v="2015-04-19T00:00:00"/>
    <n v="48762"/>
    <n v="0"/>
    <s v="United States"/>
    <s v="Seattle"/>
    <s v=""/>
  </r>
  <r>
    <s v="E03364"/>
    <s v="Audrey Lee"/>
    <s v="Development Engineer"/>
    <x v="5"/>
    <s v="Speciality Products"/>
    <s v="Female"/>
    <s v="Asian"/>
    <n v="51"/>
    <d v="2017-02-11T00:00:00"/>
    <n v="87036"/>
    <n v="0"/>
    <s v="China"/>
    <s v="Chongqing"/>
    <s v=""/>
  </r>
  <r>
    <s v="E00607"/>
    <s v="Jameson Allen"/>
    <s v="Director"/>
    <x v="6"/>
    <s v="Speciality Products"/>
    <s v="Male"/>
    <s v="Caucasian"/>
    <n v="32"/>
    <d v="2016-11-28T00:00:00"/>
    <n v="177443"/>
    <n v="0.16"/>
    <s v="United States"/>
    <s v="Seattle"/>
    <s v=""/>
  </r>
  <r>
    <s v="E02258"/>
    <s v="Eliza Chen"/>
    <s v="Enterprise Architect"/>
    <x v="0"/>
    <s v="Research &amp; Development"/>
    <s v="Female"/>
    <s v="Asian"/>
    <n v="36"/>
    <d v="2016-04-29T00:00:00"/>
    <n v="75862"/>
    <n v="0"/>
    <s v="United States"/>
    <s v="Austin"/>
    <s v=""/>
  </r>
  <r>
    <s v="E03681"/>
    <s v="Lyla Chen"/>
    <s v="Sr. Business Partner"/>
    <x v="4"/>
    <s v="Research &amp; Development"/>
    <s v="Female"/>
    <s v="Asian"/>
    <n v="45"/>
    <d v="2019-04-26T00:00:00"/>
    <n v="90870"/>
    <n v="0"/>
    <s v="United States"/>
    <s v="Chicago"/>
    <s v=""/>
  </r>
  <r>
    <s v="E02298"/>
    <s v="Emily Doan"/>
    <s v="Engineering Manager"/>
    <x v="5"/>
    <s v="Corporate"/>
    <s v="Female"/>
    <s v="Asian"/>
    <n v="32"/>
    <d v="2014-12-04T00:00:00"/>
    <n v="99202"/>
    <n v="0.11"/>
    <s v="United States"/>
    <s v="Phoenix"/>
    <s v=""/>
  </r>
  <r>
    <s v="E02984"/>
    <s v="Jack Mai"/>
    <s v="Sr. Analyst"/>
    <x v="6"/>
    <s v="Corporate"/>
    <s v="Male"/>
    <s v="Asian"/>
    <n v="45"/>
    <d v="2007-09-22T00:00:00"/>
    <n v="92293"/>
    <n v="0"/>
    <s v="China"/>
    <s v="Chengdu"/>
    <s v=""/>
  </r>
  <r>
    <s v="E02440"/>
    <s v="Grayson Turner"/>
    <s v="Solutions Architect"/>
    <x v="0"/>
    <s v="Corporate"/>
    <s v="Male"/>
    <s v="Caucasian"/>
    <n v="54"/>
    <d v="1992-06-30T00:00:00"/>
    <n v="63196"/>
    <n v="0"/>
    <s v="United States"/>
    <s v="Chicago"/>
    <d v="2014-10-26T00:00:00"/>
  </r>
  <r>
    <s v="E04699"/>
    <s v="Ivy Tang"/>
    <s v="Development Engineer"/>
    <x v="5"/>
    <s v="Speciality Products"/>
    <s v="Female"/>
    <s v="Asian"/>
    <n v="48"/>
    <d v="2012-05-03T00:00:00"/>
    <n v="65340"/>
    <n v="0"/>
    <s v="China"/>
    <s v="Shanghai"/>
    <d v="2018-05-09T00:00:00"/>
  </r>
  <r>
    <s v="E03579"/>
    <s v="Robert Zhang"/>
    <s v="Vice President"/>
    <x v="6"/>
    <s v="Corporate"/>
    <s v="Male"/>
    <s v="Asian"/>
    <n v="45"/>
    <d v="2015-09-24T00:00:00"/>
    <n v="202680"/>
    <n v="0.32"/>
    <s v="United States"/>
    <s v="Phoenix"/>
    <d v="2022-08-17T00:00:00"/>
  </r>
  <r>
    <s v="E01649"/>
    <s v="Eva Alvarado"/>
    <s v="Computer Systems Manager"/>
    <x v="0"/>
    <s v="Manufacturing"/>
    <s v="Female"/>
    <s v="Latino"/>
    <n v="46"/>
    <d v="2017-04-24T00:00:00"/>
    <n v="77461"/>
    <n v="0.09"/>
    <s v="Brazil"/>
    <s v="Sao Paulo"/>
    <s v=""/>
  </r>
  <r>
    <s v="E04969"/>
    <s v="Abigail Vang"/>
    <s v="Operations Engineer"/>
    <x v="5"/>
    <s v="Research &amp; Development"/>
    <s v="Female"/>
    <s v="Asian"/>
    <n v="40"/>
    <d v="2016-09-09T00:00:00"/>
    <n v="109680"/>
    <n v="0"/>
    <s v="China"/>
    <s v="Chengdu"/>
    <s v=""/>
  </r>
  <r>
    <s v="E00170"/>
    <s v="Claire Adams"/>
    <s v="Director"/>
    <x v="2"/>
    <s v="Manufacturing"/>
    <s v="Female"/>
    <s v="Black"/>
    <n v="61"/>
    <d v="1997-08-19T00:00:00"/>
    <n v="159567"/>
    <n v="0.28000000000000003"/>
    <s v="United States"/>
    <s v="Phoenix"/>
    <s v=""/>
  </r>
  <r>
    <s v="E00955"/>
    <s v="Theodore Marquez"/>
    <s v="Development Engineer"/>
    <x v="5"/>
    <s v="Speciality Products"/>
    <s v="Male"/>
    <s v="Latino"/>
    <n v="54"/>
    <d v="2012-11-24T00:00:00"/>
    <n v="94407"/>
    <n v="0"/>
    <s v="Brazil"/>
    <s v="Sao Paulo"/>
    <s v=""/>
  </r>
  <r>
    <s v="E00810"/>
    <s v="Hunter Nunez"/>
    <s v="Vice President"/>
    <x v="4"/>
    <s v="Corporate"/>
    <s v="Male"/>
    <s v="Latino"/>
    <n v="62"/>
    <d v="2002-08-16T00:00:00"/>
    <n v="234594"/>
    <n v="0.33"/>
    <s v="United States"/>
    <s v="Seattle"/>
    <s v=""/>
  </r>
  <r>
    <s v="E02798"/>
    <s v="Charles Henderson"/>
    <s v="Systems Analyst"/>
    <x v="0"/>
    <s v="Speciality Products"/>
    <s v="Male"/>
    <s v="Caucasian"/>
    <n v="48"/>
    <d v="2002-02-11T00:00:00"/>
    <n v="43080"/>
    <n v="0"/>
    <s v="United States"/>
    <s v="Austin"/>
    <s v=""/>
  </r>
  <r>
    <s v="E04542"/>
    <s v="Camila Cortez"/>
    <s v="Manager"/>
    <x v="6"/>
    <s v="Manufacturing"/>
    <s v="Female"/>
    <s v="Latino"/>
    <n v="29"/>
    <d v="2021-05-09T00:00:00"/>
    <n v="129541"/>
    <n v="0.08"/>
    <s v="United States"/>
    <s v="Phoenix"/>
    <d v="2021-05-24T00:00:00"/>
  </r>
  <r>
    <s v="E02818"/>
    <s v="Aaron Garza"/>
    <s v="Director"/>
    <x v="2"/>
    <s v="Research &amp; Development"/>
    <s v="Male"/>
    <s v="Latino"/>
    <n v="39"/>
    <d v="2013-12-27T00:00:00"/>
    <n v="165756"/>
    <n v="0.28000000000000003"/>
    <s v="United States"/>
    <s v="Columbus"/>
    <d v="2020-06-09T00:00:00"/>
  </r>
  <r>
    <s v="E02907"/>
    <s v="Jose Singh"/>
    <s v="Sr. Manger"/>
    <x v="1"/>
    <s v="Speciality Products"/>
    <s v="Male"/>
    <s v="Asian"/>
    <n v="44"/>
    <d v="2010-04-06T00:00:00"/>
    <n v="142878"/>
    <n v="0.12"/>
    <s v="United States"/>
    <s v="Columbus"/>
    <s v=""/>
  </r>
  <r>
    <s v="E00023"/>
    <s v="Gabriel Joseph"/>
    <s v="Director"/>
    <x v="5"/>
    <s v="Manufacturing"/>
    <s v="Male"/>
    <s v="Caucasian"/>
    <n v="52"/>
    <d v="2006-10-28T00:00:00"/>
    <n v="187992"/>
    <n v="0.28000000000000003"/>
    <s v="United States"/>
    <s v="Miami"/>
    <s v=""/>
  </r>
  <r>
    <s v="E02391"/>
    <s v="Natalia Santos"/>
    <s v="Vice President"/>
    <x v="4"/>
    <s v="Speciality Products"/>
    <s v="Female"/>
    <s v="Latino"/>
    <n v="45"/>
    <d v="2019-02-25T00:00:00"/>
    <n v="249801"/>
    <n v="0.39"/>
    <s v="Brazil"/>
    <s v="Sao Paulo"/>
    <s v=""/>
  </r>
  <r>
    <s v="E01429"/>
    <s v="Dylan Wilson"/>
    <s v="Network Administrator"/>
    <x v="0"/>
    <s v="Research &amp; Development"/>
    <s v="Male"/>
    <s v="Caucasian"/>
    <n v="48"/>
    <d v="2006-09-27T00:00:00"/>
    <n v="76505"/>
    <n v="0"/>
    <s v="United States"/>
    <s v="Seattle"/>
    <d v="2007-04-08T00:00:00"/>
  </r>
  <r>
    <s v="E00494"/>
    <s v="Robert Alvarez"/>
    <s v="Service Desk Analyst"/>
    <x v="0"/>
    <s v="Corporate"/>
    <s v="Male"/>
    <s v="Latino"/>
    <n v="39"/>
    <d v="2016-10-21T00:00:00"/>
    <n v="84297"/>
    <n v="0"/>
    <s v="Brazil"/>
    <s v="Manaus"/>
    <s v=""/>
  </r>
  <r>
    <s v="E00634"/>
    <s v="Samantha Chavez"/>
    <s v="Sr. Analyst"/>
    <x v="2"/>
    <s v="Speciality Products"/>
    <s v="Female"/>
    <s v="Latino"/>
    <n v="53"/>
    <d v="2017-01-09T00:00:00"/>
    <n v="75769"/>
    <n v="0"/>
    <s v="Brazil"/>
    <s v="Manaus"/>
    <d v="2020-07-17T00:00:00"/>
  </r>
  <r>
    <s v="E01249"/>
    <s v="Samuel Bailey"/>
    <s v="Vice President"/>
    <x v="3"/>
    <s v="Speciality Products"/>
    <s v="Male"/>
    <s v="Caucasian"/>
    <n v="41"/>
    <d v="2013-08-17T00:00:00"/>
    <n v="235619"/>
    <n v="0.3"/>
    <s v="United States"/>
    <s v="Seattle"/>
    <s v=""/>
  </r>
  <r>
    <s v="E04683"/>
    <s v="Ezekiel Delgado"/>
    <s v="Director"/>
    <x v="5"/>
    <s v="Speciality Products"/>
    <s v="Male"/>
    <s v="Latino"/>
    <n v="40"/>
    <d v="2020-02-07T00:00:00"/>
    <n v="187187"/>
    <n v="0.18"/>
    <s v="Brazil"/>
    <s v="Manaus"/>
    <s v=""/>
  </r>
  <r>
    <s v="E04732"/>
    <s v="Benjamin Ramirez"/>
    <s v="Network Engineer"/>
    <x v="0"/>
    <s v="Research &amp; Development"/>
    <s v="Male"/>
    <s v="Latino"/>
    <n v="48"/>
    <d v="2005-07-27T00:00:00"/>
    <n v="68987"/>
    <n v="0"/>
    <s v="United States"/>
    <s v="Chicago"/>
    <d v="2006-04-22T00:00:00"/>
  </r>
  <r>
    <s v="E03834"/>
    <s v="Anthony Carter"/>
    <s v="Director"/>
    <x v="5"/>
    <s v="Speciality Products"/>
    <s v="Male"/>
    <s v="Caucasian"/>
    <n v="41"/>
    <d v="2007-03-15T00:00:00"/>
    <n v="155926"/>
    <n v="0.24"/>
    <s v="United States"/>
    <s v="Columbus"/>
    <d v="2008-05-30T00:00:00"/>
  </r>
  <r>
    <s v="E02923"/>
    <s v="Ethan Tang"/>
    <s v="Sr. Analyst"/>
    <x v="3"/>
    <s v="Speciality Products"/>
    <s v="Male"/>
    <s v="Asian"/>
    <n v="54"/>
    <d v="2016-05-04T00:00:00"/>
    <n v="93668"/>
    <n v="0"/>
    <s v="United States"/>
    <s v="Chicago"/>
    <s v=""/>
  </r>
  <r>
    <s v="E02642"/>
    <s v="Sebastian Rogers"/>
    <s v="HRIS Analyst"/>
    <x v="4"/>
    <s v="Research &amp; Development"/>
    <s v="Male"/>
    <s v="Caucasian"/>
    <n v="38"/>
    <d v="2019-11-29T00:00:00"/>
    <n v="69647"/>
    <n v="0"/>
    <s v="United States"/>
    <s v="Miami"/>
    <d v="2022-04-20T00:00:00"/>
  </r>
  <r>
    <s v="E00981"/>
    <s v="Miles Thao"/>
    <s v="System Administrator "/>
    <x v="0"/>
    <s v="Corporate"/>
    <s v="Male"/>
    <s v="Asian"/>
    <n v="57"/>
    <d v="2003-06-26T00:00:00"/>
    <n v="63318"/>
    <n v="0"/>
    <s v="United States"/>
    <s v="Columbus"/>
    <s v=""/>
  </r>
  <r>
    <s v="E04157"/>
    <s v="William Cao"/>
    <s v="Sr. Analyst"/>
    <x v="6"/>
    <s v="Manufacturing"/>
    <s v="Male"/>
    <s v="Asian"/>
    <n v="63"/>
    <d v="2017-02-12T00:00:00"/>
    <n v="77629"/>
    <n v="0"/>
    <s v="China"/>
    <s v="Beijing"/>
    <s v=""/>
  </r>
  <r>
    <s v="E03528"/>
    <s v="Leo Hsu"/>
    <s v="Sr. Manger"/>
    <x v="4"/>
    <s v="Manufacturing"/>
    <s v="Male"/>
    <s v="Asian"/>
    <n v="62"/>
    <d v="2017-11-22T00:00:00"/>
    <n v="138808"/>
    <n v="0.15"/>
    <s v="China"/>
    <s v="Chongqing"/>
    <s v=""/>
  </r>
  <r>
    <s v="E04547"/>
    <s v="Avery Grant"/>
    <s v="Enterprise Architect"/>
    <x v="0"/>
    <s v="Research &amp; Development"/>
    <s v="Female"/>
    <s v="Caucasian"/>
    <n v="49"/>
    <d v="2014-03-05T00:00:00"/>
    <n v="88777"/>
    <n v="0"/>
    <s v="United States"/>
    <s v="Chicago"/>
    <s v=""/>
  </r>
  <r>
    <s v="E04415"/>
    <s v="Penelope Fong"/>
    <s v="Director"/>
    <x v="3"/>
    <s v="Corporate"/>
    <s v="Female"/>
    <s v="Asian"/>
    <n v="60"/>
    <d v="2004-05-14T00:00:00"/>
    <n v="186378"/>
    <n v="0.26"/>
    <s v="China"/>
    <s v="Chongqing"/>
    <s v=""/>
  </r>
  <r>
    <s v="E04484"/>
    <s v="Vivian Thao"/>
    <s v="Quality Engineer"/>
    <x v="5"/>
    <s v="Research &amp; Development"/>
    <s v="Female"/>
    <s v="Asian"/>
    <n v="45"/>
    <d v="2015-04-23T00:00:00"/>
    <n v="60017"/>
    <n v="0"/>
    <s v="United States"/>
    <s v="Chicago"/>
    <s v=""/>
  </r>
  <r>
    <s v="E02800"/>
    <s v="Eva Estrada"/>
    <s v="Sr. Manger"/>
    <x v="2"/>
    <s v="Speciality Products"/>
    <s v="Female"/>
    <s v="Latino"/>
    <n v="45"/>
    <d v="2018-07-24T00:00:00"/>
    <n v="148991"/>
    <n v="0.12"/>
    <s v="Brazil"/>
    <s v="Sao Paulo"/>
    <s v=""/>
  </r>
  <r>
    <s v="E04926"/>
    <s v="Emma Luna"/>
    <s v="Field Engineer"/>
    <x v="5"/>
    <s v="Speciality Products"/>
    <s v="Female"/>
    <s v="Latino"/>
    <n v="52"/>
    <d v="2008-03-25T00:00:00"/>
    <n v="97398"/>
    <n v="0"/>
    <s v="Brazil"/>
    <s v="Manaus"/>
    <s v=""/>
  </r>
  <r>
    <s v="E01268"/>
    <s v="Charlotte Wu"/>
    <s v="Sr. Business Partner"/>
    <x v="4"/>
    <s v="Manufacturing"/>
    <s v="Female"/>
    <s v="Asian"/>
    <n v="63"/>
    <d v="2007-05-02T00:00:00"/>
    <n v="72805"/>
    <n v="0"/>
    <s v="China"/>
    <s v="Shanghai"/>
    <s v=""/>
  </r>
  <r>
    <s v="E04853"/>
    <s v="Vivian Chu"/>
    <s v="Sr. Account Representative"/>
    <x v="2"/>
    <s v="Research &amp; Development"/>
    <s v="Female"/>
    <s v="Asian"/>
    <n v="46"/>
    <d v="2021-01-17T00:00:00"/>
    <n v="72131"/>
    <n v="0"/>
    <s v="China"/>
    <s v="Shanghai"/>
    <s v=""/>
  </r>
  <r>
    <s v="E01209"/>
    <s v="Jayden Williams"/>
    <s v="Manager"/>
    <x v="4"/>
    <s v="Manufacturing"/>
    <s v="Male"/>
    <s v="Caucasian"/>
    <n v="64"/>
    <d v="1992-12-26T00:00:00"/>
    <n v="104668"/>
    <n v="0.08"/>
    <s v="United States"/>
    <s v="Columbus"/>
    <s v=""/>
  </r>
  <r>
    <s v="E02024"/>
    <s v="Amelia Bell"/>
    <s v="Sr. Analyst"/>
    <x v="2"/>
    <s v="Manufacturing"/>
    <s v="Female"/>
    <s v="Caucasian"/>
    <n v="53"/>
    <d v="2017-08-05T00:00:00"/>
    <n v="89769"/>
    <n v="0"/>
    <s v="United States"/>
    <s v="Seattle"/>
    <s v=""/>
  </r>
  <r>
    <s v="E02427"/>
    <s v="Addison Mehta"/>
    <s v="Manager"/>
    <x v="2"/>
    <s v="Corporate"/>
    <s v="Female"/>
    <s v="Asian"/>
    <n v="27"/>
    <d v="2018-09-15T00:00:00"/>
    <n v="127616"/>
    <n v="7.0000000000000007E-2"/>
    <s v="United States"/>
    <s v="Columbus"/>
    <s v=""/>
  </r>
  <r>
    <s v="E00276"/>
    <s v="Alexander Jackson"/>
    <s v="Manager"/>
    <x v="4"/>
    <s v="Corporate"/>
    <s v="Male"/>
    <s v="Caucasian"/>
    <n v="45"/>
    <d v="2012-07-09T00:00:00"/>
    <n v="109883"/>
    <n v="7.0000000000000007E-2"/>
    <s v="United States"/>
    <s v="Columbus"/>
    <s v=""/>
  </r>
  <r>
    <s v="E00951"/>
    <s v="Everly Lin"/>
    <s v="Business Partner"/>
    <x v="4"/>
    <s v="Manufacturing"/>
    <s v="Female"/>
    <s v="Asian"/>
    <n v="25"/>
    <d v="2021-03-15T00:00:00"/>
    <n v="47974"/>
    <n v="0"/>
    <s v="China"/>
    <s v="Chongqing"/>
    <s v=""/>
  </r>
  <r>
    <s v="E03248"/>
    <s v="Lyla Stewart"/>
    <s v="Sr. Manger"/>
    <x v="0"/>
    <s v="Speciality Products"/>
    <s v="Female"/>
    <s v="Caucasian"/>
    <n v="43"/>
    <d v="2015-03-27T00:00:00"/>
    <n v="120321"/>
    <n v="0.12"/>
    <s v="United States"/>
    <s v="Austin"/>
    <s v=""/>
  </r>
  <r>
    <s v="E04444"/>
    <s v="Brooklyn Ruiz"/>
    <s v="IT Coordinator"/>
    <x v="0"/>
    <s v="Manufacturing"/>
    <s v="Female"/>
    <s v="Latino"/>
    <n v="61"/>
    <d v="2014-08-10T00:00:00"/>
    <n v="57446"/>
    <n v="0"/>
    <s v="United States"/>
    <s v="Phoenix"/>
    <s v=""/>
  </r>
  <r>
    <s v="E02307"/>
    <s v="Skylar Evans"/>
    <s v="Director"/>
    <x v="3"/>
    <s v="Research &amp; Development"/>
    <s v="Female"/>
    <s v="Caucasian"/>
    <n v="42"/>
    <d v="2009-06-04T00:00:00"/>
    <n v="174099"/>
    <n v="0.26"/>
    <s v="United States"/>
    <s v="Austin"/>
    <s v=""/>
  </r>
  <r>
    <s v="E02375"/>
    <s v="Lincoln Huynh"/>
    <s v="Sr. Manger"/>
    <x v="1"/>
    <s v="Manufacturing"/>
    <s v="Male"/>
    <s v="Asian"/>
    <n v="63"/>
    <d v="2002-02-08T00:00:00"/>
    <n v="128703"/>
    <n v="0.13"/>
    <s v="United States"/>
    <s v="Austin"/>
    <s v=""/>
  </r>
  <r>
    <s v="E02276"/>
    <s v="Hazel Griffin"/>
    <s v="Field Engineer"/>
    <x v="5"/>
    <s v="Corporate"/>
    <s v="Female"/>
    <s v="Caucasian"/>
    <n v="32"/>
    <d v="2015-11-09T00:00:00"/>
    <n v="65247"/>
    <n v="0"/>
    <s v="United States"/>
    <s v="Phoenix"/>
    <s v=""/>
  </r>
  <r>
    <s v="E02649"/>
    <s v="Charles Gonzalez"/>
    <s v="Quality Engineer"/>
    <x v="5"/>
    <s v="Research &amp; Development"/>
    <s v="Male"/>
    <s v="Latino"/>
    <n v="27"/>
    <d v="2018-09-28T00:00:00"/>
    <n v="64247"/>
    <n v="0"/>
    <s v="Brazil"/>
    <s v="Rio de Janerio"/>
    <s v=""/>
  </r>
  <r>
    <s v="E00503"/>
    <s v="Leah Patterson"/>
    <s v="Manager"/>
    <x v="4"/>
    <s v="Research &amp; Development"/>
    <s v="Female"/>
    <s v="Caucasian"/>
    <n v="33"/>
    <d v="2012-06-11T00:00:00"/>
    <n v="118253"/>
    <n v="0.08"/>
    <s v="United States"/>
    <s v="Austin"/>
    <s v=""/>
  </r>
  <r>
    <s v="E01706"/>
    <s v="Avery Sun"/>
    <s v="Operations Engineer"/>
    <x v="5"/>
    <s v="Manufacturing"/>
    <s v="Female"/>
    <s v="Asian"/>
    <n v="45"/>
    <d v="2004-03-11T00:00:00"/>
    <n v="109422"/>
    <n v="0"/>
    <s v="China"/>
    <s v="Chongqing"/>
    <s v=""/>
  </r>
  <r>
    <s v="E00676"/>
    <s v="Isaac Yoon"/>
    <s v="Manager"/>
    <x v="4"/>
    <s v="Corporate"/>
    <s v="Male"/>
    <s v="Asian"/>
    <n v="41"/>
    <d v="2019-02-06T00:00:00"/>
    <n v="126950"/>
    <n v="0.1"/>
    <s v="United States"/>
    <s v="Chicago"/>
    <s v=""/>
  </r>
  <r>
    <s v="E02005"/>
    <s v="Isabella Bui"/>
    <s v="Enterprise Architect"/>
    <x v="0"/>
    <s v="Manufacturing"/>
    <s v="Female"/>
    <s v="Asian"/>
    <n v="36"/>
    <d v="2014-11-21T00:00:00"/>
    <n v="97500"/>
    <n v="0"/>
    <s v="United States"/>
    <s v="Miami"/>
    <s v=""/>
  </r>
  <r>
    <s v="E01895"/>
    <s v="Gabriel Zhou"/>
    <s v="IT Coordinator"/>
    <x v="0"/>
    <s v="Manufacturing"/>
    <s v="Male"/>
    <s v="Asian"/>
    <n v="25"/>
    <d v="2021-01-17T00:00:00"/>
    <n v="41844"/>
    <n v="0"/>
    <s v="China"/>
    <s v="Chongqing"/>
    <s v=""/>
  </r>
  <r>
    <s v="E01396"/>
    <s v="Jack Vu"/>
    <s v="Analyst II"/>
    <x v="3"/>
    <s v="Research &amp; Development"/>
    <s v="Male"/>
    <s v="Asian"/>
    <n v="43"/>
    <d v="2014-02-10T00:00:00"/>
    <n v="58875"/>
    <n v="0"/>
    <s v="China"/>
    <s v="Chengdu"/>
    <s v=""/>
  </r>
  <r>
    <s v="E00749"/>
    <s v="Valentina Moua"/>
    <s v="Account Representative"/>
    <x v="2"/>
    <s v="Manufacturing"/>
    <s v="Female"/>
    <s v="Asian"/>
    <n v="37"/>
    <d v="2015-11-10T00:00:00"/>
    <n v="64204"/>
    <n v="0"/>
    <s v="United States"/>
    <s v="Columbus"/>
    <d v="2021-04-20T00:00:00"/>
  </r>
  <r>
    <s v="E01941"/>
    <s v="Quinn Trinh"/>
    <s v="Analyst II"/>
    <x v="2"/>
    <s v="Corporate"/>
    <s v="Female"/>
    <s v="Asian"/>
    <n v="42"/>
    <d v="2010-05-09T00:00:00"/>
    <n v="67743"/>
    <n v="0"/>
    <s v="China"/>
    <s v="Beijing"/>
    <d v="2014-12-25T00:00:00"/>
  </r>
  <r>
    <s v="E01413"/>
    <s v="Caroline Nelson"/>
    <s v="Sr. Account Representative"/>
    <x v="2"/>
    <s v="Speciality Products"/>
    <s v="Female"/>
    <s v="Black"/>
    <n v="60"/>
    <d v="1997-07-30T00:00:00"/>
    <n v="71677"/>
    <n v="0"/>
    <s v="United States"/>
    <s v="Columbus"/>
    <s v=""/>
  </r>
  <r>
    <s v="E03928"/>
    <s v="Miles Dang"/>
    <s v="IT Coordinator"/>
    <x v="0"/>
    <s v="Speciality Products"/>
    <s v="Male"/>
    <s v="Asian"/>
    <n v="61"/>
    <d v="2000-09-24T00:00:00"/>
    <n v="40063"/>
    <n v="0"/>
    <s v="United States"/>
    <s v="Miami"/>
    <s v=""/>
  </r>
  <r>
    <s v="E04109"/>
    <s v="Leah Bryant"/>
    <s v="IT Coordinator"/>
    <x v="0"/>
    <s v="Manufacturing"/>
    <s v="Female"/>
    <s v="Caucasian"/>
    <n v="55"/>
    <d v="2004-04-30T00:00:00"/>
    <n v="40124"/>
    <n v="0"/>
    <s v="United States"/>
    <s v="Austin"/>
    <s v=""/>
  </r>
  <r>
    <s v="E03994"/>
    <s v="Henry Jung"/>
    <s v="Automation Engineer"/>
    <x v="5"/>
    <s v="Manufacturing"/>
    <s v="Male"/>
    <s v="Asian"/>
    <n v="57"/>
    <d v="2018-02-26T00:00:00"/>
    <n v="103183"/>
    <n v="0"/>
    <s v="United States"/>
    <s v="Austin"/>
    <d v="2021-07-09T00:00:00"/>
  </r>
  <r>
    <s v="E00639"/>
    <s v="Benjamin Mai"/>
    <s v="System Administrator "/>
    <x v="0"/>
    <s v="Corporate"/>
    <s v="Male"/>
    <s v="Asian"/>
    <n v="54"/>
    <d v="1998-06-15T00:00:00"/>
    <n v="95239"/>
    <n v="0"/>
    <s v="United States"/>
    <s v="Phoenix"/>
    <s v=""/>
  </r>
  <r>
    <s v="E00608"/>
    <s v="Anna Han"/>
    <s v="Development Engineer"/>
    <x v="5"/>
    <s v="Manufacturing"/>
    <s v="Female"/>
    <s v="Asian"/>
    <n v="29"/>
    <d v="2019-11-09T00:00:00"/>
    <n v="75012"/>
    <n v="0"/>
    <s v="United States"/>
    <s v="Chicago"/>
    <s v=""/>
  </r>
  <r>
    <s v="E04189"/>
    <s v="Ariana Kim"/>
    <s v="Network Architect"/>
    <x v="0"/>
    <s v="Manufacturing"/>
    <s v="Female"/>
    <s v="Asian"/>
    <n v="33"/>
    <d v="2014-06-29T00:00:00"/>
    <n v="96366"/>
    <n v="0"/>
    <s v="China"/>
    <s v="Chengdu"/>
    <s v=""/>
  </r>
  <r>
    <s v="E02732"/>
    <s v="Alice Tran"/>
    <s v="Analyst"/>
    <x v="6"/>
    <s v="Corporate"/>
    <s v="Female"/>
    <s v="Asian"/>
    <n v="39"/>
    <d v="2014-07-29T00:00:00"/>
    <n v="40897"/>
    <n v="0"/>
    <s v="United States"/>
    <s v="Seattle"/>
    <s v=""/>
  </r>
  <r>
    <s v="E00324"/>
    <s v="Hailey Song"/>
    <s v="Manager"/>
    <x v="1"/>
    <s v="Research &amp; Development"/>
    <s v="Female"/>
    <s v="Asian"/>
    <n v="37"/>
    <d v="2016-08-23T00:00:00"/>
    <n v="124928"/>
    <n v="0.06"/>
    <s v="China"/>
    <s v="Chongqing"/>
    <s v=""/>
  </r>
  <r>
    <s v="E00518"/>
    <s v="Lydia Morales"/>
    <s v="Manager"/>
    <x v="1"/>
    <s v="Speciality Products"/>
    <s v="Female"/>
    <s v="Latino"/>
    <n v="51"/>
    <d v="2013-06-14T00:00:00"/>
    <n v="108221"/>
    <n v="0.05"/>
    <s v="Brazil"/>
    <s v="Manaus"/>
    <s v=""/>
  </r>
  <r>
    <s v="E01286"/>
    <s v="Liam Sanders"/>
    <s v="Sr. Business Partner"/>
    <x v="4"/>
    <s v="Corporate"/>
    <s v="Male"/>
    <s v="Caucasian"/>
    <n v="46"/>
    <d v="2007-02-20T00:00:00"/>
    <n v="75579"/>
    <n v="0"/>
    <s v="United States"/>
    <s v="Seattle"/>
    <s v=""/>
  </r>
  <r>
    <s v="E04564"/>
    <s v="Luke Sanchez"/>
    <s v="Sr. Manger"/>
    <x v="4"/>
    <s v="Manufacturing"/>
    <s v="Male"/>
    <s v="Latino"/>
    <n v="41"/>
    <d v="2015-12-27T00:00:00"/>
    <n v="129903"/>
    <n v="0.13"/>
    <s v="Brazil"/>
    <s v="Sao Paulo"/>
    <s v=""/>
  </r>
  <r>
    <s v="E02033"/>
    <s v="Grace Sun"/>
    <s v="Director"/>
    <x v="1"/>
    <s v="Research &amp; Development"/>
    <s v="Female"/>
    <s v="Asian"/>
    <n v="25"/>
    <d v="2021-04-17T00:00:00"/>
    <n v="186870"/>
    <n v="0.2"/>
    <s v="China"/>
    <s v="Shanghai"/>
    <s v=""/>
  </r>
  <r>
    <s v="E00412"/>
    <s v="Ezra Banks"/>
    <s v="Analyst II"/>
    <x v="2"/>
    <s v="Research &amp; Development"/>
    <s v="Male"/>
    <s v="Caucasian"/>
    <n v="37"/>
    <d v="2010-04-23T00:00:00"/>
    <n v="57531"/>
    <n v="0"/>
    <s v="United States"/>
    <s v="Chicago"/>
    <s v=""/>
  </r>
  <r>
    <s v="E01844"/>
    <s v="Jayden Kang"/>
    <s v="Analyst"/>
    <x v="1"/>
    <s v="Research &amp; Development"/>
    <s v="Male"/>
    <s v="Asian"/>
    <n v="46"/>
    <d v="2011-04-24T00:00:00"/>
    <n v="55894"/>
    <n v="0"/>
    <s v="United States"/>
    <s v="Seattle"/>
    <s v=""/>
  </r>
  <r>
    <s v="E00667"/>
    <s v="Skylar Shah"/>
    <s v="Field Engineer"/>
    <x v="5"/>
    <s v="Manufacturing"/>
    <s v="Female"/>
    <s v="Asian"/>
    <n v="42"/>
    <d v="2012-04-27T00:00:00"/>
    <n v="72903"/>
    <n v="0"/>
    <s v="United States"/>
    <s v="Phoenix"/>
    <s v=""/>
  </r>
  <r>
    <s v="E02639"/>
    <s v="Sebastian Le"/>
    <s v="Analyst"/>
    <x v="1"/>
    <s v="Corporate"/>
    <s v="Male"/>
    <s v="Asian"/>
    <n v="37"/>
    <d v="2015-11-09T00:00:00"/>
    <n v="45369"/>
    <n v="0"/>
    <s v="China"/>
    <s v="Beijing"/>
    <s v=""/>
  </r>
  <r>
    <s v="E00287"/>
    <s v="Luca Nelson"/>
    <s v="Manager"/>
    <x v="1"/>
    <s v="Speciality Products"/>
    <s v="Male"/>
    <s v="Caucasian"/>
    <n v="60"/>
    <d v="2010-06-15T00:00:00"/>
    <n v="106578"/>
    <n v="0.09"/>
    <s v="United States"/>
    <s v="Miami"/>
    <s v=""/>
  </r>
  <r>
    <s v="E02235"/>
    <s v="Riley Ramirez"/>
    <s v="Sr. Business Partner"/>
    <x v="4"/>
    <s v="Research &amp; Development"/>
    <s v="Female"/>
    <s v="Latino"/>
    <n v="52"/>
    <d v="1999-09-13T00:00:00"/>
    <n v="92994"/>
    <n v="0"/>
    <s v="United States"/>
    <s v="Chicago"/>
    <s v=""/>
  </r>
  <r>
    <s v="E02720"/>
    <s v="Jaxon Fong"/>
    <s v="Sr. Analyst"/>
    <x v="2"/>
    <s v="Speciality Products"/>
    <s v="Male"/>
    <s v="Asian"/>
    <n v="59"/>
    <d v="1997-03-13T00:00:00"/>
    <n v="83685"/>
    <n v="0"/>
    <s v="China"/>
    <s v="Beijing"/>
    <s v=""/>
  </r>
  <r>
    <s v="E03583"/>
    <s v="Kayden Jordan"/>
    <s v="Cloud Infrastructure Architect"/>
    <x v="0"/>
    <s v="Research &amp; Development"/>
    <s v="Male"/>
    <s v="Caucasian"/>
    <n v="48"/>
    <d v="2010-09-14T00:00:00"/>
    <n v="99335"/>
    <n v="0"/>
    <s v="United States"/>
    <s v="Phoenix"/>
    <s v=""/>
  </r>
  <r>
    <s v="E01188"/>
    <s v="Alexander James"/>
    <s v="Sr. Manger"/>
    <x v="4"/>
    <s v="Manufacturing"/>
    <s v="Male"/>
    <s v="Caucasian"/>
    <n v="42"/>
    <d v="2013-04-18T00:00:00"/>
    <n v="131179"/>
    <n v="0.15"/>
    <s v="United States"/>
    <s v="Columbus"/>
    <s v=""/>
  </r>
  <r>
    <s v="E02428"/>
    <s v="Connor Luu"/>
    <s v="Computer Systems Manager"/>
    <x v="0"/>
    <s v="Speciality Products"/>
    <s v="Male"/>
    <s v="Asian"/>
    <n v="35"/>
    <d v="2016-05-03T00:00:00"/>
    <n v="73899"/>
    <n v="0.05"/>
    <s v="China"/>
    <s v="Chengdu"/>
    <s v=""/>
  </r>
  <r>
    <s v="E03289"/>
    <s v="Christopher Lam"/>
    <s v="Vice President"/>
    <x v="3"/>
    <s v="Manufacturing"/>
    <s v="Male"/>
    <s v="Asian"/>
    <n v="64"/>
    <d v="2013-03-29T00:00:00"/>
    <n v="252325"/>
    <n v="0.4"/>
    <s v="United States"/>
    <s v="Columbus"/>
    <s v=""/>
  </r>
  <r>
    <s v="E01947"/>
    <s v="Sophie Owens"/>
    <s v="Analyst II"/>
    <x v="1"/>
    <s v="Research &amp; Development"/>
    <s v="Female"/>
    <s v="Caucasian"/>
    <n v="30"/>
    <d v="2015-03-05T00:00:00"/>
    <n v="52697"/>
    <n v="0"/>
    <s v="United States"/>
    <s v="Seattle"/>
    <s v=""/>
  </r>
  <r>
    <s v="E02024"/>
    <s v="Addison Perez"/>
    <s v="Operations Engineer"/>
    <x v="5"/>
    <s v="Speciality Products"/>
    <s v="Female"/>
    <s v="Latino"/>
    <n v="29"/>
    <d v="2020-09-25T00:00:00"/>
    <n v="123588"/>
    <n v="0"/>
    <s v="Brazil"/>
    <s v="Sao Paulo"/>
    <s v=""/>
  </r>
  <r>
    <s v="E04249"/>
    <s v="Hadley Dang"/>
    <s v="Vice President"/>
    <x v="3"/>
    <s v="Corporate"/>
    <s v="Female"/>
    <s v="Asian"/>
    <n v="47"/>
    <d v="2021-12-26T00:00:00"/>
    <n v="243568"/>
    <n v="0.33"/>
    <s v="United States"/>
    <s v="Austin"/>
    <s v=""/>
  </r>
  <r>
    <s v="E01090"/>
    <s v="Ethan Mehta"/>
    <s v="Director"/>
    <x v="2"/>
    <s v="Research &amp; Development"/>
    <s v="Male"/>
    <s v="Asian"/>
    <n v="49"/>
    <d v="2001-07-20T00:00:00"/>
    <n v="199176"/>
    <n v="0.24"/>
    <s v="United States"/>
    <s v="Phoenix"/>
    <s v=""/>
  </r>
  <r>
    <s v="E03830"/>
    <s v="Madison Her"/>
    <s v="Technical Architect"/>
    <x v="0"/>
    <s v="Speciality Products"/>
    <s v="Female"/>
    <s v="Asian"/>
    <n v="56"/>
    <d v="1996-06-22T00:00:00"/>
    <n v="82806"/>
    <n v="0"/>
    <s v="United States"/>
    <s v="Seattle"/>
    <s v=""/>
  </r>
  <r>
    <s v="E04363"/>
    <s v="Savannah Singh"/>
    <s v="Director"/>
    <x v="6"/>
    <s v="Speciality Products"/>
    <s v="Female"/>
    <s v="Asian"/>
    <n v="53"/>
    <d v="1997-06-20T00:00:00"/>
    <n v="164399"/>
    <n v="0.25"/>
    <s v="United States"/>
    <s v="Seattle"/>
    <s v=""/>
  </r>
  <r>
    <s v="E04920"/>
    <s v="Nevaeh Hsu"/>
    <s v="Sr. Manger"/>
    <x v="4"/>
    <s v="Manufacturing"/>
    <s v="Female"/>
    <s v="Asian"/>
    <n v="32"/>
    <d v="2017-04-14T00:00:00"/>
    <n v="154956"/>
    <n v="0.13"/>
    <s v="United States"/>
    <s v="Phoenix"/>
    <s v=""/>
  </r>
  <r>
    <s v="E03866"/>
    <s v="Jordan Zhu"/>
    <s v="Sr. Manger"/>
    <x v="6"/>
    <s v="Manufacturing"/>
    <s v="Male"/>
    <s v="Asian"/>
    <n v="32"/>
    <d v="2017-01-29T00:00:00"/>
    <n v="143970"/>
    <n v="0.12"/>
    <s v="United States"/>
    <s v="Seattle"/>
    <d v="2017-12-09T00:00:00"/>
  </r>
  <r>
    <s v="E03521"/>
    <s v="Jackson Navarro"/>
    <s v="Director"/>
    <x v="2"/>
    <s v="Corporate"/>
    <s v="Male"/>
    <s v="Latino"/>
    <n v="52"/>
    <d v="2020-09-25T00:00:00"/>
    <n v="163143"/>
    <n v="0.28000000000000003"/>
    <s v="Brazil"/>
    <s v="Sao Paulo"/>
    <s v=""/>
  </r>
  <r>
    <s v="E04095"/>
    <s v="Sadie Patterson"/>
    <s v="Sr. Analyst"/>
    <x v="3"/>
    <s v="Speciality Products"/>
    <s v="Female"/>
    <s v="Caucasian"/>
    <n v="38"/>
    <d v="2020-07-24T00:00:00"/>
    <n v="89390"/>
    <n v="0"/>
    <s v="United States"/>
    <s v="Seattle"/>
    <s v=""/>
  </r>
  <r>
    <s v="E04079"/>
    <s v="Christopher Butler"/>
    <s v="Network Architect"/>
    <x v="0"/>
    <s v="Manufacturing"/>
    <s v="Male"/>
    <s v="Caucasian"/>
    <n v="41"/>
    <d v="2017-10-05T00:00:00"/>
    <n v="67468"/>
    <n v="0"/>
    <s v="United States"/>
    <s v="Miami"/>
    <s v=""/>
  </r>
  <r>
    <s v="E01508"/>
    <s v="Penelope Rodriguez"/>
    <s v="Engineering Manager"/>
    <x v="5"/>
    <s v="Manufacturing"/>
    <s v="Female"/>
    <s v="Latino"/>
    <n v="49"/>
    <d v="2016-03-12T00:00:00"/>
    <n v="100810"/>
    <n v="0.12"/>
    <s v="Brazil"/>
    <s v="Rio de Janerio"/>
    <s v=""/>
  </r>
  <r>
    <s v="E02259"/>
    <s v="Emily Lau"/>
    <s v="Sr. Analyst"/>
    <x v="1"/>
    <s v="Manufacturing"/>
    <s v="Female"/>
    <s v="Asian"/>
    <n v="35"/>
    <d v="2019-03-18T00:00:00"/>
    <n v="74779"/>
    <n v="0"/>
    <s v="United States"/>
    <s v="Phoenix"/>
    <s v=""/>
  </r>
  <r>
    <s v="E04972"/>
    <s v="Sophie Oh"/>
    <s v="Network Engineer"/>
    <x v="0"/>
    <s v="Corporate"/>
    <s v="Female"/>
    <s v="Asian"/>
    <n v="29"/>
    <d v="2017-11-09T00:00:00"/>
    <n v="63985"/>
    <n v="0"/>
    <s v="United States"/>
    <s v="Miami"/>
    <s v=""/>
  </r>
  <r>
    <s v="E01834"/>
    <s v="Chloe Allen"/>
    <s v="Solutions Architect"/>
    <x v="0"/>
    <s v="Manufacturing"/>
    <s v="Female"/>
    <s v="Caucasian"/>
    <n v="64"/>
    <d v="2004-07-08T00:00:00"/>
    <n v="77903"/>
    <n v="0"/>
    <s v="United States"/>
    <s v="Seattle"/>
    <s v=""/>
  </r>
  <r>
    <s v="E03124"/>
    <s v="Caleb Nelson"/>
    <s v="Director"/>
    <x v="6"/>
    <s v="Corporate"/>
    <s v="Male"/>
    <s v="Caucasian"/>
    <n v="33"/>
    <d v="2017-06-12T00:00:00"/>
    <n v="164396"/>
    <n v="0.28999999999999998"/>
    <s v="United States"/>
    <s v="Columbus"/>
    <s v=""/>
  </r>
  <r>
    <s v="E01898"/>
    <s v="Oliver Moua"/>
    <s v="IT Systems Architect"/>
    <x v="0"/>
    <s v="Corporate"/>
    <s v="Male"/>
    <s v="Asian"/>
    <n v="29"/>
    <d v="2021-06-28T00:00:00"/>
    <n v="71234"/>
    <n v="0"/>
    <s v="United States"/>
    <s v="Seattle"/>
    <s v=""/>
  </r>
  <r>
    <s v="E00342"/>
    <s v="Wesley Doan"/>
    <s v="Manager"/>
    <x v="1"/>
    <s v="Corporate"/>
    <s v="Male"/>
    <s v="Asian"/>
    <n v="63"/>
    <d v="2004-04-19T00:00:00"/>
    <n v="122487"/>
    <n v="0.08"/>
    <s v="China"/>
    <s v="Shanghai"/>
    <s v=""/>
  </r>
  <r>
    <s v="E03910"/>
    <s v="Nova Hsu"/>
    <s v="Manager"/>
    <x v="4"/>
    <s v="Speciality Products"/>
    <s v="Female"/>
    <s v="Asian"/>
    <n v="32"/>
    <d v="2017-01-03T00:00:00"/>
    <n v="101870"/>
    <n v="0.1"/>
    <s v="United States"/>
    <s v="Phoenix"/>
    <s v=""/>
  </r>
  <r>
    <s v="E00862"/>
    <s v="Levi Moreno"/>
    <s v="Systems Analyst"/>
    <x v="0"/>
    <s v="Research &amp; Development"/>
    <s v="Male"/>
    <s v="Latino"/>
    <n v="64"/>
    <d v="2020-06-27T00:00:00"/>
    <n v="40316"/>
    <n v="0"/>
    <s v="Brazil"/>
    <s v="Manaus"/>
    <s v=""/>
  </r>
  <r>
    <s v="E02576"/>
    <s v="Gianna Ha"/>
    <s v="Manager"/>
    <x v="0"/>
    <s v="Research &amp; Development"/>
    <s v="Female"/>
    <s v="Asian"/>
    <n v="55"/>
    <d v="2005-02-08T00:00:00"/>
    <n v="115145"/>
    <n v="0.05"/>
    <s v="China"/>
    <s v="Chongqing"/>
    <s v=""/>
  </r>
  <r>
    <s v="E00035"/>
    <s v="Lillian Gonzales"/>
    <s v="Cloud Infrastructure Architect"/>
    <x v="0"/>
    <s v="Manufacturing"/>
    <s v="Female"/>
    <s v="Latino"/>
    <n v="43"/>
    <d v="2009-03-13T00:00:00"/>
    <n v="62335"/>
    <n v="0"/>
    <s v="Brazil"/>
    <s v="Manaus"/>
    <s v=""/>
  </r>
  <r>
    <s v="E01832"/>
    <s v="Ezra Singh"/>
    <s v="Analyst"/>
    <x v="1"/>
    <s v="Manufacturing"/>
    <s v="Male"/>
    <s v="Asian"/>
    <n v="56"/>
    <d v="2006-05-10T00:00:00"/>
    <n v="41561"/>
    <n v="0"/>
    <s v="United States"/>
    <s v="Austin"/>
    <s v=""/>
  </r>
  <r>
    <s v="E01755"/>
    <s v="Audrey Patel"/>
    <s v="Sr. Manger"/>
    <x v="1"/>
    <s v="Speciality Products"/>
    <s v="Female"/>
    <s v="Asian"/>
    <n v="37"/>
    <d v="2011-04-24T00:00:00"/>
    <n v="131183"/>
    <n v="0.14000000000000001"/>
    <s v="China"/>
    <s v="Shanghai"/>
    <d v="2016-03-16T00:00:00"/>
  </r>
  <r>
    <s v="E00465"/>
    <s v="Brooklyn Cho"/>
    <s v="Technical Architect"/>
    <x v="0"/>
    <s v="Manufacturing"/>
    <s v="Female"/>
    <s v="Asian"/>
    <n v="45"/>
    <d v="2002-07-08T00:00:00"/>
    <n v="92655"/>
    <n v="0"/>
    <s v="China"/>
    <s v="Chengdu"/>
    <s v=""/>
  </r>
  <r>
    <s v="E02391"/>
    <s v="Piper Ramos"/>
    <s v="Sr. Manger"/>
    <x v="2"/>
    <s v="Manufacturing"/>
    <s v="Female"/>
    <s v="Latino"/>
    <n v="49"/>
    <d v="1996-04-02T00:00:00"/>
    <n v="157057"/>
    <n v="0.12"/>
    <s v="United States"/>
    <s v="Miami"/>
    <s v=""/>
  </r>
  <r>
    <s v="E04697"/>
    <s v="Eleanor Williams"/>
    <s v="Enterprise Architect"/>
    <x v="0"/>
    <s v="Speciality Products"/>
    <s v="Female"/>
    <s v="Caucasian"/>
    <n v="61"/>
    <d v="2005-02-09T00:00:00"/>
    <n v="64462"/>
    <n v="0"/>
    <s v="United States"/>
    <s v="Chicago"/>
    <s v=""/>
  </r>
  <r>
    <s v="E00371"/>
    <s v="Melody Grant"/>
    <s v="Quality Engineer"/>
    <x v="5"/>
    <s v="Corporate"/>
    <s v="Female"/>
    <s v="Caucasian"/>
    <n v="41"/>
    <d v="2005-10-07T00:00:00"/>
    <n v="79352"/>
    <n v="0"/>
    <s v="United States"/>
    <s v="Seattle"/>
    <s v=""/>
  </r>
  <r>
    <s v="E02992"/>
    <s v="Paisley Sanders"/>
    <s v="Sr. Manger"/>
    <x v="6"/>
    <s v="Speciality Products"/>
    <s v="Female"/>
    <s v="Caucasian"/>
    <n v="55"/>
    <d v="2001-03-27T00:00:00"/>
    <n v="157812"/>
    <n v="0.11"/>
    <s v="United States"/>
    <s v="Miami"/>
    <s v=""/>
  </r>
  <r>
    <s v="E04369"/>
    <s v="Santiago f Gray"/>
    <s v="Quality Engineer"/>
    <x v="5"/>
    <s v="Corporate"/>
    <s v="Male"/>
    <s v="Caucasian"/>
    <n v="27"/>
    <d v="2018-09-11T00:00:00"/>
    <n v="80745"/>
    <n v="0"/>
    <s v="United States"/>
    <s v="Chicago"/>
    <s v=""/>
  </r>
  <r>
    <s v="E00592"/>
    <s v="Josephine Richardson"/>
    <s v="System Administrator "/>
    <x v="0"/>
    <s v="Manufacturing"/>
    <s v="Female"/>
    <s v="Caucasian"/>
    <n v="57"/>
    <d v="1996-02-18T00:00:00"/>
    <n v="75354"/>
    <n v="0"/>
    <s v="United States"/>
    <s v="Austin"/>
    <d v="1996-12-14T00:00:00"/>
  </r>
  <r>
    <s v="E03532"/>
    <s v="Jaxson Santiago"/>
    <s v="Engineering Manager"/>
    <x v="5"/>
    <s v="Research &amp; Development"/>
    <s v="Male"/>
    <s v="Latino"/>
    <n v="56"/>
    <d v="2018-09-20T00:00:00"/>
    <n v="78938"/>
    <n v="0.14000000000000001"/>
    <s v="United States"/>
    <s v="Phoenix"/>
    <s v=""/>
  </r>
  <r>
    <s v="E00863"/>
    <s v="Lincoln Ramos"/>
    <s v="Operations Engineer"/>
    <x v="5"/>
    <s v="Corporate"/>
    <s v="Male"/>
    <s v="Latino"/>
    <n v="59"/>
    <d v="2008-09-10T00:00:00"/>
    <n v="96313"/>
    <n v="0"/>
    <s v="United States"/>
    <s v="Austin"/>
    <s v=""/>
  </r>
  <r>
    <s v="E03310"/>
    <s v="Dylan Campbell"/>
    <s v="Director"/>
    <x v="5"/>
    <s v="Speciality Products"/>
    <s v="Male"/>
    <s v="Caucasian"/>
    <n v="45"/>
    <d v="2010-11-29T00:00:00"/>
    <n v="153767"/>
    <n v="0.27"/>
    <s v="United States"/>
    <s v="Phoenix"/>
    <s v=""/>
  </r>
  <r>
    <s v="E01883"/>
    <s v="Olivia Gray"/>
    <s v="Manager"/>
    <x v="6"/>
    <s v="Research &amp; Development"/>
    <s v="Female"/>
    <s v="Black"/>
    <n v="42"/>
    <d v="2015-09-19T00:00:00"/>
    <n v="103423"/>
    <n v="0.06"/>
    <s v="United States"/>
    <s v="Columbus"/>
    <s v=""/>
  </r>
  <r>
    <s v="E01242"/>
    <s v="Emery Doan"/>
    <s v="Controls Engineer"/>
    <x v="5"/>
    <s v="Corporate"/>
    <s v="Female"/>
    <s v="Asian"/>
    <n v="25"/>
    <d v="2021-06-23T00:00:00"/>
    <n v="86464"/>
    <n v="0"/>
    <s v="China"/>
    <s v="Shanghai"/>
    <s v=""/>
  </r>
  <r>
    <s v="E02535"/>
    <s v="Caroline Perez"/>
    <s v="Controls Engineer"/>
    <x v="5"/>
    <s v="Corporate"/>
    <s v="Female"/>
    <s v="Latino"/>
    <n v="29"/>
    <d v="2018-01-14T00:00:00"/>
    <n v="80516"/>
    <n v="0"/>
    <s v="Brazil"/>
    <s v="Sao Paulo"/>
    <s v=""/>
  </r>
  <r>
    <s v="E00369"/>
    <s v="Genesis Woods"/>
    <s v="Manager"/>
    <x v="4"/>
    <s v="Speciality Products"/>
    <s v="Female"/>
    <s v="Black"/>
    <n v="33"/>
    <d v="2013-08-21T00:00:00"/>
    <n v="105390"/>
    <n v="0.06"/>
    <s v="United States"/>
    <s v="Columbus"/>
    <s v=""/>
  </r>
  <r>
    <s v="E03332"/>
    <s v="Ruby Sun"/>
    <s v="Cloud Infrastructure Architect"/>
    <x v="0"/>
    <s v="Manufacturing"/>
    <s v="Female"/>
    <s v="Asian"/>
    <n v="50"/>
    <d v="2021-09-06T00:00:00"/>
    <n v="83418"/>
    <n v="0"/>
    <s v="China"/>
    <s v="Shanghai"/>
    <s v=""/>
  </r>
  <r>
    <s v="E03278"/>
    <s v="Nevaeh James"/>
    <s v="Solutions Architect"/>
    <x v="0"/>
    <s v="Speciality Products"/>
    <s v="Female"/>
    <s v="Caucasian"/>
    <n v="45"/>
    <d v="2017-11-03T00:00:00"/>
    <n v="66660"/>
    <n v="0"/>
    <s v="United States"/>
    <s v="Austin"/>
    <s v=""/>
  </r>
  <r>
    <s v="E02492"/>
    <s v="Parker Sandoval"/>
    <s v="Manager"/>
    <x v="4"/>
    <s v="Speciality Products"/>
    <s v="Male"/>
    <s v="Latino"/>
    <n v="59"/>
    <d v="2015-06-10T00:00:00"/>
    <n v="101985"/>
    <n v="7.0000000000000007E-2"/>
    <s v="United States"/>
    <s v="Miami"/>
    <s v=""/>
  </r>
  <r>
    <s v="E03055"/>
    <s v="Austin Rojas"/>
    <s v="Vice President"/>
    <x v="1"/>
    <s v="Corporate"/>
    <s v="Male"/>
    <s v="Latino"/>
    <n v="29"/>
    <d v="2018-12-05T00:00:00"/>
    <n v="199504"/>
    <n v="0.3"/>
    <s v="United States"/>
    <s v="Austin"/>
    <s v=""/>
  </r>
  <r>
    <s v="E01943"/>
    <s v="Vivian Espinoza"/>
    <s v="Sr. Manger"/>
    <x v="2"/>
    <s v="Corporate"/>
    <s v="Female"/>
    <s v="Latino"/>
    <n v="52"/>
    <d v="2006-10-05T00:00:00"/>
    <n v="147966"/>
    <n v="0.11"/>
    <s v="Brazil"/>
    <s v="Rio de Janerio"/>
    <d v="2019-05-23T00:00:00"/>
  </r>
  <r>
    <s v="E01388"/>
    <s v="Cooper Gupta"/>
    <s v="Business Partner"/>
    <x v="4"/>
    <s v="Speciality Products"/>
    <s v="Male"/>
    <s v="Asian"/>
    <n v="58"/>
    <d v="2014-06-20T00:00:00"/>
    <n v="41728"/>
    <n v="0"/>
    <s v="China"/>
    <s v="Chongqing"/>
    <s v=""/>
  </r>
  <r>
    <s v="E00717"/>
    <s v="Axel Santos"/>
    <s v="Sr. Analyst"/>
    <x v="3"/>
    <s v="Speciality Products"/>
    <s v="Male"/>
    <s v="Latino"/>
    <n v="62"/>
    <d v="2011-02-17T00:00:00"/>
    <n v="94422"/>
    <n v="0"/>
    <s v="United States"/>
    <s v="Phoenix"/>
    <s v=""/>
  </r>
  <r>
    <s v="E04637"/>
    <s v="Samuel Song"/>
    <s v="Director"/>
    <x v="2"/>
    <s v="Corporate"/>
    <s v="Male"/>
    <s v="Asian"/>
    <n v="31"/>
    <d v="2015-06-29T00:00:00"/>
    <n v="191026"/>
    <n v="0.16"/>
    <s v="United States"/>
    <s v="Columbus"/>
    <s v=""/>
  </r>
  <r>
    <s v="E03240"/>
    <s v="Aiden Silva"/>
    <s v="Vice President"/>
    <x v="0"/>
    <s v="Research &amp; Development"/>
    <s v="Male"/>
    <s v="Latino"/>
    <n v="42"/>
    <d v="2010-11-29T00:00:00"/>
    <n v="186725"/>
    <n v="0.32"/>
    <s v="Brazil"/>
    <s v="Manaus"/>
    <s v=""/>
  </r>
  <r>
    <s v="E00340"/>
    <s v="Eliana Allen"/>
    <s v="Business Partner"/>
    <x v="4"/>
    <s v="Research &amp; Development"/>
    <s v="Female"/>
    <s v="Caucasian"/>
    <n v="56"/>
    <d v="2009-08-20T00:00:00"/>
    <n v="52800"/>
    <n v="0"/>
    <s v="United States"/>
    <s v="Phoenix"/>
    <s v=""/>
  </r>
  <r>
    <s v="E04751"/>
    <s v="Grayson James"/>
    <s v="Operations Engineer"/>
    <x v="5"/>
    <s v="Speciality Products"/>
    <s v="Male"/>
    <s v="Caucasian"/>
    <n v="54"/>
    <d v="2010-12-05T00:00:00"/>
    <n v="113982"/>
    <n v="0"/>
    <s v="United States"/>
    <s v="Seattle"/>
    <s v=""/>
  </r>
  <r>
    <s v="E04636"/>
    <s v="Hailey Yee"/>
    <s v="Account Representative"/>
    <x v="2"/>
    <s v="Research &amp; Development"/>
    <s v="Female"/>
    <s v="Asian"/>
    <n v="54"/>
    <d v="2021-03-16T00:00:00"/>
    <n v="56239"/>
    <n v="0"/>
    <s v="China"/>
    <s v="Chongqing"/>
    <s v=""/>
  </r>
  <r>
    <s v="E00568"/>
    <s v="Ian Vargas"/>
    <s v="Analyst"/>
    <x v="2"/>
    <s v="Manufacturing"/>
    <s v="Male"/>
    <s v="Latino"/>
    <n v="26"/>
    <d v="2021-03-02T00:00:00"/>
    <n v="44732"/>
    <n v="0"/>
    <s v="Brazil"/>
    <s v="Rio de Janerio"/>
    <s v=""/>
  </r>
  <r>
    <s v="E02938"/>
    <s v="John Trinh"/>
    <s v="Director"/>
    <x v="6"/>
    <s v="Corporate"/>
    <s v="Male"/>
    <s v="Asian"/>
    <n v="49"/>
    <d v="2014-06-26T00:00:00"/>
    <n v="153961"/>
    <n v="0.25"/>
    <s v="China"/>
    <s v="Shanghai"/>
    <s v=""/>
  </r>
  <r>
    <s v="E00555"/>
    <s v="Sofia Trinh"/>
    <s v="Network Architect"/>
    <x v="0"/>
    <s v="Speciality Products"/>
    <s v="Female"/>
    <s v="Asian"/>
    <n v="45"/>
    <d v="2006-12-18T00:00:00"/>
    <n v="68337"/>
    <n v="0"/>
    <s v="China"/>
    <s v="Chongqing"/>
    <s v=""/>
  </r>
  <r>
    <s v="E01111"/>
    <s v="Santiago f Moua"/>
    <s v="Sr. Manger"/>
    <x v="4"/>
    <s v="Corporate"/>
    <s v="Male"/>
    <s v="Asian"/>
    <n v="45"/>
    <d v="2010-05-07T00:00:00"/>
    <n v="145093"/>
    <n v="0.12"/>
    <s v="United States"/>
    <s v="Chicago"/>
    <s v=""/>
  </r>
  <r>
    <s v="E03149"/>
    <s v="Layla Collins"/>
    <s v="IT Systems Architect"/>
    <x v="0"/>
    <s v="Speciality Products"/>
    <s v="Female"/>
    <s v="Caucasian"/>
    <n v="26"/>
    <d v="2021-03-11T00:00:00"/>
    <n v="74170"/>
    <n v="0"/>
    <s v="United States"/>
    <s v="Austin"/>
    <s v=""/>
  </r>
  <r>
    <s v="E00952"/>
    <s v="Jaxon Powell"/>
    <s v="Field Engineer"/>
    <x v="5"/>
    <s v="Research &amp; Development"/>
    <s v="Male"/>
    <s v="Caucasian"/>
    <n v="59"/>
    <d v="1996-03-29T00:00:00"/>
    <n v="62605"/>
    <n v="0"/>
    <s v="United States"/>
    <s v="Austin"/>
    <s v=""/>
  </r>
  <r>
    <s v="E04380"/>
    <s v="Naomi Washington"/>
    <s v="Manager"/>
    <x v="0"/>
    <s v="Speciality Products"/>
    <s v="Female"/>
    <s v="Caucasian"/>
    <n v="51"/>
    <d v="2020-03-13T00:00:00"/>
    <n v="107195"/>
    <n v="0.09"/>
    <s v="United States"/>
    <s v="Austin"/>
    <s v=""/>
  </r>
  <r>
    <s v="E04095"/>
    <s v="Ryan Holmes"/>
    <s v="Sr. Manger"/>
    <x v="6"/>
    <s v="Speciality Products"/>
    <s v="Male"/>
    <s v="Caucasian"/>
    <n v="45"/>
    <d v="2018-01-11T00:00:00"/>
    <n v="127422"/>
    <n v="0.15"/>
    <s v="United States"/>
    <s v="Columbus"/>
    <s v=""/>
  </r>
  <r>
    <s v="E04994"/>
    <s v="Bella Holmes"/>
    <s v="Director"/>
    <x v="3"/>
    <s v="Research &amp; Development"/>
    <s v="Female"/>
    <s v="Caucasian"/>
    <n v="35"/>
    <d v="2017-06-26T00:00:00"/>
    <n v="161269"/>
    <n v="0.27"/>
    <s v="United States"/>
    <s v="Miami"/>
    <s v=""/>
  </r>
  <r>
    <s v="E00447"/>
    <s v="Hailey Sanchez"/>
    <s v="Vice President"/>
    <x v="6"/>
    <s v="Corporate"/>
    <s v="Female"/>
    <s v="Latino"/>
    <n v="32"/>
    <d v="2014-02-05T00:00:00"/>
    <n v="203445"/>
    <n v="0.34"/>
    <s v="Brazil"/>
    <s v="Manaus"/>
    <s v=""/>
  </r>
  <r>
    <s v="E00089"/>
    <s v="Sofia Yoon"/>
    <s v="Sr. Manger"/>
    <x v="4"/>
    <s v="Research &amp; Development"/>
    <s v="Female"/>
    <s v="Asian"/>
    <n v="37"/>
    <d v="2011-01-17T00:00:00"/>
    <n v="131353"/>
    <n v="0.11"/>
    <s v="China"/>
    <s v="Shanghai"/>
    <s v=""/>
  </r>
  <r>
    <s v="E02035"/>
    <s v="Eli Rahman"/>
    <s v="Service Desk Analyst"/>
    <x v="0"/>
    <s v="Manufacturing"/>
    <s v="Male"/>
    <s v="Asian"/>
    <n v="45"/>
    <d v="2010-03-16T00:00:00"/>
    <n v="88182"/>
    <n v="0"/>
    <s v="China"/>
    <s v="Chengdu"/>
    <s v=""/>
  </r>
  <r>
    <s v="E03595"/>
    <s v="Christopher Howard"/>
    <s v="Enterprise Architect"/>
    <x v="0"/>
    <s v="Speciality Products"/>
    <s v="Male"/>
    <s v="Caucasian"/>
    <n v="61"/>
    <d v="2019-08-26T00:00:00"/>
    <n v="75780"/>
    <n v="0"/>
    <s v="United States"/>
    <s v="Seattle"/>
    <s v=""/>
  </r>
  <r>
    <s v="E03611"/>
    <s v="Alice Mehta"/>
    <s v="Analyst II"/>
    <x v="2"/>
    <s v="Research &amp; Development"/>
    <s v="Female"/>
    <s v="Asian"/>
    <n v="45"/>
    <d v="2019-04-02T00:00:00"/>
    <n v="52621"/>
    <n v="0"/>
    <s v="China"/>
    <s v="Beijing"/>
    <s v=""/>
  </r>
  <r>
    <s v="E04464"/>
    <s v="Cooper Yoon"/>
    <s v="Engineering Manager"/>
    <x v="5"/>
    <s v="Research &amp; Development"/>
    <s v="Male"/>
    <s v="Asian"/>
    <n v="60"/>
    <d v="2018-02-15T00:00:00"/>
    <n v="106079"/>
    <n v="0.14000000000000001"/>
    <s v="United States"/>
    <s v="Austin"/>
    <d v="2021-04-09T00:00:00"/>
  </r>
  <r>
    <s v="E02135"/>
    <s v="John Delgado"/>
    <s v="Cloud Infrastructure Architect"/>
    <x v="0"/>
    <s v="Corporate"/>
    <s v="Male"/>
    <s v="Latino"/>
    <n v="30"/>
    <d v="2017-02-11T00:00:00"/>
    <n v="92058"/>
    <n v="0"/>
    <s v="United States"/>
    <s v="Austin"/>
    <s v=""/>
  </r>
  <r>
    <s v="E01684"/>
    <s v="Jaxson Liang"/>
    <s v="Field Engineer"/>
    <x v="5"/>
    <s v="Manufacturing"/>
    <s v="Male"/>
    <s v="Asian"/>
    <n v="64"/>
    <d v="2019-03-03T00:00:00"/>
    <n v="67114"/>
    <n v="0"/>
    <s v="United States"/>
    <s v="Phoenix"/>
    <s v=""/>
  </r>
  <r>
    <s v="E02968"/>
    <s v="Caroline Santos"/>
    <s v="Analyst II"/>
    <x v="1"/>
    <s v="Research &amp; Development"/>
    <s v="Female"/>
    <s v="Latino"/>
    <n v="25"/>
    <d v="2020-07-12T00:00:00"/>
    <n v="56565"/>
    <n v="0"/>
    <s v="Brazil"/>
    <s v="Sao Paulo"/>
    <s v=""/>
  </r>
  <r>
    <s v="E03362"/>
    <s v="Lily Henderson"/>
    <s v="HRIS Analyst"/>
    <x v="4"/>
    <s v="Manufacturing"/>
    <s v="Female"/>
    <s v="Caucasian"/>
    <n v="61"/>
    <d v="2011-05-20T00:00:00"/>
    <n v="64937"/>
    <n v="0"/>
    <s v="United States"/>
    <s v="Phoenix"/>
    <s v=""/>
  </r>
  <r>
    <s v="E01108"/>
    <s v="Hannah Martinez"/>
    <s v="Manager"/>
    <x v="6"/>
    <s v="Manufacturing"/>
    <s v="Female"/>
    <s v="Latino"/>
    <n v="65"/>
    <d v="2006-09-07T00:00:00"/>
    <n v="127626"/>
    <n v="0.1"/>
    <s v="United States"/>
    <s v="Miami"/>
    <s v=""/>
  </r>
  <r>
    <s v="E02217"/>
    <s v="William Phillips"/>
    <s v="Network Architect"/>
    <x v="0"/>
    <s v="Corporate"/>
    <s v="Male"/>
    <s v="Black"/>
    <n v="61"/>
    <d v="2004-01-27T00:00:00"/>
    <n v="88478"/>
    <n v="0"/>
    <s v="United States"/>
    <s v="Austin"/>
    <s v=""/>
  </r>
  <r>
    <s v="E03519"/>
    <s v="Eliza Zheng"/>
    <s v="Computer Systems Manager"/>
    <x v="0"/>
    <s v="Speciality Products"/>
    <s v="Female"/>
    <s v="Asian"/>
    <n v="48"/>
    <d v="2014-04-20T00:00:00"/>
    <n v="91679"/>
    <n v="7.0000000000000007E-2"/>
    <s v="China"/>
    <s v="Chongqing"/>
    <s v=""/>
  </r>
  <r>
    <s v="E01967"/>
    <s v="John Dang"/>
    <s v="Director"/>
    <x v="2"/>
    <s v="Corporate"/>
    <s v="Male"/>
    <s v="Asian"/>
    <n v="58"/>
    <d v="1992-03-19T00:00:00"/>
    <n v="199848"/>
    <n v="0.16"/>
    <s v="China"/>
    <s v="Chongqing"/>
    <s v=""/>
  </r>
  <r>
    <s v="E01125"/>
    <s v="Joshua Yang"/>
    <s v="Network Engineer"/>
    <x v="0"/>
    <s v="Manufacturing"/>
    <s v="Male"/>
    <s v="Asian"/>
    <n v="34"/>
    <d v="2018-11-10T00:00:00"/>
    <n v="61944"/>
    <n v="0"/>
    <s v="China"/>
    <s v="Shanghai"/>
    <s v=""/>
  </r>
  <r>
    <s v="E03795"/>
    <s v="Hazel Young"/>
    <s v="Sr. Manger"/>
    <x v="2"/>
    <s v="Speciality Products"/>
    <s v="Female"/>
    <s v="Black"/>
    <n v="30"/>
    <d v="2017-08-13T00:00:00"/>
    <n v="154624"/>
    <n v="0.15"/>
    <s v="United States"/>
    <s v="Austin"/>
    <s v=""/>
  </r>
  <r>
    <s v="E00508"/>
    <s v="Thomas Jung"/>
    <s v="Sr. Analyst"/>
    <x v="3"/>
    <s v="Research &amp; Development"/>
    <s v="Male"/>
    <s v="Asian"/>
    <n v="50"/>
    <d v="2009-10-23T00:00:00"/>
    <n v="79447"/>
    <n v="0"/>
    <s v="China"/>
    <s v="Shanghai"/>
    <s v=""/>
  </r>
  <r>
    <s v="E02047"/>
    <s v="Xavier Perez"/>
    <s v="Sr. Analyst"/>
    <x v="2"/>
    <s v="Manufacturing"/>
    <s v="Male"/>
    <s v="Latino"/>
    <n v="51"/>
    <d v="1998-02-26T00:00:00"/>
    <n v="71111"/>
    <n v="0"/>
    <s v="Brazil"/>
    <s v="Rio de Janerio"/>
    <s v=""/>
  </r>
  <r>
    <s v="E01582"/>
    <s v="Elijah Coleman"/>
    <s v="Sr. Manger"/>
    <x v="2"/>
    <s v="Research &amp; Development"/>
    <s v="Male"/>
    <s v="Caucasian"/>
    <n v="53"/>
    <d v="2014-10-19T00:00:00"/>
    <n v="159538"/>
    <n v="0.11"/>
    <s v="United States"/>
    <s v="Miami"/>
    <s v=""/>
  </r>
  <r>
    <s v="E02563"/>
    <s v="Clara Sanchez"/>
    <s v="Controls Engineer"/>
    <x v="5"/>
    <s v="Corporate"/>
    <s v="Female"/>
    <s v="Latino"/>
    <n v="47"/>
    <d v="2018-10-02T00:00:00"/>
    <n v="111404"/>
    <n v="0"/>
    <s v="Brazil"/>
    <s v="Rio de Janerio"/>
    <s v=""/>
  </r>
  <r>
    <s v="E04872"/>
    <s v="Isaac Stewart"/>
    <s v="Director"/>
    <x v="6"/>
    <s v="Speciality Products"/>
    <s v="Male"/>
    <s v="Caucasian"/>
    <n v="25"/>
    <d v="2020-08-15T00:00:00"/>
    <n v="172007"/>
    <n v="0.26"/>
    <s v="United States"/>
    <s v="Miami"/>
    <s v=""/>
  </r>
  <r>
    <s v="E03159"/>
    <s v="Claire Romero"/>
    <s v="Vice President"/>
    <x v="6"/>
    <s v="Manufacturing"/>
    <s v="Female"/>
    <s v="Latino"/>
    <n v="37"/>
    <d v="2011-07-21T00:00:00"/>
    <n v="219474"/>
    <n v="0.36"/>
    <s v="Brazil"/>
    <s v="Manaus"/>
    <s v=""/>
  </r>
  <r>
    <s v="E01337"/>
    <s v="Andrew Coleman"/>
    <s v="Director"/>
    <x v="1"/>
    <s v="Corporate"/>
    <s v="Male"/>
    <s v="Caucasian"/>
    <n v="41"/>
    <d v="2019-05-15T00:00:00"/>
    <n v="174415"/>
    <n v="0.23"/>
    <s v="United States"/>
    <s v="Miami"/>
    <s v=""/>
  </r>
  <r>
    <s v="E00102"/>
    <s v="Riley Rojas"/>
    <s v="Network Architect"/>
    <x v="0"/>
    <s v="Speciality Products"/>
    <s v="Female"/>
    <s v="Latino"/>
    <n v="36"/>
    <d v="2021-01-21T00:00:00"/>
    <n v="90333"/>
    <n v="0"/>
    <s v="Brazil"/>
    <s v="Rio de Janerio"/>
    <s v=""/>
  </r>
  <r>
    <s v="E03637"/>
    <s v="Landon Thao"/>
    <s v="HRIS Analyst"/>
    <x v="4"/>
    <s v="Speciality Products"/>
    <s v="Male"/>
    <s v="Asian"/>
    <n v="25"/>
    <d v="2021-01-21T00:00:00"/>
    <n v="67299"/>
    <n v="0"/>
    <s v="United States"/>
    <s v="Phoenix"/>
    <s v=""/>
  </r>
  <r>
    <s v="E03455"/>
    <s v="Hadley Ford"/>
    <s v="Systems Analyst"/>
    <x v="0"/>
    <s v="Research &amp; Development"/>
    <s v="Female"/>
    <s v="Caucasian"/>
    <n v="52"/>
    <d v="2005-02-23T00:00:00"/>
    <n v="45286"/>
    <n v="0"/>
    <s v="United States"/>
    <s v="Chicago"/>
    <s v=""/>
  </r>
  <r>
    <s v="E03354"/>
    <s v="Austin Brown"/>
    <s v="Director"/>
    <x v="6"/>
    <s v="Research &amp; Development"/>
    <s v="Male"/>
    <s v="Caucasian"/>
    <n v="48"/>
    <d v="2007-08-08T00:00:00"/>
    <n v="194723"/>
    <n v="0.25"/>
    <s v="United States"/>
    <s v="Phoenix"/>
    <s v=""/>
  </r>
  <r>
    <s v="E01225"/>
    <s v="Christian Fong"/>
    <s v="Manager"/>
    <x v="2"/>
    <s v="Research &amp; Development"/>
    <s v="Male"/>
    <s v="Asian"/>
    <n v="49"/>
    <d v="2012-08-10T00:00:00"/>
    <n v="109850"/>
    <n v="7.0000000000000007E-2"/>
    <s v="China"/>
    <s v="Beijing"/>
    <d v="2020-02-04T00:00:00"/>
  </r>
  <r>
    <s v="E01264"/>
    <s v="Hazel Alvarez"/>
    <s v="Business Partner"/>
    <x v="4"/>
    <s v="Research &amp; Development"/>
    <s v="Female"/>
    <s v="Latino"/>
    <n v="62"/>
    <d v="2014-04-19T00:00:00"/>
    <n v="45295"/>
    <n v="0"/>
    <s v="Brazil"/>
    <s v="Sao Paulo"/>
    <s v=""/>
  </r>
  <r>
    <s v="E02274"/>
    <s v="Isabella Bailey"/>
    <s v="Network Administrator"/>
    <x v="0"/>
    <s v="Manufacturing"/>
    <s v="Female"/>
    <s v="Caucasian"/>
    <n v="36"/>
    <d v="2010-08-23T00:00:00"/>
    <n v="61310"/>
    <n v="0"/>
    <s v="United States"/>
    <s v="Phoenix"/>
    <s v=""/>
  </r>
  <r>
    <s v="E02848"/>
    <s v="Lincoln Huynh"/>
    <s v="System Administrator "/>
    <x v="0"/>
    <s v="Research &amp; Development"/>
    <s v="Male"/>
    <s v="Asian"/>
    <n v="55"/>
    <d v="2016-11-09T00:00:00"/>
    <n v="87851"/>
    <n v="0"/>
    <s v="China"/>
    <s v="Chongqing"/>
    <s v=""/>
  </r>
  <r>
    <s v="E00480"/>
    <s v="Hadley Yee"/>
    <s v="Business Partner"/>
    <x v="4"/>
    <s v="Speciality Products"/>
    <s v="Female"/>
    <s v="Asian"/>
    <n v="31"/>
    <d v="2018-03-12T00:00:00"/>
    <n v="47913"/>
    <n v="0"/>
    <s v="United States"/>
    <s v="Seattle"/>
    <s v=""/>
  </r>
  <r>
    <s v="E00203"/>
    <s v="Julia Doan"/>
    <s v="Business Partner"/>
    <x v="4"/>
    <s v="Speciality Products"/>
    <s v="Female"/>
    <s v="Asian"/>
    <n v="53"/>
    <d v="2017-09-07T00:00:00"/>
    <n v="46727"/>
    <n v="0"/>
    <s v="United States"/>
    <s v="Columbus"/>
    <d v="2018-05-31T00:00:00"/>
  </r>
  <r>
    <s v="E00647"/>
    <s v="Dylan Ali"/>
    <s v="Sr. Manger"/>
    <x v="4"/>
    <s v="Speciality Products"/>
    <s v="Male"/>
    <s v="Asian"/>
    <n v="27"/>
    <d v="2021-04-16T00:00:00"/>
    <n v="133400"/>
    <n v="0.11"/>
    <s v="United States"/>
    <s v="Phoenix"/>
    <s v=""/>
  </r>
  <r>
    <s v="E03296"/>
    <s v="Eloise Trinh"/>
    <s v="Solutions Architect"/>
    <x v="0"/>
    <s v="Speciality Products"/>
    <s v="Female"/>
    <s v="Asian"/>
    <n v="39"/>
    <d v="2020-04-22T00:00:00"/>
    <n v="90535"/>
    <n v="0"/>
    <s v="United States"/>
    <s v="Miami"/>
    <s v=""/>
  </r>
  <r>
    <s v="E02453"/>
    <s v="Dylan Kumar"/>
    <s v="Sr. Analyst"/>
    <x v="6"/>
    <s v="Speciality Products"/>
    <s v="Male"/>
    <s v="Asian"/>
    <n v="55"/>
    <d v="2006-07-11T00:00:00"/>
    <n v="93343"/>
    <n v="0"/>
    <s v="China"/>
    <s v="Chongqing"/>
    <s v=""/>
  </r>
  <r>
    <s v="E00647"/>
    <s v="Emily Gupta"/>
    <s v="HRIS Analyst"/>
    <x v="4"/>
    <s v="Corporate"/>
    <s v="Female"/>
    <s v="Asian"/>
    <n v="44"/>
    <d v="2006-02-23T00:00:00"/>
    <n v="63705"/>
    <n v="0"/>
    <s v="United States"/>
    <s v="Miami"/>
    <s v=""/>
  </r>
  <r>
    <s v="E02522"/>
    <s v="Silas Rivera"/>
    <s v="Vice President"/>
    <x v="2"/>
    <s v="Corporate"/>
    <s v="Male"/>
    <s v="Latino"/>
    <n v="48"/>
    <d v="2000-02-28T00:00:00"/>
    <n v="258081"/>
    <n v="0.3"/>
    <s v="United States"/>
    <s v="Chicago"/>
    <s v=""/>
  </r>
  <r>
    <s v="E00459"/>
    <s v="Jackson Jordan"/>
    <s v="Business Partner"/>
    <x v="4"/>
    <s v="Research &amp; Development"/>
    <s v="Male"/>
    <s v="Black"/>
    <n v="48"/>
    <d v="2020-09-21T00:00:00"/>
    <n v="54654"/>
    <n v="0"/>
    <s v="United States"/>
    <s v="Phoenix"/>
    <s v=""/>
  </r>
  <r>
    <s v="E03007"/>
    <s v="Isaac Joseph"/>
    <s v="Analyst"/>
    <x v="2"/>
    <s v="Manufacturing"/>
    <s v="Male"/>
    <s v="Caucasian"/>
    <n v="54"/>
    <d v="1998-09-24T00:00:00"/>
    <n v="58006"/>
    <n v="0"/>
    <s v="United States"/>
    <s v="Seattle"/>
    <s v=""/>
  </r>
  <r>
    <s v="E04035"/>
    <s v="Hailey Lai"/>
    <s v="Sr. Manger"/>
    <x v="1"/>
    <s v="Manufacturing"/>
    <s v="Female"/>
    <s v="Asian"/>
    <n v="42"/>
    <d v="2011-03-18T00:00:00"/>
    <n v="150034"/>
    <n v="0.12"/>
    <s v="China"/>
    <s v="Beijing"/>
    <s v=""/>
  </r>
  <r>
    <s v="E00952"/>
    <s v="Leilani Thao"/>
    <s v="Director"/>
    <x v="4"/>
    <s v="Speciality Products"/>
    <s v="Female"/>
    <s v="Asian"/>
    <n v="38"/>
    <d v="2007-05-30T00:00:00"/>
    <n v="198562"/>
    <n v="0.22"/>
    <s v="United States"/>
    <s v="Seattle"/>
    <s v=""/>
  </r>
  <r>
    <s v="E03863"/>
    <s v="Madeline Watson"/>
    <s v="Account Representative"/>
    <x v="2"/>
    <s v="Research &amp; Development"/>
    <s v="Female"/>
    <s v="Black"/>
    <n v="40"/>
    <d v="2009-05-27T00:00:00"/>
    <n v="62411"/>
    <n v="0"/>
    <s v="United States"/>
    <s v="Miami"/>
    <d v="2021-08-14T00:00:00"/>
  </r>
  <r>
    <s v="E02710"/>
    <s v="Silas Huang"/>
    <s v="Engineering Manager"/>
    <x v="5"/>
    <s v="Research &amp; Development"/>
    <s v="Male"/>
    <s v="Asian"/>
    <n v="57"/>
    <d v="1992-01-09T00:00:00"/>
    <n v="111299"/>
    <n v="0.12"/>
    <s v="United States"/>
    <s v="Miami"/>
    <s v=""/>
  </r>
  <r>
    <s v="E01895"/>
    <s v="Peyton Walker"/>
    <s v="Analyst"/>
    <x v="6"/>
    <s v="Research &amp; Development"/>
    <s v="Female"/>
    <s v="Caucasian"/>
    <n v="43"/>
    <d v="2019-07-13T00:00:00"/>
    <n v="41545"/>
    <n v="0"/>
    <s v="United States"/>
    <s v="Miami"/>
    <s v=""/>
  </r>
  <r>
    <s v="E01339"/>
    <s v="Jeremiah Hernandez"/>
    <s v="Network Engineer"/>
    <x v="0"/>
    <s v="Manufacturing"/>
    <s v="Male"/>
    <s v="Latino"/>
    <n v="26"/>
    <d v="2019-04-14T00:00:00"/>
    <n v="74467"/>
    <n v="0"/>
    <s v="United States"/>
    <s v="Columbus"/>
    <d v="2021-01-15T00:00:00"/>
  </r>
  <r>
    <s v="E02938"/>
    <s v="Jace Washington"/>
    <s v="Manager"/>
    <x v="3"/>
    <s v="Research &amp; Development"/>
    <s v="Male"/>
    <s v="Caucasian"/>
    <n v="44"/>
    <d v="2002-02-09T00:00:00"/>
    <n v="117545"/>
    <n v="0.06"/>
    <s v="United States"/>
    <s v="Phoenix"/>
    <s v=""/>
  </r>
  <r>
    <s v="E03379"/>
    <s v="Landon Kim"/>
    <s v="Manager"/>
    <x v="4"/>
    <s v="Speciality Products"/>
    <s v="Male"/>
    <s v="Asian"/>
    <n v="50"/>
    <d v="2012-03-15T00:00:00"/>
    <n v="117226"/>
    <n v="0.08"/>
    <s v="United States"/>
    <s v="Phoenix"/>
    <s v=""/>
  </r>
  <r>
    <s v="E02153"/>
    <s v="Peyton Vasquez"/>
    <s v="Analyst"/>
    <x v="3"/>
    <s v="Corporate"/>
    <s v="Female"/>
    <s v="Latino"/>
    <n v="26"/>
    <d v="2019-01-24T00:00:00"/>
    <n v="55767"/>
    <n v="0"/>
    <s v="United States"/>
    <s v="Phoenix"/>
    <s v=""/>
  </r>
  <r>
    <s v="E00994"/>
    <s v="Charlotte Baker"/>
    <s v="Analyst II"/>
    <x v="2"/>
    <s v="Manufacturing"/>
    <s v="Female"/>
    <s v="Caucasian"/>
    <n v="29"/>
    <d v="2016-11-17T00:00:00"/>
    <n v="60930"/>
    <n v="0"/>
    <s v="United States"/>
    <s v="Austin"/>
    <s v=""/>
  </r>
  <r>
    <s v="E00943"/>
    <s v="Elena Mendoza"/>
    <s v="Director"/>
    <x v="2"/>
    <s v="Speciality Products"/>
    <s v="Female"/>
    <s v="Latino"/>
    <n v="27"/>
    <d v="2018-10-24T00:00:00"/>
    <n v="154973"/>
    <n v="0.28999999999999998"/>
    <s v="Brazil"/>
    <s v="Sao Paulo"/>
    <s v=""/>
  </r>
  <r>
    <s v="E00869"/>
    <s v="Nova Lin"/>
    <s v="Cloud Infrastructure Architect"/>
    <x v="0"/>
    <s v="Manufacturing"/>
    <s v="Female"/>
    <s v="Asian"/>
    <n v="33"/>
    <d v="2017-10-21T00:00:00"/>
    <n v="69332"/>
    <n v="0"/>
    <s v="United States"/>
    <s v="Columbus"/>
    <s v=""/>
  </r>
  <r>
    <s v="E03457"/>
    <s v="Ivy Desai"/>
    <s v="Controls Engineer"/>
    <x v="5"/>
    <s v="Research &amp; Development"/>
    <s v="Female"/>
    <s v="Asian"/>
    <n v="59"/>
    <d v="2001-04-09T00:00:00"/>
    <n v="119699"/>
    <n v="0"/>
    <s v="China"/>
    <s v="Shanghai"/>
    <s v=""/>
  </r>
  <r>
    <s v="E02193"/>
    <s v="Josephine Acosta"/>
    <s v="Director"/>
    <x v="4"/>
    <s v="Speciality Products"/>
    <s v="Female"/>
    <s v="Latino"/>
    <n v="40"/>
    <d v="2020-09-20T00:00:00"/>
    <n v="198176"/>
    <n v="0.17"/>
    <s v="Brazil"/>
    <s v="Manaus"/>
    <s v=""/>
  </r>
  <r>
    <s v="E00577"/>
    <s v="Nora Nunez"/>
    <s v="Analyst II"/>
    <x v="1"/>
    <s v="Research &amp; Development"/>
    <s v="Female"/>
    <s v="Latino"/>
    <n v="45"/>
    <d v="2012-08-06T00:00:00"/>
    <n v="58586"/>
    <n v="0"/>
    <s v="Brazil"/>
    <s v="Sao Paulo"/>
    <s v=""/>
  </r>
  <r>
    <s v="E00538"/>
    <s v="Caleb Xiong"/>
    <s v="Sr. Account Representative"/>
    <x v="2"/>
    <s v="Corporate"/>
    <s v="Male"/>
    <s v="Asian"/>
    <n v="38"/>
    <d v="2011-11-28T00:00:00"/>
    <n v="74010"/>
    <n v="0"/>
    <s v="United States"/>
    <s v="Chicago"/>
    <s v=""/>
  </r>
  <r>
    <s v="E01415"/>
    <s v="Henry Green"/>
    <s v="Sr. Account Representative"/>
    <x v="2"/>
    <s v="Speciality Products"/>
    <s v="Male"/>
    <s v="Caucasian"/>
    <n v="32"/>
    <d v="2020-02-03T00:00:00"/>
    <n v="96598"/>
    <n v="0"/>
    <s v="United States"/>
    <s v="Phoenix"/>
    <s v=""/>
  </r>
  <r>
    <s v="E00717"/>
    <s v="Madelyn Chan"/>
    <s v="Manager"/>
    <x v="2"/>
    <s v="Speciality Products"/>
    <s v="Female"/>
    <s v="Asian"/>
    <n v="64"/>
    <d v="2003-05-21T00:00:00"/>
    <n v="106444"/>
    <n v="0.05"/>
    <s v="United States"/>
    <s v="Phoenix"/>
    <s v=""/>
  </r>
  <r>
    <s v="E00225"/>
    <s v="Angel Delgado"/>
    <s v="Director"/>
    <x v="1"/>
    <s v="Corporate"/>
    <s v="Male"/>
    <s v="Latino"/>
    <n v="31"/>
    <d v="2017-08-10T00:00:00"/>
    <n v="156931"/>
    <n v="0.28000000000000003"/>
    <s v="United States"/>
    <s v="Seattle"/>
    <s v=""/>
  </r>
  <r>
    <s v="E02889"/>
    <s v="Mia Herrera"/>
    <s v="Director"/>
    <x v="6"/>
    <s v="Research &amp; Development"/>
    <s v="Female"/>
    <s v="Latino"/>
    <n v="43"/>
    <d v="2014-10-16T00:00:00"/>
    <n v="171360"/>
    <n v="0.23"/>
    <s v="Brazil"/>
    <s v="Manaus"/>
    <s v=""/>
  </r>
  <r>
    <s v="E04978"/>
    <s v="Peyton Harris"/>
    <s v="Enterprise Architect"/>
    <x v="0"/>
    <s v="Research &amp; Development"/>
    <s v="Female"/>
    <s v="Caucasian"/>
    <n v="45"/>
    <d v="2009-04-05T00:00:00"/>
    <n v="64505"/>
    <n v="0"/>
    <s v="United States"/>
    <s v="Miami"/>
    <s v=""/>
  </r>
  <r>
    <s v="E04163"/>
    <s v="David Herrera"/>
    <s v="Engineering Manager"/>
    <x v="5"/>
    <s v="Speciality Products"/>
    <s v="Male"/>
    <s v="Latino"/>
    <n v="32"/>
    <d v="2021-10-09T00:00:00"/>
    <n v="102298"/>
    <n v="0.13"/>
    <s v="Brazil"/>
    <s v="Rio de Janerio"/>
    <s v=""/>
  </r>
  <r>
    <s v="E01652"/>
    <s v="Avery Dominguez"/>
    <s v="Sr. Manger"/>
    <x v="2"/>
    <s v="Corporate"/>
    <s v="Female"/>
    <s v="Latino"/>
    <n v="27"/>
    <d v="2019-09-13T00:00:00"/>
    <n v="133297"/>
    <n v="0.13"/>
    <s v="Brazil"/>
    <s v="Rio de Janerio"/>
    <s v=""/>
  </r>
  <r>
    <s v="E00880"/>
    <s v="Grace Carter"/>
    <s v="Sr. Manger"/>
    <x v="4"/>
    <s v="Speciality Products"/>
    <s v="Female"/>
    <s v="Black"/>
    <n v="25"/>
    <d v="2021-03-17T00:00:00"/>
    <n v="155080"/>
    <n v="0.1"/>
    <s v="United States"/>
    <s v="Austin"/>
    <s v=""/>
  </r>
  <r>
    <s v="E04335"/>
    <s v="Parker Allen"/>
    <s v="Sr. Analyst"/>
    <x v="2"/>
    <s v="Speciality Products"/>
    <s v="Male"/>
    <s v="Caucasian"/>
    <n v="31"/>
    <d v="2018-08-13T00:00:00"/>
    <n v="81828"/>
    <n v="0"/>
    <s v="United States"/>
    <s v="Miami"/>
    <s v=""/>
  </r>
  <r>
    <s v="E01300"/>
    <s v="Sadie Lee"/>
    <s v="Sr. Manger"/>
    <x v="6"/>
    <s v="Corporate"/>
    <s v="Female"/>
    <s v="Asian"/>
    <n v="65"/>
    <d v="2000-10-24T00:00:00"/>
    <n v="149417"/>
    <n v="0.13"/>
    <s v="China"/>
    <s v="Chengdu"/>
    <s v=""/>
  </r>
  <r>
    <s v="E03102"/>
    <s v="Cooper Valdez"/>
    <s v="Manager"/>
    <x v="2"/>
    <s v="Corporate"/>
    <s v="Male"/>
    <s v="Latino"/>
    <n v="50"/>
    <d v="2012-04-25T00:00:00"/>
    <n v="113269"/>
    <n v="0.09"/>
    <s v="Brazil"/>
    <s v="Sao Paulo"/>
    <s v=""/>
  </r>
  <r>
    <s v="E04089"/>
    <s v="Sebastian Fong"/>
    <s v="Sr. Manger"/>
    <x v="0"/>
    <s v="Manufacturing"/>
    <s v="Male"/>
    <s v="Asian"/>
    <n v="46"/>
    <d v="2017-12-16T00:00:00"/>
    <n v="136716"/>
    <n v="0.12"/>
    <s v="United States"/>
    <s v="Austin"/>
    <s v=""/>
  </r>
  <r>
    <s v="E02059"/>
    <s v="Roman Munoz"/>
    <s v="Sr. Manger"/>
    <x v="2"/>
    <s v="Speciality Products"/>
    <s v="Male"/>
    <s v="Latino"/>
    <n v="54"/>
    <d v="2011-10-20T00:00:00"/>
    <n v="122644"/>
    <n v="0.12"/>
    <s v="United States"/>
    <s v="Austin"/>
    <s v=""/>
  </r>
  <r>
    <s v="E03894"/>
    <s v="Charlotte Chang"/>
    <s v="Manager"/>
    <x v="2"/>
    <s v="Research &amp; Development"/>
    <s v="Female"/>
    <s v="Asian"/>
    <n v="50"/>
    <d v="2000-05-07T00:00:00"/>
    <n v="106428"/>
    <n v="7.0000000000000007E-2"/>
    <s v="United States"/>
    <s v="Chicago"/>
    <s v=""/>
  </r>
  <r>
    <s v="E03106"/>
    <s v="Xavier Davis"/>
    <s v="Vice President"/>
    <x v="1"/>
    <s v="Corporate"/>
    <s v="Male"/>
    <s v="Caucasian"/>
    <n v="36"/>
    <d v="2009-01-17T00:00:00"/>
    <n v="238236"/>
    <n v="0.31"/>
    <s v="United States"/>
    <s v="Seattle"/>
    <s v=""/>
  </r>
  <r>
    <s v="E01350"/>
    <s v="Natalie Carter"/>
    <s v="Director"/>
    <x v="1"/>
    <s v="Corporate"/>
    <s v="Female"/>
    <s v="Caucasian"/>
    <n v="64"/>
    <d v="2012-12-21T00:00:00"/>
    <n v="153253"/>
    <n v="0.24"/>
    <s v="United States"/>
    <s v="Austin"/>
    <s v=""/>
  </r>
  <r>
    <s v="E02900"/>
    <s v="Elena Richardson"/>
    <s v="Manager"/>
    <x v="3"/>
    <s v="Manufacturing"/>
    <s v="Female"/>
    <s v="Caucasian"/>
    <n v="34"/>
    <d v="2014-10-03T00:00:00"/>
    <n v="103707"/>
    <n v="0.09"/>
    <s v="United States"/>
    <s v="Columbus"/>
    <s v=""/>
  </r>
  <r>
    <s v="E02202"/>
    <s v="Emilia Bailey"/>
    <s v="Vice President"/>
    <x v="3"/>
    <s v="Speciality Products"/>
    <s v="Female"/>
    <s v="Caucasian"/>
    <n v="41"/>
    <d v="2012-08-09T00:00:00"/>
    <n v="245360"/>
    <n v="0.37"/>
    <s v="United States"/>
    <s v="Austin"/>
    <s v=""/>
  </r>
  <r>
    <s v="E02696"/>
    <s v="Ryan Lu"/>
    <s v="Development Engineer"/>
    <x v="5"/>
    <s v="Speciality Products"/>
    <s v="Male"/>
    <s v="Asian"/>
    <n v="25"/>
    <d v="2021-07-08T00:00:00"/>
    <n v="67275"/>
    <n v="0"/>
    <s v="United States"/>
    <s v="Columbus"/>
    <s v=""/>
  </r>
  <r>
    <s v="E01722"/>
    <s v="Asher Huynh"/>
    <s v="Manager"/>
    <x v="0"/>
    <s v="Manufacturing"/>
    <s v="Male"/>
    <s v="Asian"/>
    <n v="45"/>
    <d v="2015-01-22T00:00:00"/>
    <n v="101288"/>
    <n v="0.1"/>
    <s v="United States"/>
    <s v="Phoenix"/>
    <s v=""/>
  </r>
  <r>
    <s v="E04562"/>
    <s v="Kinsley Martinez"/>
    <s v="Director"/>
    <x v="4"/>
    <s v="Speciality Products"/>
    <s v="Female"/>
    <s v="Latino"/>
    <n v="52"/>
    <d v="1993-08-28T00:00:00"/>
    <n v="177443"/>
    <n v="0.25"/>
    <s v="Brazil"/>
    <s v="Sao Paulo"/>
    <s v=""/>
  </r>
  <r>
    <s v="E00640"/>
    <s v="Paisley Bryant"/>
    <s v="Cloud Infrastructure Architect"/>
    <x v="0"/>
    <s v="Manufacturing"/>
    <s v="Female"/>
    <s v="Black"/>
    <n v="37"/>
    <d v="2016-04-27T00:00:00"/>
    <n v="91400"/>
    <n v="0"/>
    <s v="United States"/>
    <s v="Chicago"/>
    <s v=""/>
  </r>
  <r>
    <s v="E02554"/>
    <s v="Joshua Ramirez"/>
    <s v="Vice President"/>
    <x v="4"/>
    <s v="Corporate"/>
    <s v="Male"/>
    <s v="Latino"/>
    <n v="44"/>
    <d v="2007-09-10T00:00:00"/>
    <n v="181247"/>
    <n v="0.33"/>
    <s v="Brazil"/>
    <s v="Sao Paulo"/>
    <s v=""/>
  </r>
  <r>
    <s v="E03412"/>
    <s v="Joshua Martin"/>
    <s v="Sr. Manger"/>
    <x v="4"/>
    <s v="Research &amp; Development"/>
    <s v="Male"/>
    <s v="Black"/>
    <n v="42"/>
    <d v="2003-10-20T00:00:00"/>
    <n v="135558"/>
    <n v="0.14000000000000001"/>
    <s v="United States"/>
    <s v="Phoenix"/>
    <s v=""/>
  </r>
  <r>
    <s v="E00646"/>
    <s v="Charles Moore"/>
    <s v="Analyst"/>
    <x v="3"/>
    <s v="Speciality Products"/>
    <s v="Male"/>
    <s v="Caucasian"/>
    <n v="49"/>
    <d v="2011-12-17T00:00:00"/>
    <n v="56878"/>
    <n v="0"/>
    <s v="United States"/>
    <s v="Seattle"/>
    <s v=""/>
  </r>
  <r>
    <s v="E04670"/>
    <s v="Angel Do"/>
    <s v="IT Systems Architect"/>
    <x v="0"/>
    <s v="Speciality Products"/>
    <s v="Male"/>
    <s v="Asian"/>
    <n v="34"/>
    <d v="2019-09-20T00:00:00"/>
    <n v="94735"/>
    <n v="0"/>
    <s v="China"/>
    <s v="Beijing"/>
    <s v=""/>
  </r>
  <r>
    <s v="E03580"/>
    <s v="Maverick Medina"/>
    <s v="Analyst II"/>
    <x v="2"/>
    <s v="Manufacturing"/>
    <s v="Male"/>
    <s v="Latino"/>
    <n v="39"/>
    <d v="2007-05-27T00:00:00"/>
    <n v="51234"/>
    <n v="0"/>
    <s v="United States"/>
    <s v="Seattle"/>
    <s v=""/>
  </r>
  <r>
    <s v="E00446"/>
    <s v="Isaac Han"/>
    <s v="Vice President"/>
    <x v="4"/>
    <s v="Speciality Products"/>
    <s v="Male"/>
    <s v="Asian"/>
    <n v="31"/>
    <d v="2015-01-14T00:00:00"/>
    <n v="230025"/>
    <n v="0.34"/>
    <s v="United States"/>
    <s v="Phoenix"/>
    <s v=""/>
  </r>
  <r>
    <s v="E02363"/>
    <s v="Eliza Liang"/>
    <s v="Sr. Manger"/>
    <x v="4"/>
    <s v="Speciality Products"/>
    <s v="Female"/>
    <s v="Asian"/>
    <n v="36"/>
    <d v="2010-03-11T00:00:00"/>
    <n v="134006"/>
    <n v="0.13"/>
    <s v="China"/>
    <s v="Beijing"/>
    <s v=""/>
  </r>
  <r>
    <s v="E03718"/>
    <s v="Zoe Zhou"/>
    <s v="Manager"/>
    <x v="1"/>
    <s v="Corporate"/>
    <s v="Female"/>
    <s v="Asian"/>
    <n v="61"/>
    <d v="2009-10-06T00:00:00"/>
    <n v="103096"/>
    <n v="7.0000000000000007E-2"/>
    <s v="China"/>
    <s v="Beijing"/>
    <s v=""/>
  </r>
  <r>
    <s v="E01749"/>
    <s v="Nathan Lee"/>
    <s v="Analyst"/>
    <x v="3"/>
    <s v="Manufacturing"/>
    <s v="Male"/>
    <s v="Asian"/>
    <n v="29"/>
    <d v="2016-08-20T00:00:00"/>
    <n v="58703"/>
    <n v="0"/>
    <s v="United States"/>
    <s v="Columbus"/>
    <s v=""/>
  </r>
  <r>
    <s v="E02888"/>
    <s v="Elijah Ramos"/>
    <s v="Sr. Manger"/>
    <x v="0"/>
    <s v="Speciality Products"/>
    <s v="Male"/>
    <s v="Latino"/>
    <n v="33"/>
    <d v="2012-12-24T00:00:00"/>
    <n v="132544"/>
    <n v="0.1"/>
    <s v="Brazil"/>
    <s v="Rio de Janerio"/>
    <s v=""/>
  </r>
  <r>
    <s v="E01338"/>
    <s v="Jaxson Coleman"/>
    <s v="Manager"/>
    <x v="1"/>
    <s v="Manufacturing"/>
    <s v="Male"/>
    <s v="Caucasian"/>
    <n v="32"/>
    <d v="2020-04-15T00:00:00"/>
    <n v="126671"/>
    <n v="0.09"/>
    <s v="United States"/>
    <s v="Miami"/>
    <s v=""/>
  </r>
  <r>
    <s v="E03000"/>
    <s v="Hailey Hong"/>
    <s v="Account Representative"/>
    <x v="2"/>
    <s v="Research &amp; Development"/>
    <s v="Female"/>
    <s v="Asian"/>
    <n v="33"/>
    <d v="2021-01-22T00:00:00"/>
    <n v="56405"/>
    <n v="0"/>
    <s v="United States"/>
    <s v="Chicago"/>
    <s v=""/>
  </r>
  <r>
    <s v="E01611"/>
    <s v="Gabriella Zhu"/>
    <s v="Computer Systems Manager"/>
    <x v="0"/>
    <s v="Speciality Products"/>
    <s v="Female"/>
    <s v="Asian"/>
    <n v="36"/>
    <d v="2014-11-29T00:00:00"/>
    <n v="88730"/>
    <n v="0.08"/>
    <s v="China"/>
    <s v="Chongqing"/>
    <s v=""/>
  </r>
  <r>
    <s v="E02684"/>
    <s v="Aaron Maldonado"/>
    <s v="Analyst II"/>
    <x v="1"/>
    <s v="Manufacturing"/>
    <s v="Male"/>
    <s v="Latino"/>
    <n v="39"/>
    <d v="2008-09-17T00:00:00"/>
    <n v="62861"/>
    <n v="0"/>
    <s v="United States"/>
    <s v="Seattle"/>
    <s v=""/>
  </r>
  <r>
    <s v="E02561"/>
    <s v="Samantha Vargas"/>
    <s v="Director"/>
    <x v="4"/>
    <s v="Corporate"/>
    <s v="Female"/>
    <s v="Latino"/>
    <n v="53"/>
    <d v="2006-07-21T00:00:00"/>
    <n v="151246"/>
    <n v="0.21"/>
    <s v="Brazil"/>
    <s v="Sao Paulo"/>
    <s v=""/>
  </r>
  <r>
    <s v="E03168"/>
    <s v="Nora Le"/>
    <s v="Sr. Manger"/>
    <x v="0"/>
    <s v="Manufacturing"/>
    <s v="Female"/>
    <s v="Asian"/>
    <n v="53"/>
    <d v="1997-04-12T00:00:00"/>
    <n v="154388"/>
    <n v="0.1"/>
    <s v="United States"/>
    <s v="Seattle"/>
    <s v=""/>
  </r>
  <r>
    <s v="E00758"/>
    <s v="Alice Roberts"/>
    <s v="Director"/>
    <x v="4"/>
    <s v="Manufacturing"/>
    <s v="Female"/>
    <s v="Caucasian"/>
    <n v="54"/>
    <d v="1994-09-26T00:00:00"/>
    <n v="162978"/>
    <n v="0.17"/>
    <s v="United States"/>
    <s v="Miami"/>
    <d v="2004-05-24T00:00:00"/>
  </r>
  <r>
    <s v="E03691"/>
    <s v="Colton Garcia"/>
    <s v="Solutions Architect"/>
    <x v="0"/>
    <s v="Speciality Products"/>
    <s v="Male"/>
    <s v="Latino"/>
    <n v="55"/>
    <d v="1993-11-17T00:00:00"/>
    <n v="80170"/>
    <n v="0"/>
    <s v="United States"/>
    <s v="Miami"/>
    <s v=""/>
  </r>
  <r>
    <s v="E01488"/>
    <s v="Stella Lai"/>
    <s v="Sr. Analyst"/>
    <x v="3"/>
    <s v="Manufacturing"/>
    <s v="Female"/>
    <s v="Asian"/>
    <n v="44"/>
    <d v="2021-04-28T00:00:00"/>
    <n v="98520"/>
    <n v="0"/>
    <s v="United States"/>
    <s v="Miami"/>
    <s v=""/>
  </r>
  <r>
    <s v="E04415"/>
    <s v="Leonardo Luong"/>
    <s v="Manager"/>
    <x v="1"/>
    <s v="Manufacturing"/>
    <s v="Male"/>
    <s v="Asian"/>
    <n v="52"/>
    <d v="1999-12-29T00:00:00"/>
    <n v="116527"/>
    <n v="7.0000000000000007E-2"/>
    <s v="United States"/>
    <s v="Phoenix"/>
    <s v=""/>
  </r>
  <r>
    <s v="E03278"/>
    <s v="Nicholas Wong"/>
    <s v="Director"/>
    <x v="2"/>
    <s v="Research &amp; Development"/>
    <s v="Male"/>
    <s v="Asian"/>
    <n v="27"/>
    <d v="2019-11-07T00:00:00"/>
    <n v="174607"/>
    <n v="0.28999999999999998"/>
    <s v="United States"/>
    <s v="Columbus"/>
    <s v=""/>
  </r>
  <r>
    <s v="E00282"/>
    <s v="Jeremiah Castillo"/>
    <s v="Analyst II"/>
    <x v="3"/>
    <s v="Research &amp; Development"/>
    <s v="Male"/>
    <s v="Latino"/>
    <n v="58"/>
    <d v="2006-04-12T00:00:00"/>
    <n v="64202"/>
    <n v="0"/>
    <s v="United States"/>
    <s v="Columbus"/>
    <s v=""/>
  </r>
  <r>
    <s v="E03305"/>
    <s v="Cooper Jiang"/>
    <s v="Analyst II"/>
    <x v="3"/>
    <s v="Corporate"/>
    <s v="Male"/>
    <s v="Asian"/>
    <n v="49"/>
    <d v="2019-07-25T00:00:00"/>
    <n v="50883"/>
    <n v="0"/>
    <s v="China"/>
    <s v="Chongqing"/>
    <d v="2021-03-02T00:00:00"/>
  </r>
  <r>
    <s v="E00559"/>
    <s v="Penelope Silva"/>
    <s v="Network Architect"/>
    <x v="0"/>
    <s v="Speciality Products"/>
    <s v="Female"/>
    <s v="Latino"/>
    <n v="36"/>
    <d v="2016-11-03T00:00:00"/>
    <n v="94618"/>
    <n v="0"/>
    <s v="United States"/>
    <s v="Columbus"/>
    <s v=""/>
  </r>
  <r>
    <s v="E02558"/>
    <s v="Jose Richardson"/>
    <s v="Director"/>
    <x v="6"/>
    <s v="Research &amp; Development"/>
    <s v="Male"/>
    <s v="Caucasian"/>
    <n v="26"/>
    <d v="2019-10-15T00:00:00"/>
    <n v="151556"/>
    <n v="0.2"/>
    <s v="United States"/>
    <s v="Miami"/>
    <s v=""/>
  </r>
  <r>
    <s v="E00956"/>
    <s v="Eleanor Chau"/>
    <s v="Development Engineer"/>
    <x v="5"/>
    <s v="Research &amp; Development"/>
    <s v="Female"/>
    <s v="Asian"/>
    <n v="37"/>
    <d v="2020-03-08T00:00:00"/>
    <n v="80659"/>
    <n v="0"/>
    <s v="United States"/>
    <s v="Phoenix"/>
    <s v=""/>
  </r>
  <r>
    <s v="E03858"/>
    <s v="John Cho"/>
    <s v="Director"/>
    <x v="4"/>
    <s v="Speciality Products"/>
    <s v="Male"/>
    <s v="Asian"/>
    <n v="47"/>
    <d v="2019-11-03T00:00:00"/>
    <n v="195385"/>
    <n v="0.21"/>
    <s v="China"/>
    <s v="Chengdu"/>
    <s v=""/>
  </r>
  <r>
    <s v="E02221"/>
    <s v="Julian Delgado"/>
    <s v="Systems Analyst"/>
    <x v="0"/>
    <s v="Speciality Products"/>
    <s v="Male"/>
    <s v="Latino"/>
    <n v="29"/>
    <d v="2016-05-19T00:00:00"/>
    <n v="52693"/>
    <n v="0"/>
    <s v="Brazil"/>
    <s v="Rio de Janerio"/>
    <s v=""/>
  </r>
  <r>
    <s v="E00126"/>
    <s v="Isabella Scott"/>
    <s v="Network Administrator"/>
    <x v="0"/>
    <s v="Research &amp; Development"/>
    <s v="Female"/>
    <s v="Caucasian"/>
    <n v="58"/>
    <d v="2016-04-26T00:00:00"/>
    <n v="72045"/>
    <n v="0"/>
    <s v="United States"/>
    <s v="Phoenix"/>
    <s v=""/>
  </r>
  <r>
    <s v="E02627"/>
    <s v="Parker Avila"/>
    <s v="Analyst II"/>
    <x v="6"/>
    <s v="Manufacturing"/>
    <s v="Male"/>
    <s v="Latino"/>
    <n v="47"/>
    <d v="2005-11-28T00:00:00"/>
    <n v="62749"/>
    <n v="0"/>
    <s v="Brazil"/>
    <s v="Manaus"/>
    <s v=""/>
  </r>
  <r>
    <s v="E03778"/>
    <s v="Luke Vu"/>
    <s v="Sr. Manger"/>
    <x v="6"/>
    <s v="Speciality Products"/>
    <s v="Male"/>
    <s v="Asian"/>
    <n v="52"/>
    <d v="2018-06-04T00:00:00"/>
    <n v="154884"/>
    <n v="0.1"/>
    <s v="China"/>
    <s v="Shanghai"/>
    <s v=""/>
  </r>
  <r>
    <s v="E00481"/>
    <s v="Jameson Nelson"/>
    <s v="Network Architect"/>
    <x v="0"/>
    <s v="Research &amp; Development"/>
    <s v="Male"/>
    <s v="Caucasian"/>
    <n v="61"/>
    <d v="2016-03-08T00:00:00"/>
    <n v="96566"/>
    <n v="0"/>
    <s v="United States"/>
    <s v="Columbus"/>
    <s v=""/>
  </r>
  <r>
    <s v="E02833"/>
    <s v="Adrian Fernandez"/>
    <s v="Systems Analyst"/>
    <x v="0"/>
    <s v="Research &amp; Development"/>
    <s v="Male"/>
    <s v="Latino"/>
    <n v="45"/>
    <d v="2001-08-23T00:00:00"/>
    <n v="54994"/>
    <n v="0"/>
    <s v="United States"/>
    <s v="Columbus"/>
    <s v=""/>
  </r>
  <r>
    <s v="E03902"/>
    <s v="Madison Hunter"/>
    <s v="Network Administrator"/>
    <x v="0"/>
    <s v="Corporate"/>
    <s v="Female"/>
    <s v="Caucasian"/>
    <n v="40"/>
    <d v="2012-02-05T00:00:00"/>
    <n v="61523"/>
    <n v="0"/>
    <s v="United States"/>
    <s v="Columbus"/>
    <s v=""/>
  </r>
  <r>
    <s v="E02310"/>
    <s v="Jordan Phillips"/>
    <s v="Vice President"/>
    <x v="4"/>
    <s v="Corporate"/>
    <s v="Male"/>
    <s v="Black"/>
    <n v="45"/>
    <d v="2010-12-12T00:00:00"/>
    <n v="190512"/>
    <n v="0.32"/>
    <s v="United States"/>
    <s v="Columbus"/>
    <s v=""/>
  </r>
  <r>
    <s v="E02661"/>
    <s v="Maya Chan"/>
    <s v="Controls Engineer"/>
    <x v="5"/>
    <s v="Speciality Products"/>
    <s v="Female"/>
    <s v="Asian"/>
    <n v="37"/>
    <d v="2013-02-13T00:00:00"/>
    <n v="124827"/>
    <n v="0"/>
    <s v="China"/>
    <s v="Beijing"/>
    <s v=""/>
  </r>
  <r>
    <s v="E00836"/>
    <s v="Wesley King"/>
    <s v="Manager"/>
    <x v="3"/>
    <s v="Manufacturing"/>
    <s v="Male"/>
    <s v="Caucasian"/>
    <n v="57"/>
    <d v="2019-01-19T00:00:00"/>
    <n v="101577"/>
    <n v="0.05"/>
    <s v="United States"/>
    <s v="Chicago"/>
    <s v=""/>
  </r>
  <r>
    <s v="E00682"/>
    <s v="Sofia Fernandez"/>
    <s v="Manager"/>
    <x v="3"/>
    <s v="Manufacturing"/>
    <s v="Female"/>
    <s v="Latino"/>
    <n v="44"/>
    <d v="2005-10-17T00:00:00"/>
    <n v="105223"/>
    <n v="0.1"/>
    <s v="United States"/>
    <s v="Phoenix"/>
    <s v=""/>
  </r>
  <r>
    <s v="E00287"/>
    <s v="Maverick Figueroa"/>
    <s v="IT Systems Architect"/>
    <x v="0"/>
    <s v="Corporate"/>
    <s v="Male"/>
    <s v="Latino"/>
    <n v="48"/>
    <d v="2008-07-06T00:00:00"/>
    <n v="94815"/>
    <n v="0"/>
    <s v="United States"/>
    <s v="Chicago"/>
    <s v=""/>
  </r>
  <r>
    <s v="E00785"/>
    <s v="Hannah Hoang"/>
    <s v="Manager"/>
    <x v="3"/>
    <s v="Speciality Products"/>
    <s v="Female"/>
    <s v="Asian"/>
    <n v="25"/>
    <d v="2021-12-15T00:00:00"/>
    <n v="114893"/>
    <n v="0.06"/>
    <s v="China"/>
    <s v="Chengdu"/>
    <s v=""/>
  </r>
  <r>
    <s v="E04598"/>
    <s v="Violet Garcia"/>
    <s v="Sr. Analyst"/>
    <x v="6"/>
    <s v="Speciality Products"/>
    <s v="Female"/>
    <s v="Latino"/>
    <n v="35"/>
    <d v="2017-01-10T00:00:00"/>
    <n v="80622"/>
    <n v="0"/>
    <s v="United States"/>
    <s v="Austin"/>
    <s v=""/>
  </r>
  <r>
    <s v="E03247"/>
    <s v="Aaliyah Mai"/>
    <s v="Vice President"/>
    <x v="0"/>
    <s v="Speciality Products"/>
    <s v="Female"/>
    <s v="Asian"/>
    <n v="57"/>
    <d v="2016-11-11T00:00:00"/>
    <n v="246589"/>
    <n v="0.33"/>
    <s v="United States"/>
    <s v="Phoenix"/>
    <d v="2017-03-26T00:00:00"/>
  </r>
  <r>
    <s v="E02703"/>
    <s v="Austin Vang"/>
    <s v="Manager"/>
    <x v="6"/>
    <s v="Speciality Products"/>
    <s v="Male"/>
    <s v="Asian"/>
    <n v="49"/>
    <d v="2018-05-20T00:00:00"/>
    <n v="119397"/>
    <n v="0.09"/>
    <s v="China"/>
    <s v="Beijing"/>
    <d v="2019-03-14T00:00:00"/>
  </r>
  <r>
    <s v="E02191"/>
    <s v="Maria Sun"/>
    <s v="Director"/>
    <x v="2"/>
    <s v="Corporate"/>
    <s v="Female"/>
    <s v="Asian"/>
    <n v="25"/>
    <d v="2021-12-19T00:00:00"/>
    <n v="150666"/>
    <n v="0.23"/>
    <s v="China"/>
    <s v="Chengdu"/>
    <s v=""/>
  </r>
  <r>
    <s v="E00156"/>
    <s v="Madelyn Scott"/>
    <s v="Sr. Manger"/>
    <x v="0"/>
    <s v="Research &amp; Development"/>
    <s v="Female"/>
    <s v="Caucasian"/>
    <n v="46"/>
    <d v="2002-01-09T00:00:00"/>
    <n v="148035"/>
    <n v="0.14000000000000001"/>
    <s v="United States"/>
    <s v="Phoenix"/>
    <s v=""/>
  </r>
  <r>
    <s v="E03349"/>
    <s v="Dylan Chin"/>
    <s v="Director"/>
    <x v="1"/>
    <s v="Corporate"/>
    <s v="Male"/>
    <s v="Asian"/>
    <n v="60"/>
    <d v="2017-06-05T00:00:00"/>
    <n v="158898"/>
    <n v="0.18"/>
    <s v="United States"/>
    <s v="Miami"/>
    <s v=""/>
  </r>
  <r>
    <s v="E04032"/>
    <s v="Emery Zhang"/>
    <s v="Field Engineer"/>
    <x v="5"/>
    <s v="Corporate"/>
    <s v="Female"/>
    <s v="Asian"/>
    <n v="45"/>
    <d v="2012-02-28T00:00:00"/>
    <n v="89659"/>
    <n v="0"/>
    <s v="China"/>
    <s v="Beijing"/>
    <s v=""/>
  </r>
  <r>
    <s v="E00005"/>
    <s v="Riley Washington"/>
    <s v="Director"/>
    <x v="2"/>
    <s v="Speciality Products"/>
    <s v="Female"/>
    <s v="Caucasian"/>
    <n v="39"/>
    <d v="2007-04-29T00:00:00"/>
    <n v="171487"/>
    <n v="0.23"/>
    <s v="United States"/>
    <s v="Phoenix"/>
    <s v=""/>
  </r>
  <r>
    <s v="E04354"/>
    <s v="Raelynn Rios"/>
    <s v="Vice President"/>
    <x v="2"/>
    <s v="Manufacturing"/>
    <s v="Female"/>
    <s v="Latino"/>
    <n v="43"/>
    <d v="2016-08-21T00:00:00"/>
    <n v="258498"/>
    <n v="0.35"/>
    <s v="United States"/>
    <s v="Columbus"/>
    <s v=""/>
  </r>
  <r>
    <s v="E01578"/>
    <s v="Anthony Hong"/>
    <s v="Sr. Manger"/>
    <x v="0"/>
    <s v="Research &amp; Development"/>
    <s v="Male"/>
    <s v="Asian"/>
    <n v="37"/>
    <d v="2010-11-29T00:00:00"/>
    <n v="146961"/>
    <n v="0.11"/>
    <s v="United States"/>
    <s v="Columbus"/>
    <s v=""/>
  </r>
  <r>
    <s v="E03430"/>
    <s v="Leo Herrera"/>
    <s v="Sr. Business Partner"/>
    <x v="4"/>
    <s v="Research &amp; Development"/>
    <s v="Male"/>
    <s v="Latino"/>
    <n v="48"/>
    <d v="1998-04-22T00:00:00"/>
    <n v="85369"/>
    <n v="0"/>
    <s v="Brazil"/>
    <s v="Manaus"/>
    <d v="2004-11-27T00:00:00"/>
  </r>
  <r>
    <s v="E03058"/>
    <s v="Robert Wright"/>
    <s v="Technical Architect"/>
    <x v="0"/>
    <s v="Manufacturing"/>
    <s v="Male"/>
    <s v="Caucasian"/>
    <n v="30"/>
    <d v="2015-06-14T00:00:00"/>
    <n v="67489"/>
    <n v="0"/>
    <s v="United States"/>
    <s v="Chicago"/>
    <s v=""/>
  </r>
  <r>
    <s v="E04762"/>
    <s v="Audrey Richardson"/>
    <s v="Director"/>
    <x v="0"/>
    <s v="Manufacturing"/>
    <s v="Female"/>
    <s v="Caucasian"/>
    <n v="46"/>
    <d v="2018-10-06T00:00:00"/>
    <n v="166259"/>
    <n v="0.17"/>
    <s v="United States"/>
    <s v="Chicago"/>
    <s v=""/>
  </r>
  <r>
    <s v="E01148"/>
    <s v="Scarlett Kumar"/>
    <s v="Systems Analyst"/>
    <x v="0"/>
    <s v="Corporate"/>
    <s v="Female"/>
    <s v="Asian"/>
    <n v="55"/>
    <d v="2009-01-07T00:00:00"/>
    <n v="47032"/>
    <n v="0"/>
    <s v="United States"/>
    <s v="Columbus"/>
    <s v=""/>
  </r>
  <r>
    <s v="E03094"/>
    <s v="Wesley Young"/>
    <s v="Sr. Analyst"/>
    <x v="6"/>
    <s v="Speciality Products"/>
    <s v="Male"/>
    <s v="Caucasian"/>
    <n v="33"/>
    <d v="2016-09-18T00:00:00"/>
    <n v="98427"/>
    <n v="0"/>
    <s v="United States"/>
    <s v="Columbus"/>
    <s v=""/>
  </r>
  <r>
    <s v="E01909"/>
    <s v="Lillian Khan"/>
    <s v="Analyst"/>
    <x v="1"/>
    <s v="Speciality Products"/>
    <s v="Female"/>
    <s v="Asian"/>
    <n v="44"/>
    <d v="2010-05-31T00:00:00"/>
    <n v="47387"/>
    <n v="0"/>
    <s v="China"/>
    <s v="Chengdu"/>
    <d v="2018-01-08T00:00:00"/>
  </r>
  <r>
    <s v="E04398"/>
    <s v="Oliver Yang"/>
    <s v="Director"/>
    <x v="6"/>
    <s v="Speciality Products"/>
    <s v="Male"/>
    <s v="Asian"/>
    <n v="31"/>
    <d v="2019-06-10T00:00:00"/>
    <n v="176710"/>
    <n v="0.15"/>
    <s v="United States"/>
    <s v="Miami"/>
    <s v=""/>
  </r>
  <r>
    <s v="E02521"/>
    <s v="Lily Nguyen"/>
    <s v="Sr. Analyst"/>
    <x v="1"/>
    <s v="Speciality Products"/>
    <s v="Female"/>
    <s v="Asian"/>
    <n v="33"/>
    <d v="2012-01-28T00:00:00"/>
    <n v="95960"/>
    <n v="0"/>
    <s v="China"/>
    <s v="Chengdu"/>
    <s v=""/>
  </r>
  <r>
    <s v="E03545"/>
    <s v="Sofia Cheng"/>
    <s v="Vice President"/>
    <x v="3"/>
    <s v="Corporate"/>
    <s v="Female"/>
    <s v="Asian"/>
    <n v="63"/>
    <d v="2020-07-26T00:00:00"/>
    <n v="216195"/>
    <n v="0.31"/>
    <s v="United States"/>
    <s v="Miami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826ABF-7FB4-438C-B345-72151D2246BC}" name="PivotTable25" cacheId="669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compact="0" compactData="0" multipleFieldFilters="0">
  <location ref="L1:N87" firstHeaderRow="1" firstDataRow="1" firstDataCol="2"/>
  <pivotFields count="3">
    <pivotField axis="axisRow" compact="0" allDrilled="1" outline="0" subtotalTop="0" showAll="0" dataSourceSort="1" defaultSubtotal="0" defaultAttributeDrillState="1">
      <items count="83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  <item s="1" x="78"/>
        <item s="1" x="79"/>
        <item s="1" x="80"/>
        <item s="1" x="81"/>
        <item s="1" x="82"/>
      </items>
    </pivotField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</pivotFields>
  <rowFields count="2">
    <field x="2"/>
    <field x="0"/>
  </rowFields>
  <rowItems count="86">
    <i>
      <x/>
      <x/>
    </i>
    <i r="1">
      <x v="1"/>
    </i>
    <i>
      <x v="1"/>
      <x v="2"/>
    </i>
    <i r="1">
      <x v="3"/>
    </i>
    <i r="1">
      <x v="4"/>
    </i>
    <i>
      <x v="2"/>
      <x v="5"/>
    </i>
    <i>
      <x v="3"/>
      <x v="6"/>
    </i>
    <i>
      <x v="4"/>
      <x v="7"/>
    </i>
    <i>
      <x v="5"/>
      <x v="8"/>
    </i>
    <i r="1">
      <x v="9"/>
    </i>
    <i>
      <x v="6"/>
      <x v="10"/>
    </i>
    <i>
      <x v="7"/>
      <x v="11"/>
    </i>
    <i r="1">
      <x v="12"/>
    </i>
    <i>
      <x v="8"/>
      <x v="13"/>
    </i>
    <i r="1">
      <x v="14"/>
    </i>
    <i>
      <x v="9"/>
      <x v="15"/>
    </i>
    <i>
      <x v="10"/>
      <x v="16"/>
    </i>
    <i r="1">
      <x v="17"/>
    </i>
    <i>
      <x v="11"/>
      <x v="18"/>
    </i>
    <i r="1">
      <x v="19"/>
    </i>
    <i r="1">
      <x v="20"/>
    </i>
    <i r="1">
      <x v="21"/>
    </i>
    <i>
      <x v="12"/>
      <x v="22"/>
    </i>
    <i r="1">
      <x v="23"/>
    </i>
    <i>
      <x v="13"/>
      <x v="24"/>
    </i>
    <i r="1">
      <x v="25"/>
    </i>
    <i>
      <x v="14"/>
      <x v="26"/>
    </i>
    <i r="1">
      <x v="27"/>
    </i>
    <i>
      <x v="15"/>
      <x v="28"/>
    </i>
    <i r="1">
      <x v="29"/>
    </i>
    <i r="1">
      <x v="30"/>
    </i>
    <i r="1">
      <x v="31"/>
    </i>
    <i>
      <x v="16"/>
      <x v="32"/>
    </i>
    <i r="1">
      <x v="33"/>
    </i>
    <i r="1">
      <x v="34"/>
    </i>
    <i>
      <x v="17"/>
      <x v="35"/>
    </i>
    <i r="1">
      <x v="36"/>
    </i>
    <i r="1">
      <x v="37"/>
    </i>
    <i>
      <x v="18"/>
      <x v="38"/>
    </i>
    <i r="1">
      <x v="39"/>
    </i>
    <i r="1">
      <x v="40"/>
    </i>
    <i>
      <x v="19"/>
      <x v="41"/>
    </i>
    <i r="1">
      <x v="42"/>
    </i>
    <i r="1">
      <x v="43"/>
    </i>
    <i r="1">
      <x v="44"/>
    </i>
    <i>
      <x v="20"/>
      <x v="45"/>
    </i>
    <i r="1">
      <x v="46"/>
    </i>
    <i r="1">
      <x v="47"/>
    </i>
    <i>
      <x v="21"/>
      <x v="48"/>
    </i>
    <i r="1">
      <x v="49"/>
    </i>
    <i r="1">
      <x v="50"/>
    </i>
    <i r="1">
      <x v="51"/>
    </i>
    <i>
      <x v="22"/>
      <x v="52"/>
    </i>
    <i r="1">
      <x v="53"/>
    </i>
    <i r="1">
      <x v="54"/>
    </i>
    <i r="1">
      <x v="55"/>
    </i>
    <i r="1">
      <x v="56"/>
    </i>
    <i r="1">
      <x v="40"/>
    </i>
    <i r="1">
      <x v="57"/>
    </i>
    <i r="1">
      <x v="58"/>
    </i>
    <i r="1">
      <x v="59"/>
    </i>
    <i>
      <x v="23"/>
      <x v="60"/>
    </i>
    <i r="1">
      <x v="61"/>
    </i>
    <i r="1">
      <x v="62"/>
    </i>
    <i r="1">
      <x v="63"/>
    </i>
    <i r="1">
      <x v="64"/>
    </i>
    <i>
      <x v="24"/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>
      <x v="25"/>
      <x v="41"/>
    </i>
    <i r="1">
      <x v="73"/>
    </i>
    <i r="1">
      <x v="74"/>
    </i>
    <i r="1">
      <x v="75"/>
    </i>
    <i r="1">
      <x v="76"/>
    </i>
    <i r="1">
      <x v="77"/>
    </i>
    <i>
      <x v="26"/>
      <x v="78"/>
    </i>
    <i r="1">
      <x v="79"/>
    </i>
    <i r="1">
      <x v="80"/>
    </i>
    <i r="1">
      <x v="81"/>
    </i>
    <i r="1">
      <x v="82"/>
    </i>
    <i t="grand">
      <x/>
    </i>
  </rowItems>
  <colItems count="1">
    <i/>
  </colItems>
  <dataFields count="1">
    <dataField name="Count of Exit Date" fld="1" subtotal="count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4"/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23D2AE-98FC-4036-A1DE-730F04A581E1}" name="PivotTable23" cacheId="59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55:K86" firstHeaderRow="1" firstDataRow="1" firstDataCol="1"/>
  <pivotFields count="2">
    <pivotField axis="axisRow" allDrilled="1" subtotalTop="0" showAll="0" sortType="descending" defaultSubtotal="0" defaultAttributeDrillState="1">
      <items count="30"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subtotalTop="0" showAll="0" defaultSubtota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Hire Date (Year)" fld="1" subtotal="count" baseField="0" baseItem="0"/>
  </dataFields>
  <conditionalFormats count="1">
    <conditionalFormat priority="1">
      <pivotAreas count="1">
        <pivotArea fieldPosition="0">
          <references count="1">
            <reference field="0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E749CA-3DFF-4A92-A69B-F494EB126362}" name="PivotTable22" cacheId="57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compact="0" compactData="0" multipleFieldFilters="0">
  <location ref="F54:H83" firstHeaderRow="1" firstDataRow="1" firstDataCol="2"/>
  <pivotFields count="5">
    <pivotField compact="0" allDrilled="1" outline="0" subtotalTop="0" showAll="0" dataSourceSort="1" defaultSubtotal="0" defaultAttributeDrillState="1">
      <items count="83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  <item s="1" x="78"/>
        <item s="1" x="79"/>
        <item s="1" x="80"/>
        <item s="1" x="81"/>
        <item s="1" x="82"/>
      </items>
    </pivotField>
    <pivotField name="G+F54:M130Full Name" compact="0" allDrilled="1" outline="0" subtotalTop="0" showAll="0" dataSourceSort="1" defaultSubtotal="0" defaultAttributeDrillState="1">
      <items count="9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</items>
    </pivotField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2">
    <field x="3"/>
    <field x="4"/>
  </rowFields>
  <rowItems count="29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  <i>
      <x v="3"/>
      <x/>
    </i>
    <i r="1">
      <x v="1"/>
    </i>
    <i r="1">
      <x v="2"/>
    </i>
    <i r="1">
      <x v="3"/>
    </i>
    <i>
      <x v="4"/>
      <x/>
    </i>
    <i r="1">
      <x v="1"/>
    </i>
    <i r="1">
      <x v="2"/>
    </i>
    <i r="1">
      <x v="3"/>
    </i>
    <i>
      <x v="5"/>
      <x/>
    </i>
    <i r="1">
      <x v="1"/>
    </i>
    <i r="1">
      <x v="2"/>
    </i>
    <i r="1">
      <x v="3"/>
    </i>
    <i>
      <x v="6"/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Ethnicity" fld="2" subtotal="count" baseField="0" baseItem="0"/>
  </dataFields>
  <conditionalFormats count="7">
    <conditionalFormat priority="8">
      <pivotAreas count="1">
        <pivotArea outline="0" fieldPosition="0">
          <references count="1">
            <reference field="3" count="1">
              <x v="0"/>
            </reference>
          </references>
        </pivotArea>
      </pivotAreas>
    </conditionalFormat>
    <conditionalFormat priority="7">
      <pivotAreas count="1">
        <pivotArea outline="0" fieldPosition="0">
          <references count="1">
            <reference field="3" count="1">
              <x v="1"/>
            </reference>
          </references>
        </pivotArea>
      </pivotAreas>
    </conditionalFormat>
    <conditionalFormat priority="6">
      <pivotAreas count="1">
        <pivotArea outline="0" fieldPosition="0">
          <references count="1">
            <reference field="3" count="1">
              <x v="2"/>
            </reference>
          </references>
        </pivotArea>
      </pivotAreas>
    </conditionalFormat>
    <conditionalFormat priority="5">
      <pivotAreas count="1">
        <pivotArea outline="0" fieldPosition="0">
          <references count="1">
            <reference field="3" count="1">
              <x v="3"/>
            </reference>
          </references>
        </pivotArea>
      </pivotAreas>
    </conditionalFormat>
    <conditionalFormat priority="4">
      <pivotAreas count="1">
        <pivotArea outline="0" fieldPosition="0">
          <references count="1">
            <reference field="3" count="1">
              <x v="4"/>
            </reference>
          </references>
        </pivotArea>
      </pivotAreas>
    </conditionalFormat>
    <conditionalFormat priority="3">
      <pivotAreas count="1">
        <pivotArea outline="0" fieldPosition="0">
          <references count="1">
            <reference field="3" count="1">
              <x v="5"/>
            </reference>
          </references>
        </pivotArea>
      </pivotAreas>
    </conditionalFormat>
    <conditionalFormat priority="2">
      <pivotAreas count="1">
        <pivotArea outline="0" fieldPosition="0">
          <references count="1">
            <reference field="3" count="1">
              <x v="6"/>
            </reference>
          </references>
        </pivotArea>
      </pivotAreas>
    </conditionalFormat>
  </conditional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957BD-A69E-46D3-B0C9-642176975918}" name="PivotTable20" cacheId="5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5:J49" firstHeaderRow="1" firstDataRow="1" firstDataCol="1"/>
  <pivotFields count="2">
    <pivotField axis="axisRow" allDrilled="1" subtotalTop="0" showAll="0" sortType="descending" defaultSubtotal="0" defaultAttributeDrillState="1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34">
    <i>
      <x v="9"/>
    </i>
    <i>
      <x v="27"/>
    </i>
    <i>
      <x v="32"/>
    </i>
    <i>
      <x v="16"/>
    </i>
    <i>
      <x v="25"/>
    </i>
    <i>
      <x v="2"/>
    </i>
    <i>
      <x v="1"/>
    </i>
    <i>
      <x v="12"/>
    </i>
    <i>
      <x/>
    </i>
    <i>
      <x v="6"/>
    </i>
    <i>
      <x v="21"/>
    </i>
    <i>
      <x v="10"/>
    </i>
    <i>
      <x v="8"/>
    </i>
    <i>
      <x v="4"/>
    </i>
    <i>
      <x v="11"/>
    </i>
    <i>
      <x v="18"/>
    </i>
    <i>
      <x v="30"/>
    </i>
    <i>
      <x v="26"/>
    </i>
    <i>
      <x v="13"/>
    </i>
    <i>
      <x v="5"/>
    </i>
    <i>
      <x v="28"/>
    </i>
    <i>
      <x v="29"/>
    </i>
    <i>
      <x v="7"/>
    </i>
    <i>
      <x v="23"/>
    </i>
    <i>
      <x v="31"/>
    </i>
    <i>
      <x v="20"/>
    </i>
    <i>
      <x v="15"/>
    </i>
    <i>
      <x v="14"/>
    </i>
    <i>
      <x v="22"/>
    </i>
    <i>
      <x v="17"/>
    </i>
    <i>
      <x v="24"/>
    </i>
    <i>
      <x v="3"/>
    </i>
    <i>
      <x v="19"/>
    </i>
    <i t="grand">
      <x/>
    </i>
  </rowItems>
  <colItems count="1">
    <i/>
  </colItems>
  <dataFields count="1">
    <dataField name="Count of Job Title" fld="1" subtotal="count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5097C6-12D4-4939-9C37-30AE314E50A4}" name="PivotTable18" cacheId="5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1:G24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Bonus %" fld="1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Sum of Bonus %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Bonus %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56E69-7D6E-4D09-AA01-ED6B883E8718}" name="PivotTable17" cacheId="5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4:G18" firstHeaderRow="1" firstDataRow="1" firstDataCol="1"/>
  <pivotFields count="2">
    <pivotField axis="axisRow" allDrilled="1" subtotalTop="0" showAll="0" sortType="descending" defaultSubtotal="0" defaultAttributeDrillState="1">
      <items count="3">
        <item x="0"/>
        <item x="1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Count of EEID" fld="1" subtotal="count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517EF0-E208-441A-BD3B-FB4D668D8095}" name="PivotTable14" cacheId="575" applyNumberFormats="0" applyBorderFormats="0" applyFontFormats="0" applyPatternFormats="0" applyAlignmentFormats="0" applyWidthHeightFormats="1" dataCaption="Values" updatedVersion="8" minRefreshableVersion="3" useAutoFormatting="1" subtotalHiddenItems="1" rowGrandTotals="0" colGrandTotals="0" itemPrintTitles="1" createdVersion="8" indent="0" outline="1" outlineData="1" multipleFieldFilters="0">
  <location ref="F3:G10" firstHeaderRow="1" firstDataRow="1" firstDataCol="1"/>
  <pivotFields count="2">
    <pivotField axis="axisRow" allDrilled="1" subtotalTop="0" showAll="0" sortType="descending" defaultSubtotal="0" defaultAttributeDrillState="1">
      <items count="7">
        <item x="0"/>
        <item x="1"/>
        <item x="2"/>
        <item x="3"/>
        <item x="4"/>
        <item x="5"/>
        <item x="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7">
    <i>
      <x v="5"/>
    </i>
    <i>
      <x/>
    </i>
    <i>
      <x v="2"/>
    </i>
    <i>
      <x v="3"/>
    </i>
    <i>
      <x v="6"/>
    </i>
    <i>
      <x v="1"/>
    </i>
    <i>
      <x v="4"/>
    </i>
  </rowItems>
  <colItems count="1">
    <i/>
  </colItems>
  <dataFields count="1">
    <dataField name="Average of Annual Salary" fld="1" subtotal="average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Annual Salary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452D46-B58D-497A-8215-742A38BA81FC}" name="PivotTable13" cacheId="5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60" firstHeaderRow="1" firstDataRow="1" firstDataCol="3"/>
  <pivotFields count="4">
    <pivotField axis="axisRow" compact="0" allDrilled="1" outline="0" subtotalTop="0" showAll="0" dataSourceSort="1" defaultSubtotal="0" defaultAttributeDrillState="1">
      <items count="2">
        <item x="0"/>
        <item x="1"/>
      </items>
    </pivotField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3">
    <field x="0"/>
    <field x="3"/>
    <field x="1"/>
  </rowFields>
  <rowItems count="57">
    <i>
      <x/>
      <x/>
      <x/>
    </i>
    <i r="2">
      <x v="1"/>
    </i>
    <i r="2">
      <x v="2"/>
    </i>
    <i r="2">
      <x v="3"/>
    </i>
    <i r="1">
      <x v="1"/>
      <x/>
    </i>
    <i r="2">
      <x v="1"/>
    </i>
    <i r="2">
      <x v="2"/>
    </i>
    <i r="2">
      <x v="3"/>
    </i>
    <i r="1">
      <x v="2"/>
      <x/>
    </i>
    <i r="2">
      <x v="1"/>
    </i>
    <i r="2">
      <x v="2"/>
    </i>
    <i r="2">
      <x v="3"/>
    </i>
    <i r="1">
      <x v="3"/>
      <x/>
    </i>
    <i r="2">
      <x v="1"/>
    </i>
    <i r="2">
      <x v="2"/>
    </i>
    <i r="2">
      <x v="3"/>
    </i>
    <i r="1">
      <x v="4"/>
      <x/>
    </i>
    <i r="2">
      <x v="1"/>
    </i>
    <i r="2">
      <x v="2"/>
    </i>
    <i r="2">
      <x v="3"/>
    </i>
    <i r="1">
      <x v="5"/>
      <x/>
    </i>
    <i r="2">
      <x v="1"/>
    </i>
    <i r="2">
      <x v="2"/>
    </i>
    <i r="2">
      <x v="3"/>
    </i>
    <i r="1">
      <x v="6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2">
      <x v="3"/>
    </i>
    <i r="1">
      <x v="1"/>
      <x/>
    </i>
    <i r="2">
      <x v="1"/>
    </i>
    <i r="2">
      <x v="2"/>
    </i>
    <i r="2">
      <x v="3"/>
    </i>
    <i r="1">
      <x v="2"/>
      <x/>
    </i>
    <i r="2">
      <x v="1"/>
    </i>
    <i r="2">
      <x v="2"/>
    </i>
    <i r="2">
      <x v="3"/>
    </i>
    <i r="1">
      <x v="3"/>
      <x/>
    </i>
    <i r="2">
      <x v="1"/>
    </i>
    <i r="2">
      <x v="2"/>
    </i>
    <i r="2">
      <x v="3"/>
    </i>
    <i r="1">
      <x v="4"/>
      <x/>
    </i>
    <i r="2">
      <x v="1"/>
    </i>
    <i r="2">
      <x v="2"/>
    </i>
    <i r="2">
      <x v="3"/>
    </i>
    <i r="1">
      <x v="5"/>
      <x/>
    </i>
    <i r="2">
      <x v="1"/>
    </i>
    <i r="2">
      <x v="2"/>
    </i>
    <i r="2">
      <x v="3"/>
    </i>
    <i r="1">
      <x v="6"/>
      <x/>
    </i>
    <i r="2">
      <x v="1"/>
    </i>
    <i r="2">
      <x v="2"/>
    </i>
    <i r="2">
      <x v="3"/>
    </i>
    <i t="grand">
      <x/>
    </i>
  </rowItems>
  <colItems count="1">
    <i/>
  </colItems>
  <dataFields count="1">
    <dataField name="Count of Ethnicity" fld="2" subtotal="count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3" showRowHeaders="1" showColHeaders="1" showRowStripes="0" showColStripes="0" showLastColumn="1"/>
  <rowHierarchiesUsage count="3">
    <rowHierarchyUsage hierarchyUsage="5"/>
    <rowHierarchyUsage hierarchyUsage="3"/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mployee Data.xlsx!TBL_Employees">
        <x15:activeTabTopLevelEntity name="[TBL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DA117C-09C8-4D18-A014-D35B9253CAE9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4">
    <pivotField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dataField="1" showAll="0"/>
    <pivotField numFmtId="14" showAll="0"/>
    <pivotField numFmtId="164" showAll="0"/>
    <pivotField numFmtId="165"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ge" fld="7" subtotal="average" baseField="3" baseItem="0"/>
  </dataFields>
  <formats count="1">
    <format dxfId="8">
      <pivotArea collapsedLevelsAreSubtotals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FE2B72-43E1-4BF9-8589-94DA47E6F132}" name="PivotTable11" cacheId="577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I9:J12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Average of Annual Salary" fld="1" subtotal="average" showDataAs="percentDiff" baseField="0" baseItem="1048829" numFmtId="1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Annual Salary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8F0946-DC46-4D24-A4BE-1A3FCE50BACB}" name="PivotTable6" cacheId="5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1:C35" firstHeaderRow="1" firstDataRow="1" firstDataCol="1"/>
  <pivotFields count="2">
    <pivotField axis="axisRow" allDrilled="1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dataField="1" subtotalTop="0" showAll="0" defaultSubtota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EEID" fld="1" subtotal="count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4FE729-1622-4857-9000-DB3321FACFB1}" name="PivotTable5" cacheId="5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2:G96" firstHeaderRow="1" firstDataRow="1" firstDataCol="1"/>
  <pivotFields count="2">
    <pivotField axis="axisRow" allDrilled="1" subtotalTop="0" showAll="0" dataSourceSort="1" defaultSubtotal="0" defaultAttributeDrillState="1">
      <items count="83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  <item s="1" x="78"/>
        <item s="1" x="79"/>
        <item s="1" x="80"/>
        <item s="1" x="81"/>
        <item s="1" x="82"/>
      </items>
    </pivotField>
    <pivotField dataField="1" subtotalTop="0" showAll="0" defaultSubtotal="0"/>
  </pivotFields>
  <rowFields count="1">
    <field x="0"/>
  </rowFields>
  <rowItems count="8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 t="grand">
      <x/>
    </i>
  </rowItems>
  <colItems count="1">
    <i/>
  </colItems>
  <dataFields count="1">
    <dataField name="Count of EEID" fld="1" subtotal="count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F7C857-82F2-40B5-A527-02FD0877FE85}" name="PivotTable4" cacheId="5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6:G8" firstHeaderRow="1" firstDataRow="1" firstDataCol="1"/>
  <pivotFields count="2">
    <pivotField axis="axisRow" allDrilled="1" subtotalTop="0" showAll="0" dataSourceSort="1" defaultSubtotal="0" defaultAttributeDrillState="1">
      <items count="1">
        <item s="1" x="0"/>
      </items>
    </pivotField>
    <pivotField dataField="1" subtotalTop="0" showAll="0" defaultSubtotal="0"/>
  </pivotFields>
  <rowFields count="1">
    <field x="0"/>
  </rowFields>
  <rowItems count="2">
    <i>
      <x/>
    </i>
    <i t="grand">
      <x/>
    </i>
  </rowItems>
  <colItems count="1">
    <i/>
  </colItems>
  <dataFields count="1">
    <dataField name="Max of Annual Salary" fld="1" subtotal="max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Max of Annual Salar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1CE68E-6451-4E6B-A913-4579C28DEEC3}" name="PivotTable3" cacheId="5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1:D14" firstHeaderRow="0" firstDataRow="1" firstDataCol="1"/>
  <pivotFields count="3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onus %" fld="0" baseField="0" baseItem="0"/>
    <dataField name="Sum of Annual Salary" fld="1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1BB3E6-5E91-4DBD-AD97-E0EC98999EDD}" name="PivotTable2" cacheId="58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3:B6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Annual Salary" fld="1" baseField="0" baseItem="0"/>
  </dataFields>
  <formats count="2">
    <format dxfId="7">
      <pivotArea dataOnly="0" labelOnly="1" outline="0" axis="axisValues" fieldPosition="0"/>
    </format>
    <format dxfId="6">
      <pivotArea collapsedLevelsAreSubtotals="1" fieldPosition="0">
        <references count="1">
          <reference field="0" count="1">
            <x v="0"/>
          </reference>
        </references>
      </pivotArea>
    </format>
  </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mployee Data.xlsx!TBL_Employees">
        <x15:activeTabTopLevelEntity name="[TBL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P1001" totalsRowShown="0" headerRowDxfId="11">
  <autoFilter ref="A1:P1001" xr:uid="{D7CA8898-8363-4905-AB67-C7A42F7FDBFA}"/>
  <tableColumns count="16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5"/>
    <tableColumn id="16" xr3:uid="{441ED83E-EE66-432E-9C93-B39042E98FE8}" name="Hire Date Year " dataDxfId="3">
      <calculatedColumnFormula>TEXT(TBL_Employees[[#This Row],[Hire Date]],"yyyy")</calculatedColumnFormula>
    </tableColumn>
    <tableColumn id="10" xr3:uid="{CA3B0D4F-FCC2-4967-BC8E-979F23AA32F2}" name="Annual Salary" dataDxfId="4"/>
    <tableColumn id="11" xr3:uid="{84DC6F9B-C840-4378-9E1C-BEB4EB18E284}" name="Bonus %" dataDxfId="10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9"/>
    <tableColumn id="15" xr3:uid="{EDD24CEF-14AB-4D8E-AF89-2D63951D179F}" name="Exit Date Year" dataDxfId="2">
      <calculatedColumnFormula>TEXT(TBL_Employees[[#This Row],[Exit Date]],"yyyy")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E5D5-751C-4BB2-97E3-BEB857EAD596}">
  <dimension ref="A1:O87"/>
  <sheetViews>
    <sheetView tabSelected="1" topLeftCell="A59" zoomScale="69" zoomScaleNormal="69" workbookViewId="0">
      <selection activeCell="K26" sqref="K26"/>
    </sheetView>
  </sheetViews>
  <sheetFormatPr defaultRowHeight="14.5" x14ac:dyDescent="0.35"/>
  <cols>
    <col min="1" max="1" width="13" bestFit="1" customWidth="1"/>
    <col min="2" max="2" width="15.1796875" customWidth="1"/>
    <col min="3" max="3" width="10.36328125" bestFit="1" customWidth="1"/>
    <col min="4" max="4" width="15.90625" bestFit="1" customWidth="1"/>
    <col min="6" max="6" width="15.90625" bestFit="1" customWidth="1"/>
    <col min="7" max="7" width="10.36328125" bestFit="1" customWidth="1"/>
    <col min="8" max="8" width="15.90625" bestFit="1" customWidth="1"/>
    <col min="9" max="9" width="10.1796875" bestFit="1" customWidth="1"/>
    <col min="10" max="10" width="12.36328125" bestFit="1" customWidth="1"/>
    <col min="11" max="11" width="22.1796875" bestFit="1" customWidth="1"/>
    <col min="12" max="12" width="10.7265625" bestFit="1" customWidth="1"/>
    <col min="13" max="13" width="10.6328125" bestFit="1" customWidth="1"/>
    <col min="14" max="15" width="16.1796875" bestFit="1" customWidth="1"/>
    <col min="16" max="39" width="16.54296875" bestFit="1" customWidth="1"/>
    <col min="40" max="40" width="10.7265625" bestFit="1" customWidth="1"/>
    <col min="41" max="87" width="19.54296875" bestFit="1" customWidth="1"/>
    <col min="88" max="88" width="10.7265625" bestFit="1" customWidth="1"/>
    <col min="89" max="97" width="19.54296875" bestFit="1" customWidth="1"/>
    <col min="98" max="98" width="10.7265625" bestFit="1" customWidth="1"/>
  </cols>
  <sheetData>
    <row r="1" spans="1:15" x14ac:dyDescent="0.35">
      <c r="L1" s="9" t="s">
        <v>2111</v>
      </c>
      <c r="M1" s="9" t="s">
        <v>13</v>
      </c>
      <c r="N1" t="s">
        <v>2103</v>
      </c>
    </row>
    <row r="2" spans="1:15" x14ac:dyDescent="0.35">
      <c r="L2" t="s">
        <v>2073</v>
      </c>
      <c r="M2" t="s">
        <v>2042</v>
      </c>
      <c r="N2" s="8">
        <v>1</v>
      </c>
      <c r="O2" s="1">
        <f>(M2-L2)</f>
        <v>32694</v>
      </c>
    </row>
    <row r="3" spans="1:15" x14ac:dyDescent="0.35">
      <c r="A3" s="9" t="s">
        <v>5</v>
      </c>
      <c r="B3" s="9" t="s">
        <v>3</v>
      </c>
      <c r="C3" s="9" t="s">
        <v>6</v>
      </c>
      <c r="D3" t="s">
        <v>2105</v>
      </c>
      <c r="F3" s="9" t="s">
        <v>1983</v>
      </c>
      <c r="G3" t="s">
        <v>2104</v>
      </c>
      <c r="M3" t="s">
        <v>2064</v>
      </c>
      <c r="N3" s="8">
        <v>1</v>
      </c>
    </row>
    <row r="4" spans="1:15" x14ac:dyDescent="0.35">
      <c r="A4" t="s">
        <v>17</v>
      </c>
      <c r="B4" t="s">
        <v>65</v>
      </c>
      <c r="C4" t="s">
        <v>24</v>
      </c>
      <c r="D4" s="8">
        <v>22</v>
      </c>
      <c r="F4" s="7" t="s">
        <v>43</v>
      </c>
      <c r="G4" s="8">
        <v>129663.03333333334</v>
      </c>
      <c r="L4" t="s">
        <v>2075</v>
      </c>
      <c r="M4" t="s">
        <v>1995</v>
      </c>
      <c r="N4" s="8">
        <v>1</v>
      </c>
    </row>
    <row r="5" spans="1:15" x14ac:dyDescent="0.35">
      <c r="C5" t="s">
        <v>47</v>
      </c>
      <c r="D5" s="8">
        <v>1</v>
      </c>
      <c r="F5" s="7" t="s">
        <v>65</v>
      </c>
      <c r="G5" s="8">
        <v>123146.94791666667</v>
      </c>
      <c r="M5" t="s">
        <v>2025</v>
      </c>
      <c r="N5" s="8">
        <v>1</v>
      </c>
    </row>
    <row r="6" spans="1:15" x14ac:dyDescent="0.35">
      <c r="C6" t="s">
        <v>18</v>
      </c>
      <c r="D6" s="8">
        <v>17</v>
      </c>
      <c r="F6" s="7" t="s">
        <v>15</v>
      </c>
      <c r="G6" s="8">
        <v>122802.89166666666</v>
      </c>
      <c r="M6" t="s">
        <v>2056</v>
      </c>
      <c r="N6" s="8">
        <v>1</v>
      </c>
    </row>
    <row r="7" spans="1:15" x14ac:dyDescent="0.35">
      <c r="C7" t="s">
        <v>51</v>
      </c>
      <c r="D7" s="8">
        <v>13</v>
      </c>
      <c r="F7" s="7" t="s">
        <v>23</v>
      </c>
      <c r="G7" s="8">
        <v>118058.44</v>
      </c>
      <c r="L7" t="s">
        <v>2076</v>
      </c>
      <c r="M7" t="s">
        <v>2027</v>
      </c>
      <c r="N7" s="8">
        <v>1</v>
      </c>
    </row>
    <row r="8" spans="1:15" x14ac:dyDescent="0.35">
      <c r="B8" t="s">
        <v>31</v>
      </c>
      <c r="C8" t="s">
        <v>24</v>
      </c>
      <c r="D8" s="8">
        <v>29</v>
      </c>
      <c r="F8" s="7" t="s">
        <v>50</v>
      </c>
      <c r="G8" s="8">
        <v>111049.85714285714</v>
      </c>
      <c r="L8" t="s">
        <v>2077</v>
      </c>
      <c r="M8" t="s">
        <v>2029</v>
      </c>
      <c r="N8" s="8">
        <v>1</v>
      </c>
    </row>
    <row r="9" spans="1:15" x14ac:dyDescent="0.35">
      <c r="C9" t="s">
        <v>47</v>
      </c>
      <c r="D9" s="8">
        <v>3</v>
      </c>
      <c r="F9" s="7" t="s">
        <v>31</v>
      </c>
      <c r="G9" s="8">
        <v>109035.20886075949</v>
      </c>
      <c r="L9" t="s">
        <v>2078</v>
      </c>
      <c r="M9" t="s">
        <v>2020</v>
      </c>
      <c r="N9" s="8">
        <v>1</v>
      </c>
    </row>
    <row r="10" spans="1:15" x14ac:dyDescent="0.35">
      <c r="C10" t="s">
        <v>18</v>
      </c>
      <c r="D10" s="8">
        <v>22</v>
      </c>
      <c r="F10" s="7" t="s">
        <v>27</v>
      </c>
      <c r="G10" s="8">
        <v>97790.452282157683</v>
      </c>
      <c r="L10" t="s">
        <v>2079</v>
      </c>
      <c r="M10" t="s">
        <v>2032</v>
      </c>
      <c r="N10" s="8">
        <v>1</v>
      </c>
    </row>
    <row r="11" spans="1:15" x14ac:dyDescent="0.35">
      <c r="C11" t="s">
        <v>51</v>
      </c>
      <c r="D11" s="8">
        <v>26</v>
      </c>
      <c r="M11" t="s">
        <v>2068</v>
      </c>
      <c r="N11" s="8">
        <v>1</v>
      </c>
    </row>
    <row r="12" spans="1:15" x14ac:dyDescent="0.35">
      <c r="B12" t="s">
        <v>15</v>
      </c>
      <c r="C12" t="s">
        <v>24</v>
      </c>
      <c r="D12" s="8">
        <v>30</v>
      </c>
      <c r="L12" t="s">
        <v>2080</v>
      </c>
      <c r="M12" t="s">
        <v>2070</v>
      </c>
      <c r="N12" s="8">
        <v>1</v>
      </c>
    </row>
    <row r="13" spans="1:15" x14ac:dyDescent="0.35">
      <c r="C13" t="s">
        <v>47</v>
      </c>
      <c r="D13" s="8">
        <v>6</v>
      </c>
      <c r="L13" t="s">
        <v>2082</v>
      </c>
      <c r="M13" t="s">
        <v>2030</v>
      </c>
      <c r="N13" s="8">
        <v>1</v>
      </c>
    </row>
    <row r="14" spans="1:15" x14ac:dyDescent="0.35">
      <c r="C14" t="s">
        <v>18</v>
      </c>
      <c r="D14" s="8">
        <v>17</v>
      </c>
      <c r="F14" s="9" t="s">
        <v>1983</v>
      </c>
      <c r="G14" t="s">
        <v>2072</v>
      </c>
      <c r="M14" t="s">
        <v>2065</v>
      </c>
      <c r="N14" s="8">
        <v>1</v>
      </c>
    </row>
    <row r="15" spans="1:15" x14ac:dyDescent="0.35">
      <c r="C15" t="s">
        <v>51</v>
      </c>
      <c r="D15" s="8">
        <v>16</v>
      </c>
      <c r="F15" s="7" t="s">
        <v>19</v>
      </c>
      <c r="G15" s="8">
        <v>643</v>
      </c>
      <c r="I15" s="9" t="s">
        <v>1983</v>
      </c>
      <c r="J15" t="s">
        <v>2109</v>
      </c>
      <c r="L15" t="s">
        <v>2083</v>
      </c>
      <c r="M15" t="s">
        <v>1990</v>
      </c>
      <c r="N15" s="8">
        <v>1</v>
      </c>
    </row>
    <row r="16" spans="1:15" x14ac:dyDescent="0.35">
      <c r="B16" t="s">
        <v>23</v>
      </c>
      <c r="C16" t="s">
        <v>24</v>
      </c>
      <c r="D16" s="8">
        <v>25</v>
      </c>
      <c r="F16" s="7" t="s">
        <v>33</v>
      </c>
      <c r="G16" s="8">
        <v>218</v>
      </c>
      <c r="I16" s="7" t="s">
        <v>40</v>
      </c>
      <c r="J16" s="8">
        <v>121</v>
      </c>
      <c r="M16" t="s">
        <v>2063</v>
      </c>
      <c r="N16" s="8">
        <v>1</v>
      </c>
    </row>
    <row r="17" spans="1:14" x14ac:dyDescent="0.35">
      <c r="C17" t="s">
        <v>47</v>
      </c>
      <c r="D17" s="8">
        <v>7</v>
      </c>
      <c r="F17" s="7" t="s">
        <v>52</v>
      </c>
      <c r="G17" s="8">
        <v>139</v>
      </c>
      <c r="I17" s="7" t="s">
        <v>61</v>
      </c>
      <c r="J17" s="8">
        <v>110</v>
      </c>
      <c r="L17" t="s">
        <v>2085</v>
      </c>
      <c r="M17" t="s">
        <v>2037</v>
      </c>
      <c r="N17" s="8">
        <v>1</v>
      </c>
    </row>
    <row r="18" spans="1:14" x14ac:dyDescent="0.35">
      <c r="C18" t="s">
        <v>18</v>
      </c>
      <c r="D18" s="8">
        <v>13</v>
      </c>
      <c r="F18" s="7" t="s">
        <v>1984</v>
      </c>
      <c r="G18" s="8">
        <v>1000</v>
      </c>
      <c r="I18" s="7" t="s">
        <v>14</v>
      </c>
      <c r="J18" s="8">
        <v>105</v>
      </c>
      <c r="L18" t="s">
        <v>2086</v>
      </c>
      <c r="M18" t="s">
        <v>2000</v>
      </c>
      <c r="N18" s="8">
        <v>1</v>
      </c>
    </row>
    <row r="19" spans="1:14" x14ac:dyDescent="0.35">
      <c r="C19" t="s">
        <v>51</v>
      </c>
      <c r="D19" s="8">
        <v>19</v>
      </c>
      <c r="I19" s="7" t="s">
        <v>62</v>
      </c>
      <c r="J19" s="8">
        <v>98</v>
      </c>
      <c r="M19" t="s">
        <v>2049</v>
      </c>
      <c r="N19" s="8">
        <v>1</v>
      </c>
    </row>
    <row r="20" spans="1:14" x14ac:dyDescent="0.35">
      <c r="B20" t="s">
        <v>27</v>
      </c>
      <c r="C20" t="s">
        <v>24</v>
      </c>
      <c r="D20" s="8">
        <v>47</v>
      </c>
      <c r="I20" s="7" t="s">
        <v>42</v>
      </c>
      <c r="J20" s="8">
        <v>70</v>
      </c>
      <c r="L20" t="s">
        <v>2087</v>
      </c>
      <c r="M20" t="s">
        <v>2004</v>
      </c>
      <c r="N20" s="8">
        <v>1</v>
      </c>
    </row>
    <row r="21" spans="1:14" x14ac:dyDescent="0.35">
      <c r="C21" t="s">
        <v>47</v>
      </c>
      <c r="D21" s="8">
        <v>7</v>
      </c>
      <c r="F21" s="9" t="s">
        <v>1983</v>
      </c>
      <c r="G21" t="s">
        <v>1986</v>
      </c>
      <c r="I21" s="7" t="s">
        <v>64</v>
      </c>
      <c r="J21" s="8">
        <v>53</v>
      </c>
      <c r="M21" t="s">
        <v>2006</v>
      </c>
      <c r="N21" s="8">
        <v>1</v>
      </c>
    </row>
    <row r="22" spans="1:14" x14ac:dyDescent="0.35">
      <c r="C22" t="s">
        <v>18</v>
      </c>
      <c r="D22" s="8">
        <v>40</v>
      </c>
      <c r="F22" s="7" t="s">
        <v>17</v>
      </c>
      <c r="G22" s="8">
        <v>44.540000000000006</v>
      </c>
      <c r="I22" s="7" t="s">
        <v>68</v>
      </c>
      <c r="J22" s="8">
        <v>51</v>
      </c>
      <c r="M22" t="s">
        <v>2035</v>
      </c>
      <c r="N22" s="8">
        <v>1</v>
      </c>
    </row>
    <row r="23" spans="1:14" x14ac:dyDescent="0.35">
      <c r="C23" t="s">
        <v>51</v>
      </c>
      <c r="D23" s="8">
        <v>25</v>
      </c>
      <c r="F23" s="7" t="s">
        <v>28</v>
      </c>
      <c r="G23" s="8">
        <v>44.11999999999999</v>
      </c>
      <c r="I23" s="7" t="s">
        <v>129</v>
      </c>
      <c r="J23" s="8">
        <v>21</v>
      </c>
      <c r="M23" t="s">
        <v>2054</v>
      </c>
      <c r="N23" s="8">
        <v>1</v>
      </c>
    </row>
    <row r="24" spans="1:14" x14ac:dyDescent="0.35">
      <c r="B24" t="s">
        <v>43</v>
      </c>
      <c r="C24" t="s">
        <v>24</v>
      </c>
      <c r="D24" s="8">
        <v>24</v>
      </c>
      <c r="F24" s="7" t="s">
        <v>1984</v>
      </c>
      <c r="G24" s="8">
        <v>88.659999999999968</v>
      </c>
      <c r="I24" s="7" t="s">
        <v>94</v>
      </c>
      <c r="J24" s="8">
        <v>21</v>
      </c>
      <c r="L24" t="s">
        <v>2088</v>
      </c>
      <c r="M24" t="s">
        <v>2023</v>
      </c>
      <c r="N24" s="8">
        <v>1</v>
      </c>
    </row>
    <row r="25" spans="1:14" x14ac:dyDescent="0.35">
      <c r="C25" t="s">
        <v>47</v>
      </c>
      <c r="D25" s="8">
        <v>6</v>
      </c>
      <c r="I25" s="7" t="s">
        <v>56</v>
      </c>
      <c r="J25" s="8">
        <v>21</v>
      </c>
      <c r="M25" t="s">
        <v>2069</v>
      </c>
      <c r="N25" s="8">
        <v>1</v>
      </c>
    </row>
    <row r="26" spans="1:14" x14ac:dyDescent="0.35">
      <c r="C26" t="s">
        <v>18</v>
      </c>
      <c r="D26" s="8">
        <v>14</v>
      </c>
      <c r="F26" s="7" t="s">
        <v>2108</v>
      </c>
      <c r="G26">
        <f>AVERAGE(GETPIVOTDATA("[Measures].[Sum of Bonus %]",$F$21,"[TBL_Employees].[Gender]","[TBL_Employees].[Gender].&amp;[Female]"),GETPIVOTDATA("[Measures].[Sum of Bonus %]",$F$21,"[TBL_Employees].[Gender]","[TBL_Employees].[Gender].&amp;[Male]"))</f>
        <v>44.33</v>
      </c>
      <c r="I26" s="7" t="s">
        <v>30</v>
      </c>
      <c r="J26" s="8">
        <v>20</v>
      </c>
      <c r="L26" t="s">
        <v>2089</v>
      </c>
      <c r="M26" t="s">
        <v>2021</v>
      </c>
      <c r="N26" s="8">
        <v>1</v>
      </c>
    </row>
    <row r="27" spans="1:14" x14ac:dyDescent="0.35">
      <c r="C27" t="s">
        <v>51</v>
      </c>
      <c r="D27" s="8">
        <v>13</v>
      </c>
      <c r="I27" s="7" t="s">
        <v>97</v>
      </c>
      <c r="J27" s="8">
        <v>20</v>
      </c>
      <c r="M27" t="s">
        <v>2058</v>
      </c>
      <c r="N27" s="8">
        <v>1</v>
      </c>
    </row>
    <row r="28" spans="1:14" x14ac:dyDescent="0.35">
      <c r="B28" t="s">
        <v>50</v>
      </c>
      <c r="C28" t="s">
        <v>24</v>
      </c>
      <c r="D28" s="8">
        <v>30</v>
      </c>
      <c r="I28" s="7" t="s">
        <v>86</v>
      </c>
      <c r="J28" s="8">
        <v>19</v>
      </c>
      <c r="L28" t="s">
        <v>2090</v>
      </c>
      <c r="M28" t="s">
        <v>2028</v>
      </c>
      <c r="N28" s="8">
        <v>1</v>
      </c>
    </row>
    <row r="29" spans="1:14" x14ac:dyDescent="0.35">
      <c r="C29" t="s">
        <v>47</v>
      </c>
      <c r="D29" s="8">
        <v>7</v>
      </c>
      <c r="I29" s="7" t="s">
        <v>83</v>
      </c>
      <c r="J29" s="8">
        <v>19</v>
      </c>
      <c r="M29" t="s">
        <v>2048</v>
      </c>
      <c r="N29" s="8">
        <v>1</v>
      </c>
    </row>
    <row r="30" spans="1:14" x14ac:dyDescent="0.35">
      <c r="C30" t="s">
        <v>18</v>
      </c>
      <c r="D30" s="8">
        <v>17</v>
      </c>
      <c r="I30" s="7" t="s">
        <v>26</v>
      </c>
      <c r="J30" s="8">
        <v>18</v>
      </c>
      <c r="L30" t="s">
        <v>2091</v>
      </c>
      <c r="M30" t="s">
        <v>1996</v>
      </c>
      <c r="N30" s="8">
        <v>1</v>
      </c>
    </row>
    <row r="31" spans="1:14" x14ac:dyDescent="0.35">
      <c r="C31" t="s">
        <v>51</v>
      </c>
      <c r="D31" s="8">
        <v>22</v>
      </c>
      <c r="I31" s="7" t="s">
        <v>71</v>
      </c>
      <c r="J31" s="8">
        <v>18</v>
      </c>
      <c r="M31" t="s">
        <v>2002</v>
      </c>
      <c r="N31" s="8">
        <v>1</v>
      </c>
    </row>
    <row r="32" spans="1:14" x14ac:dyDescent="0.35">
      <c r="A32" t="s">
        <v>28</v>
      </c>
      <c r="B32" t="s">
        <v>65</v>
      </c>
      <c r="C32" t="s">
        <v>24</v>
      </c>
      <c r="D32" s="8">
        <v>19</v>
      </c>
      <c r="I32" s="7" t="s">
        <v>55</v>
      </c>
      <c r="J32" s="8">
        <v>17</v>
      </c>
      <c r="M32" t="s">
        <v>2061</v>
      </c>
      <c r="N32" s="8">
        <v>1</v>
      </c>
    </row>
    <row r="33" spans="2:14" x14ac:dyDescent="0.35">
      <c r="C33" t="s">
        <v>47</v>
      </c>
      <c r="D33" s="8">
        <v>2</v>
      </c>
      <c r="I33" s="7" t="s">
        <v>77</v>
      </c>
      <c r="J33" s="8">
        <v>17</v>
      </c>
      <c r="M33" t="s">
        <v>2066</v>
      </c>
      <c r="N33" s="8">
        <v>1</v>
      </c>
    </row>
    <row r="34" spans="2:14" x14ac:dyDescent="0.35">
      <c r="C34" t="s">
        <v>18</v>
      </c>
      <c r="D34" s="8">
        <v>15</v>
      </c>
      <c r="I34" s="7" t="s">
        <v>22</v>
      </c>
      <c r="J34" s="8">
        <v>16</v>
      </c>
      <c r="L34" t="s">
        <v>2092</v>
      </c>
      <c r="M34" t="s">
        <v>2012</v>
      </c>
      <c r="N34" s="8">
        <v>1</v>
      </c>
    </row>
    <row r="35" spans="2:14" x14ac:dyDescent="0.35">
      <c r="C35" t="s">
        <v>51</v>
      </c>
      <c r="D35" s="8">
        <v>7</v>
      </c>
      <c r="I35" s="7" t="s">
        <v>38</v>
      </c>
      <c r="J35" s="8">
        <v>15</v>
      </c>
      <c r="M35" t="s">
        <v>2022</v>
      </c>
      <c r="N35" s="8">
        <v>1</v>
      </c>
    </row>
    <row r="36" spans="2:14" x14ac:dyDescent="0.35">
      <c r="B36" t="s">
        <v>31</v>
      </c>
      <c r="C36" t="s">
        <v>24</v>
      </c>
      <c r="D36" s="8">
        <v>27</v>
      </c>
      <c r="I36" s="7" t="s">
        <v>98</v>
      </c>
      <c r="J36" s="8">
        <v>15</v>
      </c>
      <c r="M36" t="s">
        <v>2033</v>
      </c>
      <c r="N36" s="8">
        <v>1</v>
      </c>
    </row>
    <row r="37" spans="2:14" x14ac:dyDescent="0.35">
      <c r="C37" t="s">
        <v>47</v>
      </c>
      <c r="D37" s="8">
        <v>4</v>
      </c>
      <c r="I37" s="7" t="s">
        <v>76</v>
      </c>
      <c r="J37" s="8">
        <v>15</v>
      </c>
      <c r="L37" t="s">
        <v>2093</v>
      </c>
      <c r="M37" t="s">
        <v>1997</v>
      </c>
      <c r="N37" s="8">
        <v>1</v>
      </c>
    </row>
    <row r="38" spans="2:14" x14ac:dyDescent="0.35">
      <c r="C38" t="s">
        <v>18</v>
      </c>
      <c r="D38" s="8">
        <v>22</v>
      </c>
      <c r="I38" s="7" t="s">
        <v>84</v>
      </c>
      <c r="J38" s="8">
        <v>15</v>
      </c>
      <c r="M38" t="s">
        <v>1999</v>
      </c>
      <c r="N38" s="8">
        <v>1</v>
      </c>
    </row>
    <row r="39" spans="2:14" x14ac:dyDescent="0.35">
      <c r="C39" t="s">
        <v>51</v>
      </c>
      <c r="D39" s="8">
        <v>25</v>
      </c>
      <c r="I39" s="7" t="s">
        <v>88</v>
      </c>
      <c r="J39" s="8">
        <v>15</v>
      </c>
      <c r="M39" t="s">
        <v>2010</v>
      </c>
      <c r="N39" s="8">
        <v>1</v>
      </c>
    </row>
    <row r="40" spans="2:14" x14ac:dyDescent="0.35">
      <c r="B40" t="s">
        <v>15</v>
      </c>
      <c r="C40" t="s">
        <v>24</v>
      </c>
      <c r="D40" s="8">
        <v>21</v>
      </c>
      <c r="I40" s="7" t="s">
        <v>58</v>
      </c>
      <c r="J40" s="8">
        <v>12</v>
      </c>
      <c r="L40" t="s">
        <v>2094</v>
      </c>
      <c r="M40" t="s">
        <v>1998</v>
      </c>
      <c r="N40" s="8">
        <v>1</v>
      </c>
    </row>
    <row r="41" spans="2:14" x14ac:dyDescent="0.35">
      <c r="C41" t="s">
        <v>47</v>
      </c>
      <c r="D41" s="8">
        <v>3</v>
      </c>
      <c r="I41" s="7" t="s">
        <v>69</v>
      </c>
      <c r="J41" s="8">
        <v>12</v>
      </c>
      <c r="M41" t="s">
        <v>2013</v>
      </c>
      <c r="N41" s="8">
        <v>1</v>
      </c>
    </row>
    <row r="42" spans="2:14" x14ac:dyDescent="0.35">
      <c r="C42" t="s">
        <v>18</v>
      </c>
      <c r="D42" s="8">
        <v>10</v>
      </c>
      <c r="I42" s="7" t="s">
        <v>91</v>
      </c>
      <c r="J42" s="8">
        <v>12</v>
      </c>
      <c r="M42" t="s">
        <v>2038</v>
      </c>
      <c r="N42" s="8">
        <v>1</v>
      </c>
    </row>
    <row r="43" spans="2:14" x14ac:dyDescent="0.35">
      <c r="C43" t="s">
        <v>51</v>
      </c>
      <c r="D43" s="8">
        <v>17</v>
      </c>
      <c r="I43" s="7" t="s">
        <v>73</v>
      </c>
      <c r="J43" s="8">
        <v>11</v>
      </c>
      <c r="L43" t="s">
        <v>2095</v>
      </c>
      <c r="M43" t="s">
        <v>1989</v>
      </c>
      <c r="N43" s="8">
        <v>1</v>
      </c>
    </row>
    <row r="44" spans="2:14" x14ac:dyDescent="0.35">
      <c r="B44" t="s">
        <v>23</v>
      </c>
      <c r="C44" t="s">
        <v>24</v>
      </c>
      <c r="D44" s="8">
        <v>25</v>
      </c>
      <c r="I44" s="7" t="s">
        <v>82</v>
      </c>
      <c r="J44" s="8">
        <v>10</v>
      </c>
      <c r="M44" t="s">
        <v>2011</v>
      </c>
      <c r="N44" s="8">
        <v>1</v>
      </c>
    </row>
    <row r="45" spans="2:14" x14ac:dyDescent="0.35">
      <c r="C45" t="s">
        <v>47</v>
      </c>
      <c r="D45" s="8">
        <v>7</v>
      </c>
      <c r="I45" s="7" t="s">
        <v>89</v>
      </c>
      <c r="J45" s="8">
        <v>10</v>
      </c>
      <c r="M45" t="s">
        <v>2019</v>
      </c>
      <c r="N45" s="8">
        <v>1</v>
      </c>
    </row>
    <row r="46" spans="2:14" x14ac:dyDescent="0.35">
      <c r="C46" t="s">
        <v>18</v>
      </c>
      <c r="D46" s="8">
        <v>15</v>
      </c>
      <c r="I46" s="7" t="s">
        <v>49</v>
      </c>
      <c r="J46" s="8">
        <v>9</v>
      </c>
      <c r="M46" t="s">
        <v>2052</v>
      </c>
      <c r="N46" s="8">
        <v>1</v>
      </c>
    </row>
    <row r="47" spans="2:14" x14ac:dyDescent="0.35">
      <c r="C47" t="s">
        <v>51</v>
      </c>
      <c r="D47" s="8">
        <v>14</v>
      </c>
      <c r="I47" s="7" t="s">
        <v>59</v>
      </c>
      <c r="J47" s="8">
        <v>7</v>
      </c>
      <c r="L47" t="s">
        <v>2096</v>
      </c>
      <c r="M47" t="s">
        <v>2039</v>
      </c>
      <c r="N47" s="8">
        <v>1</v>
      </c>
    </row>
    <row r="48" spans="2:14" x14ac:dyDescent="0.35">
      <c r="B48" t="s">
        <v>27</v>
      </c>
      <c r="C48" t="s">
        <v>24</v>
      </c>
      <c r="D48" s="8">
        <v>46</v>
      </c>
      <c r="I48" s="7" t="s">
        <v>35</v>
      </c>
      <c r="J48" s="8">
        <v>7</v>
      </c>
      <c r="M48" t="s">
        <v>2043</v>
      </c>
      <c r="N48" s="8">
        <v>1</v>
      </c>
    </row>
    <row r="49" spans="1:14" x14ac:dyDescent="0.35">
      <c r="C49" t="s">
        <v>47</v>
      </c>
      <c r="D49" s="8">
        <v>13</v>
      </c>
      <c r="I49" s="7" t="s">
        <v>1984</v>
      </c>
      <c r="J49" s="8">
        <v>1000</v>
      </c>
      <c r="M49" t="s">
        <v>2051</v>
      </c>
      <c r="N49" s="8">
        <v>1</v>
      </c>
    </row>
    <row r="50" spans="1:14" x14ac:dyDescent="0.35">
      <c r="C50" t="s">
        <v>18</v>
      </c>
      <c r="D50" s="8">
        <v>35</v>
      </c>
      <c r="L50" t="s">
        <v>2097</v>
      </c>
      <c r="M50" t="s">
        <v>2036</v>
      </c>
      <c r="N50" s="8">
        <v>1</v>
      </c>
    </row>
    <row r="51" spans="1:14" x14ac:dyDescent="0.35">
      <c r="C51" t="s">
        <v>51</v>
      </c>
      <c r="D51" s="8">
        <v>28</v>
      </c>
      <c r="M51" t="s">
        <v>2047</v>
      </c>
      <c r="N51" s="8">
        <v>1</v>
      </c>
    </row>
    <row r="52" spans="1:14" x14ac:dyDescent="0.35">
      <c r="B52" t="s">
        <v>43</v>
      </c>
      <c r="C52" t="s">
        <v>24</v>
      </c>
      <c r="D52" s="8">
        <v>31</v>
      </c>
      <c r="M52" t="s">
        <v>2059</v>
      </c>
      <c r="N52" s="8">
        <v>1</v>
      </c>
    </row>
    <row r="53" spans="1:14" x14ac:dyDescent="0.35">
      <c r="C53" t="s">
        <v>47</v>
      </c>
      <c r="D53" s="8">
        <v>2</v>
      </c>
      <c r="M53" t="s">
        <v>2062</v>
      </c>
      <c r="N53" s="8">
        <v>1</v>
      </c>
    </row>
    <row r="54" spans="1:14" x14ac:dyDescent="0.35">
      <c r="C54" t="s">
        <v>18</v>
      </c>
      <c r="D54" s="8">
        <v>19</v>
      </c>
      <c r="F54" s="9" t="s">
        <v>3</v>
      </c>
      <c r="G54" s="9" t="s">
        <v>6</v>
      </c>
      <c r="H54" t="s">
        <v>2105</v>
      </c>
      <c r="L54" t="s">
        <v>2098</v>
      </c>
      <c r="M54" t="s">
        <v>1993</v>
      </c>
      <c r="N54" s="8">
        <v>1</v>
      </c>
    </row>
    <row r="55" spans="1:14" x14ac:dyDescent="0.35">
      <c r="C55" t="s">
        <v>51</v>
      </c>
      <c r="D55" s="8">
        <v>11</v>
      </c>
      <c r="F55" t="s">
        <v>65</v>
      </c>
      <c r="G55" t="s">
        <v>24</v>
      </c>
      <c r="H55" s="8">
        <v>41</v>
      </c>
      <c r="J55" s="9" t="s">
        <v>1983</v>
      </c>
      <c r="K55" t="s">
        <v>2110</v>
      </c>
      <c r="M55" t="s">
        <v>2007</v>
      </c>
      <c r="N55" s="8">
        <v>1</v>
      </c>
    </row>
    <row r="56" spans="1:14" x14ac:dyDescent="0.35">
      <c r="B56" t="s">
        <v>50</v>
      </c>
      <c r="C56" t="s">
        <v>24</v>
      </c>
      <c r="D56" s="8">
        <v>28</v>
      </c>
      <c r="G56" t="s">
        <v>47</v>
      </c>
      <c r="H56" s="8">
        <v>3</v>
      </c>
      <c r="J56" s="7" t="s">
        <v>2102</v>
      </c>
      <c r="K56" s="8">
        <v>86</v>
      </c>
      <c r="M56" t="s">
        <v>2008</v>
      </c>
      <c r="N56" s="8">
        <v>1</v>
      </c>
    </row>
    <row r="57" spans="1:14" x14ac:dyDescent="0.35">
      <c r="C57" t="s">
        <v>47</v>
      </c>
      <c r="D57" s="8">
        <v>6</v>
      </c>
      <c r="G57" t="s">
        <v>18</v>
      </c>
      <c r="H57" s="8">
        <v>32</v>
      </c>
      <c r="J57" s="7" t="s">
        <v>2101</v>
      </c>
      <c r="K57" s="8">
        <v>66</v>
      </c>
      <c r="M57" t="s">
        <v>2015</v>
      </c>
      <c r="N57" s="8">
        <v>1</v>
      </c>
    </row>
    <row r="58" spans="1:14" x14ac:dyDescent="0.35">
      <c r="C58" t="s">
        <v>18</v>
      </c>
      <c r="D58" s="8">
        <v>15</v>
      </c>
      <c r="G58" t="s">
        <v>51</v>
      </c>
      <c r="H58" s="8">
        <v>20</v>
      </c>
      <c r="J58" s="7" t="s">
        <v>2100</v>
      </c>
      <c r="K58" s="8">
        <v>68</v>
      </c>
      <c r="M58" t="s">
        <v>2034</v>
      </c>
      <c r="N58" s="8">
        <v>1</v>
      </c>
    </row>
    <row r="59" spans="1:14" x14ac:dyDescent="0.35">
      <c r="C59" t="s">
        <v>51</v>
      </c>
      <c r="D59" s="8">
        <v>15</v>
      </c>
      <c r="F59" t="s">
        <v>31</v>
      </c>
      <c r="G59" t="s">
        <v>24</v>
      </c>
      <c r="H59" s="8">
        <v>56</v>
      </c>
      <c r="J59" s="7" t="s">
        <v>2099</v>
      </c>
      <c r="K59" s="8">
        <v>68</v>
      </c>
      <c r="M59" t="s">
        <v>2038</v>
      </c>
      <c r="N59" s="8">
        <v>1</v>
      </c>
    </row>
    <row r="60" spans="1:14" x14ac:dyDescent="0.35">
      <c r="A60" t="s">
        <v>1984</v>
      </c>
      <c r="D60" s="8">
        <v>1000</v>
      </c>
      <c r="G60" t="s">
        <v>47</v>
      </c>
      <c r="H60" s="8">
        <v>7</v>
      </c>
      <c r="J60" s="7" t="s">
        <v>2098</v>
      </c>
      <c r="K60" s="8">
        <v>70</v>
      </c>
      <c r="M60" t="s">
        <v>2050</v>
      </c>
      <c r="N60" s="8">
        <v>1</v>
      </c>
    </row>
    <row r="61" spans="1:14" x14ac:dyDescent="0.35">
      <c r="G61" t="s">
        <v>18</v>
      </c>
      <c r="H61" s="8">
        <v>44</v>
      </c>
      <c r="J61" s="7" t="s">
        <v>2097</v>
      </c>
      <c r="K61" s="8">
        <v>52</v>
      </c>
      <c r="M61" t="s">
        <v>2055</v>
      </c>
      <c r="N61" s="8">
        <v>1</v>
      </c>
    </row>
    <row r="62" spans="1:14" x14ac:dyDescent="0.35">
      <c r="G62" t="s">
        <v>51</v>
      </c>
      <c r="H62" s="8">
        <v>51</v>
      </c>
      <c r="J62" s="7" t="s">
        <v>2096</v>
      </c>
      <c r="K62" s="8">
        <v>47</v>
      </c>
      <c r="M62" t="s">
        <v>2071</v>
      </c>
      <c r="N62" s="8">
        <v>1</v>
      </c>
    </row>
    <row r="63" spans="1:14" x14ac:dyDescent="0.35">
      <c r="F63" t="s">
        <v>15</v>
      </c>
      <c r="G63" t="s">
        <v>24</v>
      </c>
      <c r="H63" s="8">
        <v>51</v>
      </c>
      <c r="J63" s="7" t="s">
        <v>2095</v>
      </c>
      <c r="K63" s="8">
        <v>52</v>
      </c>
      <c r="L63" t="s">
        <v>2099</v>
      </c>
      <c r="M63" t="s">
        <v>2009</v>
      </c>
      <c r="N63" s="8">
        <v>1</v>
      </c>
    </row>
    <row r="64" spans="1:14" x14ac:dyDescent="0.35">
      <c r="G64" t="s">
        <v>47</v>
      </c>
      <c r="H64" s="8">
        <v>9</v>
      </c>
      <c r="J64" s="7" t="s">
        <v>2094</v>
      </c>
      <c r="K64" s="8">
        <v>39</v>
      </c>
      <c r="M64" t="s">
        <v>2014</v>
      </c>
      <c r="N64" s="8">
        <v>1</v>
      </c>
    </row>
    <row r="65" spans="6:14" x14ac:dyDescent="0.35">
      <c r="G65" t="s">
        <v>18</v>
      </c>
      <c r="H65" s="8">
        <v>27</v>
      </c>
      <c r="J65" s="7" t="s">
        <v>2093</v>
      </c>
      <c r="K65" s="8">
        <v>37</v>
      </c>
      <c r="M65" t="s">
        <v>2026</v>
      </c>
      <c r="N65" s="8">
        <v>1</v>
      </c>
    </row>
    <row r="66" spans="6:14" x14ac:dyDescent="0.35">
      <c r="G66" t="s">
        <v>51</v>
      </c>
      <c r="H66" s="8">
        <v>33</v>
      </c>
      <c r="J66" s="7" t="s">
        <v>2092</v>
      </c>
      <c r="K66" s="8">
        <v>39</v>
      </c>
      <c r="M66" t="s">
        <v>2046</v>
      </c>
      <c r="N66" s="8">
        <v>1</v>
      </c>
    </row>
    <row r="67" spans="6:14" x14ac:dyDescent="0.35">
      <c r="F67" t="s">
        <v>23</v>
      </c>
      <c r="G67" t="s">
        <v>24</v>
      </c>
      <c r="H67" s="8">
        <v>50</v>
      </c>
      <c r="J67" s="7" t="s">
        <v>2091</v>
      </c>
      <c r="K67" s="8">
        <v>42</v>
      </c>
      <c r="M67" t="s">
        <v>2053</v>
      </c>
      <c r="N67" s="8">
        <v>1</v>
      </c>
    </row>
    <row r="68" spans="6:14" x14ac:dyDescent="0.35">
      <c r="G68" t="s">
        <v>47</v>
      </c>
      <c r="H68" s="8">
        <v>14</v>
      </c>
      <c r="J68" s="7" t="s">
        <v>2090</v>
      </c>
      <c r="K68" s="8">
        <v>29</v>
      </c>
      <c r="L68" t="s">
        <v>2100</v>
      </c>
      <c r="M68" t="s">
        <v>1992</v>
      </c>
      <c r="N68" s="8">
        <v>1</v>
      </c>
    </row>
    <row r="69" spans="6:14" x14ac:dyDescent="0.35">
      <c r="G69" t="s">
        <v>18</v>
      </c>
      <c r="H69" s="8">
        <v>28</v>
      </c>
      <c r="J69" s="7" t="s">
        <v>2089</v>
      </c>
      <c r="K69" s="8">
        <v>25</v>
      </c>
      <c r="M69" t="s">
        <v>2001</v>
      </c>
      <c r="N69" s="8">
        <v>1</v>
      </c>
    </row>
    <row r="70" spans="6:14" x14ac:dyDescent="0.35">
      <c r="G70" t="s">
        <v>51</v>
      </c>
      <c r="H70" s="8">
        <v>33</v>
      </c>
      <c r="J70" s="7" t="s">
        <v>2088</v>
      </c>
      <c r="K70" s="8">
        <v>33</v>
      </c>
      <c r="M70" t="s">
        <v>2003</v>
      </c>
      <c r="N70" s="8">
        <v>1</v>
      </c>
    </row>
    <row r="71" spans="6:14" x14ac:dyDescent="0.35">
      <c r="F71" t="s">
        <v>27</v>
      </c>
      <c r="G71" t="s">
        <v>24</v>
      </c>
      <c r="H71" s="8">
        <v>93</v>
      </c>
      <c r="J71" s="7" t="s">
        <v>2087</v>
      </c>
      <c r="K71" s="8">
        <v>30</v>
      </c>
      <c r="M71" t="s">
        <v>2005</v>
      </c>
      <c r="N71" s="8">
        <v>1</v>
      </c>
    </row>
    <row r="72" spans="6:14" x14ac:dyDescent="0.35">
      <c r="G72" t="s">
        <v>47</v>
      </c>
      <c r="H72" s="8">
        <v>20</v>
      </c>
      <c r="J72" s="7" t="s">
        <v>2086</v>
      </c>
      <c r="K72" s="8">
        <v>27</v>
      </c>
      <c r="M72" t="s">
        <v>2018</v>
      </c>
      <c r="N72" s="8">
        <v>1</v>
      </c>
    </row>
    <row r="73" spans="6:14" x14ac:dyDescent="0.35">
      <c r="G73" t="s">
        <v>18</v>
      </c>
      <c r="H73" s="8">
        <v>75</v>
      </c>
      <c r="J73" s="7" t="s">
        <v>2085</v>
      </c>
      <c r="K73" s="8">
        <v>29</v>
      </c>
      <c r="M73" t="s">
        <v>2031</v>
      </c>
      <c r="N73" s="8">
        <v>1</v>
      </c>
    </row>
    <row r="74" spans="6:14" x14ac:dyDescent="0.35">
      <c r="G74" t="s">
        <v>51</v>
      </c>
      <c r="H74" s="8">
        <v>53</v>
      </c>
      <c r="J74" s="7" t="s">
        <v>2084</v>
      </c>
      <c r="K74" s="8">
        <v>19</v>
      </c>
      <c r="M74" t="s">
        <v>2041</v>
      </c>
      <c r="N74" s="8">
        <v>1</v>
      </c>
    </row>
    <row r="75" spans="6:14" x14ac:dyDescent="0.35">
      <c r="F75" t="s">
        <v>43</v>
      </c>
      <c r="G75" t="s">
        <v>24</v>
      </c>
      <c r="H75" s="8">
        <v>55</v>
      </c>
      <c r="J75" s="7" t="s">
        <v>2083</v>
      </c>
      <c r="K75" s="8">
        <v>23</v>
      </c>
      <c r="M75" t="s">
        <v>2044</v>
      </c>
      <c r="N75" s="8">
        <v>1</v>
      </c>
    </row>
    <row r="76" spans="6:14" x14ac:dyDescent="0.35">
      <c r="G76" t="s">
        <v>47</v>
      </c>
      <c r="H76" s="8">
        <v>8</v>
      </c>
      <c r="J76" s="7" t="s">
        <v>2082</v>
      </c>
      <c r="K76" s="8">
        <v>17</v>
      </c>
      <c r="L76" t="s">
        <v>2101</v>
      </c>
      <c r="M76" t="s">
        <v>1989</v>
      </c>
      <c r="N76" s="8">
        <v>1</v>
      </c>
    </row>
    <row r="77" spans="6:14" x14ac:dyDescent="0.35">
      <c r="G77" t="s">
        <v>18</v>
      </c>
      <c r="H77" s="8">
        <v>33</v>
      </c>
      <c r="J77" s="7" t="s">
        <v>2081</v>
      </c>
      <c r="K77" s="8">
        <v>14</v>
      </c>
      <c r="M77" t="s">
        <v>1991</v>
      </c>
      <c r="N77" s="8">
        <v>1</v>
      </c>
    </row>
    <row r="78" spans="6:14" x14ac:dyDescent="0.35">
      <c r="G78" t="s">
        <v>51</v>
      </c>
      <c r="H78" s="8">
        <v>24</v>
      </c>
      <c r="J78" s="7" t="s">
        <v>2080</v>
      </c>
      <c r="K78" s="8">
        <v>14</v>
      </c>
      <c r="M78" t="s">
        <v>2024</v>
      </c>
      <c r="N78" s="8">
        <v>1</v>
      </c>
    </row>
    <row r="79" spans="6:14" x14ac:dyDescent="0.35">
      <c r="F79" t="s">
        <v>50</v>
      </c>
      <c r="G79" t="s">
        <v>24</v>
      </c>
      <c r="H79" s="8">
        <v>58</v>
      </c>
      <c r="J79" s="7" t="s">
        <v>2079</v>
      </c>
      <c r="K79" s="8">
        <v>16</v>
      </c>
      <c r="M79" t="s">
        <v>2045</v>
      </c>
      <c r="N79" s="8">
        <v>1</v>
      </c>
    </row>
    <row r="80" spans="6:14" x14ac:dyDescent="0.35">
      <c r="G80" t="s">
        <v>47</v>
      </c>
      <c r="H80" s="8">
        <v>13</v>
      </c>
      <c r="J80" s="7" t="s">
        <v>2078</v>
      </c>
      <c r="K80" s="8">
        <v>12</v>
      </c>
      <c r="M80" t="s">
        <v>2060</v>
      </c>
      <c r="N80" s="8">
        <v>1</v>
      </c>
    </row>
    <row r="81" spans="6:14" x14ac:dyDescent="0.35">
      <c r="G81" t="s">
        <v>18</v>
      </c>
      <c r="H81" s="8">
        <v>32</v>
      </c>
      <c r="J81" s="7" t="s">
        <v>2077</v>
      </c>
      <c r="K81" s="8">
        <v>10</v>
      </c>
      <c r="M81" t="s">
        <v>2067</v>
      </c>
      <c r="N81" s="8">
        <v>1</v>
      </c>
    </row>
    <row r="82" spans="6:14" x14ac:dyDescent="0.35">
      <c r="G82" t="s">
        <v>51</v>
      </c>
      <c r="H82" s="8">
        <v>37</v>
      </c>
      <c r="J82" s="7" t="s">
        <v>2076</v>
      </c>
      <c r="K82" s="8">
        <v>9</v>
      </c>
      <c r="L82" t="s">
        <v>2102</v>
      </c>
      <c r="M82" t="s">
        <v>1994</v>
      </c>
      <c r="N82" s="8">
        <v>1</v>
      </c>
    </row>
    <row r="83" spans="6:14" x14ac:dyDescent="0.35">
      <c r="F83" t="s">
        <v>1984</v>
      </c>
      <c r="H83" s="8">
        <v>1000</v>
      </c>
      <c r="J83" s="7" t="s">
        <v>2075</v>
      </c>
      <c r="K83" s="8">
        <v>13</v>
      </c>
      <c r="M83" t="s">
        <v>2016</v>
      </c>
      <c r="N83" s="8">
        <v>1</v>
      </c>
    </row>
    <row r="84" spans="6:14" x14ac:dyDescent="0.35">
      <c r="J84" s="7" t="s">
        <v>2074</v>
      </c>
      <c r="K84" s="8">
        <v>3</v>
      </c>
      <c r="M84" t="s">
        <v>2017</v>
      </c>
      <c r="N84" s="8">
        <v>1</v>
      </c>
    </row>
    <row r="85" spans="6:14" x14ac:dyDescent="0.35">
      <c r="J85" s="7" t="s">
        <v>2073</v>
      </c>
      <c r="K85" s="8">
        <v>11</v>
      </c>
      <c r="M85" t="s">
        <v>2040</v>
      </c>
      <c r="N85" s="8">
        <v>1</v>
      </c>
    </row>
    <row r="86" spans="6:14" x14ac:dyDescent="0.35">
      <c r="J86" s="7" t="s">
        <v>1984</v>
      </c>
      <c r="K86" s="8">
        <v>1000</v>
      </c>
      <c r="M86" t="s">
        <v>2057</v>
      </c>
      <c r="N86" s="8">
        <v>1</v>
      </c>
    </row>
    <row r="87" spans="6:14" x14ac:dyDescent="0.35">
      <c r="L87" t="s">
        <v>1984</v>
      </c>
      <c r="N87" s="8">
        <v>85</v>
      </c>
    </row>
  </sheetData>
  <conditionalFormatting sqref="L74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{82D539E1-4217-4C01-805D-1DA73985BCAF}</x14:id>
        </ext>
      </extLst>
    </cfRule>
  </conditionalFormatting>
  <conditionalFormatting sqref="F54:H54 F63:G83 F55:F6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{F72F41F3-B060-4933-B908-178CDA13A4F0}</x14:id>
        </ext>
      </extLst>
    </cfRule>
  </conditionalFormatting>
  <conditionalFormatting pivot="1" sqref="H55:H58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{73F429F2-C46C-4B85-AD18-C5F073FECFC0}</x14:id>
        </ext>
      </extLst>
    </cfRule>
  </conditionalFormatting>
  <conditionalFormatting pivot="1" sqref="H59:H6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{615EDE07-F654-46ED-96E3-AE04AF7D5856}</x14:id>
        </ext>
      </extLst>
    </cfRule>
  </conditionalFormatting>
  <conditionalFormatting pivot="1" sqref="H63:H66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{86ED4E00-BE14-43C1-AF5A-3BB4A342D9A3}</x14:id>
        </ext>
      </extLst>
    </cfRule>
  </conditionalFormatting>
  <conditionalFormatting pivot="1" sqref="H67:H70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{EFE62080-8575-46B1-9EA2-7A91F7260BBE}</x14:id>
        </ext>
      </extLst>
    </cfRule>
  </conditionalFormatting>
  <conditionalFormatting pivot="1" sqref="H71:H74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{296BD70B-B3E8-44F8-A759-B18350180755}</x14:id>
        </ext>
      </extLst>
    </cfRule>
  </conditionalFormatting>
  <conditionalFormatting pivot="1" sqref="H75:H7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{2A2F8647-22F3-402F-BEBA-98DB4EF99E51}</x14:id>
        </ext>
      </extLst>
    </cfRule>
  </conditionalFormatting>
  <conditionalFormatting pivot="1" sqref="H79:H82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{AA5E1B9A-785E-4C62-A96D-60A9FE8E38B7}</x14:id>
        </ext>
      </extLst>
    </cfRule>
  </conditionalFormatting>
  <conditionalFormatting pivot="1" sqref="K56:K6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{E37920D3-9D28-47D6-AD12-240C00795385}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D539E1-4217-4C01-805D-1DA73985BC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L74</xm:sqref>
        </x14:conditionalFormatting>
        <x14:conditionalFormatting xmlns:xm="http://schemas.microsoft.com/office/excel/2006/main">
          <x14:cfRule type="dataBar" id="{F72F41F3-B060-4933-B908-178CDA13A4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F54:H54 F63:G83 F55:F62</xm:sqref>
        </x14:conditionalFormatting>
        <x14:conditionalFormatting xmlns:xm="http://schemas.microsoft.com/office/excel/2006/main" pivot="1">
          <x14:cfRule type="dataBar" id="{73F429F2-C46C-4B85-AD18-C5F073FECFC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H55:H58</xm:sqref>
        </x14:conditionalFormatting>
        <x14:conditionalFormatting xmlns:xm="http://schemas.microsoft.com/office/excel/2006/main" pivot="1">
          <x14:cfRule type="dataBar" id="{615EDE07-F654-46ED-96E3-AE04AF7D58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H59:H62</xm:sqref>
        </x14:conditionalFormatting>
        <x14:conditionalFormatting xmlns:xm="http://schemas.microsoft.com/office/excel/2006/main" pivot="1">
          <x14:cfRule type="dataBar" id="{86ED4E00-BE14-43C1-AF5A-3BB4A342D9A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H63:H66</xm:sqref>
        </x14:conditionalFormatting>
        <x14:conditionalFormatting xmlns:xm="http://schemas.microsoft.com/office/excel/2006/main" pivot="1">
          <x14:cfRule type="dataBar" id="{EFE62080-8575-46B1-9EA2-7A91F7260BB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H67:H70</xm:sqref>
        </x14:conditionalFormatting>
        <x14:conditionalFormatting xmlns:xm="http://schemas.microsoft.com/office/excel/2006/main" pivot="1">
          <x14:cfRule type="dataBar" id="{296BD70B-B3E8-44F8-A759-B1835018075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H71:H74</xm:sqref>
        </x14:conditionalFormatting>
        <x14:conditionalFormatting xmlns:xm="http://schemas.microsoft.com/office/excel/2006/main" pivot="1">
          <x14:cfRule type="dataBar" id="{2A2F8647-22F3-402F-BEBA-98DB4EF99E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H75:H78</xm:sqref>
        </x14:conditionalFormatting>
        <x14:conditionalFormatting xmlns:xm="http://schemas.microsoft.com/office/excel/2006/main" pivot="1">
          <x14:cfRule type="dataBar" id="{AA5E1B9A-785E-4C62-A96D-60A9FE8E38B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H79:H82</xm:sqref>
        </x14:conditionalFormatting>
        <x14:conditionalFormatting xmlns:xm="http://schemas.microsoft.com/office/excel/2006/main" pivot="1">
          <x14:cfRule type="dataBar" id="{E37920D3-9D28-47D6-AD12-240C007953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K56:K67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Q1001"/>
  <sheetViews>
    <sheetView topLeftCell="D2" workbookViewId="0">
      <selection activeCell="B16" sqref="B16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6.90625" customWidth="1"/>
    <col min="11" max="11" width="15.453125" bestFit="1" customWidth="1"/>
    <col min="12" max="12" width="10.7265625" bestFit="1" customWidth="1"/>
    <col min="13" max="13" width="12.81640625" bestFit="1" customWidth="1"/>
    <col min="14" max="14" width="13.54296875" bestFit="1" customWidth="1"/>
    <col min="15" max="15" width="11.1796875" bestFit="1" customWidth="1"/>
    <col min="16" max="17" width="15.90625" style="12" customWidth="1"/>
  </cols>
  <sheetData>
    <row r="1" spans="1:17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2106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14" t="s">
        <v>2107</v>
      </c>
      <c r="Q1" s="16"/>
    </row>
    <row r="2" spans="1:17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15" t="str">
        <f>TEXT(TBL_Employees[[#This Row],[Hire Date]],"yyyy")</f>
        <v>2016</v>
      </c>
      <c r="K2" s="2">
        <v>141604</v>
      </c>
      <c r="L2" s="3">
        <v>0.15</v>
      </c>
      <c r="M2" t="s">
        <v>19</v>
      </c>
      <c r="N2" t="s">
        <v>63</v>
      </c>
      <c r="O2" s="1">
        <v>44485</v>
      </c>
      <c r="P2" s="12" t="str">
        <f>TEXT(TBL_Employees[[#This Row],[Exit Date]],"yyyy")</f>
        <v>2021</v>
      </c>
    </row>
    <row r="3" spans="1:17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15" t="str">
        <f>TEXT(TBL_Employees[[#This Row],[Hire Date]],"yyyy")</f>
        <v>1997</v>
      </c>
      <c r="K3" s="2">
        <v>99975</v>
      </c>
      <c r="L3" s="3">
        <v>0</v>
      </c>
      <c r="M3" t="s">
        <v>33</v>
      </c>
      <c r="N3" t="s">
        <v>80</v>
      </c>
      <c r="O3" s="1"/>
    </row>
    <row r="4" spans="1:17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15" t="str">
        <f>TEXT(TBL_Employees[[#This Row],[Hire Date]],"yyyy")</f>
        <v>2006</v>
      </c>
      <c r="K4" s="2">
        <v>163099</v>
      </c>
      <c r="L4" s="3">
        <v>0.2</v>
      </c>
      <c r="M4" t="s">
        <v>19</v>
      </c>
      <c r="N4" t="s">
        <v>20</v>
      </c>
      <c r="O4" s="1" t="s">
        <v>21</v>
      </c>
      <c r="P4" s="12" t="str">
        <f>TEXT(TBL_Employees[[#This Row],[Exit Date]],"yyyy")</f>
        <v/>
      </c>
    </row>
    <row r="5" spans="1:17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15" t="str">
        <f>TEXT(TBL_Employees[[#This Row],[Hire Date]],"yyyy")</f>
        <v>2019</v>
      </c>
      <c r="K5" s="2">
        <v>84913</v>
      </c>
      <c r="L5" s="3">
        <v>7.0000000000000007E-2</v>
      </c>
      <c r="M5" t="s">
        <v>19</v>
      </c>
      <c r="N5" t="s">
        <v>20</v>
      </c>
      <c r="O5" s="1" t="s">
        <v>21</v>
      </c>
      <c r="P5" s="12" t="str">
        <f>TEXT(TBL_Employees[[#This Row],[Exit Date]],"yyyy")</f>
        <v/>
      </c>
    </row>
    <row r="6" spans="1:17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15" t="str">
        <f>TEXT(TBL_Employees[[#This Row],[Hire Date]],"yyyy")</f>
        <v>1995</v>
      </c>
      <c r="K6" s="2">
        <v>95409</v>
      </c>
      <c r="L6" s="3">
        <v>0</v>
      </c>
      <c r="M6" t="s">
        <v>19</v>
      </c>
      <c r="N6" t="s">
        <v>39</v>
      </c>
      <c r="O6" s="1" t="s">
        <v>21</v>
      </c>
      <c r="P6" s="12" t="str">
        <f>TEXT(TBL_Employees[[#This Row],[Exit Date]],"yyyy")</f>
        <v/>
      </c>
    </row>
    <row r="7" spans="1:17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15" t="str">
        <f>TEXT(TBL_Employees[[#This Row],[Hire Date]],"yyyy")</f>
        <v>2017</v>
      </c>
      <c r="K7" s="2">
        <v>50994</v>
      </c>
      <c r="L7" s="3">
        <v>0</v>
      </c>
      <c r="M7" t="s">
        <v>33</v>
      </c>
      <c r="N7" t="s">
        <v>80</v>
      </c>
      <c r="O7" s="1" t="s">
        <v>21</v>
      </c>
      <c r="P7" s="12" t="str">
        <f>TEXT(TBL_Employees[[#This Row],[Exit Date]],"yyyy")</f>
        <v/>
      </c>
    </row>
    <row r="8" spans="1:17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15" t="str">
        <f>TEXT(TBL_Employees[[#This Row],[Hire Date]],"yyyy")</f>
        <v>2020</v>
      </c>
      <c r="K8" s="2">
        <v>119746</v>
      </c>
      <c r="L8" s="3">
        <v>0.1</v>
      </c>
      <c r="M8" t="s">
        <v>19</v>
      </c>
      <c r="N8" t="s">
        <v>39</v>
      </c>
      <c r="O8" s="1" t="s">
        <v>21</v>
      </c>
      <c r="P8" s="12" t="str">
        <f>TEXT(TBL_Employees[[#This Row],[Exit Date]],"yyyy")</f>
        <v/>
      </c>
    </row>
    <row r="9" spans="1:17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15" t="str">
        <f>TEXT(TBL_Employees[[#This Row],[Hire Date]],"yyyy")</f>
        <v>2020</v>
      </c>
      <c r="K9" s="2">
        <v>41336</v>
      </c>
      <c r="L9" s="3">
        <v>0</v>
      </c>
      <c r="M9" t="s">
        <v>19</v>
      </c>
      <c r="N9" t="s">
        <v>45</v>
      </c>
      <c r="O9" s="1">
        <v>44336</v>
      </c>
      <c r="P9" s="12" t="str">
        <f>TEXT(TBL_Employees[[#This Row],[Exit Date]],"yyyy")</f>
        <v>2021</v>
      </c>
    </row>
    <row r="10" spans="1:17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15" t="str">
        <f>TEXT(TBL_Employees[[#This Row],[Hire Date]],"yyyy")</f>
        <v>2019</v>
      </c>
      <c r="K10" s="2">
        <v>113527</v>
      </c>
      <c r="L10" s="3">
        <v>0.06</v>
      </c>
      <c r="M10" t="s">
        <v>19</v>
      </c>
      <c r="N10" t="s">
        <v>25</v>
      </c>
      <c r="O10" s="1" t="s">
        <v>21</v>
      </c>
      <c r="P10" s="12" t="str">
        <f>TEXT(TBL_Employees[[#This Row],[Exit Date]],"yyyy")</f>
        <v/>
      </c>
    </row>
    <row r="11" spans="1:17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15" t="str">
        <f>TEXT(TBL_Employees[[#This Row],[Hire Date]],"yyyy")</f>
        <v>2018</v>
      </c>
      <c r="K11" s="2">
        <v>77203</v>
      </c>
      <c r="L11" s="3">
        <v>0</v>
      </c>
      <c r="M11" t="s">
        <v>19</v>
      </c>
      <c r="N11" t="s">
        <v>20</v>
      </c>
      <c r="O11" s="1" t="s">
        <v>21</v>
      </c>
      <c r="P11" s="12" t="str">
        <f>TEXT(TBL_Employees[[#This Row],[Exit Date]],"yyyy")</f>
        <v/>
      </c>
    </row>
    <row r="12" spans="1:17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15" t="str">
        <f>TEXT(TBL_Employees[[#This Row],[Hire Date]],"yyyy")</f>
        <v>2009</v>
      </c>
      <c r="K12" s="2">
        <v>157333</v>
      </c>
      <c r="L12" s="3">
        <v>0.15</v>
      </c>
      <c r="M12" t="s">
        <v>19</v>
      </c>
      <c r="N12" t="s">
        <v>45</v>
      </c>
      <c r="O12" s="1" t="s">
        <v>21</v>
      </c>
      <c r="P12" s="12" t="str">
        <f>TEXT(TBL_Employees[[#This Row],[Exit Date]],"yyyy")</f>
        <v/>
      </c>
    </row>
    <row r="13" spans="1:17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15" t="str">
        <f>TEXT(TBL_Employees[[#This Row],[Hire Date]],"yyyy")</f>
        <v>2021</v>
      </c>
      <c r="K13" s="2">
        <v>109851</v>
      </c>
      <c r="L13" s="3">
        <v>0</v>
      </c>
      <c r="M13" t="s">
        <v>19</v>
      </c>
      <c r="N13" t="s">
        <v>63</v>
      </c>
      <c r="O13" s="1" t="s">
        <v>21</v>
      </c>
      <c r="P13" s="12" t="str">
        <f>TEXT(TBL_Employees[[#This Row],[Exit Date]],"yyyy")</f>
        <v/>
      </c>
    </row>
    <row r="14" spans="1:17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15" t="str">
        <f>TEXT(TBL_Employees[[#This Row],[Hire Date]],"yyyy")</f>
        <v>1999</v>
      </c>
      <c r="K14" s="2">
        <v>105086</v>
      </c>
      <c r="L14" s="3">
        <v>0.09</v>
      </c>
      <c r="M14" t="s">
        <v>19</v>
      </c>
      <c r="N14" t="s">
        <v>25</v>
      </c>
      <c r="O14" s="1" t="s">
        <v>21</v>
      </c>
      <c r="P14" s="12" t="str">
        <f>TEXT(TBL_Employees[[#This Row],[Exit Date]],"yyyy")</f>
        <v/>
      </c>
    </row>
    <row r="15" spans="1:17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15" t="str">
        <f>TEXT(TBL_Employees[[#This Row],[Hire Date]],"yyyy")</f>
        <v>2021</v>
      </c>
      <c r="K15" s="2">
        <v>146742</v>
      </c>
      <c r="L15" s="3">
        <v>0.1</v>
      </c>
      <c r="M15" t="s">
        <v>33</v>
      </c>
      <c r="N15" t="s">
        <v>74</v>
      </c>
      <c r="O15" s="1" t="s">
        <v>21</v>
      </c>
      <c r="P15" s="12" t="str">
        <f>TEXT(TBL_Employees[[#This Row],[Exit Date]],"yyyy")</f>
        <v/>
      </c>
    </row>
    <row r="16" spans="1:17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15" t="str">
        <f>TEXT(TBL_Employees[[#This Row],[Hire Date]],"yyyy")</f>
        <v>2017</v>
      </c>
      <c r="K16" s="2">
        <v>97078</v>
      </c>
      <c r="L16" s="3">
        <v>0</v>
      </c>
      <c r="M16" t="s">
        <v>19</v>
      </c>
      <c r="N16" t="s">
        <v>25</v>
      </c>
      <c r="O16" s="1">
        <v>43899</v>
      </c>
      <c r="P16" s="12" t="str">
        <f>TEXT(TBL_Employees[[#This Row],[Exit Date]],"yyyy")</f>
        <v>2020</v>
      </c>
    </row>
    <row r="17" spans="1:16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15" t="str">
        <f>TEXT(TBL_Employees[[#This Row],[Hire Date]],"yyyy")</f>
        <v>2013</v>
      </c>
      <c r="K17" s="2">
        <v>249270</v>
      </c>
      <c r="L17" s="3">
        <v>0.3</v>
      </c>
      <c r="M17" t="s">
        <v>19</v>
      </c>
      <c r="N17" t="s">
        <v>63</v>
      </c>
      <c r="O17" s="1" t="s">
        <v>21</v>
      </c>
      <c r="P17" s="12" t="str">
        <f>TEXT(TBL_Employees[[#This Row],[Exit Date]],"yyyy")</f>
        <v/>
      </c>
    </row>
    <row r="18" spans="1:16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15" t="str">
        <f>TEXT(TBL_Employees[[#This Row],[Hire Date]],"yyyy")</f>
        <v>2002</v>
      </c>
      <c r="K18" s="2">
        <v>175837</v>
      </c>
      <c r="L18" s="3">
        <v>0.2</v>
      </c>
      <c r="M18" t="s">
        <v>19</v>
      </c>
      <c r="N18" t="s">
        <v>39</v>
      </c>
      <c r="O18" s="1" t="s">
        <v>21</v>
      </c>
      <c r="P18" s="12" t="str">
        <f>TEXT(TBL_Employees[[#This Row],[Exit Date]],"yyyy")</f>
        <v/>
      </c>
    </row>
    <row r="19" spans="1:16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15" t="str">
        <f>TEXT(TBL_Employees[[#This Row],[Hire Date]],"yyyy")</f>
        <v>2003</v>
      </c>
      <c r="K19" s="2">
        <v>154828</v>
      </c>
      <c r="L19" s="3">
        <v>0.13</v>
      </c>
      <c r="M19" t="s">
        <v>19</v>
      </c>
      <c r="N19" t="s">
        <v>63</v>
      </c>
      <c r="O19" s="1" t="s">
        <v>21</v>
      </c>
      <c r="P19" s="12" t="str">
        <f>TEXT(TBL_Employees[[#This Row],[Exit Date]],"yyyy")</f>
        <v/>
      </c>
    </row>
    <row r="20" spans="1:16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15" t="str">
        <f>TEXT(TBL_Employees[[#This Row],[Hire Date]],"yyyy")</f>
        <v>2013</v>
      </c>
      <c r="K20" s="2">
        <v>186503</v>
      </c>
      <c r="L20" s="3">
        <v>0.24</v>
      </c>
      <c r="M20" t="s">
        <v>19</v>
      </c>
      <c r="N20" t="s">
        <v>29</v>
      </c>
      <c r="O20" s="1" t="s">
        <v>21</v>
      </c>
      <c r="P20" s="12" t="str">
        <f>TEXT(TBL_Employees[[#This Row],[Exit Date]],"yyyy")</f>
        <v/>
      </c>
    </row>
    <row r="21" spans="1:16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15" t="str">
        <f>TEXT(TBL_Employees[[#This Row],[Hire Date]],"yyyy")</f>
        <v>2002</v>
      </c>
      <c r="K21" s="2">
        <v>166331</v>
      </c>
      <c r="L21" s="3">
        <v>0.18</v>
      </c>
      <c r="M21" t="s">
        <v>33</v>
      </c>
      <c r="N21" t="s">
        <v>80</v>
      </c>
      <c r="O21" s="1" t="s">
        <v>21</v>
      </c>
      <c r="P21" s="12" t="str">
        <f>TEXT(TBL_Employees[[#This Row],[Exit Date]],"yyyy")</f>
        <v/>
      </c>
    </row>
    <row r="22" spans="1:16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15" t="str">
        <f>TEXT(TBL_Employees[[#This Row],[Hire Date]],"yyyy")</f>
        <v>2012</v>
      </c>
      <c r="K22" s="2">
        <v>146140</v>
      </c>
      <c r="L22" s="3">
        <v>0.1</v>
      </c>
      <c r="M22" t="s">
        <v>52</v>
      </c>
      <c r="N22" t="s">
        <v>81</v>
      </c>
      <c r="O22" s="1" t="s">
        <v>21</v>
      </c>
      <c r="P22" s="12" t="str">
        <f>TEXT(TBL_Employees[[#This Row],[Exit Date]],"yyyy")</f>
        <v/>
      </c>
    </row>
    <row r="23" spans="1:16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15" t="str">
        <f>TEXT(TBL_Employees[[#This Row],[Hire Date]],"yyyy")</f>
        <v>2021</v>
      </c>
      <c r="K23" s="2">
        <v>151703</v>
      </c>
      <c r="L23" s="3">
        <v>0.21</v>
      </c>
      <c r="M23" t="s">
        <v>19</v>
      </c>
      <c r="N23" t="s">
        <v>45</v>
      </c>
      <c r="O23" s="1" t="s">
        <v>21</v>
      </c>
      <c r="P23" s="12" t="str">
        <f>TEXT(TBL_Employees[[#This Row],[Exit Date]],"yyyy")</f>
        <v/>
      </c>
    </row>
    <row r="24" spans="1:16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15" t="str">
        <f>TEXT(TBL_Employees[[#This Row],[Hire Date]],"yyyy")</f>
        <v>2002</v>
      </c>
      <c r="K24" s="2">
        <v>172787</v>
      </c>
      <c r="L24" s="3">
        <v>0.28000000000000003</v>
      </c>
      <c r="M24" t="s">
        <v>52</v>
      </c>
      <c r="N24" t="s">
        <v>66</v>
      </c>
      <c r="O24" s="1" t="s">
        <v>21</v>
      </c>
      <c r="P24" s="12" t="str">
        <f>TEXT(TBL_Employees[[#This Row],[Exit Date]],"yyyy")</f>
        <v/>
      </c>
    </row>
    <row r="25" spans="1:16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15" t="str">
        <f>TEXT(TBL_Employees[[#This Row],[Hire Date]],"yyyy")</f>
        <v>2019</v>
      </c>
      <c r="K25" s="2">
        <v>49998</v>
      </c>
      <c r="L25" s="3">
        <v>0</v>
      </c>
      <c r="M25" t="s">
        <v>19</v>
      </c>
      <c r="N25" t="s">
        <v>63</v>
      </c>
      <c r="O25" s="1" t="s">
        <v>21</v>
      </c>
      <c r="P25" s="12" t="str">
        <f>TEXT(TBL_Employees[[#This Row],[Exit Date]],"yyyy")</f>
        <v/>
      </c>
    </row>
    <row r="26" spans="1:16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15" t="str">
        <f>TEXT(TBL_Employees[[#This Row],[Hire Date]],"yyyy")</f>
        <v>2014</v>
      </c>
      <c r="K26" s="2">
        <v>207172</v>
      </c>
      <c r="L26" s="3">
        <v>0.31</v>
      </c>
      <c r="M26" t="s">
        <v>33</v>
      </c>
      <c r="N26" t="s">
        <v>80</v>
      </c>
      <c r="O26" s="1" t="s">
        <v>21</v>
      </c>
      <c r="P26" s="12" t="str">
        <f>TEXT(TBL_Employees[[#This Row],[Exit Date]],"yyyy")</f>
        <v/>
      </c>
    </row>
    <row r="27" spans="1:16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15" t="str">
        <f>TEXT(TBL_Employees[[#This Row],[Hire Date]],"yyyy")</f>
        <v>2015</v>
      </c>
      <c r="K27" s="2">
        <v>152239</v>
      </c>
      <c r="L27" s="3">
        <v>0.23</v>
      </c>
      <c r="M27" t="s">
        <v>19</v>
      </c>
      <c r="N27" t="s">
        <v>29</v>
      </c>
      <c r="O27" s="1" t="s">
        <v>21</v>
      </c>
      <c r="P27" s="12" t="str">
        <f>TEXT(TBL_Employees[[#This Row],[Exit Date]],"yyyy")</f>
        <v/>
      </c>
    </row>
    <row r="28" spans="1:16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15" t="str">
        <f>TEXT(TBL_Employees[[#This Row],[Hire Date]],"yyyy")</f>
        <v>2005</v>
      </c>
      <c r="K28" s="2">
        <v>98581</v>
      </c>
      <c r="L28" s="3">
        <v>0</v>
      </c>
      <c r="M28" t="s">
        <v>52</v>
      </c>
      <c r="N28" t="s">
        <v>66</v>
      </c>
      <c r="O28" s="1" t="s">
        <v>21</v>
      </c>
      <c r="P28" s="12" t="str">
        <f>TEXT(TBL_Employees[[#This Row],[Exit Date]],"yyyy")</f>
        <v/>
      </c>
    </row>
    <row r="29" spans="1:16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15" t="str">
        <f>TEXT(TBL_Employees[[#This Row],[Hire Date]],"yyyy")</f>
        <v>2004</v>
      </c>
      <c r="K29" s="2">
        <v>246231</v>
      </c>
      <c r="L29" s="3">
        <v>0.31</v>
      </c>
      <c r="M29" t="s">
        <v>19</v>
      </c>
      <c r="N29" t="s">
        <v>63</v>
      </c>
      <c r="O29" s="1" t="s">
        <v>21</v>
      </c>
      <c r="P29" s="12" t="str">
        <f>TEXT(TBL_Employees[[#This Row],[Exit Date]],"yyyy")</f>
        <v/>
      </c>
    </row>
    <row r="30" spans="1:16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15" t="str">
        <f>TEXT(TBL_Employees[[#This Row],[Hire Date]],"yyyy")</f>
        <v>1996</v>
      </c>
      <c r="K30" s="2">
        <v>99354</v>
      </c>
      <c r="L30" s="3">
        <v>0.12</v>
      </c>
      <c r="M30" t="s">
        <v>33</v>
      </c>
      <c r="N30" t="s">
        <v>60</v>
      </c>
      <c r="O30" s="1" t="s">
        <v>21</v>
      </c>
      <c r="P30" s="12" t="str">
        <f>TEXT(TBL_Employees[[#This Row],[Exit Date]],"yyyy")</f>
        <v/>
      </c>
    </row>
    <row r="31" spans="1:16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15" t="str">
        <f>TEXT(TBL_Employees[[#This Row],[Hire Date]],"yyyy")</f>
        <v>2012</v>
      </c>
      <c r="K31" s="2">
        <v>231141</v>
      </c>
      <c r="L31" s="3">
        <v>0.34</v>
      </c>
      <c r="M31" t="s">
        <v>33</v>
      </c>
      <c r="N31" t="s">
        <v>60</v>
      </c>
      <c r="O31" s="1" t="s">
        <v>21</v>
      </c>
      <c r="P31" s="12" t="str">
        <f>TEXT(TBL_Employees[[#This Row],[Exit Date]],"yyyy")</f>
        <v/>
      </c>
    </row>
    <row r="32" spans="1:16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15" t="str">
        <f>TEXT(TBL_Employees[[#This Row],[Hire Date]],"yyyy")</f>
        <v>2017</v>
      </c>
      <c r="K32" s="2">
        <v>54775</v>
      </c>
      <c r="L32" s="3">
        <v>0</v>
      </c>
      <c r="M32" t="s">
        <v>19</v>
      </c>
      <c r="N32" t="s">
        <v>29</v>
      </c>
      <c r="O32" s="1" t="s">
        <v>21</v>
      </c>
      <c r="P32" s="12" t="str">
        <f>TEXT(TBL_Employees[[#This Row],[Exit Date]],"yyyy")</f>
        <v/>
      </c>
    </row>
    <row r="33" spans="1:16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15" t="str">
        <f>TEXT(TBL_Employees[[#This Row],[Hire Date]],"yyyy")</f>
        <v>2004</v>
      </c>
      <c r="K33" s="2">
        <v>55499</v>
      </c>
      <c r="L33" s="3">
        <v>0</v>
      </c>
      <c r="M33" t="s">
        <v>52</v>
      </c>
      <c r="N33" t="s">
        <v>81</v>
      </c>
      <c r="O33" s="1" t="s">
        <v>21</v>
      </c>
      <c r="P33" s="12" t="str">
        <f>TEXT(TBL_Employees[[#This Row],[Exit Date]],"yyyy")</f>
        <v/>
      </c>
    </row>
    <row r="34" spans="1:16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15" t="str">
        <f>TEXT(TBL_Employees[[#This Row],[Hire Date]],"yyyy")</f>
        <v>2008</v>
      </c>
      <c r="K34" s="2">
        <v>66521</v>
      </c>
      <c r="L34" s="3">
        <v>0</v>
      </c>
      <c r="M34" t="s">
        <v>19</v>
      </c>
      <c r="N34" t="s">
        <v>63</v>
      </c>
      <c r="O34" s="1" t="s">
        <v>21</v>
      </c>
      <c r="P34" s="12" t="str">
        <f>TEXT(TBL_Employees[[#This Row],[Exit Date]],"yyyy")</f>
        <v/>
      </c>
    </row>
    <row r="35" spans="1:16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15" t="str">
        <f>TEXT(TBL_Employees[[#This Row],[Hire Date]],"yyyy")</f>
        <v>2016</v>
      </c>
      <c r="K35" s="2">
        <v>59100</v>
      </c>
      <c r="L35" s="3">
        <v>0</v>
      </c>
      <c r="M35" t="s">
        <v>33</v>
      </c>
      <c r="N35" t="s">
        <v>80</v>
      </c>
      <c r="O35" s="1" t="s">
        <v>21</v>
      </c>
      <c r="P35" s="12" t="str">
        <f>TEXT(TBL_Employees[[#This Row],[Exit Date]],"yyyy")</f>
        <v/>
      </c>
    </row>
    <row r="36" spans="1:16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15" t="str">
        <f>TEXT(TBL_Employees[[#This Row],[Hire Date]],"yyyy")</f>
        <v>2018</v>
      </c>
      <c r="K36" s="2">
        <v>49011</v>
      </c>
      <c r="L36" s="3">
        <v>0</v>
      </c>
      <c r="M36" t="s">
        <v>19</v>
      </c>
      <c r="N36" t="s">
        <v>20</v>
      </c>
      <c r="O36" s="1" t="s">
        <v>21</v>
      </c>
      <c r="P36" s="12" t="str">
        <f>TEXT(TBL_Employees[[#This Row],[Exit Date]],"yyyy")</f>
        <v/>
      </c>
    </row>
    <row r="37" spans="1:16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15" t="str">
        <f>TEXT(TBL_Employees[[#This Row],[Hire Date]],"yyyy")</f>
        <v>2014</v>
      </c>
      <c r="K37" s="2">
        <v>99575</v>
      </c>
      <c r="L37" s="3">
        <v>0</v>
      </c>
      <c r="M37" t="s">
        <v>19</v>
      </c>
      <c r="N37" t="s">
        <v>25</v>
      </c>
      <c r="O37" s="1" t="s">
        <v>21</v>
      </c>
      <c r="P37" s="12" t="str">
        <f>TEXT(TBL_Employees[[#This Row],[Exit Date]],"yyyy")</f>
        <v/>
      </c>
    </row>
    <row r="38" spans="1:16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15" t="str">
        <f>TEXT(TBL_Employees[[#This Row],[Hire Date]],"yyyy")</f>
        <v>2019</v>
      </c>
      <c r="K38" s="2">
        <v>99989</v>
      </c>
      <c r="L38" s="3">
        <v>0</v>
      </c>
      <c r="M38" t="s">
        <v>33</v>
      </c>
      <c r="N38" t="s">
        <v>34</v>
      </c>
      <c r="O38" s="1" t="s">
        <v>21</v>
      </c>
      <c r="P38" s="12" t="str">
        <f>TEXT(TBL_Employees[[#This Row],[Exit Date]],"yyyy")</f>
        <v/>
      </c>
    </row>
    <row r="39" spans="1:16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15" t="str">
        <f>TEXT(TBL_Employees[[#This Row],[Hire Date]],"yyyy")</f>
        <v>2019</v>
      </c>
      <c r="K39" s="2">
        <v>256420</v>
      </c>
      <c r="L39" s="3">
        <v>0.3</v>
      </c>
      <c r="M39" t="s">
        <v>19</v>
      </c>
      <c r="N39" t="s">
        <v>39</v>
      </c>
      <c r="O39" s="1" t="s">
        <v>21</v>
      </c>
      <c r="P39" s="12" t="str">
        <f>TEXT(TBL_Employees[[#This Row],[Exit Date]],"yyyy")</f>
        <v/>
      </c>
    </row>
    <row r="40" spans="1:16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15" t="str">
        <f>TEXT(TBL_Employees[[#This Row],[Hire Date]],"yyyy")</f>
        <v>2013</v>
      </c>
      <c r="K40" s="2">
        <v>78940</v>
      </c>
      <c r="L40" s="3">
        <v>0</v>
      </c>
      <c r="M40" t="s">
        <v>19</v>
      </c>
      <c r="N40" t="s">
        <v>45</v>
      </c>
      <c r="O40" s="1" t="s">
        <v>21</v>
      </c>
      <c r="P40" s="12" t="str">
        <f>TEXT(TBL_Employees[[#This Row],[Exit Date]],"yyyy")</f>
        <v/>
      </c>
    </row>
    <row r="41" spans="1:16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15" t="str">
        <f>TEXT(TBL_Employees[[#This Row],[Hire Date]],"yyyy")</f>
        <v>1994</v>
      </c>
      <c r="K41" s="2">
        <v>82872</v>
      </c>
      <c r="L41" s="3">
        <v>0</v>
      </c>
      <c r="M41" t="s">
        <v>52</v>
      </c>
      <c r="N41" t="s">
        <v>81</v>
      </c>
      <c r="O41" s="1" t="s">
        <v>21</v>
      </c>
      <c r="P41" s="12" t="str">
        <f>TEXT(TBL_Employees[[#This Row],[Exit Date]],"yyyy")</f>
        <v/>
      </c>
    </row>
    <row r="42" spans="1:16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15" t="str">
        <f>TEXT(TBL_Employees[[#This Row],[Hire Date]],"yyyy")</f>
        <v>2017</v>
      </c>
      <c r="K42" s="2">
        <v>86317</v>
      </c>
      <c r="L42" s="3">
        <v>0</v>
      </c>
      <c r="M42" t="s">
        <v>33</v>
      </c>
      <c r="N42" t="s">
        <v>34</v>
      </c>
      <c r="O42" s="1">
        <v>42932</v>
      </c>
      <c r="P42" s="12" t="str">
        <f>TEXT(TBL_Employees[[#This Row],[Exit Date]],"yyyy")</f>
        <v>2017</v>
      </c>
    </row>
    <row r="43" spans="1:16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15" t="str">
        <f>TEXT(TBL_Employees[[#This Row],[Hire Date]],"yyyy")</f>
        <v>2013</v>
      </c>
      <c r="K43" s="2">
        <v>113135</v>
      </c>
      <c r="L43" s="3">
        <v>0.05</v>
      </c>
      <c r="M43" t="s">
        <v>19</v>
      </c>
      <c r="N43" t="s">
        <v>25</v>
      </c>
      <c r="O43" s="1" t="s">
        <v>21</v>
      </c>
      <c r="P43" s="12" t="str">
        <f>TEXT(TBL_Employees[[#This Row],[Exit Date]],"yyyy")</f>
        <v/>
      </c>
    </row>
    <row r="44" spans="1:16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15" t="str">
        <f>TEXT(TBL_Employees[[#This Row],[Hire Date]],"yyyy")</f>
        <v>2005</v>
      </c>
      <c r="K44" s="2">
        <v>199808</v>
      </c>
      <c r="L44" s="3">
        <v>0.32</v>
      </c>
      <c r="M44" t="s">
        <v>19</v>
      </c>
      <c r="N44" t="s">
        <v>63</v>
      </c>
      <c r="O44" s="1" t="s">
        <v>21</v>
      </c>
      <c r="P44" s="12" t="str">
        <f>TEXT(TBL_Employees[[#This Row],[Exit Date]],"yyyy")</f>
        <v/>
      </c>
    </row>
    <row r="45" spans="1:16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15" t="str">
        <f>TEXT(TBL_Employees[[#This Row],[Hire Date]],"yyyy")</f>
        <v>2013</v>
      </c>
      <c r="K45" s="2">
        <v>56037</v>
      </c>
      <c r="L45" s="3">
        <v>0</v>
      </c>
      <c r="M45" t="s">
        <v>33</v>
      </c>
      <c r="N45" t="s">
        <v>74</v>
      </c>
      <c r="O45" s="1" t="s">
        <v>21</v>
      </c>
      <c r="P45" s="12" t="str">
        <f>TEXT(TBL_Employees[[#This Row],[Exit Date]],"yyyy")</f>
        <v/>
      </c>
    </row>
    <row r="46" spans="1:16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15" t="str">
        <f>TEXT(TBL_Employees[[#This Row],[Hire Date]],"yyyy")</f>
        <v>2019</v>
      </c>
      <c r="K46" s="2">
        <v>122350</v>
      </c>
      <c r="L46" s="3">
        <v>0.12</v>
      </c>
      <c r="M46" t="s">
        <v>19</v>
      </c>
      <c r="N46" t="s">
        <v>39</v>
      </c>
      <c r="O46" s="1" t="s">
        <v>21</v>
      </c>
      <c r="P46" s="12" t="str">
        <f>TEXT(TBL_Employees[[#This Row],[Exit Date]],"yyyy")</f>
        <v/>
      </c>
    </row>
    <row r="47" spans="1:16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15" t="str">
        <f>TEXT(TBL_Employees[[#This Row],[Hire Date]],"yyyy")</f>
        <v>2010</v>
      </c>
      <c r="K47" s="2">
        <v>92952</v>
      </c>
      <c r="L47" s="3">
        <v>0</v>
      </c>
      <c r="M47" t="s">
        <v>19</v>
      </c>
      <c r="N47" t="s">
        <v>63</v>
      </c>
      <c r="O47" s="1" t="s">
        <v>21</v>
      </c>
      <c r="P47" s="12" t="str">
        <f>TEXT(TBL_Employees[[#This Row],[Exit Date]],"yyyy")</f>
        <v/>
      </c>
    </row>
    <row r="48" spans="1:16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15" t="str">
        <f>TEXT(TBL_Employees[[#This Row],[Hire Date]],"yyyy")</f>
        <v>2013</v>
      </c>
      <c r="K48" s="2">
        <v>79921</v>
      </c>
      <c r="L48" s="3">
        <v>0.05</v>
      </c>
      <c r="M48" t="s">
        <v>19</v>
      </c>
      <c r="N48" t="s">
        <v>25</v>
      </c>
      <c r="O48" s="1" t="s">
        <v>21</v>
      </c>
      <c r="P48" s="12" t="str">
        <f>TEXT(TBL_Employees[[#This Row],[Exit Date]],"yyyy")</f>
        <v/>
      </c>
    </row>
    <row r="49" spans="1:16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15" t="str">
        <f>TEXT(TBL_Employees[[#This Row],[Hire Date]],"yyyy")</f>
        <v>2009</v>
      </c>
      <c r="K49" s="2">
        <v>167199</v>
      </c>
      <c r="L49" s="3">
        <v>0.2</v>
      </c>
      <c r="M49" t="s">
        <v>19</v>
      </c>
      <c r="N49" t="s">
        <v>63</v>
      </c>
      <c r="O49" s="1" t="s">
        <v>21</v>
      </c>
      <c r="P49" s="12" t="str">
        <f>TEXT(TBL_Employees[[#This Row],[Exit Date]],"yyyy")</f>
        <v/>
      </c>
    </row>
    <row r="50" spans="1:16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15" t="str">
        <f>TEXT(TBL_Employees[[#This Row],[Hire Date]],"yyyy")</f>
        <v>2012</v>
      </c>
      <c r="K50" s="2">
        <v>71476</v>
      </c>
      <c r="L50" s="3">
        <v>0</v>
      </c>
      <c r="M50" t="s">
        <v>19</v>
      </c>
      <c r="N50" t="s">
        <v>39</v>
      </c>
      <c r="O50" s="1" t="s">
        <v>21</v>
      </c>
      <c r="P50" s="12" t="str">
        <f>TEXT(TBL_Employees[[#This Row],[Exit Date]],"yyyy")</f>
        <v/>
      </c>
    </row>
    <row r="51" spans="1:16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15" t="str">
        <f>TEXT(TBL_Employees[[#This Row],[Hire Date]],"yyyy")</f>
        <v>2014</v>
      </c>
      <c r="K51" s="2">
        <v>189420</v>
      </c>
      <c r="L51" s="3">
        <v>0.2</v>
      </c>
      <c r="M51" t="s">
        <v>19</v>
      </c>
      <c r="N51" t="s">
        <v>63</v>
      </c>
      <c r="O51" s="1" t="s">
        <v>21</v>
      </c>
      <c r="P51" s="12" t="str">
        <f>TEXT(TBL_Employees[[#This Row],[Exit Date]],"yyyy")</f>
        <v/>
      </c>
    </row>
    <row r="52" spans="1:16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15" t="str">
        <f>TEXT(TBL_Employees[[#This Row],[Hire Date]],"yyyy")</f>
        <v>2001</v>
      </c>
      <c r="K52" s="2">
        <v>64057</v>
      </c>
      <c r="L52" s="3">
        <v>0</v>
      </c>
      <c r="M52" t="s">
        <v>19</v>
      </c>
      <c r="N52" t="s">
        <v>39</v>
      </c>
      <c r="O52" s="1" t="s">
        <v>21</v>
      </c>
      <c r="P52" s="12" t="str">
        <f>TEXT(TBL_Employees[[#This Row],[Exit Date]],"yyyy")</f>
        <v/>
      </c>
    </row>
    <row r="53" spans="1:16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15" t="str">
        <f>TEXT(TBL_Employees[[#This Row],[Hire Date]],"yyyy")</f>
        <v>2021</v>
      </c>
      <c r="K53" s="2">
        <v>68728</v>
      </c>
      <c r="L53" s="3">
        <v>0</v>
      </c>
      <c r="M53" t="s">
        <v>19</v>
      </c>
      <c r="N53" t="s">
        <v>39</v>
      </c>
      <c r="O53" s="1" t="s">
        <v>21</v>
      </c>
      <c r="P53" s="12" t="str">
        <f>TEXT(TBL_Employees[[#This Row],[Exit Date]],"yyyy")</f>
        <v/>
      </c>
    </row>
    <row r="54" spans="1:16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15" t="str">
        <f>TEXT(TBL_Employees[[#This Row],[Hire Date]],"yyyy")</f>
        <v>2021</v>
      </c>
      <c r="K54" s="2">
        <v>125633</v>
      </c>
      <c r="L54" s="3">
        <v>0.11</v>
      </c>
      <c r="M54" t="s">
        <v>33</v>
      </c>
      <c r="N54" t="s">
        <v>60</v>
      </c>
      <c r="O54" s="1" t="s">
        <v>21</v>
      </c>
      <c r="P54" s="12" t="str">
        <f>TEXT(TBL_Employees[[#This Row],[Exit Date]],"yyyy")</f>
        <v/>
      </c>
    </row>
    <row r="55" spans="1:16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15" t="str">
        <f>TEXT(TBL_Employees[[#This Row],[Hire Date]],"yyyy")</f>
        <v>2011</v>
      </c>
      <c r="K55" s="2">
        <v>66889</v>
      </c>
      <c r="L55" s="3">
        <v>0</v>
      </c>
      <c r="M55" t="s">
        <v>19</v>
      </c>
      <c r="N55" t="s">
        <v>29</v>
      </c>
      <c r="O55" s="1" t="s">
        <v>21</v>
      </c>
      <c r="P55" s="12" t="str">
        <f>TEXT(TBL_Employees[[#This Row],[Exit Date]],"yyyy")</f>
        <v/>
      </c>
    </row>
    <row r="56" spans="1:16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15" t="str">
        <f>TEXT(TBL_Employees[[#This Row],[Hire Date]],"yyyy")</f>
        <v>2015</v>
      </c>
      <c r="K56" s="2">
        <v>178700</v>
      </c>
      <c r="L56" s="3">
        <v>0.28999999999999998</v>
      </c>
      <c r="M56" t="s">
        <v>19</v>
      </c>
      <c r="N56" t="s">
        <v>63</v>
      </c>
      <c r="O56" s="1" t="s">
        <v>21</v>
      </c>
      <c r="P56" s="12" t="str">
        <f>TEXT(TBL_Employees[[#This Row],[Exit Date]],"yyyy")</f>
        <v/>
      </c>
    </row>
    <row r="57" spans="1:16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15" t="str">
        <f>TEXT(TBL_Employees[[#This Row],[Hire Date]],"yyyy")</f>
        <v>2018</v>
      </c>
      <c r="K57" s="2">
        <v>83990</v>
      </c>
      <c r="L57" s="3">
        <v>0</v>
      </c>
      <c r="M57" t="s">
        <v>19</v>
      </c>
      <c r="N57" t="s">
        <v>20</v>
      </c>
      <c r="O57" s="1" t="s">
        <v>21</v>
      </c>
      <c r="P57" s="12" t="str">
        <f>TEXT(TBL_Employees[[#This Row],[Exit Date]],"yyyy")</f>
        <v/>
      </c>
    </row>
    <row r="58" spans="1:16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15" t="str">
        <f>TEXT(TBL_Employees[[#This Row],[Hire Date]],"yyyy")</f>
        <v>2005</v>
      </c>
      <c r="K58" s="2">
        <v>102043</v>
      </c>
      <c r="L58" s="3">
        <v>0</v>
      </c>
      <c r="M58" t="s">
        <v>19</v>
      </c>
      <c r="N58" t="s">
        <v>20</v>
      </c>
      <c r="O58" s="1" t="s">
        <v>21</v>
      </c>
      <c r="P58" s="12" t="str">
        <f>TEXT(TBL_Employees[[#This Row],[Exit Date]],"yyyy")</f>
        <v/>
      </c>
    </row>
    <row r="59" spans="1:16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15" t="str">
        <f>TEXT(TBL_Employees[[#This Row],[Hire Date]],"yyyy")</f>
        <v>2001</v>
      </c>
      <c r="K59" s="2">
        <v>90678</v>
      </c>
      <c r="L59" s="3">
        <v>0</v>
      </c>
      <c r="M59" t="s">
        <v>19</v>
      </c>
      <c r="N59" t="s">
        <v>29</v>
      </c>
      <c r="O59" s="1" t="s">
        <v>21</v>
      </c>
      <c r="P59" s="12" t="str">
        <f>TEXT(TBL_Employees[[#This Row],[Exit Date]],"yyyy")</f>
        <v/>
      </c>
    </row>
    <row r="60" spans="1:16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15" t="str">
        <f>TEXT(TBL_Employees[[#This Row],[Hire Date]],"yyyy")</f>
        <v>2008</v>
      </c>
      <c r="K60" s="2">
        <v>59067</v>
      </c>
      <c r="L60" s="3">
        <v>0</v>
      </c>
      <c r="M60" t="s">
        <v>19</v>
      </c>
      <c r="N60" t="s">
        <v>45</v>
      </c>
      <c r="O60" s="1" t="s">
        <v>21</v>
      </c>
      <c r="P60" s="12" t="str">
        <f>TEXT(TBL_Employees[[#This Row],[Exit Date]],"yyyy")</f>
        <v/>
      </c>
    </row>
    <row r="61" spans="1:16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15" t="str">
        <f>TEXT(TBL_Employees[[#This Row],[Hire Date]],"yyyy")</f>
        <v>2021</v>
      </c>
      <c r="K61" s="2">
        <v>135062</v>
      </c>
      <c r="L61" s="3">
        <v>0.15</v>
      </c>
      <c r="M61" t="s">
        <v>33</v>
      </c>
      <c r="N61" t="s">
        <v>34</v>
      </c>
      <c r="O61" s="1" t="s">
        <v>21</v>
      </c>
      <c r="P61" s="12" t="str">
        <f>TEXT(TBL_Employees[[#This Row],[Exit Date]],"yyyy")</f>
        <v/>
      </c>
    </row>
    <row r="62" spans="1:16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15" t="str">
        <f>TEXT(TBL_Employees[[#This Row],[Hire Date]],"yyyy")</f>
        <v>2006</v>
      </c>
      <c r="K62" s="2">
        <v>159044</v>
      </c>
      <c r="L62" s="3">
        <v>0.1</v>
      </c>
      <c r="M62" t="s">
        <v>52</v>
      </c>
      <c r="N62" t="s">
        <v>81</v>
      </c>
      <c r="O62" s="1" t="s">
        <v>21</v>
      </c>
      <c r="P62" s="12" t="str">
        <f>TEXT(TBL_Employees[[#This Row],[Exit Date]],"yyyy")</f>
        <v/>
      </c>
    </row>
    <row r="63" spans="1:16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15" t="str">
        <f>TEXT(TBL_Employees[[#This Row],[Hire Date]],"yyyy")</f>
        <v>2019</v>
      </c>
      <c r="K63" s="2">
        <v>74691</v>
      </c>
      <c r="L63" s="3">
        <v>0</v>
      </c>
      <c r="M63" t="s">
        <v>52</v>
      </c>
      <c r="N63" t="s">
        <v>81</v>
      </c>
      <c r="O63" s="1">
        <v>44020</v>
      </c>
      <c r="P63" s="12" t="str">
        <f>TEXT(TBL_Employees[[#This Row],[Exit Date]],"yyyy")</f>
        <v>2020</v>
      </c>
    </row>
    <row r="64" spans="1:16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15" t="str">
        <f>TEXT(TBL_Employees[[#This Row],[Hire Date]],"yyyy")</f>
        <v>2008</v>
      </c>
      <c r="K64" s="2">
        <v>92753</v>
      </c>
      <c r="L64" s="3">
        <v>0.13</v>
      </c>
      <c r="M64" t="s">
        <v>19</v>
      </c>
      <c r="N64" t="s">
        <v>25</v>
      </c>
      <c r="O64" s="1">
        <v>44371</v>
      </c>
      <c r="P64" s="12" t="str">
        <f>TEXT(TBL_Employees[[#This Row],[Exit Date]],"yyyy")</f>
        <v>2021</v>
      </c>
    </row>
    <row r="65" spans="1:16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15" t="str">
        <f>TEXT(TBL_Employees[[#This Row],[Hire Date]],"yyyy")</f>
        <v>2013</v>
      </c>
      <c r="K65" s="2">
        <v>236946</v>
      </c>
      <c r="L65" s="3">
        <v>0.37</v>
      </c>
      <c r="M65" t="s">
        <v>19</v>
      </c>
      <c r="N65" t="s">
        <v>63</v>
      </c>
      <c r="O65" s="1" t="s">
        <v>21</v>
      </c>
      <c r="P65" s="12" t="str">
        <f>TEXT(TBL_Employees[[#This Row],[Exit Date]],"yyyy")</f>
        <v/>
      </c>
    </row>
    <row r="66" spans="1:16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15" t="str">
        <f>TEXT(TBL_Employees[[#This Row],[Hire Date]],"yyyy")</f>
        <v>2021</v>
      </c>
      <c r="K66" s="2">
        <v>48906</v>
      </c>
      <c r="L66" s="3">
        <v>0</v>
      </c>
      <c r="M66" t="s">
        <v>19</v>
      </c>
      <c r="N66" t="s">
        <v>45</v>
      </c>
      <c r="O66" s="1" t="s">
        <v>21</v>
      </c>
      <c r="P66" s="12" t="str">
        <f>TEXT(TBL_Employees[[#This Row],[Exit Date]],"yyyy")</f>
        <v/>
      </c>
    </row>
    <row r="67" spans="1:16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15" t="str">
        <f>TEXT(TBL_Employees[[#This Row],[Hire Date]],"yyyy")</f>
        <v>2008</v>
      </c>
      <c r="K67" s="2">
        <v>80024</v>
      </c>
      <c r="L67" s="3">
        <v>0</v>
      </c>
      <c r="M67" t="s">
        <v>19</v>
      </c>
      <c r="N67" t="s">
        <v>29</v>
      </c>
      <c r="O67" s="1" t="s">
        <v>21</v>
      </c>
      <c r="P67" s="12" t="str">
        <f>TEXT(TBL_Employees[[#This Row],[Exit Date]],"yyyy")</f>
        <v/>
      </c>
    </row>
    <row r="68" spans="1:16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15" t="str">
        <f>TEXT(TBL_Employees[[#This Row],[Hire Date]],"yyyy")</f>
        <v>2009</v>
      </c>
      <c r="K68" s="2">
        <v>54415</v>
      </c>
      <c r="L68" s="3">
        <v>0</v>
      </c>
      <c r="M68" t="s">
        <v>19</v>
      </c>
      <c r="N68" t="s">
        <v>63</v>
      </c>
      <c r="O68" s="1">
        <v>41661</v>
      </c>
      <c r="P68" s="12" t="str">
        <f>TEXT(TBL_Employees[[#This Row],[Exit Date]],"yyyy")</f>
        <v>2014</v>
      </c>
    </row>
    <row r="69" spans="1:16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15" t="str">
        <f>TEXT(TBL_Employees[[#This Row],[Hire Date]],"yyyy")</f>
        <v>2016</v>
      </c>
      <c r="K69" s="2">
        <v>120341</v>
      </c>
      <c r="L69" s="3">
        <v>7.0000000000000007E-2</v>
      </c>
      <c r="M69" t="s">
        <v>19</v>
      </c>
      <c r="N69" t="s">
        <v>63</v>
      </c>
      <c r="O69" s="1" t="s">
        <v>21</v>
      </c>
      <c r="P69" s="12" t="str">
        <f>TEXT(TBL_Employees[[#This Row],[Exit Date]],"yyyy")</f>
        <v/>
      </c>
    </row>
    <row r="70" spans="1:16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15" t="str">
        <f>TEXT(TBL_Employees[[#This Row],[Hire Date]],"yyyy")</f>
        <v>2009</v>
      </c>
      <c r="K70" s="2">
        <v>208415</v>
      </c>
      <c r="L70" s="3">
        <v>0.35</v>
      </c>
      <c r="M70" t="s">
        <v>19</v>
      </c>
      <c r="N70" t="s">
        <v>63</v>
      </c>
      <c r="O70" s="1" t="s">
        <v>21</v>
      </c>
      <c r="P70" s="12" t="str">
        <f>TEXT(TBL_Employees[[#This Row],[Exit Date]],"yyyy")</f>
        <v/>
      </c>
    </row>
    <row r="71" spans="1:16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15" t="str">
        <f>TEXT(TBL_Employees[[#This Row],[Hire Date]],"yyyy")</f>
        <v>2020</v>
      </c>
      <c r="K71" s="2">
        <v>78844</v>
      </c>
      <c r="L71" s="3">
        <v>0</v>
      </c>
      <c r="M71" t="s">
        <v>19</v>
      </c>
      <c r="N71" t="s">
        <v>63</v>
      </c>
      <c r="O71" s="1" t="s">
        <v>21</v>
      </c>
      <c r="P71" s="12" t="str">
        <f>TEXT(TBL_Employees[[#This Row],[Exit Date]],"yyyy")</f>
        <v/>
      </c>
    </row>
    <row r="72" spans="1:16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15" t="str">
        <f>TEXT(TBL_Employees[[#This Row],[Hire Date]],"yyyy")</f>
        <v>2002</v>
      </c>
      <c r="K72" s="2">
        <v>76354</v>
      </c>
      <c r="L72" s="3">
        <v>0</v>
      </c>
      <c r="M72" t="s">
        <v>19</v>
      </c>
      <c r="N72" t="s">
        <v>39</v>
      </c>
      <c r="O72" s="1">
        <v>44465</v>
      </c>
      <c r="P72" s="12" t="str">
        <f>TEXT(TBL_Employees[[#This Row],[Exit Date]],"yyyy")</f>
        <v>2021</v>
      </c>
    </row>
    <row r="73" spans="1:16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15" t="str">
        <f>TEXT(TBL_Employees[[#This Row],[Hire Date]],"yyyy")</f>
        <v>2019</v>
      </c>
      <c r="K73" s="2">
        <v>165927</v>
      </c>
      <c r="L73" s="3">
        <v>0.2</v>
      </c>
      <c r="M73" t="s">
        <v>19</v>
      </c>
      <c r="N73" t="s">
        <v>39</v>
      </c>
      <c r="O73" s="1" t="s">
        <v>21</v>
      </c>
      <c r="P73" s="12" t="str">
        <f>TEXT(TBL_Employees[[#This Row],[Exit Date]],"yyyy")</f>
        <v/>
      </c>
    </row>
    <row r="74" spans="1:16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15" t="str">
        <f>TEXT(TBL_Employees[[#This Row],[Hire Date]],"yyyy")</f>
        <v>2021</v>
      </c>
      <c r="K74" s="2">
        <v>109812</v>
      </c>
      <c r="L74" s="3">
        <v>0.09</v>
      </c>
      <c r="M74" t="s">
        <v>52</v>
      </c>
      <c r="N74" t="s">
        <v>81</v>
      </c>
      <c r="O74" s="1" t="s">
        <v>21</v>
      </c>
      <c r="P74" s="12" t="str">
        <f>TEXT(TBL_Employees[[#This Row],[Exit Date]],"yyyy")</f>
        <v/>
      </c>
    </row>
    <row r="75" spans="1:16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15" t="str">
        <f>TEXT(TBL_Employees[[#This Row],[Hire Date]],"yyyy")</f>
        <v>1998</v>
      </c>
      <c r="K75" s="2">
        <v>86299</v>
      </c>
      <c r="L75" s="3">
        <v>0</v>
      </c>
      <c r="M75" t="s">
        <v>19</v>
      </c>
      <c r="N75" t="s">
        <v>63</v>
      </c>
      <c r="O75" s="1" t="s">
        <v>21</v>
      </c>
      <c r="P75" s="12" t="str">
        <f>TEXT(TBL_Employees[[#This Row],[Exit Date]],"yyyy")</f>
        <v/>
      </c>
    </row>
    <row r="76" spans="1:16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15" t="str">
        <f>TEXT(TBL_Employees[[#This Row],[Hire Date]],"yyyy")</f>
        <v>2003</v>
      </c>
      <c r="K76" s="2">
        <v>206624</v>
      </c>
      <c r="L76" s="3">
        <v>0.4</v>
      </c>
      <c r="M76" t="s">
        <v>52</v>
      </c>
      <c r="N76" t="s">
        <v>53</v>
      </c>
      <c r="O76" s="1" t="s">
        <v>21</v>
      </c>
      <c r="P76" s="12" t="str">
        <f>TEXT(TBL_Employees[[#This Row],[Exit Date]],"yyyy")</f>
        <v/>
      </c>
    </row>
    <row r="77" spans="1:16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15" t="str">
        <f>TEXT(TBL_Employees[[#This Row],[Hire Date]],"yyyy")</f>
        <v>2010</v>
      </c>
      <c r="K77" s="2">
        <v>53215</v>
      </c>
      <c r="L77" s="3">
        <v>0</v>
      </c>
      <c r="M77" t="s">
        <v>52</v>
      </c>
      <c r="N77" t="s">
        <v>53</v>
      </c>
      <c r="O77" s="1">
        <v>41725</v>
      </c>
      <c r="P77" s="12" t="str">
        <f>TEXT(TBL_Employees[[#This Row],[Exit Date]],"yyyy")</f>
        <v>2014</v>
      </c>
    </row>
    <row r="78" spans="1:16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15" t="str">
        <f>TEXT(TBL_Employees[[#This Row],[Hire Date]],"yyyy")</f>
        <v>2017</v>
      </c>
      <c r="K78" s="2">
        <v>86858</v>
      </c>
      <c r="L78" s="3">
        <v>0</v>
      </c>
      <c r="M78" t="s">
        <v>33</v>
      </c>
      <c r="N78" t="s">
        <v>80</v>
      </c>
      <c r="O78" s="1">
        <v>43016</v>
      </c>
      <c r="P78" s="12" t="str">
        <f>TEXT(TBL_Employees[[#This Row],[Exit Date]],"yyyy")</f>
        <v>2017</v>
      </c>
    </row>
    <row r="79" spans="1:16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15" t="str">
        <f>TEXT(TBL_Employees[[#This Row],[Hire Date]],"yyyy")</f>
        <v>2007</v>
      </c>
      <c r="K79" s="2">
        <v>93971</v>
      </c>
      <c r="L79" s="3">
        <v>0.08</v>
      </c>
      <c r="M79" t="s">
        <v>33</v>
      </c>
      <c r="N79" t="s">
        <v>80</v>
      </c>
      <c r="O79" s="1" t="s">
        <v>21</v>
      </c>
      <c r="P79" s="12" t="str">
        <f>TEXT(TBL_Employees[[#This Row],[Exit Date]],"yyyy")</f>
        <v/>
      </c>
    </row>
    <row r="80" spans="1:16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15" t="str">
        <f>TEXT(TBL_Employees[[#This Row],[Hire Date]],"yyyy")</f>
        <v>2015</v>
      </c>
      <c r="K80" s="2">
        <v>57008</v>
      </c>
      <c r="L80" s="3">
        <v>0</v>
      </c>
      <c r="M80" t="s">
        <v>19</v>
      </c>
      <c r="N80" t="s">
        <v>39</v>
      </c>
      <c r="O80" s="1" t="s">
        <v>21</v>
      </c>
      <c r="P80" s="12" t="str">
        <f>TEXT(TBL_Employees[[#This Row],[Exit Date]],"yyyy")</f>
        <v/>
      </c>
    </row>
    <row r="81" spans="1:16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15" t="str">
        <f>TEXT(TBL_Employees[[#This Row],[Hire Date]],"yyyy")</f>
        <v>2015</v>
      </c>
      <c r="K81" s="2">
        <v>141899</v>
      </c>
      <c r="L81" s="3">
        <v>0.15</v>
      </c>
      <c r="M81" t="s">
        <v>19</v>
      </c>
      <c r="N81" t="s">
        <v>39</v>
      </c>
      <c r="O81" s="1" t="s">
        <v>21</v>
      </c>
      <c r="P81" s="12" t="str">
        <f>TEXT(TBL_Employees[[#This Row],[Exit Date]],"yyyy")</f>
        <v/>
      </c>
    </row>
    <row r="82" spans="1:16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15" t="str">
        <f>TEXT(TBL_Employees[[#This Row],[Hire Date]],"yyyy")</f>
        <v>2016</v>
      </c>
      <c r="K82" s="2">
        <v>64847</v>
      </c>
      <c r="L82" s="3">
        <v>0</v>
      </c>
      <c r="M82" t="s">
        <v>19</v>
      </c>
      <c r="N82" t="s">
        <v>45</v>
      </c>
      <c r="O82" s="1" t="s">
        <v>21</v>
      </c>
      <c r="P82" s="12" t="str">
        <f>TEXT(TBL_Employees[[#This Row],[Exit Date]],"yyyy")</f>
        <v/>
      </c>
    </row>
    <row r="83" spans="1:16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15" t="str">
        <f>TEXT(TBL_Employees[[#This Row],[Hire Date]],"yyyy")</f>
        <v>1992</v>
      </c>
      <c r="K83" s="2">
        <v>116878</v>
      </c>
      <c r="L83" s="3">
        <v>0.11</v>
      </c>
      <c r="M83" t="s">
        <v>19</v>
      </c>
      <c r="N83" t="s">
        <v>45</v>
      </c>
      <c r="O83" s="1" t="s">
        <v>21</v>
      </c>
      <c r="P83" s="12" t="str">
        <f>TEXT(TBL_Employees[[#This Row],[Exit Date]],"yyyy")</f>
        <v/>
      </c>
    </row>
    <row r="84" spans="1:16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15" t="str">
        <f>TEXT(TBL_Employees[[#This Row],[Hire Date]],"yyyy")</f>
        <v>2005</v>
      </c>
      <c r="K84" s="2">
        <v>70505</v>
      </c>
      <c r="L84" s="3">
        <v>0</v>
      </c>
      <c r="M84" t="s">
        <v>19</v>
      </c>
      <c r="N84" t="s">
        <v>25</v>
      </c>
      <c r="O84" s="1" t="s">
        <v>21</v>
      </c>
      <c r="P84" s="12" t="str">
        <f>TEXT(TBL_Employees[[#This Row],[Exit Date]],"yyyy")</f>
        <v/>
      </c>
    </row>
    <row r="85" spans="1:16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15" t="str">
        <f>TEXT(TBL_Employees[[#This Row],[Hire Date]],"yyyy")</f>
        <v>2016</v>
      </c>
      <c r="K85" s="2">
        <v>189702</v>
      </c>
      <c r="L85" s="3">
        <v>0.28000000000000003</v>
      </c>
      <c r="M85" t="s">
        <v>52</v>
      </c>
      <c r="N85" t="s">
        <v>81</v>
      </c>
      <c r="O85" s="1">
        <v>44186</v>
      </c>
      <c r="P85" s="12" t="str">
        <f>TEXT(TBL_Employees[[#This Row],[Exit Date]],"yyyy")</f>
        <v>2020</v>
      </c>
    </row>
    <row r="86" spans="1:16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15" t="str">
        <f>TEXT(TBL_Employees[[#This Row],[Hire Date]],"yyyy")</f>
        <v>2020</v>
      </c>
      <c r="K86" s="2">
        <v>180664</v>
      </c>
      <c r="L86" s="3">
        <v>0.27</v>
      </c>
      <c r="M86" t="s">
        <v>19</v>
      </c>
      <c r="N86" t="s">
        <v>20</v>
      </c>
      <c r="O86" s="1" t="s">
        <v>21</v>
      </c>
      <c r="P86" s="12" t="str">
        <f>TEXT(TBL_Employees[[#This Row],[Exit Date]],"yyyy")</f>
        <v/>
      </c>
    </row>
    <row r="87" spans="1:16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15" t="str">
        <f>TEXT(TBL_Employees[[#This Row],[Hire Date]],"yyyy")</f>
        <v>2003</v>
      </c>
      <c r="K87" s="2">
        <v>48345</v>
      </c>
      <c r="L87" s="3">
        <v>0</v>
      </c>
      <c r="M87" t="s">
        <v>33</v>
      </c>
      <c r="N87" t="s">
        <v>34</v>
      </c>
      <c r="O87" s="1" t="s">
        <v>21</v>
      </c>
      <c r="P87" s="12" t="str">
        <f>TEXT(TBL_Employees[[#This Row],[Exit Date]],"yyyy")</f>
        <v/>
      </c>
    </row>
    <row r="88" spans="1:16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15" t="str">
        <f>TEXT(TBL_Employees[[#This Row],[Hire Date]],"yyyy")</f>
        <v>2014</v>
      </c>
      <c r="K88" s="2">
        <v>152214</v>
      </c>
      <c r="L88" s="3">
        <v>0.3</v>
      </c>
      <c r="M88" t="s">
        <v>33</v>
      </c>
      <c r="N88" t="s">
        <v>60</v>
      </c>
      <c r="O88" s="1" t="s">
        <v>21</v>
      </c>
      <c r="P88" s="12" t="str">
        <f>TEXT(TBL_Employees[[#This Row],[Exit Date]],"yyyy")</f>
        <v/>
      </c>
    </row>
    <row r="89" spans="1:16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15" t="str">
        <f>TEXT(TBL_Employees[[#This Row],[Hire Date]],"yyyy")</f>
        <v>2009</v>
      </c>
      <c r="K89" s="2">
        <v>69803</v>
      </c>
      <c r="L89" s="3">
        <v>0</v>
      </c>
      <c r="M89" t="s">
        <v>52</v>
      </c>
      <c r="N89" t="s">
        <v>81</v>
      </c>
      <c r="O89" s="1" t="s">
        <v>21</v>
      </c>
      <c r="P89" s="12" t="str">
        <f>TEXT(TBL_Employees[[#This Row],[Exit Date]],"yyyy")</f>
        <v/>
      </c>
    </row>
    <row r="90" spans="1:16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15" t="str">
        <f>TEXT(TBL_Employees[[#This Row],[Hire Date]],"yyyy")</f>
        <v>2019</v>
      </c>
      <c r="K90" s="2">
        <v>76588</v>
      </c>
      <c r="L90" s="3">
        <v>0</v>
      </c>
      <c r="M90" t="s">
        <v>52</v>
      </c>
      <c r="N90" t="s">
        <v>66</v>
      </c>
      <c r="O90" s="1" t="s">
        <v>21</v>
      </c>
      <c r="P90" s="12" t="str">
        <f>TEXT(TBL_Employees[[#This Row],[Exit Date]],"yyyy")</f>
        <v/>
      </c>
    </row>
    <row r="91" spans="1:16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15" t="str">
        <f>TEXT(TBL_Employees[[#This Row],[Hire Date]],"yyyy")</f>
        <v>2018</v>
      </c>
      <c r="K91" s="2">
        <v>84596</v>
      </c>
      <c r="L91" s="3">
        <v>0</v>
      </c>
      <c r="M91" t="s">
        <v>19</v>
      </c>
      <c r="N91" t="s">
        <v>45</v>
      </c>
      <c r="O91" s="1" t="s">
        <v>21</v>
      </c>
      <c r="P91" s="12" t="str">
        <f>TEXT(TBL_Employees[[#This Row],[Exit Date]],"yyyy")</f>
        <v/>
      </c>
    </row>
    <row r="92" spans="1:16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15" t="str">
        <f>TEXT(TBL_Employees[[#This Row],[Hire Date]],"yyyy")</f>
        <v>2018</v>
      </c>
      <c r="K92" s="2">
        <v>114441</v>
      </c>
      <c r="L92" s="3">
        <v>0.1</v>
      </c>
      <c r="M92" t="s">
        <v>33</v>
      </c>
      <c r="N92" t="s">
        <v>80</v>
      </c>
      <c r="O92" s="1">
        <v>43821</v>
      </c>
      <c r="P92" s="12" t="str">
        <f>TEXT(TBL_Employees[[#This Row],[Exit Date]],"yyyy")</f>
        <v>2019</v>
      </c>
    </row>
    <row r="93" spans="1:16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15" t="str">
        <f>TEXT(TBL_Employees[[#This Row],[Hire Date]],"yyyy")</f>
        <v>2018</v>
      </c>
      <c r="K93" s="2">
        <v>140402</v>
      </c>
      <c r="L93" s="3">
        <v>0.15</v>
      </c>
      <c r="M93" t="s">
        <v>33</v>
      </c>
      <c r="N93" t="s">
        <v>60</v>
      </c>
      <c r="O93" s="1" t="s">
        <v>21</v>
      </c>
      <c r="P93" s="12" t="str">
        <f>TEXT(TBL_Employees[[#This Row],[Exit Date]],"yyyy")</f>
        <v/>
      </c>
    </row>
    <row r="94" spans="1:16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15" t="str">
        <f>TEXT(TBL_Employees[[#This Row],[Hire Date]],"yyyy")</f>
        <v>2019</v>
      </c>
      <c r="K94" s="2">
        <v>59817</v>
      </c>
      <c r="L94" s="3">
        <v>0</v>
      </c>
      <c r="M94" t="s">
        <v>52</v>
      </c>
      <c r="N94" t="s">
        <v>53</v>
      </c>
      <c r="O94" s="1" t="s">
        <v>21</v>
      </c>
      <c r="P94" s="12" t="str">
        <f>TEXT(TBL_Employees[[#This Row],[Exit Date]],"yyyy")</f>
        <v/>
      </c>
    </row>
    <row r="95" spans="1:16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15" t="str">
        <f>TEXT(TBL_Employees[[#This Row],[Hire Date]],"yyyy")</f>
        <v>2017</v>
      </c>
      <c r="K95" s="2">
        <v>55854</v>
      </c>
      <c r="L95" s="3">
        <v>0</v>
      </c>
      <c r="M95" t="s">
        <v>19</v>
      </c>
      <c r="N95" t="s">
        <v>25</v>
      </c>
      <c r="O95" s="1" t="s">
        <v>21</v>
      </c>
      <c r="P95" s="12" t="str">
        <f>TEXT(TBL_Employees[[#This Row],[Exit Date]],"yyyy")</f>
        <v/>
      </c>
    </row>
    <row r="96" spans="1:16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15" t="str">
        <f>TEXT(TBL_Employees[[#This Row],[Hire Date]],"yyyy")</f>
        <v>2002</v>
      </c>
      <c r="K96" s="2">
        <v>95998</v>
      </c>
      <c r="L96" s="3">
        <v>0</v>
      </c>
      <c r="M96" t="s">
        <v>19</v>
      </c>
      <c r="N96" t="s">
        <v>63</v>
      </c>
      <c r="O96" s="1" t="s">
        <v>21</v>
      </c>
      <c r="P96" s="12" t="str">
        <f>TEXT(TBL_Employees[[#This Row],[Exit Date]],"yyyy")</f>
        <v/>
      </c>
    </row>
    <row r="97" spans="1:16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15" t="str">
        <f>TEXT(TBL_Employees[[#This Row],[Hire Date]],"yyyy")</f>
        <v>2015</v>
      </c>
      <c r="K97" s="2">
        <v>154941</v>
      </c>
      <c r="L97" s="3">
        <v>0.13</v>
      </c>
      <c r="M97" t="s">
        <v>19</v>
      </c>
      <c r="N97" t="s">
        <v>39</v>
      </c>
      <c r="O97" s="1" t="s">
        <v>21</v>
      </c>
      <c r="P97" s="12" t="str">
        <f>TEXT(TBL_Employees[[#This Row],[Exit Date]],"yyyy")</f>
        <v/>
      </c>
    </row>
    <row r="98" spans="1:16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15" t="str">
        <f>TEXT(TBL_Employees[[#This Row],[Hire Date]],"yyyy")</f>
        <v>2011</v>
      </c>
      <c r="K98" s="2">
        <v>247022</v>
      </c>
      <c r="L98" s="3">
        <v>0.3</v>
      </c>
      <c r="M98" t="s">
        <v>33</v>
      </c>
      <c r="N98" t="s">
        <v>60</v>
      </c>
      <c r="O98" s="1" t="s">
        <v>21</v>
      </c>
      <c r="P98" s="12" t="str">
        <f>TEXT(TBL_Employees[[#This Row],[Exit Date]],"yyyy")</f>
        <v/>
      </c>
    </row>
    <row r="99" spans="1:16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15" t="str">
        <f>TEXT(TBL_Employees[[#This Row],[Hire Date]],"yyyy")</f>
        <v>2021</v>
      </c>
      <c r="K99" s="2">
        <v>88072</v>
      </c>
      <c r="L99" s="3">
        <v>0</v>
      </c>
      <c r="M99" t="s">
        <v>52</v>
      </c>
      <c r="N99" t="s">
        <v>53</v>
      </c>
      <c r="O99" s="1" t="s">
        <v>21</v>
      </c>
      <c r="P99" s="12" t="str">
        <f>TEXT(TBL_Employees[[#This Row],[Exit Date]],"yyyy")</f>
        <v/>
      </c>
    </row>
    <row r="100" spans="1:16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15" t="str">
        <f>TEXT(TBL_Employees[[#This Row],[Hire Date]],"yyyy")</f>
        <v>2020</v>
      </c>
      <c r="K100" s="2">
        <v>67925</v>
      </c>
      <c r="L100" s="3">
        <v>0.08</v>
      </c>
      <c r="M100" t="s">
        <v>33</v>
      </c>
      <c r="N100" t="s">
        <v>74</v>
      </c>
      <c r="O100" s="1" t="s">
        <v>21</v>
      </c>
      <c r="P100" s="12" t="str">
        <f>TEXT(TBL_Employees[[#This Row],[Exit Date]],"yyyy")</f>
        <v/>
      </c>
    </row>
    <row r="101" spans="1:16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15" t="str">
        <f>TEXT(TBL_Employees[[#This Row],[Hire Date]],"yyyy")</f>
        <v>2020</v>
      </c>
      <c r="K101" s="2">
        <v>219693</v>
      </c>
      <c r="L101" s="3">
        <v>0.3</v>
      </c>
      <c r="M101" t="s">
        <v>19</v>
      </c>
      <c r="N101" t="s">
        <v>25</v>
      </c>
      <c r="O101" s="1" t="s">
        <v>21</v>
      </c>
      <c r="P101" s="12" t="str">
        <f>TEXT(TBL_Employees[[#This Row],[Exit Date]],"yyyy")</f>
        <v/>
      </c>
    </row>
    <row r="102" spans="1:16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15" t="str">
        <f>TEXT(TBL_Employees[[#This Row],[Hire Date]],"yyyy")</f>
        <v>2013</v>
      </c>
      <c r="K102" s="2">
        <v>61773</v>
      </c>
      <c r="L102" s="3">
        <v>0</v>
      </c>
      <c r="M102" t="s">
        <v>19</v>
      </c>
      <c r="N102" t="s">
        <v>63</v>
      </c>
      <c r="O102" s="1" t="s">
        <v>21</v>
      </c>
      <c r="P102" s="12" t="str">
        <f>TEXT(TBL_Employees[[#This Row],[Exit Date]],"yyyy")</f>
        <v/>
      </c>
    </row>
    <row r="103" spans="1:16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15" t="str">
        <f>TEXT(TBL_Employees[[#This Row],[Hire Date]],"yyyy")</f>
        <v>2007</v>
      </c>
      <c r="K103" s="2">
        <v>74546</v>
      </c>
      <c r="L103" s="3">
        <v>0.09</v>
      </c>
      <c r="M103" t="s">
        <v>19</v>
      </c>
      <c r="N103" t="s">
        <v>63</v>
      </c>
      <c r="O103" s="1" t="s">
        <v>21</v>
      </c>
      <c r="P103" s="12" t="str">
        <f>TEXT(TBL_Employees[[#This Row],[Exit Date]],"yyyy")</f>
        <v/>
      </c>
    </row>
    <row r="104" spans="1:16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15" t="str">
        <f>TEXT(TBL_Employees[[#This Row],[Hire Date]],"yyyy")</f>
        <v>2015</v>
      </c>
      <c r="K104" s="2">
        <v>62575</v>
      </c>
      <c r="L104" s="3">
        <v>0</v>
      </c>
      <c r="M104" t="s">
        <v>19</v>
      </c>
      <c r="N104" t="s">
        <v>45</v>
      </c>
      <c r="O104" s="1" t="s">
        <v>21</v>
      </c>
      <c r="P104" s="12" t="str">
        <f>TEXT(TBL_Employees[[#This Row],[Exit Date]],"yyyy")</f>
        <v/>
      </c>
    </row>
    <row r="105" spans="1:16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15" t="str">
        <f>TEXT(TBL_Employees[[#This Row],[Hire Date]],"yyyy")</f>
        <v>2021</v>
      </c>
      <c r="K105" s="2">
        <v>199041</v>
      </c>
      <c r="L105" s="3">
        <v>0.16</v>
      </c>
      <c r="M105" t="s">
        <v>33</v>
      </c>
      <c r="N105" t="s">
        <v>60</v>
      </c>
      <c r="O105" s="1" t="s">
        <v>21</v>
      </c>
      <c r="P105" s="12" t="str">
        <f>TEXT(TBL_Employees[[#This Row],[Exit Date]],"yyyy")</f>
        <v/>
      </c>
    </row>
    <row r="106" spans="1:16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15" t="str">
        <f>TEXT(TBL_Employees[[#This Row],[Hire Date]],"yyyy")</f>
        <v>2007</v>
      </c>
      <c r="K106" s="2">
        <v>52310</v>
      </c>
      <c r="L106" s="3">
        <v>0</v>
      </c>
      <c r="M106" t="s">
        <v>19</v>
      </c>
      <c r="N106" t="s">
        <v>45</v>
      </c>
      <c r="O106" s="1">
        <v>43385</v>
      </c>
      <c r="P106" s="12" t="str">
        <f>TEXT(TBL_Employees[[#This Row],[Exit Date]],"yyyy")</f>
        <v>2018</v>
      </c>
    </row>
    <row r="107" spans="1:16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15" t="str">
        <f>TEXT(TBL_Employees[[#This Row],[Hire Date]],"yyyy")</f>
        <v>2013</v>
      </c>
      <c r="K107" s="2">
        <v>159571</v>
      </c>
      <c r="L107" s="3">
        <v>0.1</v>
      </c>
      <c r="M107" t="s">
        <v>19</v>
      </c>
      <c r="N107" t="s">
        <v>29</v>
      </c>
      <c r="O107" s="1" t="s">
        <v>21</v>
      </c>
      <c r="P107" s="12" t="str">
        <f>TEXT(TBL_Employees[[#This Row],[Exit Date]],"yyyy")</f>
        <v/>
      </c>
    </row>
    <row r="108" spans="1:16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15" t="str">
        <f>TEXT(TBL_Employees[[#This Row],[Hire Date]],"yyyy")</f>
        <v>1997</v>
      </c>
      <c r="K108" s="2">
        <v>91763</v>
      </c>
      <c r="L108" s="3">
        <v>0</v>
      </c>
      <c r="M108" t="s">
        <v>19</v>
      </c>
      <c r="N108" t="s">
        <v>25</v>
      </c>
      <c r="O108" s="1" t="s">
        <v>21</v>
      </c>
      <c r="P108" s="12" t="str">
        <f>TEXT(TBL_Employees[[#This Row],[Exit Date]],"yyyy")</f>
        <v/>
      </c>
    </row>
    <row r="109" spans="1:16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15" t="str">
        <f>TEXT(TBL_Employees[[#This Row],[Hire Date]],"yyyy")</f>
        <v>1995</v>
      </c>
      <c r="K109" s="2">
        <v>96475</v>
      </c>
      <c r="L109" s="3">
        <v>0</v>
      </c>
      <c r="M109" t="s">
        <v>19</v>
      </c>
      <c r="N109" t="s">
        <v>25</v>
      </c>
      <c r="O109" s="1" t="s">
        <v>21</v>
      </c>
      <c r="P109" s="12" t="str">
        <f>TEXT(TBL_Employees[[#This Row],[Exit Date]],"yyyy")</f>
        <v/>
      </c>
    </row>
    <row r="110" spans="1:16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15" t="str">
        <f>TEXT(TBL_Employees[[#This Row],[Hire Date]],"yyyy")</f>
        <v>2016</v>
      </c>
      <c r="K110" s="2">
        <v>113781</v>
      </c>
      <c r="L110" s="3">
        <v>0</v>
      </c>
      <c r="M110" t="s">
        <v>19</v>
      </c>
      <c r="N110" t="s">
        <v>29</v>
      </c>
      <c r="O110" s="1" t="s">
        <v>21</v>
      </c>
      <c r="P110" s="12" t="str">
        <f>TEXT(TBL_Employees[[#This Row],[Exit Date]],"yyyy")</f>
        <v/>
      </c>
    </row>
    <row r="111" spans="1:16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15" t="str">
        <f>TEXT(TBL_Employees[[#This Row],[Hire Date]],"yyyy")</f>
        <v>2003</v>
      </c>
      <c r="K111" s="2">
        <v>166599</v>
      </c>
      <c r="L111" s="3">
        <v>0.26</v>
      </c>
      <c r="M111" t="s">
        <v>19</v>
      </c>
      <c r="N111" t="s">
        <v>63</v>
      </c>
      <c r="O111" s="1" t="s">
        <v>21</v>
      </c>
      <c r="P111" s="12" t="str">
        <f>TEXT(TBL_Employees[[#This Row],[Exit Date]],"yyyy")</f>
        <v/>
      </c>
    </row>
    <row r="112" spans="1:16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15" t="str">
        <f>TEXT(TBL_Employees[[#This Row],[Hire Date]],"yyyy")</f>
        <v>2005</v>
      </c>
      <c r="K112" s="2">
        <v>95372</v>
      </c>
      <c r="L112" s="3">
        <v>0</v>
      </c>
      <c r="M112" t="s">
        <v>33</v>
      </c>
      <c r="N112" t="s">
        <v>74</v>
      </c>
      <c r="O112" s="1" t="s">
        <v>21</v>
      </c>
      <c r="P112" s="12" t="str">
        <f>TEXT(TBL_Employees[[#This Row],[Exit Date]],"yyyy")</f>
        <v/>
      </c>
    </row>
    <row r="113" spans="1:16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15" t="str">
        <f>TEXT(TBL_Employees[[#This Row],[Hire Date]],"yyyy")</f>
        <v>2020</v>
      </c>
      <c r="K113" s="2">
        <v>161203</v>
      </c>
      <c r="L113" s="3">
        <v>0.15</v>
      </c>
      <c r="M113" t="s">
        <v>33</v>
      </c>
      <c r="N113" t="s">
        <v>34</v>
      </c>
      <c r="O113" s="1" t="s">
        <v>21</v>
      </c>
      <c r="P113" s="12" t="str">
        <f>TEXT(TBL_Employees[[#This Row],[Exit Date]],"yyyy")</f>
        <v/>
      </c>
    </row>
    <row r="114" spans="1:16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15" t="str">
        <f>TEXT(TBL_Employees[[#This Row],[Hire Date]],"yyyy")</f>
        <v>2006</v>
      </c>
      <c r="K114" s="2">
        <v>74738</v>
      </c>
      <c r="L114" s="3">
        <v>0</v>
      </c>
      <c r="M114" t="s">
        <v>19</v>
      </c>
      <c r="N114" t="s">
        <v>45</v>
      </c>
      <c r="O114" s="1" t="s">
        <v>21</v>
      </c>
      <c r="P114" s="12" t="str">
        <f>TEXT(TBL_Employees[[#This Row],[Exit Date]],"yyyy")</f>
        <v/>
      </c>
    </row>
    <row r="115" spans="1:16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15" t="str">
        <f>TEXT(TBL_Employees[[#This Row],[Hire Date]],"yyyy")</f>
        <v>2018</v>
      </c>
      <c r="K115" s="2">
        <v>171173</v>
      </c>
      <c r="L115" s="3">
        <v>0.21</v>
      </c>
      <c r="M115" t="s">
        <v>19</v>
      </c>
      <c r="N115" t="s">
        <v>29</v>
      </c>
      <c r="O115" s="1" t="s">
        <v>21</v>
      </c>
      <c r="P115" s="12" t="str">
        <f>TEXT(TBL_Employees[[#This Row],[Exit Date]],"yyyy")</f>
        <v/>
      </c>
    </row>
    <row r="116" spans="1:16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15" t="str">
        <f>TEXT(TBL_Employees[[#This Row],[Hire Date]],"yyyy")</f>
        <v>2019</v>
      </c>
      <c r="K116" s="2">
        <v>201464</v>
      </c>
      <c r="L116" s="3">
        <v>0.37</v>
      </c>
      <c r="M116" t="s">
        <v>19</v>
      </c>
      <c r="N116" t="s">
        <v>20</v>
      </c>
      <c r="O116" s="1" t="s">
        <v>21</v>
      </c>
      <c r="P116" s="12" t="str">
        <f>TEXT(TBL_Employees[[#This Row],[Exit Date]],"yyyy")</f>
        <v/>
      </c>
    </row>
    <row r="117" spans="1:16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15" t="str">
        <f>TEXT(TBL_Employees[[#This Row],[Hire Date]],"yyyy")</f>
        <v>1998</v>
      </c>
      <c r="K117" s="2">
        <v>174895</v>
      </c>
      <c r="L117" s="3">
        <v>0.15</v>
      </c>
      <c r="M117" t="s">
        <v>19</v>
      </c>
      <c r="N117" t="s">
        <v>20</v>
      </c>
      <c r="O117" s="1" t="s">
        <v>21</v>
      </c>
      <c r="P117" s="12" t="str">
        <f>TEXT(TBL_Employees[[#This Row],[Exit Date]],"yyyy")</f>
        <v/>
      </c>
    </row>
    <row r="118" spans="1:16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15" t="str">
        <f>TEXT(TBL_Employees[[#This Row],[Hire Date]],"yyyy")</f>
        <v>2006</v>
      </c>
      <c r="K118" s="2">
        <v>134486</v>
      </c>
      <c r="L118" s="3">
        <v>0.14000000000000001</v>
      </c>
      <c r="M118" t="s">
        <v>19</v>
      </c>
      <c r="N118" t="s">
        <v>25</v>
      </c>
      <c r="O118" s="1" t="s">
        <v>21</v>
      </c>
      <c r="P118" s="12" t="str">
        <f>TEXT(TBL_Employees[[#This Row],[Exit Date]],"yyyy")</f>
        <v/>
      </c>
    </row>
    <row r="119" spans="1:16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15" t="str">
        <f>TEXT(TBL_Employees[[#This Row],[Hire Date]],"yyyy")</f>
        <v>2007</v>
      </c>
      <c r="K119" s="2">
        <v>71699</v>
      </c>
      <c r="L119" s="3">
        <v>0</v>
      </c>
      <c r="M119" t="s">
        <v>52</v>
      </c>
      <c r="N119" t="s">
        <v>81</v>
      </c>
      <c r="O119" s="1" t="s">
        <v>21</v>
      </c>
      <c r="P119" s="12" t="str">
        <f>TEXT(TBL_Employees[[#This Row],[Exit Date]],"yyyy")</f>
        <v/>
      </c>
    </row>
    <row r="120" spans="1:16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15" t="str">
        <f>TEXT(TBL_Employees[[#This Row],[Hire Date]],"yyyy")</f>
        <v>2021</v>
      </c>
      <c r="K120" s="2">
        <v>94430</v>
      </c>
      <c r="L120" s="3">
        <v>0</v>
      </c>
      <c r="M120" t="s">
        <v>19</v>
      </c>
      <c r="N120" t="s">
        <v>63</v>
      </c>
      <c r="O120" s="1" t="s">
        <v>21</v>
      </c>
      <c r="P120" s="12" t="str">
        <f>TEXT(TBL_Employees[[#This Row],[Exit Date]],"yyyy")</f>
        <v/>
      </c>
    </row>
    <row r="121" spans="1:16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15" t="str">
        <f>TEXT(TBL_Employees[[#This Row],[Hire Date]],"yyyy")</f>
        <v>2010</v>
      </c>
      <c r="K121" s="2">
        <v>103504</v>
      </c>
      <c r="L121" s="3">
        <v>7.0000000000000007E-2</v>
      </c>
      <c r="M121" t="s">
        <v>33</v>
      </c>
      <c r="N121" t="s">
        <v>34</v>
      </c>
      <c r="O121" s="1" t="s">
        <v>21</v>
      </c>
      <c r="P121" s="12" t="str">
        <f>TEXT(TBL_Employees[[#This Row],[Exit Date]],"yyyy")</f>
        <v/>
      </c>
    </row>
    <row r="122" spans="1:16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15" t="str">
        <f>TEXT(TBL_Employees[[#This Row],[Hire Date]],"yyyy")</f>
        <v>2005</v>
      </c>
      <c r="K122" s="2">
        <v>92771</v>
      </c>
      <c r="L122" s="3">
        <v>0</v>
      </c>
      <c r="M122" t="s">
        <v>19</v>
      </c>
      <c r="N122" t="s">
        <v>45</v>
      </c>
      <c r="O122" s="1" t="s">
        <v>21</v>
      </c>
      <c r="P122" s="12" t="str">
        <f>TEXT(TBL_Employees[[#This Row],[Exit Date]],"yyyy")</f>
        <v/>
      </c>
    </row>
    <row r="123" spans="1:16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15" t="str">
        <f>TEXT(TBL_Employees[[#This Row],[Hire Date]],"yyyy")</f>
        <v>2006</v>
      </c>
      <c r="K123" s="2">
        <v>71531</v>
      </c>
      <c r="L123" s="3">
        <v>0</v>
      </c>
      <c r="M123" t="s">
        <v>19</v>
      </c>
      <c r="N123" t="s">
        <v>29</v>
      </c>
      <c r="O123" s="1" t="s">
        <v>21</v>
      </c>
      <c r="P123" s="12" t="str">
        <f>TEXT(TBL_Employees[[#This Row],[Exit Date]],"yyyy")</f>
        <v/>
      </c>
    </row>
    <row r="124" spans="1:16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15" t="str">
        <f>TEXT(TBL_Employees[[#This Row],[Hire Date]],"yyyy")</f>
        <v>2019</v>
      </c>
      <c r="K124" s="2">
        <v>90304</v>
      </c>
      <c r="L124" s="3">
        <v>0</v>
      </c>
      <c r="M124" t="s">
        <v>19</v>
      </c>
      <c r="N124" t="s">
        <v>20</v>
      </c>
      <c r="O124" s="1" t="s">
        <v>21</v>
      </c>
      <c r="P124" s="12" t="str">
        <f>TEXT(TBL_Employees[[#This Row],[Exit Date]],"yyyy")</f>
        <v/>
      </c>
    </row>
    <row r="125" spans="1:16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15" t="str">
        <f>TEXT(TBL_Employees[[#This Row],[Hire Date]],"yyyy")</f>
        <v>2011</v>
      </c>
      <c r="K125" s="2">
        <v>104903</v>
      </c>
      <c r="L125" s="3">
        <v>0.1</v>
      </c>
      <c r="M125" t="s">
        <v>19</v>
      </c>
      <c r="N125" t="s">
        <v>29</v>
      </c>
      <c r="O125" s="1" t="s">
        <v>21</v>
      </c>
      <c r="P125" s="12" t="str">
        <f>TEXT(TBL_Employees[[#This Row],[Exit Date]],"yyyy")</f>
        <v/>
      </c>
    </row>
    <row r="126" spans="1:16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15" t="str">
        <f>TEXT(TBL_Employees[[#This Row],[Hire Date]],"yyyy")</f>
        <v>2019</v>
      </c>
      <c r="K126" s="2">
        <v>55859</v>
      </c>
      <c r="L126" s="3">
        <v>0</v>
      </c>
      <c r="M126" t="s">
        <v>33</v>
      </c>
      <c r="N126" t="s">
        <v>60</v>
      </c>
      <c r="O126" s="1" t="s">
        <v>21</v>
      </c>
      <c r="P126" s="12" t="str">
        <f>TEXT(TBL_Employees[[#This Row],[Exit Date]],"yyyy")</f>
        <v/>
      </c>
    </row>
    <row r="127" spans="1:16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15" t="str">
        <f>TEXT(TBL_Employees[[#This Row],[Hire Date]],"yyyy")</f>
        <v>2006</v>
      </c>
      <c r="K127" s="2">
        <v>79785</v>
      </c>
      <c r="L127" s="3">
        <v>0</v>
      </c>
      <c r="M127" t="s">
        <v>19</v>
      </c>
      <c r="N127" t="s">
        <v>25</v>
      </c>
      <c r="O127" s="1" t="s">
        <v>21</v>
      </c>
      <c r="P127" s="12" t="str">
        <f>TEXT(TBL_Employees[[#This Row],[Exit Date]],"yyyy")</f>
        <v/>
      </c>
    </row>
    <row r="128" spans="1:16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15" t="str">
        <f>TEXT(TBL_Employees[[#This Row],[Hire Date]],"yyyy")</f>
        <v>2007</v>
      </c>
      <c r="K128" s="2">
        <v>99017</v>
      </c>
      <c r="L128" s="3">
        <v>0</v>
      </c>
      <c r="M128" t="s">
        <v>33</v>
      </c>
      <c r="N128" t="s">
        <v>60</v>
      </c>
      <c r="O128" s="1" t="s">
        <v>21</v>
      </c>
      <c r="P128" s="12" t="str">
        <f>TEXT(TBL_Employees[[#This Row],[Exit Date]],"yyyy")</f>
        <v/>
      </c>
    </row>
    <row r="129" spans="1:16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15" t="str">
        <f>TEXT(TBL_Employees[[#This Row],[Hire Date]],"yyyy")</f>
        <v>1992</v>
      </c>
      <c r="K129" s="2">
        <v>53809</v>
      </c>
      <c r="L129" s="3">
        <v>0</v>
      </c>
      <c r="M129" t="s">
        <v>19</v>
      </c>
      <c r="N129" t="s">
        <v>39</v>
      </c>
      <c r="O129" s="1" t="s">
        <v>21</v>
      </c>
      <c r="P129" s="12" t="str">
        <f>TEXT(TBL_Employees[[#This Row],[Exit Date]],"yyyy")</f>
        <v/>
      </c>
    </row>
    <row r="130" spans="1:16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15" t="str">
        <f>TEXT(TBL_Employees[[#This Row],[Hire Date]],"yyyy")</f>
        <v>2020</v>
      </c>
      <c r="K130" s="2">
        <v>71864</v>
      </c>
      <c r="L130" s="3">
        <v>0</v>
      </c>
      <c r="M130" t="s">
        <v>33</v>
      </c>
      <c r="N130" t="s">
        <v>34</v>
      </c>
      <c r="O130" s="1" t="s">
        <v>21</v>
      </c>
      <c r="P130" s="12" t="str">
        <f>TEXT(TBL_Employees[[#This Row],[Exit Date]],"yyyy")</f>
        <v/>
      </c>
    </row>
    <row r="131" spans="1:16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15" t="str">
        <f>TEXT(TBL_Employees[[#This Row],[Hire Date]],"yyyy")</f>
        <v>2011</v>
      </c>
      <c r="K131" s="2">
        <v>225558</v>
      </c>
      <c r="L131" s="3">
        <v>0.33</v>
      </c>
      <c r="M131" t="s">
        <v>33</v>
      </c>
      <c r="N131" t="s">
        <v>74</v>
      </c>
      <c r="O131" s="1" t="s">
        <v>21</v>
      </c>
      <c r="P131" s="12" t="str">
        <f>TEXT(TBL_Employees[[#This Row],[Exit Date]],"yyyy")</f>
        <v/>
      </c>
    </row>
    <row r="132" spans="1:16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15" t="str">
        <f>TEXT(TBL_Employees[[#This Row],[Hire Date]],"yyyy")</f>
        <v>2014</v>
      </c>
      <c r="K132" s="2">
        <v>128984</v>
      </c>
      <c r="L132" s="3">
        <v>0.12</v>
      </c>
      <c r="M132" t="s">
        <v>19</v>
      </c>
      <c r="N132" t="s">
        <v>45</v>
      </c>
      <c r="O132" s="1">
        <v>44317</v>
      </c>
      <c r="P132" s="12" t="str">
        <f>TEXT(TBL_Employees[[#This Row],[Exit Date]],"yyyy")</f>
        <v>2021</v>
      </c>
    </row>
    <row r="133" spans="1:16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15" t="str">
        <f>TEXT(TBL_Employees[[#This Row],[Hire Date]],"yyyy")</f>
        <v>1999</v>
      </c>
      <c r="K133" s="2">
        <v>96997</v>
      </c>
      <c r="L133" s="3">
        <v>0</v>
      </c>
      <c r="M133" t="s">
        <v>52</v>
      </c>
      <c r="N133" t="s">
        <v>53</v>
      </c>
      <c r="O133" s="1" t="s">
        <v>21</v>
      </c>
      <c r="P133" s="12" t="str">
        <f>TEXT(TBL_Employees[[#This Row],[Exit Date]],"yyyy")</f>
        <v/>
      </c>
    </row>
    <row r="134" spans="1:16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15" t="str">
        <f>TEXT(TBL_Employees[[#This Row],[Hire Date]],"yyyy")</f>
        <v>2018</v>
      </c>
      <c r="K134" s="2">
        <v>176294</v>
      </c>
      <c r="L134" s="3">
        <v>0.28000000000000003</v>
      </c>
      <c r="M134" t="s">
        <v>19</v>
      </c>
      <c r="N134" t="s">
        <v>25</v>
      </c>
      <c r="O134" s="1" t="s">
        <v>21</v>
      </c>
      <c r="P134" s="12" t="str">
        <f>TEXT(TBL_Employees[[#This Row],[Exit Date]],"yyyy")</f>
        <v/>
      </c>
    </row>
    <row r="135" spans="1:16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15" t="str">
        <f>TEXT(TBL_Employees[[#This Row],[Hire Date]],"yyyy")</f>
        <v>2021</v>
      </c>
      <c r="K135" s="2">
        <v>48340</v>
      </c>
      <c r="L135" s="3">
        <v>0</v>
      </c>
      <c r="M135" t="s">
        <v>33</v>
      </c>
      <c r="N135" t="s">
        <v>60</v>
      </c>
      <c r="O135" s="1" t="s">
        <v>21</v>
      </c>
      <c r="P135" s="12" t="str">
        <f>TEXT(TBL_Employees[[#This Row],[Exit Date]],"yyyy")</f>
        <v/>
      </c>
    </row>
    <row r="136" spans="1:16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15" t="str">
        <f>TEXT(TBL_Employees[[#This Row],[Hire Date]],"yyyy")</f>
        <v>2017</v>
      </c>
      <c r="K136" s="2">
        <v>240488</v>
      </c>
      <c r="L136" s="3">
        <v>0.4</v>
      </c>
      <c r="M136" t="s">
        <v>52</v>
      </c>
      <c r="N136" t="s">
        <v>66</v>
      </c>
      <c r="O136" s="1" t="s">
        <v>21</v>
      </c>
      <c r="P136" s="12" t="str">
        <f>TEXT(TBL_Employees[[#This Row],[Exit Date]],"yyyy")</f>
        <v/>
      </c>
    </row>
    <row r="137" spans="1:16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15" t="str">
        <f>TEXT(TBL_Employees[[#This Row],[Hire Date]],"yyyy")</f>
        <v>2011</v>
      </c>
      <c r="K137" s="2">
        <v>97339</v>
      </c>
      <c r="L137" s="3">
        <v>0</v>
      </c>
      <c r="M137" t="s">
        <v>19</v>
      </c>
      <c r="N137" t="s">
        <v>25</v>
      </c>
      <c r="O137" s="1" t="s">
        <v>21</v>
      </c>
      <c r="P137" s="12" t="str">
        <f>TEXT(TBL_Employees[[#This Row],[Exit Date]],"yyyy")</f>
        <v/>
      </c>
    </row>
    <row r="138" spans="1:16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15" t="str">
        <f>TEXT(TBL_Employees[[#This Row],[Hire Date]],"yyyy")</f>
        <v>2003</v>
      </c>
      <c r="K138" s="2">
        <v>211291</v>
      </c>
      <c r="L138" s="3">
        <v>0.37</v>
      </c>
      <c r="M138" t="s">
        <v>33</v>
      </c>
      <c r="N138" t="s">
        <v>80</v>
      </c>
      <c r="O138" s="1" t="s">
        <v>21</v>
      </c>
      <c r="P138" s="12" t="str">
        <f>TEXT(TBL_Employees[[#This Row],[Exit Date]],"yyyy")</f>
        <v/>
      </c>
    </row>
    <row r="139" spans="1:16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15" t="str">
        <f>TEXT(TBL_Employees[[#This Row],[Hire Date]],"yyyy")</f>
        <v>2011</v>
      </c>
      <c r="K139" s="2">
        <v>249506</v>
      </c>
      <c r="L139" s="3">
        <v>0.3</v>
      </c>
      <c r="M139" t="s">
        <v>52</v>
      </c>
      <c r="N139" t="s">
        <v>66</v>
      </c>
      <c r="O139" s="1" t="s">
        <v>21</v>
      </c>
      <c r="P139" s="12" t="str">
        <f>TEXT(TBL_Employees[[#This Row],[Exit Date]],"yyyy")</f>
        <v/>
      </c>
    </row>
    <row r="140" spans="1:16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15" t="str">
        <f>TEXT(TBL_Employees[[#This Row],[Hire Date]],"yyyy")</f>
        <v>2002</v>
      </c>
      <c r="K140" s="2">
        <v>80950</v>
      </c>
      <c r="L140" s="3">
        <v>0</v>
      </c>
      <c r="M140" t="s">
        <v>33</v>
      </c>
      <c r="N140" t="s">
        <v>80</v>
      </c>
      <c r="O140" s="1" t="s">
        <v>21</v>
      </c>
      <c r="P140" s="12" t="str">
        <f>TEXT(TBL_Employees[[#This Row],[Exit Date]],"yyyy")</f>
        <v/>
      </c>
    </row>
    <row r="141" spans="1:16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15" t="str">
        <f>TEXT(TBL_Employees[[#This Row],[Hire Date]],"yyyy")</f>
        <v>2021</v>
      </c>
      <c r="K141" s="2">
        <v>86538</v>
      </c>
      <c r="L141" s="3">
        <v>0</v>
      </c>
      <c r="M141" t="s">
        <v>33</v>
      </c>
      <c r="N141" t="s">
        <v>34</v>
      </c>
      <c r="O141" s="1" t="s">
        <v>21</v>
      </c>
      <c r="P141" s="12" t="str">
        <f>TEXT(TBL_Employees[[#This Row],[Exit Date]],"yyyy")</f>
        <v/>
      </c>
    </row>
    <row r="142" spans="1:16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15" t="str">
        <f>TEXT(TBL_Employees[[#This Row],[Hire Date]],"yyyy")</f>
        <v>2019</v>
      </c>
      <c r="K142" s="2">
        <v>70992</v>
      </c>
      <c r="L142" s="3">
        <v>0</v>
      </c>
      <c r="M142" t="s">
        <v>19</v>
      </c>
      <c r="N142" t="s">
        <v>25</v>
      </c>
      <c r="O142" s="1" t="s">
        <v>21</v>
      </c>
      <c r="P142" s="12" t="str">
        <f>TEXT(TBL_Employees[[#This Row],[Exit Date]],"yyyy")</f>
        <v/>
      </c>
    </row>
    <row r="143" spans="1:16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15" t="str">
        <f>TEXT(TBL_Employees[[#This Row],[Hire Date]],"yyyy")</f>
        <v>2015</v>
      </c>
      <c r="K143" s="2">
        <v>205314</v>
      </c>
      <c r="L143" s="3">
        <v>0.3</v>
      </c>
      <c r="M143" t="s">
        <v>19</v>
      </c>
      <c r="N143" t="s">
        <v>29</v>
      </c>
      <c r="O143" s="1" t="s">
        <v>21</v>
      </c>
      <c r="P143" s="12" t="str">
        <f>TEXT(TBL_Employees[[#This Row],[Exit Date]],"yyyy")</f>
        <v/>
      </c>
    </row>
    <row r="144" spans="1:16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15" t="str">
        <f>TEXT(TBL_Employees[[#This Row],[Hire Date]],"yyyy")</f>
        <v>2017</v>
      </c>
      <c r="K144" s="2">
        <v>196951</v>
      </c>
      <c r="L144" s="3">
        <v>0.33</v>
      </c>
      <c r="M144" t="s">
        <v>33</v>
      </c>
      <c r="N144" t="s">
        <v>60</v>
      </c>
      <c r="O144" s="1" t="s">
        <v>21</v>
      </c>
      <c r="P144" s="12" t="str">
        <f>TEXT(TBL_Employees[[#This Row],[Exit Date]],"yyyy")</f>
        <v/>
      </c>
    </row>
    <row r="145" spans="1:16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15" t="str">
        <f>TEXT(TBL_Employees[[#This Row],[Hire Date]],"yyyy")</f>
        <v>2005</v>
      </c>
      <c r="K145" s="2">
        <v>67686</v>
      </c>
      <c r="L145" s="3">
        <v>0</v>
      </c>
      <c r="M145" t="s">
        <v>33</v>
      </c>
      <c r="N145" t="s">
        <v>60</v>
      </c>
      <c r="O145" s="1" t="s">
        <v>21</v>
      </c>
      <c r="P145" s="12" t="str">
        <f>TEXT(TBL_Employees[[#This Row],[Exit Date]],"yyyy")</f>
        <v/>
      </c>
    </row>
    <row r="146" spans="1:16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15" t="str">
        <f>TEXT(TBL_Employees[[#This Row],[Hire Date]],"yyyy")</f>
        <v>2008</v>
      </c>
      <c r="K146" s="2">
        <v>86431</v>
      </c>
      <c r="L146" s="3">
        <v>0</v>
      </c>
      <c r="M146" t="s">
        <v>19</v>
      </c>
      <c r="N146" t="s">
        <v>29</v>
      </c>
      <c r="O146" s="1" t="s">
        <v>21</v>
      </c>
      <c r="P146" s="12" t="str">
        <f>TEXT(TBL_Employees[[#This Row],[Exit Date]],"yyyy")</f>
        <v/>
      </c>
    </row>
    <row r="147" spans="1:16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15" t="str">
        <f>TEXT(TBL_Employees[[#This Row],[Hire Date]],"yyyy")</f>
        <v>1995</v>
      </c>
      <c r="K147" s="2">
        <v>125936</v>
      </c>
      <c r="L147" s="3">
        <v>0.08</v>
      </c>
      <c r="M147" t="s">
        <v>33</v>
      </c>
      <c r="N147" t="s">
        <v>80</v>
      </c>
      <c r="O147" s="1" t="s">
        <v>21</v>
      </c>
      <c r="P147" s="12" t="str">
        <f>TEXT(TBL_Employees[[#This Row],[Exit Date]],"yyyy")</f>
        <v/>
      </c>
    </row>
    <row r="148" spans="1:16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15" t="str">
        <f>TEXT(TBL_Employees[[#This Row],[Hire Date]],"yyyy")</f>
        <v>2013</v>
      </c>
      <c r="K148" s="2">
        <v>149712</v>
      </c>
      <c r="L148" s="3">
        <v>0.14000000000000001</v>
      </c>
      <c r="M148" t="s">
        <v>19</v>
      </c>
      <c r="N148" t="s">
        <v>29</v>
      </c>
      <c r="O148" s="1" t="s">
        <v>21</v>
      </c>
      <c r="P148" s="12" t="str">
        <f>TEXT(TBL_Employees[[#This Row],[Exit Date]],"yyyy")</f>
        <v/>
      </c>
    </row>
    <row r="149" spans="1:16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15" t="str">
        <f>TEXT(TBL_Employees[[#This Row],[Hire Date]],"yyyy")</f>
        <v>2021</v>
      </c>
      <c r="K149" s="2">
        <v>88758</v>
      </c>
      <c r="L149" s="3">
        <v>0</v>
      </c>
      <c r="M149" t="s">
        <v>19</v>
      </c>
      <c r="N149" t="s">
        <v>63</v>
      </c>
      <c r="O149" s="1" t="s">
        <v>21</v>
      </c>
      <c r="P149" s="12" t="str">
        <f>TEXT(TBL_Employees[[#This Row],[Exit Date]],"yyyy")</f>
        <v/>
      </c>
    </row>
    <row r="150" spans="1:16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15" t="str">
        <f>TEXT(TBL_Employees[[#This Row],[Hire Date]],"yyyy")</f>
        <v>2013</v>
      </c>
      <c r="K150" s="2">
        <v>83639</v>
      </c>
      <c r="L150" s="3">
        <v>0</v>
      </c>
      <c r="M150" t="s">
        <v>33</v>
      </c>
      <c r="N150" t="s">
        <v>60</v>
      </c>
      <c r="O150" s="1" t="s">
        <v>21</v>
      </c>
      <c r="P150" s="12" t="str">
        <f>TEXT(TBL_Employees[[#This Row],[Exit Date]],"yyyy")</f>
        <v/>
      </c>
    </row>
    <row r="151" spans="1:16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15" t="str">
        <f>TEXT(TBL_Employees[[#This Row],[Hire Date]],"yyyy")</f>
        <v>1998</v>
      </c>
      <c r="K151" s="2">
        <v>68268</v>
      </c>
      <c r="L151" s="3">
        <v>0</v>
      </c>
      <c r="M151" t="s">
        <v>19</v>
      </c>
      <c r="N151" t="s">
        <v>39</v>
      </c>
      <c r="O151" s="1" t="s">
        <v>21</v>
      </c>
      <c r="P151" s="12" t="str">
        <f>TEXT(TBL_Employees[[#This Row],[Exit Date]],"yyyy")</f>
        <v/>
      </c>
    </row>
    <row r="152" spans="1:16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15" t="str">
        <f>TEXT(TBL_Employees[[#This Row],[Hire Date]],"yyyy")</f>
        <v>2002</v>
      </c>
      <c r="K152" s="2">
        <v>75819</v>
      </c>
      <c r="L152" s="3">
        <v>0</v>
      </c>
      <c r="M152" t="s">
        <v>52</v>
      </c>
      <c r="N152" t="s">
        <v>53</v>
      </c>
      <c r="O152" s="1" t="s">
        <v>21</v>
      </c>
      <c r="P152" s="12" t="str">
        <f>TEXT(TBL_Employees[[#This Row],[Exit Date]],"yyyy")</f>
        <v/>
      </c>
    </row>
    <row r="153" spans="1:16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15" t="str">
        <f>TEXT(TBL_Employees[[#This Row],[Hire Date]],"yyyy")</f>
        <v>1996</v>
      </c>
      <c r="K153" s="2">
        <v>86658</v>
      </c>
      <c r="L153" s="3">
        <v>0</v>
      </c>
      <c r="M153" t="s">
        <v>19</v>
      </c>
      <c r="N153" t="s">
        <v>39</v>
      </c>
      <c r="O153" s="1" t="s">
        <v>21</v>
      </c>
      <c r="P153" s="12" t="str">
        <f>TEXT(TBL_Employees[[#This Row],[Exit Date]],"yyyy")</f>
        <v/>
      </c>
    </row>
    <row r="154" spans="1:16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15" t="str">
        <f>TEXT(TBL_Employees[[#This Row],[Hire Date]],"yyyy")</f>
        <v>2014</v>
      </c>
      <c r="K154" s="2">
        <v>74552</v>
      </c>
      <c r="L154" s="3">
        <v>0</v>
      </c>
      <c r="M154" t="s">
        <v>33</v>
      </c>
      <c r="N154" t="s">
        <v>34</v>
      </c>
      <c r="O154" s="1" t="s">
        <v>21</v>
      </c>
      <c r="P154" s="12" t="str">
        <f>TEXT(TBL_Employees[[#This Row],[Exit Date]],"yyyy")</f>
        <v/>
      </c>
    </row>
    <row r="155" spans="1:16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15" t="str">
        <f>TEXT(TBL_Employees[[#This Row],[Hire Date]],"yyyy")</f>
        <v>2009</v>
      </c>
      <c r="K155" s="2">
        <v>82839</v>
      </c>
      <c r="L155" s="3">
        <v>0</v>
      </c>
      <c r="M155" t="s">
        <v>19</v>
      </c>
      <c r="N155" t="s">
        <v>45</v>
      </c>
      <c r="O155" s="1" t="s">
        <v>21</v>
      </c>
      <c r="P155" s="12" t="str">
        <f>TEXT(TBL_Employees[[#This Row],[Exit Date]],"yyyy")</f>
        <v/>
      </c>
    </row>
    <row r="156" spans="1:16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15" t="str">
        <f>TEXT(TBL_Employees[[#This Row],[Hire Date]],"yyyy")</f>
        <v>2021</v>
      </c>
      <c r="K156" s="2">
        <v>64475</v>
      </c>
      <c r="L156" s="3">
        <v>0</v>
      </c>
      <c r="M156" t="s">
        <v>19</v>
      </c>
      <c r="N156" t="s">
        <v>39</v>
      </c>
      <c r="O156" s="1" t="s">
        <v>21</v>
      </c>
      <c r="P156" s="12" t="str">
        <f>TEXT(TBL_Employees[[#This Row],[Exit Date]],"yyyy")</f>
        <v/>
      </c>
    </row>
    <row r="157" spans="1:16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15" t="str">
        <f>TEXT(TBL_Employees[[#This Row],[Hire Date]],"yyyy")</f>
        <v>2020</v>
      </c>
      <c r="K157" s="2">
        <v>69453</v>
      </c>
      <c r="L157" s="3">
        <v>0</v>
      </c>
      <c r="M157" t="s">
        <v>33</v>
      </c>
      <c r="N157" t="s">
        <v>34</v>
      </c>
      <c r="O157" s="1" t="s">
        <v>21</v>
      </c>
      <c r="P157" s="12" t="str">
        <f>TEXT(TBL_Employees[[#This Row],[Exit Date]],"yyyy")</f>
        <v/>
      </c>
    </row>
    <row r="158" spans="1:16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15" t="str">
        <f>TEXT(TBL_Employees[[#This Row],[Hire Date]],"yyyy")</f>
        <v>2014</v>
      </c>
      <c r="K158" s="2">
        <v>127148</v>
      </c>
      <c r="L158" s="3">
        <v>0.1</v>
      </c>
      <c r="M158" t="s">
        <v>19</v>
      </c>
      <c r="N158" t="s">
        <v>45</v>
      </c>
      <c r="O158" s="1" t="s">
        <v>21</v>
      </c>
      <c r="P158" s="12" t="str">
        <f>TEXT(TBL_Employees[[#This Row],[Exit Date]],"yyyy")</f>
        <v/>
      </c>
    </row>
    <row r="159" spans="1:16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15" t="str">
        <f>TEXT(TBL_Employees[[#This Row],[Hire Date]],"yyyy")</f>
        <v>2018</v>
      </c>
      <c r="K159" s="2">
        <v>190253</v>
      </c>
      <c r="L159" s="3">
        <v>0.33</v>
      </c>
      <c r="M159" t="s">
        <v>19</v>
      </c>
      <c r="N159" t="s">
        <v>25</v>
      </c>
      <c r="O159" s="1" t="s">
        <v>21</v>
      </c>
      <c r="P159" s="12" t="str">
        <f>TEXT(TBL_Employees[[#This Row],[Exit Date]],"yyyy")</f>
        <v/>
      </c>
    </row>
    <row r="160" spans="1:16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15" t="str">
        <f>TEXT(TBL_Employees[[#This Row],[Hire Date]],"yyyy")</f>
        <v>2000</v>
      </c>
      <c r="K160" s="2">
        <v>115798</v>
      </c>
      <c r="L160" s="3">
        <v>0.05</v>
      </c>
      <c r="M160" t="s">
        <v>19</v>
      </c>
      <c r="N160" t="s">
        <v>45</v>
      </c>
      <c r="O160" s="1" t="s">
        <v>21</v>
      </c>
      <c r="P160" s="12" t="str">
        <f>TEXT(TBL_Employees[[#This Row],[Exit Date]],"yyyy")</f>
        <v/>
      </c>
    </row>
    <row r="161" spans="1:16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15" t="str">
        <f>TEXT(TBL_Employees[[#This Row],[Hire Date]],"yyyy")</f>
        <v>1994</v>
      </c>
      <c r="K161" s="2">
        <v>93102</v>
      </c>
      <c r="L161" s="3">
        <v>0</v>
      </c>
      <c r="M161" t="s">
        <v>19</v>
      </c>
      <c r="N161" t="s">
        <v>63</v>
      </c>
      <c r="O161" s="1">
        <v>41621</v>
      </c>
      <c r="P161" s="12" t="str">
        <f>TEXT(TBL_Employees[[#This Row],[Exit Date]],"yyyy")</f>
        <v>2013</v>
      </c>
    </row>
    <row r="162" spans="1:16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15" t="str">
        <f>TEXT(TBL_Employees[[#This Row],[Hire Date]],"yyyy")</f>
        <v>2017</v>
      </c>
      <c r="K162" s="2">
        <v>110054</v>
      </c>
      <c r="L162" s="3">
        <v>0.15</v>
      </c>
      <c r="M162" t="s">
        <v>19</v>
      </c>
      <c r="N162" t="s">
        <v>45</v>
      </c>
      <c r="O162" s="1" t="s">
        <v>21</v>
      </c>
      <c r="P162" s="12" t="str">
        <f>TEXT(TBL_Employees[[#This Row],[Exit Date]],"yyyy")</f>
        <v/>
      </c>
    </row>
    <row r="163" spans="1:16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15" t="str">
        <f>TEXT(TBL_Employees[[#This Row],[Hire Date]],"yyyy")</f>
        <v>2021</v>
      </c>
      <c r="K163" s="2">
        <v>95786</v>
      </c>
      <c r="L163" s="3">
        <v>0</v>
      </c>
      <c r="M163" t="s">
        <v>19</v>
      </c>
      <c r="N163" t="s">
        <v>20</v>
      </c>
      <c r="O163" s="1" t="s">
        <v>21</v>
      </c>
      <c r="P163" s="12" t="str">
        <f>TEXT(TBL_Employees[[#This Row],[Exit Date]],"yyyy")</f>
        <v/>
      </c>
    </row>
    <row r="164" spans="1:16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15" t="str">
        <f>TEXT(TBL_Employees[[#This Row],[Hire Date]],"yyyy")</f>
        <v>2017</v>
      </c>
      <c r="K164" s="2">
        <v>90855</v>
      </c>
      <c r="L164" s="3">
        <v>0</v>
      </c>
      <c r="M164" t="s">
        <v>52</v>
      </c>
      <c r="N164" t="s">
        <v>53</v>
      </c>
      <c r="O164" s="1" t="s">
        <v>21</v>
      </c>
      <c r="P164" s="12" t="str">
        <f>TEXT(TBL_Employees[[#This Row],[Exit Date]],"yyyy")</f>
        <v/>
      </c>
    </row>
    <row r="165" spans="1:16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15" t="str">
        <f>TEXT(TBL_Employees[[#This Row],[Hire Date]],"yyyy")</f>
        <v>1999</v>
      </c>
      <c r="K165" s="2">
        <v>92897</v>
      </c>
      <c r="L165" s="3">
        <v>0</v>
      </c>
      <c r="M165" t="s">
        <v>52</v>
      </c>
      <c r="N165" t="s">
        <v>53</v>
      </c>
      <c r="O165" s="1" t="s">
        <v>21</v>
      </c>
      <c r="P165" s="12" t="str">
        <f>TEXT(TBL_Employees[[#This Row],[Exit Date]],"yyyy")</f>
        <v/>
      </c>
    </row>
    <row r="166" spans="1:16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15" t="str">
        <f>TEXT(TBL_Employees[[#This Row],[Hire Date]],"yyyy")</f>
        <v>2009</v>
      </c>
      <c r="K166" s="2">
        <v>242919</v>
      </c>
      <c r="L166" s="3">
        <v>0.31</v>
      </c>
      <c r="M166" t="s">
        <v>33</v>
      </c>
      <c r="N166" t="s">
        <v>80</v>
      </c>
      <c r="O166" s="1" t="s">
        <v>21</v>
      </c>
      <c r="P166" s="12" t="str">
        <f>TEXT(TBL_Employees[[#This Row],[Exit Date]],"yyyy")</f>
        <v/>
      </c>
    </row>
    <row r="167" spans="1:16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15" t="str">
        <f>TEXT(TBL_Employees[[#This Row],[Hire Date]],"yyyy")</f>
        <v>2018</v>
      </c>
      <c r="K167" s="2">
        <v>184368</v>
      </c>
      <c r="L167" s="3">
        <v>0.28999999999999998</v>
      </c>
      <c r="M167" t="s">
        <v>19</v>
      </c>
      <c r="N167" t="s">
        <v>25</v>
      </c>
      <c r="O167" s="1" t="s">
        <v>21</v>
      </c>
      <c r="P167" s="12" t="str">
        <f>TEXT(TBL_Employees[[#This Row],[Exit Date]],"yyyy")</f>
        <v/>
      </c>
    </row>
    <row r="168" spans="1:16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15" t="str">
        <f>TEXT(TBL_Employees[[#This Row],[Hire Date]],"yyyy")</f>
        <v>2021</v>
      </c>
      <c r="K168" s="2">
        <v>144754</v>
      </c>
      <c r="L168" s="3">
        <v>0.15</v>
      </c>
      <c r="M168" t="s">
        <v>19</v>
      </c>
      <c r="N168" t="s">
        <v>39</v>
      </c>
      <c r="O168" s="1" t="s">
        <v>21</v>
      </c>
      <c r="P168" s="12" t="str">
        <f>TEXT(TBL_Employees[[#This Row],[Exit Date]],"yyyy")</f>
        <v/>
      </c>
    </row>
    <row r="169" spans="1:16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15" t="str">
        <f>TEXT(TBL_Employees[[#This Row],[Hire Date]],"yyyy")</f>
        <v>2016</v>
      </c>
      <c r="K169" s="2">
        <v>89458</v>
      </c>
      <c r="L169" s="3">
        <v>0</v>
      </c>
      <c r="M169" t="s">
        <v>19</v>
      </c>
      <c r="N169" t="s">
        <v>25</v>
      </c>
      <c r="O169" s="1" t="s">
        <v>21</v>
      </c>
      <c r="P169" s="12" t="str">
        <f>TEXT(TBL_Employees[[#This Row],[Exit Date]],"yyyy")</f>
        <v/>
      </c>
    </row>
    <row r="170" spans="1:16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15" t="str">
        <f>TEXT(TBL_Employees[[#This Row],[Hire Date]],"yyyy")</f>
        <v>2014</v>
      </c>
      <c r="K170" s="2">
        <v>190815</v>
      </c>
      <c r="L170" s="3">
        <v>0.4</v>
      </c>
      <c r="M170" t="s">
        <v>19</v>
      </c>
      <c r="N170" t="s">
        <v>25</v>
      </c>
      <c r="O170" s="1" t="s">
        <v>21</v>
      </c>
      <c r="P170" s="12" t="str">
        <f>TEXT(TBL_Employees[[#This Row],[Exit Date]],"yyyy")</f>
        <v/>
      </c>
    </row>
    <row r="171" spans="1:16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15" t="str">
        <f>TEXT(TBL_Employees[[#This Row],[Hire Date]],"yyyy")</f>
        <v>1999</v>
      </c>
      <c r="K171" s="2">
        <v>137995</v>
      </c>
      <c r="L171" s="3">
        <v>0.14000000000000001</v>
      </c>
      <c r="M171" t="s">
        <v>19</v>
      </c>
      <c r="N171" t="s">
        <v>25</v>
      </c>
      <c r="O171" s="1" t="s">
        <v>21</v>
      </c>
      <c r="P171" s="12" t="str">
        <f>TEXT(TBL_Employees[[#This Row],[Exit Date]],"yyyy")</f>
        <v/>
      </c>
    </row>
    <row r="172" spans="1:16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15" t="str">
        <f>TEXT(TBL_Employees[[#This Row],[Hire Date]],"yyyy")</f>
        <v>2007</v>
      </c>
      <c r="K172" s="2">
        <v>93840</v>
      </c>
      <c r="L172" s="3">
        <v>0</v>
      </c>
      <c r="M172" t="s">
        <v>52</v>
      </c>
      <c r="N172" t="s">
        <v>81</v>
      </c>
      <c r="O172" s="1" t="s">
        <v>21</v>
      </c>
      <c r="P172" s="12" t="str">
        <f>TEXT(TBL_Employees[[#This Row],[Exit Date]],"yyyy")</f>
        <v/>
      </c>
    </row>
    <row r="173" spans="1:16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15" t="str">
        <f>TEXT(TBL_Employees[[#This Row],[Hire Date]],"yyyy")</f>
        <v>2021</v>
      </c>
      <c r="K173" s="2">
        <v>94790</v>
      </c>
      <c r="L173" s="3">
        <v>0</v>
      </c>
      <c r="M173" t="s">
        <v>33</v>
      </c>
      <c r="N173" t="s">
        <v>80</v>
      </c>
      <c r="O173" s="1" t="s">
        <v>21</v>
      </c>
      <c r="P173" s="12" t="str">
        <f>TEXT(TBL_Employees[[#This Row],[Exit Date]],"yyyy")</f>
        <v/>
      </c>
    </row>
    <row r="174" spans="1:16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15" t="str">
        <f>TEXT(TBL_Employees[[#This Row],[Hire Date]],"yyyy")</f>
        <v>2014</v>
      </c>
      <c r="K174" s="2">
        <v>197367</v>
      </c>
      <c r="L174" s="3">
        <v>0.39</v>
      </c>
      <c r="M174" t="s">
        <v>19</v>
      </c>
      <c r="N174" t="s">
        <v>25</v>
      </c>
      <c r="O174" s="1" t="s">
        <v>21</v>
      </c>
      <c r="P174" s="12" t="str">
        <f>TEXT(TBL_Employees[[#This Row],[Exit Date]],"yyyy")</f>
        <v/>
      </c>
    </row>
    <row r="175" spans="1:16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15" t="str">
        <f>TEXT(TBL_Employees[[#This Row],[Hire Date]],"yyyy")</f>
        <v>2018</v>
      </c>
      <c r="K175" s="2">
        <v>174097</v>
      </c>
      <c r="L175" s="3">
        <v>0.21</v>
      </c>
      <c r="M175" t="s">
        <v>19</v>
      </c>
      <c r="N175" t="s">
        <v>39</v>
      </c>
      <c r="O175" s="1" t="s">
        <v>21</v>
      </c>
      <c r="P175" s="12" t="str">
        <f>TEXT(TBL_Employees[[#This Row],[Exit Date]],"yyyy")</f>
        <v/>
      </c>
    </row>
    <row r="176" spans="1:16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15" t="str">
        <f>TEXT(TBL_Employees[[#This Row],[Hire Date]],"yyyy")</f>
        <v>2006</v>
      </c>
      <c r="K176" s="2">
        <v>120128</v>
      </c>
      <c r="L176" s="3">
        <v>0.1</v>
      </c>
      <c r="M176" t="s">
        <v>19</v>
      </c>
      <c r="N176" t="s">
        <v>25</v>
      </c>
      <c r="O176" s="1" t="s">
        <v>21</v>
      </c>
      <c r="P176" s="12" t="str">
        <f>TEXT(TBL_Employees[[#This Row],[Exit Date]],"yyyy")</f>
        <v/>
      </c>
    </row>
    <row r="177" spans="1:16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15" t="str">
        <f>TEXT(TBL_Employees[[#This Row],[Hire Date]],"yyyy")</f>
        <v>2007</v>
      </c>
      <c r="K177" s="2">
        <v>129708</v>
      </c>
      <c r="L177" s="3">
        <v>0.05</v>
      </c>
      <c r="M177" t="s">
        <v>19</v>
      </c>
      <c r="N177" t="s">
        <v>45</v>
      </c>
      <c r="O177" s="1" t="s">
        <v>21</v>
      </c>
      <c r="P177" s="12" t="str">
        <f>TEXT(TBL_Employees[[#This Row],[Exit Date]],"yyyy")</f>
        <v/>
      </c>
    </row>
    <row r="178" spans="1:16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15" t="str">
        <f>TEXT(TBL_Employees[[#This Row],[Hire Date]],"yyyy")</f>
        <v>1994</v>
      </c>
      <c r="K178" s="2">
        <v>102270</v>
      </c>
      <c r="L178" s="3">
        <v>0.1</v>
      </c>
      <c r="M178" t="s">
        <v>19</v>
      </c>
      <c r="N178" t="s">
        <v>20</v>
      </c>
      <c r="O178" s="1" t="s">
        <v>21</v>
      </c>
      <c r="P178" s="12" t="str">
        <f>TEXT(TBL_Employees[[#This Row],[Exit Date]],"yyyy")</f>
        <v/>
      </c>
    </row>
    <row r="179" spans="1:16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15" t="str">
        <f>TEXT(TBL_Employees[[#This Row],[Hire Date]],"yyyy")</f>
        <v>2005</v>
      </c>
      <c r="K179" s="2">
        <v>249686</v>
      </c>
      <c r="L179" s="3">
        <v>0.31</v>
      </c>
      <c r="M179" t="s">
        <v>33</v>
      </c>
      <c r="N179" t="s">
        <v>80</v>
      </c>
      <c r="O179" s="1" t="s">
        <v>21</v>
      </c>
      <c r="P179" s="12" t="str">
        <f>TEXT(TBL_Employees[[#This Row],[Exit Date]],"yyyy")</f>
        <v/>
      </c>
    </row>
    <row r="180" spans="1:16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15" t="str">
        <f>TEXT(TBL_Employees[[#This Row],[Hire Date]],"yyyy")</f>
        <v>2002</v>
      </c>
      <c r="K180" s="2">
        <v>50475</v>
      </c>
      <c r="L180" s="3">
        <v>0</v>
      </c>
      <c r="M180" t="s">
        <v>19</v>
      </c>
      <c r="N180" t="s">
        <v>29</v>
      </c>
      <c r="O180" s="1" t="s">
        <v>21</v>
      </c>
      <c r="P180" s="12" t="str">
        <f>TEXT(TBL_Employees[[#This Row],[Exit Date]],"yyyy")</f>
        <v/>
      </c>
    </row>
    <row r="181" spans="1:16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15" t="str">
        <f>TEXT(TBL_Employees[[#This Row],[Hire Date]],"yyyy")</f>
        <v>2020</v>
      </c>
      <c r="K181" s="2">
        <v>100099</v>
      </c>
      <c r="L181" s="3">
        <v>0.08</v>
      </c>
      <c r="M181" t="s">
        <v>19</v>
      </c>
      <c r="N181" t="s">
        <v>45</v>
      </c>
      <c r="O181" s="1" t="s">
        <v>21</v>
      </c>
      <c r="P181" s="12" t="str">
        <f>TEXT(TBL_Employees[[#This Row],[Exit Date]],"yyyy")</f>
        <v/>
      </c>
    </row>
    <row r="182" spans="1:16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15" t="str">
        <f>TEXT(TBL_Employees[[#This Row],[Hire Date]],"yyyy")</f>
        <v>2016</v>
      </c>
      <c r="K182" s="2">
        <v>41673</v>
      </c>
      <c r="L182" s="3">
        <v>0</v>
      </c>
      <c r="M182" t="s">
        <v>19</v>
      </c>
      <c r="N182" t="s">
        <v>45</v>
      </c>
      <c r="O182" s="1" t="s">
        <v>21</v>
      </c>
      <c r="P182" s="12" t="str">
        <f>TEXT(TBL_Employees[[#This Row],[Exit Date]],"yyyy")</f>
        <v/>
      </c>
    </row>
    <row r="183" spans="1:16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15" t="str">
        <f>TEXT(TBL_Employees[[#This Row],[Hire Date]],"yyyy")</f>
        <v>2017</v>
      </c>
      <c r="K183" s="2">
        <v>70996</v>
      </c>
      <c r="L183" s="3">
        <v>0</v>
      </c>
      <c r="M183" t="s">
        <v>33</v>
      </c>
      <c r="N183" t="s">
        <v>34</v>
      </c>
      <c r="O183" s="1" t="s">
        <v>21</v>
      </c>
      <c r="P183" s="12" t="str">
        <f>TEXT(TBL_Employees[[#This Row],[Exit Date]],"yyyy")</f>
        <v/>
      </c>
    </row>
    <row r="184" spans="1:16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15" t="str">
        <f>TEXT(TBL_Employees[[#This Row],[Hire Date]],"yyyy")</f>
        <v>2004</v>
      </c>
      <c r="K184" s="2">
        <v>40752</v>
      </c>
      <c r="L184" s="3">
        <v>0</v>
      </c>
      <c r="M184" t="s">
        <v>19</v>
      </c>
      <c r="N184" t="s">
        <v>39</v>
      </c>
      <c r="O184" s="1" t="s">
        <v>21</v>
      </c>
      <c r="P184" s="12" t="str">
        <f>TEXT(TBL_Employees[[#This Row],[Exit Date]],"yyyy")</f>
        <v/>
      </c>
    </row>
    <row r="185" spans="1:16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15" t="str">
        <f>TEXT(TBL_Employees[[#This Row],[Hire Date]],"yyyy")</f>
        <v>2001</v>
      </c>
      <c r="K185" s="2">
        <v>97537</v>
      </c>
      <c r="L185" s="3">
        <v>0</v>
      </c>
      <c r="M185" t="s">
        <v>33</v>
      </c>
      <c r="N185" t="s">
        <v>34</v>
      </c>
      <c r="O185" s="1" t="s">
        <v>21</v>
      </c>
      <c r="P185" s="12" t="str">
        <f>TEXT(TBL_Employees[[#This Row],[Exit Date]],"yyyy")</f>
        <v/>
      </c>
    </row>
    <row r="186" spans="1:16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15" t="str">
        <f>TEXT(TBL_Employees[[#This Row],[Hire Date]],"yyyy")</f>
        <v>2020</v>
      </c>
      <c r="K186" s="2">
        <v>96567</v>
      </c>
      <c r="L186" s="3">
        <v>0</v>
      </c>
      <c r="M186" t="s">
        <v>33</v>
      </c>
      <c r="N186" t="s">
        <v>74</v>
      </c>
      <c r="O186" s="1" t="s">
        <v>21</v>
      </c>
      <c r="P186" s="12" t="str">
        <f>TEXT(TBL_Employees[[#This Row],[Exit Date]],"yyyy")</f>
        <v/>
      </c>
    </row>
    <row r="187" spans="1:16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15" t="str">
        <f>TEXT(TBL_Employees[[#This Row],[Hire Date]],"yyyy")</f>
        <v>1999</v>
      </c>
      <c r="K187" s="2">
        <v>49404</v>
      </c>
      <c r="L187" s="3">
        <v>0</v>
      </c>
      <c r="M187" t="s">
        <v>33</v>
      </c>
      <c r="N187" t="s">
        <v>60</v>
      </c>
      <c r="O187" s="1" t="s">
        <v>21</v>
      </c>
      <c r="P187" s="12" t="str">
        <f>TEXT(TBL_Employees[[#This Row],[Exit Date]],"yyyy")</f>
        <v/>
      </c>
    </row>
    <row r="188" spans="1:16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15" t="str">
        <f>TEXT(TBL_Employees[[#This Row],[Hire Date]],"yyyy")</f>
        <v>2019</v>
      </c>
      <c r="K188" s="2">
        <v>66819</v>
      </c>
      <c r="L188" s="3">
        <v>0</v>
      </c>
      <c r="M188" t="s">
        <v>52</v>
      </c>
      <c r="N188" t="s">
        <v>66</v>
      </c>
      <c r="O188" s="1" t="s">
        <v>21</v>
      </c>
      <c r="P188" s="12" t="str">
        <f>TEXT(TBL_Employees[[#This Row],[Exit Date]],"yyyy")</f>
        <v/>
      </c>
    </row>
    <row r="189" spans="1:16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15" t="str">
        <f>TEXT(TBL_Employees[[#This Row],[Hire Date]],"yyyy")</f>
        <v>2016</v>
      </c>
      <c r="K189" s="2">
        <v>50784</v>
      </c>
      <c r="L189" s="3">
        <v>0</v>
      </c>
      <c r="M189" t="s">
        <v>52</v>
      </c>
      <c r="N189" t="s">
        <v>66</v>
      </c>
      <c r="O189" s="1" t="s">
        <v>21</v>
      </c>
      <c r="P189" s="12" t="str">
        <f>TEXT(TBL_Employees[[#This Row],[Exit Date]],"yyyy")</f>
        <v/>
      </c>
    </row>
    <row r="190" spans="1:16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15" t="str">
        <f>TEXT(TBL_Employees[[#This Row],[Hire Date]],"yyyy")</f>
        <v>2019</v>
      </c>
      <c r="K190" s="2">
        <v>125828</v>
      </c>
      <c r="L190" s="3">
        <v>0.15</v>
      </c>
      <c r="M190" t="s">
        <v>52</v>
      </c>
      <c r="N190" t="s">
        <v>53</v>
      </c>
      <c r="O190" s="1" t="s">
        <v>21</v>
      </c>
      <c r="P190" s="12" t="str">
        <f>TEXT(TBL_Employees[[#This Row],[Exit Date]],"yyyy")</f>
        <v/>
      </c>
    </row>
    <row r="191" spans="1:16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15" t="str">
        <f>TEXT(TBL_Employees[[#This Row],[Hire Date]],"yyyy")</f>
        <v>2017</v>
      </c>
      <c r="K191" s="2">
        <v>92610</v>
      </c>
      <c r="L191" s="3">
        <v>0</v>
      </c>
      <c r="M191" t="s">
        <v>19</v>
      </c>
      <c r="N191" t="s">
        <v>29</v>
      </c>
      <c r="O191" s="1" t="s">
        <v>21</v>
      </c>
      <c r="P191" s="12" t="str">
        <f>TEXT(TBL_Employees[[#This Row],[Exit Date]],"yyyy")</f>
        <v/>
      </c>
    </row>
    <row r="192" spans="1:16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15" t="str">
        <f>TEXT(TBL_Employees[[#This Row],[Hire Date]],"yyyy")</f>
        <v>2003</v>
      </c>
      <c r="K192" s="2">
        <v>123405</v>
      </c>
      <c r="L192" s="3">
        <v>0.13</v>
      </c>
      <c r="M192" t="s">
        <v>19</v>
      </c>
      <c r="N192" t="s">
        <v>29</v>
      </c>
      <c r="O192" s="1" t="s">
        <v>21</v>
      </c>
      <c r="P192" s="12" t="str">
        <f>TEXT(TBL_Employees[[#This Row],[Exit Date]],"yyyy")</f>
        <v/>
      </c>
    </row>
    <row r="193" spans="1:16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15" t="str">
        <f>TEXT(TBL_Employees[[#This Row],[Hire Date]],"yyyy")</f>
        <v>2004</v>
      </c>
      <c r="K193" s="2">
        <v>73004</v>
      </c>
      <c r="L193" s="3">
        <v>0</v>
      </c>
      <c r="M193" t="s">
        <v>33</v>
      </c>
      <c r="N193" t="s">
        <v>60</v>
      </c>
      <c r="O193" s="1" t="s">
        <v>21</v>
      </c>
      <c r="P193" s="12" t="str">
        <f>TEXT(TBL_Employees[[#This Row],[Exit Date]],"yyyy")</f>
        <v/>
      </c>
    </row>
    <row r="194" spans="1:16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15" t="str">
        <f>TEXT(TBL_Employees[[#This Row],[Hire Date]],"yyyy")</f>
        <v>1999</v>
      </c>
      <c r="K194" s="2">
        <v>95061</v>
      </c>
      <c r="L194" s="3">
        <v>0.1</v>
      </c>
      <c r="M194" t="s">
        <v>33</v>
      </c>
      <c r="N194" t="s">
        <v>74</v>
      </c>
      <c r="O194" s="1" t="s">
        <v>21</v>
      </c>
      <c r="P194" s="12" t="str">
        <f>TEXT(TBL_Employees[[#This Row],[Exit Date]],"yyyy")</f>
        <v/>
      </c>
    </row>
    <row r="195" spans="1:16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15" t="str">
        <f>TEXT(TBL_Employees[[#This Row],[Hire Date]],"yyyy")</f>
        <v>1998</v>
      </c>
      <c r="K195" s="2">
        <v>160832</v>
      </c>
      <c r="L195" s="3">
        <v>0.3</v>
      </c>
      <c r="M195" t="s">
        <v>19</v>
      </c>
      <c r="N195" t="s">
        <v>39</v>
      </c>
      <c r="O195" s="1" t="s">
        <v>21</v>
      </c>
      <c r="P195" s="12" t="str">
        <f>TEXT(TBL_Employees[[#This Row],[Exit Date]],"yyyy")</f>
        <v/>
      </c>
    </row>
    <row r="196" spans="1:16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15" t="str">
        <f>TEXT(TBL_Employees[[#This Row],[Hire Date]],"yyyy")</f>
        <v>2010</v>
      </c>
      <c r="K196" s="2">
        <v>64417</v>
      </c>
      <c r="L196" s="3">
        <v>0</v>
      </c>
      <c r="M196" t="s">
        <v>19</v>
      </c>
      <c r="N196" t="s">
        <v>29</v>
      </c>
      <c r="O196" s="1" t="s">
        <v>21</v>
      </c>
      <c r="P196" s="12" t="str">
        <f>TEXT(TBL_Employees[[#This Row],[Exit Date]],"yyyy")</f>
        <v/>
      </c>
    </row>
    <row r="197" spans="1:16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15" t="str">
        <f>TEXT(TBL_Employees[[#This Row],[Hire Date]],"yyyy")</f>
        <v>2021</v>
      </c>
      <c r="K197" s="2">
        <v>127543</v>
      </c>
      <c r="L197" s="3">
        <v>0.06</v>
      </c>
      <c r="M197" t="s">
        <v>33</v>
      </c>
      <c r="N197" t="s">
        <v>74</v>
      </c>
      <c r="O197" s="1" t="s">
        <v>21</v>
      </c>
      <c r="P197" s="12" t="str">
        <f>TEXT(TBL_Employees[[#This Row],[Exit Date]],"yyyy")</f>
        <v/>
      </c>
    </row>
    <row r="198" spans="1:16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15" t="str">
        <f>TEXT(TBL_Employees[[#This Row],[Hire Date]],"yyyy")</f>
        <v>2018</v>
      </c>
      <c r="K198" s="2">
        <v>56154</v>
      </c>
      <c r="L198" s="3">
        <v>0</v>
      </c>
      <c r="M198" t="s">
        <v>52</v>
      </c>
      <c r="N198" t="s">
        <v>53</v>
      </c>
      <c r="O198" s="1" t="s">
        <v>21</v>
      </c>
      <c r="P198" s="12" t="str">
        <f>TEXT(TBL_Employees[[#This Row],[Exit Date]],"yyyy")</f>
        <v/>
      </c>
    </row>
    <row r="199" spans="1:16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15" t="str">
        <f>TEXT(TBL_Employees[[#This Row],[Hire Date]],"yyyy")</f>
        <v>2014</v>
      </c>
      <c r="K199" s="2">
        <v>218530</v>
      </c>
      <c r="L199" s="3">
        <v>0.3</v>
      </c>
      <c r="M199" t="s">
        <v>33</v>
      </c>
      <c r="N199" t="s">
        <v>74</v>
      </c>
      <c r="O199" s="1" t="s">
        <v>21</v>
      </c>
      <c r="P199" s="12" t="str">
        <f>TEXT(TBL_Employees[[#This Row],[Exit Date]],"yyyy")</f>
        <v/>
      </c>
    </row>
    <row r="200" spans="1:16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15" t="str">
        <f>TEXT(TBL_Employees[[#This Row],[Hire Date]],"yyyy")</f>
        <v>2019</v>
      </c>
      <c r="K200" s="2">
        <v>91954</v>
      </c>
      <c r="L200" s="3">
        <v>0</v>
      </c>
      <c r="M200" t="s">
        <v>19</v>
      </c>
      <c r="N200" t="s">
        <v>29</v>
      </c>
      <c r="O200" s="1" t="s">
        <v>21</v>
      </c>
      <c r="P200" s="12" t="str">
        <f>TEXT(TBL_Employees[[#This Row],[Exit Date]],"yyyy")</f>
        <v/>
      </c>
    </row>
    <row r="201" spans="1:16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15" t="str">
        <f>TEXT(TBL_Employees[[#This Row],[Hire Date]],"yyyy")</f>
        <v>2016</v>
      </c>
      <c r="K201" s="2">
        <v>221217</v>
      </c>
      <c r="L201" s="3">
        <v>0.32</v>
      </c>
      <c r="M201" t="s">
        <v>19</v>
      </c>
      <c r="N201" t="s">
        <v>29</v>
      </c>
      <c r="O201" s="1">
        <v>43003</v>
      </c>
      <c r="P201" s="12" t="str">
        <f>TEXT(TBL_Employees[[#This Row],[Exit Date]],"yyyy")</f>
        <v>2017</v>
      </c>
    </row>
    <row r="202" spans="1:16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15" t="str">
        <f>TEXT(TBL_Employees[[#This Row],[Hire Date]],"yyyy")</f>
        <v>2017</v>
      </c>
      <c r="K202" s="2">
        <v>87536</v>
      </c>
      <c r="L202" s="3">
        <v>0</v>
      </c>
      <c r="M202" t="s">
        <v>19</v>
      </c>
      <c r="N202" t="s">
        <v>63</v>
      </c>
      <c r="O202" s="1" t="s">
        <v>21</v>
      </c>
      <c r="P202" s="12" t="str">
        <f>TEXT(TBL_Employees[[#This Row],[Exit Date]],"yyyy")</f>
        <v/>
      </c>
    </row>
    <row r="203" spans="1:16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15" t="str">
        <f>TEXT(TBL_Employees[[#This Row],[Hire Date]],"yyyy")</f>
        <v>2015</v>
      </c>
      <c r="K203" s="2">
        <v>41429</v>
      </c>
      <c r="L203" s="3">
        <v>0</v>
      </c>
      <c r="M203" t="s">
        <v>19</v>
      </c>
      <c r="N203" t="s">
        <v>63</v>
      </c>
      <c r="O203" s="1" t="s">
        <v>21</v>
      </c>
      <c r="P203" s="12" t="str">
        <f>TEXT(TBL_Employees[[#This Row],[Exit Date]],"yyyy")</f>
        <v/>
      </c>
    </row>
    <row r="204" spans="1:16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15" t="str">
        <f>TEXT(TBL_Employees[[#This Row],[Hire Date]],"yyyy")</f>
        <v>2011</v>
      </c>
      <c r="K204" s="2">
        <v>245482</v>
      </c>
      <c r="L204" s="3">
        <v>0.39</v>
      </c>
      <c r="M204" t="s">
        <v>19</v>
      </c>
      <c r="N204" t="s">
        <v>63</v>
      </c>
      <c r="O204" s="1" t="s">
        <v>21</v>
      </c>
      <c r="P204" s="12" t="str">
        <f>TEXT(TBL_Employees[[#This Row],[Exit Date]],"yyyy")</f>
        <v/>
      </c>
    </row>
    <row r="205" spans="1:16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15" t="str">
        <f>TEXT(TBL_Employees[[#This Row],[Hire Date]],"yyyy")</f>
        <v>2020</v>
      </c>
      <c r="K205" s="2">
        <v>71359</v>
      </c>
      <c r="L205" s="3">
        <v>0</v>
      </c>
      <c r="M205" t="s">
        <v>19</v>
      </c>
      <c r="N205" t="s">
        <v>39</v>
      </c>
      <c r="O205" s="1" t="s">
        <v>21</v>
      </c>
      <c r="P205" s="12" t="str">
        <f>TEXT(TBL_Employees[[#This Row],[Exit Date]],"yyyy")</f>
        <v/>
      </c>
    </row>
    <row r="206" spans="1:16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15" t="str">
        <f>TEXT(TBL_Employees[[#This Row],[Hire Date]],"yyyy")</f>
        <v>2014</v>
      </c>
      <c r="K206" s="2">
        <v>183161</v>
      </c>
      <c r="L206" s="3">
        <v>0.22</v>
      </c>
      <c r="M206" t="s">
        <v>19</v>
      </c>
      <c r="N206" t="s">
        <v>45</v>
      </c>
      <c r="O206" s="1" t="s">
        <v>21</v>
      </c>
      <c r="P206" s="12" t="str">
        <f>TEXT(TBL_Employees[[#This Row],[Exit Date]],"yyyy")</f>
        <v/>
      </c>
    </row>
    <row r="207" spans="1:16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15" t="str">
        <f>TEXT(TBL_Employees[[#This Row],[Hire Date]],"yyyy")</f>
        <v>1993</v>
      </c>
      <c r="K207" s="2">
        <v>69260</v>
      </c>
      <c r="L207" s="3">
        <v>0</v>
      </c>
      <c r="M207" t="s">
        <v>19</v>
      </c>
      <c r="N207" t="s">
        <v>39</v>
      </c>
      <c r="O207" s="1" t="s">
        <v>21</v>
      </c>
      <c r="P207" s="12" t="str">
        <f>TEXT(TBL_Employees[[#This Row],[Exit Date]],"yyyy")</f>
        <v/>
      </c>
    </row>
    <row r="208" spans="1:16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15" t="str">
        <f>TEXT(TBL_Employees[[#This Row],[Hire Date]],"yyyy")</f>
        <v>1999</v>
      </c>
      <c r="K208" s="2">
        <v>95639</v>
      </c>
      <c r="L208" s="3">
        <v>0</v>
      </c>
      <c r="M208" t="s">
        <v>19</v>
      </c>
      <c r="N208" t="s">
        <v>25</v>
      </c>
      <c r="O208" s="1" t="s">
        <v>21</v>
      </c>
      <c r="P208" s="12" t="str">
        <f>TEXT(TBL_Employees[[#This Row],[Exit Date]],"yyyy")</f>
        <v/>
      </c>
    </row>
    <row r="209" spans="1:16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15" t="str">
        <f>TEXT(TBL_Employees[[#This Row],[Hire Date]],"yyyy")</f>
        <v>2004</v>
      </c>
      <c r="K209" s="2">
        <v>120660</v>
      </c>
      <c r="L209" s="3">
        <v>7.0000000000000007E-2</v>
      </c>
      <c r="M209" t="s">
        <v>33</v>
      </c>
      <c r="N209" t="s">
        <v>34</v>
      </c>
      <c r="O209" s="1" t="s">
        <v>21</v>
      </c>
      <c r="P209" s="12" t="str">
        <f>TEXT(TBL_Employees[[#This Row],[Exit Date]],"yyyy")</f>
        <v/>
      </c>
    </row>
    <row r="210" spans="1:16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15" t="str">
        <f>TEXT(TBL_Employees[[#This Row],[Hire Date]],"yyyy")</f>
        <v>2021</v>
      </c>
      <c r="K210" s="2">
        <v>75119</v>
      </c>
      <c r="L210" s="3">
        <v>0</v>
      </c>
      <c r="M210" t="s">
        <v>19</v>
      </c>
      <c r="N210" t="s">
        <v>20</v>
      </c>
      <c r="O210" s="1" t="s">
        <v>21</v>
      </c>
      <c r="P210" s="12" t="str">
        <f>TEXT(TBL_Employees[[#This Row],[Exit Date]],"yyyy")</f>
        <v/>
      </c>
    </row>
    <row r="211" spans="1:16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15" t="str">
        <f>TEXT(TBL_Employees[[#This Row],[Hire Date]],"yyyy")</f>
        <v>2011</v>
      </c>
      <c r="K211" s="2">
        <v>192213</v>
      </c>
      <c r="L211" s="3">
        <v>0.4</v>
      </c>
      <c r="M211" t="s">
        <v>19</v>
      </c>
      <c r="N211" t="s">
        <v>20</v>
      </c>
      <c r="O211" s="1" t="s">
        <v>21</v>
      </c>
      <c r="P211" s="12" t="str">
        <f>TEXT(TBL_Employees[[#This Row],[Exit Date]],"yyyy")</f>
        <v/>
      </c>
    </row>
    <row r="212" spans="1:16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15" t="str">
        <f>TEXT(TBL_Employees[[#This Row],[Hire Date]],"yyyy")</f>
        <v>2014</v>
      </c>
      <c r="K212" s="2">
        <v>65047</v>
      </c>
      <c r="L212" s="3">
        <v>0</v>
      </c>
      <c r="M212" t="s">
        <v>52</v>
      </c>
      <c r="N212" t="s">
        <v>53</v>
      </c>
      <c r="O212" s="1" t="s">
        <v>21</v>
      </c>
      <c r="P212" s="12" t="str">
        <f>TEXT(TBL_Employees[[#This Row],[Exit Date]],"yyyy")</f>
        <v/>
      </c>
    </row>
    <row r="213" spans="1:16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15" t="str">
        <f>TEXT(TBL_Employees[[#This Row],[Hire Date]],"yyyy")</f>
        <v>2017</v>
      </c>
      <c r="K213" s="2">
        <v>151413</v>
      </c>
      <c r="L213" s="3">
        <v>0.15</v>
      </c>
      <c r="M213" t="s">
        <v>19</v>
      </c>
      <c r="N213" t="s">
        <v>63</v>
      </c>
      <c r="O213" s="1" t="s">
        <v>21</v>
      </c>
      <c r="P213" s="12" t="str">
        <f>TEXT(TBL_Employees[[#This Row],[Exit Date]],"yyyy")</f>
        <v/>
      </c>
    </row>
    <row r="214" spans="1:16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15" t="str">
        <f>TEXT(TBL_Employees[[#This Row],[Hire Date]],"yyyy")</f>
        <v>2003</v>
      </c>
      <c r="K214" s="2">
        <v>76906</v>
      </c>
      <c r="L214" s="3">
        <v>0</v>
      </c>
      <c r="M214" t="s">
        <v>19</v>
      </c>
      <c r="N214" t="s">
        <v>63</v>
      </c>
      <c r="O214" s="1" t="s">
        <v>21</v>
      </c>
      <c r="P214" s="12" t="str">
        <f>TEXT(TBL_Employees[[#This Row],[Exit Date]],"yyyy")</f>
        <v/>
      </c>
    </row>
    <row r="215" spans="1:16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15" t="str">
        <f>TEXT(TBL_Employees[[#This Row],[Hire Date]],"yyyy")</f>
        <v>1994</v>
      </c>
      <c r="K215" s="2">
        <v>122802</v>
      </c>
      <c r="L215" s="3">
        <v>0.05</v>
      </c>
      <c r="M215" t="s">
        <v>33</v>
      </c>
      <c r="N215" t="s">
        <v>74</v>
      </c>
      <c r="O215" s="1" t="s">
        <v>21</v>
      </c>
      <c r="P215" s="12" t="str">
        <f>TEXT(TBL_Employees[[#This Row],[Exit Date]],"yyyy")</f>
        <v/>
      </c>
    </row>
    <row r="216" spans="1:16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15" t="str">
        <f>TEXT(TBL_Employees[[#This Row],[Hire Date]],"yyyy")</f>
        <v>1998</v>
      </c>
      <c r="K216" s="2">
        <v>99091</v>
      </c>
      <c r="L216" s="3">
        <v>0</v>
      </c>
      <c r="M216" t="s">
        <v>19</v>
      </c>
      <c r="N216" t="s">
        <v>25</v>
      </c>
      <c r="O216" s="1" t="s">
        <v>21</v>
      </c>
      <c r="P216" s="12" t="str">
        <f>TEXT(TBL_Employees[[#This Row],[Exit Date]],"yyyy")</f>
        <v/>
      </c>
    </row>
    <row r="217" spans="1:16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15" t="str">
        <f>TEXT(TBL_Employees[[#This Row],[Hire Date]],"yyyy")</f>
        <v>2008</v>
      </c>
      <c r="K217" s="2">
        <v>113987</v>
      </c>
      <c r="L217" s="3">
        <v>0</v>
      </c>
      <c r="M217" t="s">
        <v>52</v>
      </c>
      <c r="N217" t="s">
        <v>81</v>
      </c>
      <c r="O217" s="1" t="s">
        <v>21</v>
      </c>
      <c r="P217" s="12" t="str">
        <f>TEXT(TBL_Employees[[#This Row],[Exit Date]],"yyyy")</f>
        <v/>
      </c>
    </row>
    <row r="218" spans="1:16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15" t="str">
        <f>TEXT(TBL_Employees[[#This Row],[Hire Date]],"yyyy")</f>
        <v>2020</v>
      </c>
      <c r="K218" s="2">
        <v>95045</v>
      </c>
      <c r="L218" s="3">
        <v>0</v>
      </c>
      <c r="M218" t="s">
        <v>19</v>
      </c>
      <c r="N218" t="s">
        <v>20</v>
      </c>
      <c r="O218" s="1" t="s">
        <v>21</v>
      </c>
      <c r="P218" s="12" t="str">
        <f>TEXT(TBL_Employees[[#This Row],[Exit Date]],"yyyy")</f>
        <v/>
      </c>
    </row>
    <row r="219" spans="1:16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15" t="str">
        <f>TEXT(TBL_Employees[[#This Row],[Hire Date]],"yyyy")</f>
        <v>2017</v>
      </c>
      <c r="K219" s="2">
        <v>190401</v>
      </c>
      <c r="L219" s="3">
        <v>0.37</v>
      </c>
      <c r="M219" t="s">
        <v>19</v>
      </c>
      <c r="N219" t="s">
        <v>29</v>
      </c>
      <c r="O219" s="1" t="s">
        <v>21</v>
      </c>
      <c r="P219" s="12" t="str">
        <f>TEXT(TBL_Employees[[#This Row],[Exit Date]],"yyyy")</f>
        <v/>
      </c>
    </row>
    <row r="220" spans="1:16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15" t="str">
        <f>TEXT(TBL_Employees[[#This Row],[Hire Date]],"yyyy")</f>
        <v>2013</v>
      </c>
      <c r="K220" s="2">
        <v>86061</v>
      </c>
      <c r="L220" s="3">
        <v>0</v>
      </c>
      <c r="M220" t="s">
        <v>52</v>
      </c>
      <c r="N220" t="s">
        <v>66</v>
      </c>
      <c r="O220" s="1" t="s">
        <v>21</v>
      </c>
      <c r="P220" s="12" t="str">
        <f>TEXT(TBL_Employees[[#This Row],[Exit Date]],"yyyy")</f>
        <v/>
      </c>
    </row>
    <row r="221" spans="1:16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15" t="str">
        <f>TEXT(TBL_Employees[[#This Row],[Hire Date]],"yyyy")</f>
        <v>2021</v>
      </c>
      <c r="K221" s="2">
        <v>79882</v>
      </c>
      <c r="L221" s="3">
        <v>0</v>
      </c>
      <c r="M221" t="s">
        <v>19</v>
      </c>
      <c r="N221" t="s">
        <v>39</v>
      </c>
      <c r="O221" s="1" t="s">
        <v>21</v>
      </c>
      <c r="P221" s="12" t="str">
        <f>TEXT(TBL_Employees[[#This Row],[Exit Date]],"yyyy")</f>
        <v/>
      </c>
    </row>
    <row r="222" spans="1:16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15" t="str">
        <f>TEXT(TBL_Employees[[#This Row],[Hire Date]],"yyyy")</f>
        <v>2018</v>
      </c>
      <c r="K222" s="2">
        <v>255431</v>
      </c>
      <c r="L222" s="3">
        <v>0.36</v>
      </c>
      <c r="M222" t="s">
        <v>19</v>
      </c>
      <c r="N222" t="s">
        <v>29</v>
      </c>
      <c r="O222" s="1" t="s">
        <v>21</v>
      </c>
      <c r="P222" s="12" t="str">
        <f>TEXT(TBL_Employees[[#This Row],[Exit Date]],"yyyy")</f>
        <v/>
      </c>
    </row>
    <row r="223" spans="1:16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15" t="str">
        <f>TEXT(TBL_Employees[[#This Row],[Hire Date]],"yyyy")</f>
        <v>2003</v>
      </c>
      <c r="K223" s="2">
        <v>82017</v>
      </c>
      <c r="L223" s="3">
        <v>0</v>
      </c>
      <c r="M223" t="s">
        <v>33</v>
      </c>
      <c r="N223" t="s">
        <v>60</v>
      </c>
      <c r="O223" s="1" t="s">
        <v>21</v>
      </c>
      <c r="P223" s="12" t="str">
        <f>TEXT(TBL_Employees[[#This Row],[Exit Date]],"yyyy")</f>
        <v/>
      </c>
    </row>
    <row r="224" spans="1:16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15" t="str">
        <f>TEXT(TBL_Employees[[#This Row],[Hire Date]],"yyyy")</f>
        <v>2017</v>
      </c>
      <c r="K224" s="2">
        <v>53799</v>
      </c>
      <c r="L224" s="3">
        <v>0</v>
      </c>
      <c r="M224" t="s">
        <v>19</v>
      </c>
      <c r="N224" t="s">
        <v>29</v>
      </c>
      <c r="O224" s="1" t="s">
        <v>21</v>
      </c>
      <c r="P224" s="12" t="str">
        <f>TEXT(TBL_Employees[[#This Row],[Exit Date]],"yyyy")</f>
        <v/>
      </c>
    </row>
    <row r="225" spans="1:16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15" t="str">
        <f>TEXT(TBL_Employees[[#This Row],[Hire Date]],"yyyy")</f>
        <v>2021</v>
      </c>
      <c r="K225" s="2">
        <v>82739</v>
      </c>
      <c r="L225" s="3">
        <v>0</v>
      </c>
      <c r="M225" t="s">
        <v>19</v>
      </c>
      <c r="N225" t="s">
        <v>39</v>
      </c>
      <c r="O225" s="1" t="s">
        <v>21</v>
      </c>
      <c r="P225" s="12" t="str">
        <f>TEXT(TBL_Employees[[#This Row],[Exit Date]],"yyyy")</f>
        <v/>
      </c>
    </row>
    <row r="226" spans="1:16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15" t="str">
        <f>TEXT(TBL_Employees[[#This Row],[Hire Date]],"yyyy")</f>
        <v>2014</v>
      </c>
      <c r="K226" s="2">
        <v>99080</v>
      </c>
      <c r="L226" s="3">
        <v>0</v>
      </c>
      <c r="M226" t="s">
        <v>19</v>
      </c>
      <c r="N226" t="s">
        <v>20</v>
      </c>
      <c r="O226" s="1" t="s">
        <v>21</v>
      </c>
      <c r="P226" s="12" t="str">
        <f>TEXT(TBL_Employees[[#This Row],[Exit Date]],"yyyy")</f>
        <v/>
      </c>
    </row>
    <row r="227" spans="1:16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15" t="str">
        <f>TEXT(TBL_Employees[[#This Row],[Hire Date]],"yyyy")</f>
        <v>2011</v>
      </c>
      <c r="K227" s="2">
        <v>96719</v>
      </c>
      <c r="L227" s="3">
        <v>0</v>
      </c>
      <c r="M227" t="s">
        <v>33</v>
      </c>
      <c r="N227" t="s">
        <v>34</v>
      </c>
      <c r="O227" s="1" t="s">
        <v>21</v>
      </c>
      <c r="P227" s="12" t="str">
        <f>TEXT(TBL_Employees[[#This Row],[Exit Date]],"yyyy")</f>
        <v/>
      </c>
    </row>
    <row r="228" spans="1:16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15" t="str">
        <f>TEXT(TBL_Employees[[#This Row],[Hire Date]],"yyyy")</f>
        <v>2021</v>
      </c>
      <c r="K228" s="2">
        <v>180687</v>
      </c>
      <c r="L228" s="3">
        <v>0.19</v>
      </c>
      <c r="M228" t="s">
        <v>19</v>
      </c>
      <c r="N228" t="s">
        <v>39</v>
      </c>
      <c r="O228" s="1" t="s">
        <v>21</v>
      </c>
      <c r="P228" s="12" t="str">
        <f>TEXT(TBL_Employees[[#This Row],[Exit Date]],"yyyy")</f>
        <v/>
      </c>
    </row>
    <row r="229" spans="1:16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15" t="str">
        <f>TEXT(TBL_Employees[[#This Row],[Hire Date]],"yyyy")</f>
        <v>2001</v>
      </c>
      <c r="K229" s="2">
        <v>95743</v>
      </c>
      <c r="L229" s="3">
        <v>0.15</v>
      </c>
      <c r="M229" t="s">
        <v>19</v>
      </c>
      <c r="N229" t="s">
        <v>25</v>
      </c>
      <c r="O229" s="1">
        <v>40193</v>
      </c>
      <c r="P229" s="12" t="str">
        <f>TEXT(TBL_Employees[[#This Row],[Exit Date]],"yyyy")</f>
        <v>2010</v>
      </c>
    </row>
    <row r="230" spans="1:16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15" t="str">
        <f>TEXT(TBL_Employees[[#This Row],[Hire Date]],"yyyy")</f>
        <v>2009</v>
      </c>
      <c r="K230" s="2">
        <v>89695</v>
      </c>
      <c r="L230" s="3">
        <v>0</v>
      </c>
      <c r="M230" t="s">
        <v>19</v>
      </c>
      <c r="N230" t="s">
        <v>25</v>
      </c>
      <c r="O230" s="1" t="s">
        <v>21</v>
      </c>
      <c r="P230" s="12" t="str">
        <f>TEXT(TBL_Employees[[#This Row],[Exit Date]],"yyyy")</f>
        <v/>
      </c>
    </row>
    <row r="231" spans="1:16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15" t="str">
        <f>TEXT(TBL_Employees[[#This Row],[Hire Date]],"yyyy")</f>
        <v>1998</v>
      </c>
      <c r="K231" s="2">
        <v>122753</v>
      </c>
      <c r="L231" s="3">
        <v>0.09</v>
      </c>
      <c r="M231" t="s">
        <v>33</v>
      </c>
      <c r="N231" t="s">
        <v>80</v>
      </c>
      <c r="O231" s="1" t="s">
        <v>21</v>
      </c>
      <c r="P231" s="12" t="str">
        <f>TEXT(TBL_Employees[[#This Row],[Exit Date]],"yyyy")</f>
        <v/>
      </c>
    </row>
    <row r="232" spans="1:16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15" t="str">
        <f>TEXT(TBL_Employees[[#This Row],[Hire Date]],"yyyy")</f>
        <v>2015</v>
      </c>
      <c r="K232" s="2">
        <v>93734</v>
      </c>
      <c r="L232" s="3">
        <v>0</v>
      </c>
      <c r="M232" t="s">
        <v>19</v>
      </c>
      <c r="N232" t="s">
        <v>39</v>
      </c>
      <c r="O232" s="1" t="s">
        <v>21</v>
      </c>
      <c r="P232" s="12" t="str">
        <f>TEXT(TBL_Employees[[#This Row],[Exit Date]],"yyyy")</f>
        <v/>
      </c>
    </row>
    <row r="233" spans="1:16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15" t="str">
        <f>TEXT(TBL_Employees[[#This Row],[Hire Date]],"yyyy")</f>
        <v>2017</v>
      </c>
      <c r="K233" s="2">
        <v>52069</v>
      </c>
      <c r="L233" s="3">
        <v>0</v>
      </c>
      <c r="M233" t="s">
        <v>33</v>
      </c>
      <c r="N233" t="s">
        <v>80</v>
      </c>
      <c r="O233" s="1" t="s">
        <v>21</v>
      </c>
      <c r="P233" s="12" t="str">
        <f>TEXT(TBL_Employees[[#This Row],[Exit Date]],"yyyy")</f>
        <v/>
      </c>
    </row>
    <row r="234" spans="1:16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15" t="str">
        <f>TEXT(TBL_Employees[[#This Row],[Hire Date]],"yyyy")</f>
        <v>2020</v>
      </c>
      <c r="K234" s="2">
        <v>258426</v>
      </c>
      <c r="L234" s="3">
        <v>0.4</v>
      </c>
      <c r="M234" t="s">
        <v>52</v>
      </c>
      <c r="N234" t="s">
        <v>66</v>
      </c>
      <c r="O234" s="1" t="s">
        <v>21</v>
      </c>
      <c r="P234" s="12" t="str">
        <f>TEXT(TBL_Employees[[#This Row],[Exit Date]],"yyyy")</f>
        <v/>
      </c>
    </row>
    <row r="235" spans="1:16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15" t="str">
        <f>TEXT(TBL_Employees[[#This Row],[Hire Date]],"yyyy")</f>
        <v>1995</v>
      </c>
      <c r="K235" s="2">
        <v>125375</v>
      </c>
      <c r="L235" s="3">
        <v>0.09</v>
      </c>
      <c r="M235" t="s">
        <v>19</v>
      </c>
      <c r="N235" t="s">
        <v>20</v>
      </c>
      <c r="O235" s="1" t="s">
        <v>21</v>
      </c>
      <c r="P235" s="12" t="str">
        <f>TEXT(TBL_Employees[[#This Row],[Exit Date]],"yyyy")</f>
        <v/>
      </c>
    </row>
    <row r="236" spans="1:16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15" t="str">
        <f>TEXT(TBL_Employees[[#This Row],[Hire Date]],"yyyy")</f>
        <v>2021</v>
      </c>
      <c r="K236" s="2">
        <v>198243</v>
      </c>
      <c r="L236" s="3">
        <v>0.31</v>
      </c>
      <c r="M236" t="s">
        <v>19</v>
      </c>
      <c r="N236" t="s">
        <v>45</v>
      </c>
      <c r="O236" s="1" t="s">
        <v>21</v>
      </c>
      <c r="P236" s="12" t="str">
        <f>TEXT(TBL_Employees[[#This Row],[Exit Date]],"yyyy")</f>
        <v/>
      </c>
    </row>
    <row r="237" spans="1:16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15" t="str">
        <f>TEXT(TBL_Employees[[#This Row],[Hire Date]],"yyyy")</f>
        <v>2017</v>
      </c>
      <c r="K237" s="2">
        <v>96023</v>
      </c>
      <c r="L237" s="3">
        <v>0</v>
      </c>
      <c r="M237" t="s">
        <v>19</v>
      </c>
      <c r="N237" t="s">
        <v>45</v>
      </c>
      <c r="O237" s="1" t="s">
        <v>21</v>
      </c>
      <c r="P237" s="12" t="str">
        <f>TEXT(TBL_Employees[[#This Row],[Exit Date]],"yyyy")</f>
        <v/>
      </c>
    </row>
    <row r="238" spans="1:16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15" t="str">
        <f>TEXT(TBL_Employees[[#This Row],[Hire Date]],"yyyy")</f>
        <v>2012</v>
      </c>
      <c r="K238" s="2">
        <v>83066</v>
      </c>
      <c r="L238" s="3">
        <v>0</v>
      </c>
      <c r="M238" t="s">
        <v>19</v>
      </c>
      <c r="N238" t="s">
        <v>20</v>
      </c>
      <c r="O238" s="1">
        <v>41430</v>
      </c>
      <c r="P238" s="12" t="str">
        <f>TEXT(TBL_Employees[[#This Row],[Exit Date]],"yyyy")</f>
        <v>2013</v>
      </c>
    </row>
    <row r="239" spans="1:16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15" t="str">
        <f>TEXT(TBL_Employees[[#This Row],[Hire Date]],"yyyy")</f>
        <v>2014</v>
      </c>
      <c r="K239" s="2">
        <v>61216</v>
      </c>
      <c r="L239" s="3">
        <v>0</v>
      </c>
      <c r="M239" t="s">
        <v>19</v>
      </c>
      <c r="N239" t="s">
        <v>63</v>
      </c>
      <c r="O239" s="1" t="s">
        <v>21</v>
      </c>
      <c r="P239" s="12" t="str">
        <f>TEXT(TBL_Employees[[#This Row],[Exit Date]],"yyyy")</f>
        <v/>
      </c>
    </row>
    <row r="240" spans="1:16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15" t="str">
        <f>TEXT(TBL_Employees[[#This Row],[Hire Date]],"yyyy")</f>
        <v>2013</v>
      </c>
      <c r="K240" s="2">
        <v>144231</v>
      </c>
      <c r="L240" s="3">
        <v>0.14000000000000001</v>
      </c>
      <c r="M240" t="s">
        <v>19</v>
      </c>
      <c r="N240" t="s">
        <v>29</v>
      </c>
      <c r="O240" s="1">
        <v>44029</v>
      </c>
      <c r="P240" s="12" t="str">
        <f>TEXT(TBL_Employees[[#This Row],[Exit Date]],"yyyy")</f>
        <v>2020</v>
      </c>
    </row>
    <row r="241" spans="1:16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15" t="str">
        <f>TEXT(TBL_Employees[[#This Row],[Hire Date]],"yyyy")</f>
        <v>2007</v>
      </c>
      <c r="K241" s="2">
        <v>51630</v>
      </c>
      <c r="L241" s="3">
        <v>0</v>
      </c>
      <c r="M241" t="s">
        <v>33</v>
      </c>
      <c r="N241" t="s">
        <v>60</v>
      </c>
      <c r="O241" s="1" t="s">
        <v>21</v>
      </c>
      <c r="P241" s="12" t="str">
        <f>TEXT(TBL_Employees[[#This Row],[Exit Date]],"yyyy")</f>
        <v/>
      </c>
    </row>
    <row r="242" spans="1:16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15" t="str">
        <f>TEXT(TBL_Employees[[#This Row],[Hire Date]],"yyyy")</f>
        <v>2013</v>
      </c>
      <c r="K242" s="2">
        <v>124129</v>
      </c>
      <c r="L242" s="3">
        <v>0.15</v>
      </c>
      <c r="M242" t="s">
        <v>52</v>
      </c>
      <c r="N242" t="s">
        <v>53</v>
      </c>
      <c r="O242" s="1" t="s">
        <v>21</v>
      </c>
      <c r="P242" s="12" t="str">
        <f>TEXT(TBL_Employees[[#This Row],[Exit Date]],"yyyy")</f>
        <v/>
      </c>
    </row>
    <row r="243" spans="1:16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15" t="str">
        <f>TEXT(TBL_Employees[[#This Row],[Hire Date]],"yyyy")</f>
        <v>2009</v>
      </c>
      <c r="K243" s="2">
        <v>60055</v>
      </c>
      <c r="L243" s="3">
        <v>0</v>
      </c>
      <c r="M243" t="s">
        <v>19</v>
      </c>
      <c r="N243" t="s">
        <v>63</v>
      </c>
      <c r="O243" s="1" t="s">
        <v>21</v>
      </c>
      <c r="P243" s="12" t="str">
        <f>TEXT(TBL_Employees[[#This Row],[Exit Date]],"yyyy")</f>
        <v/>
      </c>
    </row>
    <row r="244" spans="1:16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15" t="str">
        <f>TEXT(TBL_Employees[[#This Row],[Hire Date]],"yyyy")</f>
        <v>2020</v>
      </c>
      <c r="K244" s="2">
        <v>189290</v>
      </c>
      <c r="L244" s="3">
        <v>0.22</v>
      </c>
      <c r="M244" t="s">
        <v>52</v>
      </c>
      <c r="N244" t="s">
        <v>53</v>
      </c>
      <c r="O244" s="1">
        <v>44099</v>
      </c>
      <c r="P244" s="12" t="str">
        <f>TEXT(TBL_Employees[[#This Row],[Exit Date]],"yyyy")</f>
        <v>2020</v>
      </c>
    </row>
    <row r="245" spans="1:16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15" t="str">
        <f>TEXT(TBL_Employees[[#This Row],[Hire Date]],"yyyy")</f>
        <v>2008</v>
      </c>
      <c r="K245" s="2">
        <v>182202</v>
      </c>
      <c r="L245" s="3">
        <v>0.3</v>
      </c>
      <c r="M245" t="s">
        <v>19</v>
      </c>
      <c r="N245" t="s">
        <v>25</v>
      </c>
      <c r="O245" s="1" t="s">
        <v>21</v>
      </c>
      <c r="P245" s="12" t="str">
        <f>TEXT(TBL_Employees[[#This Row],[Exit Date]],"yyyy")</f>
        <v/>
      </c>
    </row>
    <row r="246" spans="1:16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15" t="str">
        <f>TEXT(TBL_Employees[[#This Row],[Hire Date]],"yyyy")</f>
        <v>2006</v>
      </c>
      <c r="K246" s="2">
        <v>117518</v>
      </c>
      <c r="L246" s="3">
        <v>7.0000000000000007E-2</v>
      </c>
      <c r="M246" t="s">
        <v>19</v>
      </c>
      <c r="N246" t="s">
        <v>63</v>
      </c>
      <c r="O246" s="1" t="s">
        <v>21</v>
      </c>
      <c r="P246" s="12" t="str">
        <f>TEXT(TBL_Employees[[#This Row],[Exit Date]],"yyyy")</f>
        <v/>
      </c>
    </row>
    <row r="247" spans="1:16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15" t="str">
        <f>TEXT(TBL_Employees[[#This Row],[Hire Date]],"yyyy")</f>
        <v>2013</v>
      </c>
      <c r="K247" s="2">
        <v>157474</v>
      </c>
      <c r="L247" s="3">
        <v>0.11</v>
      </c>
      <c r="M247" t="s">
        <v>52</v>
      </c>
      <c r="N247" t="s">
        <v>66</v>
      </c>
      <c r="O247" s="1" t="s">
        <v>21</v>
      </c>
      <c r="P247" s="12" t="str">
        <f>TEXT(TBL_Employees[[#This Row],[Exit Date]],"yyyy")</f>
        <v/>
      </c>
    </row>
    <row r="248" spans="1:16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15" t="str">
        <f>TEXT(TBL_Employees[[#This Row],[Hire Date]],"yyyy")</f>
        <v>2008</v>
      </c>
      <c r="K248" s="2">
        <v>126856</v>
      </c>
      <c r="L248" s="3">
        <v>0.06</v>
      </c>
      <c r="M248" t="s">
        <v>19</v>
      </c>
      <c r="N248" t="s">
        <v>29</v>
      </c>
      <c r="O248" s="1" t="s">
        <v>21</v>
      </c>
      <c r="P248" s="12" t="str">
        <f>TEXT(TBL_Employees[[#This Row],[Exit Date]],"yyyy")</f>
        <v/>
      </c>
    </row>
    <row r="249" spans="1:16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15" t="str">
        <f>TEXT(TBL_Employees[[#This Row],[Hire Date]],"yyyy")</f>
        <v>2001</v>
      </c>
      <c r="K249" s="2">
        <v>129124</v>
      </c>
      <c r="L249" s="3">
        <v>0.12</v>
      </c>
      <c r="M249" t="s">
        <v>33</v>
      </c>
      <c r="N249" t="s">
        <v>74</v>
      </c>
      <c r="O249" s="1" t="s">
        <v>21</v>
      </c>
      <c r="P249" s="12" t="str">
        <f>TEXT(TBL_Employees[[#This Row],[Exit Date]],"yyyy")</f>
        <v/>
      </c>
    </row>
    <row r="250" spans="1:16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15" t="str">
        <f>TEXT(TBL_Employees[[#This Row],[Hire Date]],"yyyy")</f>
        <v>2002</v>
      </c>
      <c r="K250" s="2">
        <v>165181</v>
      </c>
      <c r="L250" s="3">
        <v>0.16</v>
      </c>
      <c r="M250" t="s">
        <v>19</v>
      </c>
      <c r="N250" t="s">
        <v>63</v>
      </c>
      <c r="O250" s="1" t="s">
        <v>21</v>
      </c>
      <c r="P250" s="12" t="str">
        <f>TEXT(TBL_Employees[[#This Row],[Exit Date]],"yyyy")</f>
        <v/>
      </c>
    </row>
    <row r="251" spans="1:16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15" t="str">
        <f>TEXT(TBL_Employees[[#This Row],[Hire Date]],"yyyy")</f>
        <v>2004</v>
      </c>
      <c r="K251" s="2">
        <v>247939</v>
      </c>
      <c r="L251" s="3">
        <v>0.35</v>
      </c>
      <c r="M251" t="s">
        <v>52</v>
      </c>
      <c r="N251" t="s">
        <v>66</v>
      </c>
      <c r="O251" s="1" t="s">
        <v>21</v>
      </c>
      <c r="P251" s="12" t="str">
        <f>TEXT(TBL_Employees[[#This Row],[Exit Date]],"yyyy")</f>
        <v/>
      </c>
    </row>
    <row r="252" spans="1:16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15" t="str">
        <f>TEXT(TBL_Employees[[#This Row],[Hire Date]],"yyyy")</f>
        <v>2017</v>
      </c>
      <c r="K252" s="2">
        <v>169509</v>
      </c>
      <c r="L252" s="3">
        <v>0.18</v>
      </c>
      <c r="M252" t="s">
        <v>52</v>
      </c>
      <c r="N252" t="s">
        <v>81</v>
      </c>
      <c r="O252" s="1" t="s">
        <v>21</v>
      </c>
      <c r="P252" s="12" t="str">
        <f>TEXT(TBL_Employees[[#This Row],[Exit Date]],"yyyy")</f>
        <v/>
      </c>
    </row>
    <row r="253" spans="1:16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15" t="str">
        <f>TEXT(TBL_Employees[[#This Row],[Hire Date]],"yyyy")</f>
        <v>2011</v>
      </c>
      <c r="K253" s="2">
        <v>138521</v>
      </c>
      <c r="L253" s="3">
        <v>0.1</v>
      </c>
      <c r="M253" t="s">
        <v>19</v>
      </c>
      <c r="N253" t="s">
        <v>45</v>
      </c>
      <c r="O253" s="1" t="s">
        <v>21</v>
      </c>
      <c r="P253" s="12" t="str">
        <f>TEXT(TBL_Employees[[#This Row],[Exit Date]],"yyyy")</f>
        <v/>
      </c>
    </row>
    <row r="254" spans="1:16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15" t="str">
        <f>TEXT(TBL_Employees[[#This Row],[Hire Date]],"yyyy")</f>
        <v>2014</v>
      </c>
      <c r="K254" s="2">
        <v>113873</v>
      </c>
      <c r="L254" s="3">
        <v>0.11</v>
      </c>
      <c r="M254" t="s">
        <v>52</v>
      </c>
      <c r="N254" t="s">
        <v>66</v>
      </c>
      <c r="O254" s="1" t="s">
        <v>21</v>
      </c>
      <c r="P254" s="12" t="str">
        <f>TEXT(TBL_Employees[[#This Row],[Exit Date]],"yyyy")</f>
        <v/>
      </c>
    </row>
    <row r="255" spans="1:16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15" t="str">
        <f>TEXT(TBL_Employees[[#This Row],[Hire Date]],"yyyy")</f>
        <v>2018</v>
      </c>
      <c r="K255" s="2">
        <v>73317</v>
      </c>
      <c r="L255" s="3">
        <v>0</v>
      </c>
      <c r="M255" t="s">
        <v>19</v>
      </c>
      <c r="N255" t="s">
        <v>45</v>
      </c>
      <c r="O255" s="1" t="s">
        <v>21</v>
      </c>
      <c r="P255" s="12" t="str">
        <f>TEXT(TBL_Employees[[#This Row],[Exit Date]],"yyyy")</f>
        <v/>
      </c>
    </row>
    <row r="256" spans="1:16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15" t="str">
        <f>TEXT(TBL_Employees[[#This Row],[Hire Date]],"yyyy")</f>
        <v>2013</v>
      </c>
      <c r="K256" s="2">
        <v>69096</v>
      </c>
      <c r="L256" s="3">
        <v>0</v>
      </c>
      <c r="M256" t="s">
        <v>19</v>
      </c>
      <c r="N256" t="s">
        <v>63</v>
      </c>
      <c r="O256" s="1" t="s">
        <v>21</v>
      </c>
      <c r="P256" s="12" t="str">
        <f>TEXT(TBL_Employees[[#This Row],[Exit Date]],"yyyy")</f>
        <v/>
      </c>
    </row>
    <row r="257" spans="1:16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15" t="str">
        <f>TEXT(TBL_Employees[[#This Row],[Hire Date]],"yyyy")</f>
        <v>2005</v>
      </c>
      <c r="K257" s="2">
        <v>87158</v>
      </c>
      <c r="L257" s="3">
        <v>0</v>
      </c>
      <c r="M257" t="s">
        <v>52</v>
      </c>
      <c r="N257" t="s">
        <v>81</v>
      </c>
      <c r="O257" s="1" t="s">
        <v>21</v>
      </c>
      <c r="P257" s="12" t="str">
        <f>TEXT(TBL_Employees[[#This Row],[Exit Date]],"yyyy")</f>
        <v/>
      </c>
    </row>
    <row r="258" spans="1:16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15" t="str">
        <f>TEXT(TBL_Employees[[#This Row],[Hire Date]],"yyyy")</f>
        <v>1992</v>
      </c>
      <c r="K258" s="2">
        <v>70778</v>
      </c>
      <c r="L258" s="3">
        <v>0</v>
      </c>
      <c r="M258" t="s">
        <v>19</v>
      </c>
      <c r="N258" t="s">
        <v>25</v>
      </c>
      <c r="O258" s="1" t="s">
        <v>21</v>
      </c>
      <c r="P258" s="12" t="str">
        <f>TEXT(TBL_Employees[[#This Row],[Exit Date]],"yyyy")</f>
        <v/>
      </c>
    </row>
    <row r="259" spans="1:16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15" t="str">
        <f>TEXT(TBL_Employees[[#This Row],[Hire Date]],"yyyy")</f>
        <v>2004</v>
      </c>
      <c r="K259" s="2">
        <v>153938</v>
      </c>
      <c r="L259" s="3">
        <v>0.2</v>
      </c>
      <c r="M259" t="s">
        <v>19</v>
      </c>
      <c r="N259" t="s">
        <v>39</v>
      </c>
      <c r="O259" s="1" t="s">
        <v>21</v>
      </c>
      <c r="P259" s="12" t="str">
        <f>TEXT(TBL_Employees[[#This Row],[Exit Date]],"yyyy")</f>
        <v/>
      </c>
    </row>
    <row r="260" spans="1:16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15" t="str">
        <f>TEXT(TBL_Employees[[#This Row],[Hire Date]],"yyyy")</f>
        <v>2018</v>
      </c>
      <c r="K260" s="2">
        <v>59888</v>
      </c>
      <c r="L260" s="3">
        <v>0</v>
      </c>
      <c r="M260" t="s">
        <v>33</v>
      </c>
      <c r="N260" t="s">
        <v>60</v>
      </c>
      <c r="O260" s="1" t="s">
        <v>21</v>
      </c>
      <c r="P260" s="12" t="str">
        <f>TEXT(TBL_Employees[[#This Row],[Exit Date]],"yyyy")</f>
        <v/>
      </c>
    </row>
    <row r="261" spans="1:16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15" t="str">
        <f>TEXT(TBL_Employees[[#This Row],[Hire Date]],"yyyy")</f>
        <v>2018</v>
      </c>
      <c r="K261" s="2">
        <v>63098</v>
      </c>
      <c r="L261" s="3">
        <v>0</v>
      </c>
      <c r="M261" t="s">
        <v>19</v>
      </c>
      <c r="N261" t="s">
        <v>29</v>
      </c>
      <c r="O261" s="1" t="s">
        <v>21</v>
      </c>
      <c r="P261" s="12" t="str">
        <f>TEXT(TBL_Employees[[#This Row],[Exit Date]],"yyyy")</f>
        <v/>
      </c>
    </row>
    <row r="262" spans="1:16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15" t="str">
        <f>TEXT(TBL_Employees[[#This Row],[Hire Date]],"yyyy")</f>
        <v>2021</v>
      </c>
      <c r="K262" s="2">
        <v>255369</v>
      </c>
      <c r="L262" s="3">
        <v>0.33</v>
      </c>
      <c r="M262" t="s">
        <v>52</v>
      </c>
      <c r="N262" t="s">
        <v>53</v>
      </c>
      <c r="O262" s="1" t="s">
        <v>21</v>
      </c>
      <c r="P262" s="12" t="str">
        <f>TEXT(TBL_Employees[[#This Row],[Exit Date]],"yyyy")</f>
        <v/>
      </c>
    </row>
    <row r="263" spans="1:16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15" t="str">
        <f>TEXT(TBL_Employees[[#This Row],[Hire Date]],"yyyy")</f>
        <v>2004</v>
      </c>
      <c r="K263" s="2">
        <v>142318</v>
      </c>
      <c r="L263" s="3">
        <v>0.14000000000000001</v>
      </c>
      <c r="M263" t="s">
        <v>19</v>
      </c>
      <c r="N263" t="s">
        <v>20</v>
      </c>
      <c r="O263" s="1" t="s">
        <v>21</v>
      </c>
      <c r="P263" s="12" t="str">
        <f>TEXT(TBL_Employees[[#This Row],[Exit Date]],"yyyy")</f>
        <v/>
      </c>
    </row>
    <row r="264" spans="1:16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15" t="str">
        <f>TEXT(TBL_Employees[[#This Row],[Hire Date]],"yyyy")</f>
        <v>2004</v>
      </c>
      <c r="K264" s="2">
        <v>49186</v>
      </c>
      <c r="L264" s="3">
        <v>0</v>
      </c>
      <c r="M264" t="s">
        <v>19</v>
      </c>
      <c r="N264" t="s">
        <v>25</v>
      </c>
      <c r="O264" s="1">
        <v>39616</v>
      </c>
      <c r="P264" s="12" t="str">
        <f>TEXT(TBL_Employees[[#This Row],[Exit Date]],"yyyy")</f>
        <v>2008</v>
      </c>
    </row>
    <row r="265" spans="1:16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15" t="str">
        <f>TEXT(TBL_Employees[[#This Row],[Hire Date]],"yyyy")</f>
        <v>2019</v>
      </c>
      <c r="K265" s="2">
        <v>220937</v>
      </c>
      <c r="L265" s="3">
        <v>0.38</v>
      </c>
      <c r="M265" t="s">
        <v>19</v>
      </c>
      <c r="N265" t="s">
        <v>25</v>
      </c>
      <c r="O265" s="1" t="s">
        <v>21</v>
      </c>
      <c r="P265" s="12" t="str">
        <f>TEXT(TBL_Employees[[#This Row],[Exit Date]],"yyyy")</f>
        <v/>
      </c>
    </row>
    <row r="266" spans="1:16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15" t="str">
        <f>TEXT(TBL_Employees[[#This Row],[Hire Date]],"yyyy")</f>
        <v>2012</v>
      </c>
      <c r="K266" s="2">
        <v>183156</v>
      </c>
      <c r="L266" s="3">
        <v>0.3</v>
      </c>
      <c r="M266" t="s">
        <v>19</v>
      </c>
      <c r="N266" t="s">
        <v>63</v>
      </c>
      <c r="O266" s="1" t="s">
        <v>21</v>
      </c>
      <c r="P266" s="12" t="str">
        <f>TEXT(TBL_Employees[[#This Row],[Exit Date]],"yyyy")</f>
        <v/>
      </c>
    </row>
    <row r="267" spans="1:16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15" t="str">
        <f>TEXT(TBL_Employees[[#This Row],[Hire Date]],"yyyy")</f>
        <v>2020</v>
      </c>
      <c r="K267" s="2">
        <v>192749</v>
      </c>
      <c r="L267" s="3">
        <v>0.31</v>
      </c>
      <c r="M267" t="s">
        <v>19</v>
      </c>
      <c r="N267" t="s">
        <v>20</v>
      </c>
      <c r="O267" s="1" t="s">
        <v>21</v>
      </c>
      <c r="P267" s="12" t="str">
        <f>TEXT(TBL_Employees[[#This Row],[Exit Date]],"yyyy")</f>
        <v/>
      </c>
    </row>
    <row r="268" spans="1:16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15" t="str">
        <f>TEXT(TBL_Employees[[#This Row],[Hire Date]],"yyyy")</f>
        <v>2017</v>
      </c>
      <c r="K268" s="2">
        <v>135325</v>
      </c>
      <c r="L268" s="3">
        <v>0.14000000000000001</v>
      </c>
      <c r="M268" t="s">
        <v>19</v>
      </c>
      <c r="N268" t="s">
        <v>39</v>
      </c>
      <c r="O268" s="1" t="s">
        <v>21</v>
      </c>
      <c r="P268" s="12" t="str">
        <f>TEXT(TBL_Employees[[#This Row],[Exit Date]],"yyyy")</f>
        <v/>
      </c>
    </row>
    <row r="269" spans="1:16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15" t="str">
        <f>TEXT(TBL_Employees[[#This Row],[Hire Date]],"yyyy")</f>
        <v>2019</v>
      </c>
      <c r="K269" s="2">
        <v>79356</v>
      </c>
      <c r="L269" s="3">
        <v>0</v>
      </c>
      <c r="M269" t="s">
        <v>19</v>
      </c>
      <c r="N269" t="s">
        <v>39</v>
      </c>
      <c r="O269" s="1" t="s">
        <v>21</v>
      </c>
      <c r="P269" s="12" t="str">
        <f>TEXT(TBL_Employees[[#This Row],[Exit Date]],"yyyy")</f>
        <v/>
      </c>
    </row>
    <row r="270" spans="1:16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15" t="str">
        <f>TEXT(TBL_Employees[[#This Row],[Hire Date]],"yyyy")</f>
        <v>2005</v>
      </c>
      <c r="K270" s="2">
        <v>74412</v>
      </c>
      <c r="L270" s="3">
        <v>0</v>
      </c>
      <c r="M270" t="s">
        <v>19</v>
      </c>
      <c r="N270" t="s">
        <v>63</v>
      </c>
      <c r="O270" s="1" t="s">
        <v>21</v>
      </c>
      <c r="P270" s="12" t="str">
        <f>TEXT(TBL_Employees[[#This Row],[Exit Date]],"yyyy")</f>
        <v/>
      </c>
    </row>
    <row r="271" spans="1:16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15" t="str">
        <f>TEXT(TBL_Employees[[#This Row],[Hire Date]],"yyyy")</f>
        <v>2017</v>
      </c>
      <c r="K271" s="2">
        <v>61886</v>
      </c>
      <c r="L271" s="3">
        <v>0.09</v>
      </c>
      <c r="M271" t="s">
        <v>52</v>
      </c>
      <c r="N271" t="s">
        <v>66</v>
      </c>
      <c r="O271" s="1" t="s">
        <v>21</v>
      </c>
      <c r="P271" s="12" t="str">
        <f>TEXT(TBL_Employees[[#This Row],[Exit Date]],"yyyy")</f>
        <v/>
      </c>
    </row>
    <row r="272" spans="1:16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15" t="str">
        <f>TEXT(TBL_Employees[[#This Row],[Hire Date]],"yyyy")</f>
        <v>2003</v>
      </c>
      <c r="K272" s="2">
        <v>173071</v>
      </c>
      <c r="L272" s="3">
        <v>0.28999999999999998</v>
      </c>
      <c r="M272" t="s">
        <v>19</v>
      </c>
      <c r="N272" t="s">
        <v>29</v>
      </c>
      <c r="O272" s="1" t="s">
        <v>21</v>
      </c>
      <c r="P272" s="12" t="str">
        <f>TEXT(TBL_Employees[[#This Row],[Exit Date]],"yyyy")</f>
        <v/>
      </c>
    </row>
    <row r="273" spans="1:16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15" t="str">
        <f>TEXT(TBL_Employees[[#This Row],[Hire Date]],"yyyy")</f>
        <v>1995</v>
      </c>
      <c r="K273" s="2">
        <v>70189</v>
      </c>
      <c r="L273" s="3">
        <v>0</v>
      </c>
      <c r="M273" t="s">
        <v>19</v>
      </c>
      <c r="N273" t="s">
        <v>29</v>
      </c>
      <c r="O273" s="1" t="s">
        <v>21</v>
      </c>
      <c r="P273" s="12" t="str">
        <f>TEXT(TBL_Employees[[#This Row],[Exit Date]],"yyyy")</f>
        <v/>
      </c>
    </row>
    <row r="274" spans="1:16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15" t="str">
        <f>TEXT(TBL_Employees[[#This Row],[Hire Date]],"yyyy")</f>
        <v>2013</v>
      </c>
      <c r="K274" s="2">
        <v>181452</v>
      </c>
      <c r="L274" s="3">
        <v>0.3</v>
      </c>
      <c r="M274" t="s">
        <v>19</v>
      </c>
      <c r="N274" t="s">
        <v>29</v>
      </c>
      <c r="O274" s="1" t="s">
        <v>21</v>
      </c>
      <c r="P274" s="12" t="str">
        <f>TEXT(TBL_Employees[[#This Row],[Exit Date]],"yyyy")</f>
        <v/>
      </c>
    </row>
    <row r="275" spans="1:16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15" t="str">
        <f>TEXT(TBL_Employees[[#This Row],[Hire Date]],"yyyy")</f>
        <v>2021</v>
      </c>
      <c r="K275" s="2">
        <v>70369</v>
      </c>
      <c r="L275" s="3">
        <v>0</v>
      </c>
      <c r="M275" t="s">
        <v>19</v>
      </c>
      <c r="N275" t="s">
        <v>63</v>
      </c>
      <c r="O275" s="1" t="s">
        <v>21</v>
      </c>
      <c r="P275" s="12" t="str">
        <f>TEXT(TBL_Employees[[#This Row],[Exit Date]],"yyyy")</f>
        <v/>
      </c>
    </row>
    <row r="276" spans="1:16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15" t="str">
        <f>TEXT(TBL_Employees[[#This Row],[Hire Date]],"yyyy")</f>
        <v>2008</v>
      </c>
      <c r="K276" s="2">
        <v>78056</v>
      </c>
      <c r="L276" s="3">
        <v>0</v>
      </c>
      <c r="M276" t="s">
        <v>52</v>
      </c>
      <c r="N276" t="s">
        <v>53</v>
      </c>
      <c r="O276" s="1" t="s">
        <v>21</v>
      </c>
      <c r="P276" s="12" t="str">
        <f>TEXT(TBL_Employees[[#This Row],[Exit Date]],"yyyy")</f>
        <v/>
      </c>
    </row>
    <row r="277" spans="1:16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15" t="str">
        <f>TEXT(TBL_Employees[[#This Row],[Hire Date]],"yyyy")</f>
        <v>1996</v>
      </c>
      <c r="K277" s="2">
        <v>189933</v>
      </c>
      <c r="L277" s="3">
        <v>0.23</v>
      </c>
      <c r="M277" t="s">
        <v>19</v>
      </c>
      <c r="N277" t="s">
        <v>45</v>
      </c>
      <c r="O277" s="1" t="s">
        <v>21</v>
      </c>
      <c r="P277" s="12" t="str">
        <f>TEXT(TBL_Employees[[#This Row],[Exit Date]],"yyyy")</f>
        <v/>
      </c>
    </row>
    <row r="278" spans="1:16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15" t="str">
        <f>TEXT(TBL_Employees[[#This Row],[Hire Date]],"yyyy")</f>
        <v>2010</v>
      </c>
      <c r="K278" s="2">
        <v>78237</v>
      </c>
      <c r="L278" s="3">
        <v>0</v>
      </c>
      <c r="M278" t="s">
        <v>19</v>
      </c>
      <c r="N278" t="s">
        <v>39</v>
      </c>
      <c r="O278" s="1" t="s">
        <v>21</v>
      </c>
      <c r="P278" s="12" t="str">
        <f>TEXT(TBL_Employees[[#This Row],[Exit Date]],"yyyy")</f>
        <v/>
      </c>
    </row>
    <row r="279" spans="1:16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15" t="str">
        <f>TEXT(TBL_Employees[[#This Row],[Hire Date]],"yyyy")</f>
        <v>1996</v>
      </c>
      <c r="K279" s="2">
        <v>48687</v>
      </c>
      <c r="L279" s="3">
        <v>0</v>
      </c>
      <c r="M279" t="s">
        <v>52</v>
      </c>
      <c r="N279" t="s">
        <v>66</v>
      </c>
      <c r="O279" s="1" t="s">
        <v>21</v>
      </c>
      <c r="P279" s="12" t="str">
        <f>TEXT(TBL_Employees[[#This Row],[Exit Date]],"yyyy")</f>
        <v/>
      </c>
    </row>
    <row r="280" spans="1:16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15" t="str">
        <f>TEXT(TBL_Employees[[#This Row],[Hire Date]],"yyyy")</f>
        <v>2004</v>
      </c>
      <c r="K280" s="2">
        <v>121065</v>
      </c>
      <c r="L280" s="3">
        <v>0.15</v>
      </c>
      <c r="M280" t="s">
        <v>52</v>
      </c>
      <c r="N280" t="s">
        <v>66</v>
      </c>
      <c r="O280" s="1" t="s">
        <v>21</v>
      </c>
      <c r="P280" s="12" t="str">
        <f>TEXT(TBL_Employees[[#This Row],[Exit Date]],"yyyy")</f>
        <v/>
      </c>
    </row>
    <row r="281" spans="1:16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15" t="str">
        <f>TEXT(TBL_Employees[[#This Row],[Hire Date]],"yyyy")</f>
        <v>2004</v>
      </c>
      <c r="K281" s="2">
        <v>94246</v>
      </c>
      <c r="L281" s="3">
        <v>0</v>
      </c>
      <c r="M281" t="s">
        <v>19</v>
      </c>
      <c r="N281" t="s">
        <v>25</v>
      </c>
      <c r="O281" s="1" t="s">
        <v>21</v>
      </c>
      <c r="P281" s="12" t="str">
        <f>TEXT(TBL_Employees[[#This Row],[Exit Date]],"yyyy")</f>
        <v/>
      </c>
    </row>
    <row r="282" spans="1:16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15" t="str">
        <f>TEXT(TBL_Employees[[#This Row],[Hire Date]],"yyyy")</f>
        <v>2016</v>
      </c>
      <c r="K282" s="2">
        <v>44614</v>
      </c>
      <c r="L282" s="3">
        <v>0</v>
      </c>
      <c r="M282" t="s">
        <v>19</v>
      </c>
      <c r="N282" t="s">
        <v>45</v>
      </c>
      <c r="O282" s="1" t="s">
        <v>21</v>
      </c>
      <c r="P282" s="12" t="str">
        <f>TEXT(TBL_Employees[[#This Row],[Exit Date]],"yyyy")</f>
        <v/>
      </c>
    </row>
    <row r="283" spans="1:16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15" t="str">
        <f>TEXT(TBL_Employees[[#This Row],[Hire Date]],"yyyy")</f>
        <v>2020</v>
      </c>
      <c r="K283" s="2">
        <v>234469</v>
      </c>
      <c r="L283" s="3">
        <v>0.31</v>
      </c>
      <c r="M283" t="s">
        <v>33</v>
      </c>
      <c r="N283" t="s">
        <v>34</v>
      </c>
      <c r="O283" s="1" t="s">
        <v>21</v>
      </c>
      <c r="P283" s="12" t="str">
        <f>TEXT(TBL_Employees[[#This Row],[Exit Date]],"yyyy")</f>
        <v/>
      </c>
    </row>
    <row r="284" spans="1:16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15" t="str">
        <f>TEXT(TBL_Employees[[#This Row],[Hire Date]],"yyyy")</f>
        <v>2020</v>
      </c>
      <c r="K284" s="2">
        <v>88272</v>
      </c>
      <c r="L284" s="3">
        <v>0</v>
      </c>
      <c r="M284" t="s">
        <v>52</v>
      </c>
      <c r="N284" t="s">
        <v>53</v>
      </c>
      <c r="O284" s="1" t="s">
        <v>21</v>
      </c>
      <c r="P284" s="12" t="str">
        <f>TEXT(TBL_Employees[[#This Row],[Exit Date]],"yyyy")</f>
        <v/>
      </c>
    </row>
    <row r="285" spans="1:16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15" t="str">
        <f>TEXT(TBL_Employees[[#This Row],[Hire Date]],"yyyy")</f>
        <v>2017</v>
      </c>
      <c r="K285" s="2">
        <v>74449</v>
      </c>
      <c r="L285" s="3">
        <v>0</v>
      </c>
      <c r="M285" t="s">
        <v>33</v>
      </c>
      <c r="N285" t="s">
        <v>60</v>
      </c>
      <c r="O285" s="1" t="s">
        <v>21</v>
      </c>
      <c r="P285" s="12" t="str">
        <f>TEXT(TBL_Employees[[#This Row],[Exit Date]],"yyyy")</f>
        <v/>
      </c>
    </row>
    <row r="286" spans="1:16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15" t="str">
        <f>TEXT(TBL_Employees[[#This Row],[Hire Date]],"yyyy")</f>
        <v>2012</v>
      </c>
      <c r="K286" s="2">
        <v>222941</v>
      </c>
      <c r="L286" s="3">
        <v>0.39</v>
      </c>
      <c r="M286" t="s">
        <v>33</v>
      </c>
      <c r="N286" t="s">
        <v>60</v>
      </c>
      <c r="O286" s="1" t="s">
        <v>21</v>
      </c>
      <c r="P286" s="12" t="str">
        <f>TEXT(TBL_Employees[[#This Row],[Exit Date]],"yyyy")</f>
        <v/>
      </c>
    </row>
    <row r="287" spans="1:16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15" t="str">
        <f>TEXT(TBL_Employees[[#This Row],[Hire Date]],"yyyy")</f>
        <v>2013</v>
      </c>
      <c r="K287" s="2">
        <v>50341</v>
      </c>
      <c r="L287" s="3">
        <v>0</v>
      </c>
      <c r="M287" t="s">
        <v>33</v>
      </c>
      <c r="N287" t="s">
        <v>60</v>
      </c>
      <c r="O287" s="1" t="s">
        <v>21</v>
      </c>
      <c r="P287" s="12" t="str">
        <f>TEXT(TBL_Employees[[#This Row],[Exit Date]],"yyyy")</f>
        <v/>
      </c>
    </row>
    <row r="288" spans="1:16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15" t="str">
        <f>TEXT(TBL_Employees[[#This Row],[Hire Date]],"yyyy")</f>
        <v>2021</v>
      </c>
      <c r="K288" s="2">
        <v>72235</v>
      </c>
      <c r="L288" s="3">
        <v>0</v>
      </c>
      <c r="M288" t="s">
        <v>52</v>
      </c>
      <c r="N288" t="s">
        <v>81</v>
      </c>
      <c r="O288" s="1" t="s">
        <v>21</v>
      </c>
      <c r="P288" s="12" t="str">
        <f>TEXT(TBL_Employees[[#This Row],[Exit Date]],"yyyy")</f>
        <v/>
      </c>
    </row>
    <row r="289" spans="1:16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15" t="str">
        <f>TEXT(TBL_Employees[[#This Row],[Hire Date]],"yyyy")</f>
        <v>2016</v>
      </c>
      <c r="K289" s="2">
        <v>70165</v>
      </c>
      <c r="L289" s="3">
        <v>0</v>
      </c>
      <c r="M289" t="s">
        <v>19</v>
      </c>
      <c r="N289" t="s">
        <v>29</v>
      </c>
      <c r="O289" s="1" t="s">
        <v>21</v>
      </c>
      <c r="P289" s="12" t="str">
        <f>TEXT(TBL_Employees[[#This Row],[Exit Date]],"yyyy")</f>
        <v/>
      </c>
    </row>
    <row r="290" spans="1:16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15" t="str">
        <f>TEXT(TBL_Employees[[#This Row],[Hire Date]],"yyyy")</f>
        <v>2020</v>
      </c>
      <c r="K290" s="2">
        <v>148485</v>
      </c>
      <c r="L290" s="3">
        <v>0.15</v>
      </c>
      <c r="M290" t="s">
        <v>19</v>
      </c>
      <c r="N290" t="s">
        <v>45</v>
      </c>
      <c r="O290" s="1" t="s">
        <v>21</v>
      </c>
      <c r="P290" s="12" t="str">
        <f>TEXT(TBL_Employees[[#This Row],[Exit Date]],"yyyy")</f>
        <v/>
      </c>
    </row>
    <row r="291" spans="1:16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15" t="str">
        <f>TEXT(TBL_Employees[[#This Row],[Hire Date]],"yyyy")</f>
        <v>2005</v>
      </c>
      <c r="K291" s="2">
        <v>86089</v>
      </c>
      <c r="L291" s="3">
        <v>0</v>
      </c>
      <c r="M291" t="s">
        <v>19</v>
      </c>
      <c r="N291" t="s">
        <v>20</v>
      </c>
      <c r="O291" s="1" t="s">
        <v>21</v>
      </c>
      <c r="P291" s="12" t="str">
        <f>TEXT(TBL_Employees[[#This Row],[Exit Date]],"yyyy")</f>
        <v/>
      </c>
    </row>
    <row r="292" spans="1:16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15" t="str">
        <f>TEXT(TBL_Employees[[#This Row],[Hire Date]],"yyyy")</f>
        <v>2007</v>
      </c>
      <c r="K292" s="2">
        <v>106313</v>
      </c>
      <c r="L292" s="3">
        <v>0.15</v>
      </c>
      <c r="M292" t="s">
        <v>19</v>
      </c>
      <c r="N292" t="s">
        <v>20</v>
      </c>
      <c r="O292" s="1" t="s">
        <v>21</v>
      </c>
      <c r="P292" s="12" t="str">
        <f>TEXT(TBL_Employees[[#This Row],[Exit Date]],"yyyy")</f>
        <v/>
      </c>
    </row>
    <row r="293" spans="1:16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15" t="str">
        <f>TEXT(TBL_Employees[[#This Row],[Hire Date]],"yyyy")</f>
        <v>2021</v>
      </c>
      <c r="K293" s="2">
        <v>46833</v>
      </c>
      <c r="L293" s="3">
        <v>0</v>
      </c>
      <c r="M293" t="s">
        <v>33</v>
      </c>
      <c r="N293" t="s">
        <v>34</v>
      </c>
      <c r="O293" s="1">
        <v>44510</v>
      </c>
      <c r="P293" s="12" t="str">
        <f>TEXT(TBL_Employees[[#This Row],[Exit Date]],"yyyy")</f>
        <v>2021</v>
      </c>
    </row>
    <row r="294" spans="1:16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15" t="str">
        <f>TEXT(TBL_Employees[[#This Row],[Hire Date]],"yyyy")</f>
        <v>2000</v>
      </c>
      <c r="K294" s="2">
        <v>155320</v>
      </c>
      <c r="L294" s="3">
        <v>0.17</v>
      </c>
      <c r="M294" t="s">
        <v>33</v>
      </c>
      <c r="N294" t="s">
        <v>80</v>
      </c>
      <c r="O294" s="1" t="s">
        <v>21</v>
      </c>
      <c r="P294" s="12" t="str">
        <f>TEXT(TBL_Employees[[#This Row],[Exit Date]],"yyyy")</f>
        <v/>
      </c>
    </row>
    <row r="295" spans="1:16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15" t="str">
        <f>TEXT(TBL_Employees[[#This Row],[Hire Date]],"yyyy")</f>
        <v>2016</v>
      </c>
      <c r="K295" s="2">
        <v>89984</v>
      </c>
      <c r="L295" s="3">
        <v>0</v>
      </c>
      <c r="M295" t="s">
        <v>33</v>
      </c>
      <c r="N295" t="s">
        <v>34</v>
      </c>
      <c r="O295" s="1" t="s">
        <v>21</v>
      </c>
      <c r="P295" s="12" t="str">
        <f>TEXT(TBL_Employees[[#This Row],[Exit Date]],"yyyy")</f>
        <v/>
      </c>
    </row>
    <row r="296" spans="1:16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15" t="str">
        <f>TEXT(TBL_Employees[[#This Row],[Hire Date]],"yyyy")</f>
        <v>2006</v>
      </c>
      <c r="K296" s="2">
        <v>83756</v>
      </c>
      <c r="L296" s="3">
        <v>0.14000000000000001</v>
      </c>
      <c r="M296" t="s">
        <v>33</v>
      </c>
      <c r="N296" t="s">
        <v>74</v>
      </c>
      <c r="O296" s="1" t="s">
        <v>21</v>
      </c>
      <c r="P296" s="12" t="str">
        <f>TEXT(TBL_Employees[[#This Row],[Exit Date]],"yyyy")</f>
        <v/>
      </c>
    </row>
    <row r="297" spans="1:16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15" t="str">
        <f>TEXT(TBL_Employees[[#This Row],[Hire Date]],"yyyy")</f>
        <v>2016</v>
      </c>
      <c r="K297" s="2">
        <v>176324</v>
      </c>
      <c r="L297" s="3">
        <v>0.23</v>
      </c>
      <c r="M297" t="s">
        <v>33</v>
      </c>
      <c r="N297" t="s">
        <v>74</v>
      </c>
      <c r="O297" s="1" t="s">
        <v>21</v>
      </c>
      <c r="P297" s="12" t="str">
        <f>TEXT(TBL_Employees[[#This Row],[Exit Date]],"yyyy")</f>
        <v/>
      </c>
    </row>
    <row r="298" spans="1:16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15" t="str">
        <f>TEXT(TBL_Employees[[#This Row],[Hire Date]],"yyyy")</f>
        <v>2021</v>
      </c>
      <c r="K298" s="2">
        <v>74077</v>
      </c>
      <c r="L298" s="3">
        <v>0</v>
      </c>
      <c r="M298" t="s">
        <v>19</v>
      </c>
      <c r="N298" t="s">
        <v>63</v>
      </c>
      <c r="O298" s="1" t="s">
        <v>21</v>
      </c>
      <c r="P298" s="12" t="str">
        <f>TEXT(TBL_Employees[[#This Row],[Exit Date]],"yyyy")</f>
        <v/>
      </c>
    </row>
    <row r="299" spans="1:16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15" t="str">
        <f>TEXT(TBL_Employees[[#This Row],[Hire Date]],"yyyy")</f>
        <v>2021</v>
      </c>
      <c r="K299" s="2">
        <v>104162</v>
      </c>
      <c r="L299" s="3">
        <v>7.0000000000000007E-2</v>
      </c>
      <c r="M299" t="s">
        <v>19</v>
      </c>
      <c r="N299" t="s">
        <v>25</v>
      </c>
      <c r="O299" s="1" t="s">
        <v>21</v>
      </c>
      <c r="P299" s="12" t="str">
        <f>TEXT(TBL_Employees[[#This Row],[Exit Date]],"yyyy")</f>
        <v/>
      </c>
    </row>
    <row r="300" spans="1:16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15" t="str">
        <f>TEXT(TBL_Employees[[#This Row],[Hire Date]],"yyyy")</f>
        <v>2010</v>
      </c>
      <c r="K300" s="2">
        <v>82162</v>
      </c>
      <c r="L300" s="3">
        <v>0</v>
      </c>
      <c r="M300" t="s">
        <v>33</v>
      </c>
      <c r="N300" t="s">
        <v>60</v>
      </c>
      <c r="O300" s="1">
        <v>44107</v>
      </c>
      <c r="P300" s="12" t="str">
        <f>TEXT(TBL_Employees[[#This Row],[Exit Date]],"yyyy")</f>
        <v>2020</v>
      </c>
    </row>
    <row r="301" spans="1:16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15" t="str">
        <f>TEXT(TBL_Employees[[#This Row],[Hire Date]],"yyyy")</f>
        <v>2015</v>
      </c>
      <c r="K301" s="2">
        <v>63880</v>
      </c>
      <c r="L301" s="3">
        <v>0</v>
      </c>
      <c r="M301" t="s">
        <v>33</v>
      </c>
      <c r="N301" t="s">
        <v>80</v>
      </c>
      <c r="O301" s="1" t="s">
        <v>21</v>
      </c>
      <c r="P301" s="12" t="str">
        <f>TEXT(TBL_Employees[[#This Row],[Exit Date]],"yyyy")</f>
        <v/>
      </c>
    </row>
    <row r="302" spans="1:16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15" t="str">
        <f>TEXT(TBL_Employees[[#This Row],[Hire Date]],"yyyy")</f>
        <v>2013</v>
      </c>
      <c r="K302" s="2">
        <v>73248</v>
      </c>
      <c r="L302" s="3">
        <v>0</v>
      </c>
      <c r="M302" t="s">
        <v>19</v>
      </c>
      <c r="N302" t="s">
        <v>29</v>
      </c>
      <c r="O302" s="1" t="s">
        <v>21</v>
      </c>
      <c r="P302" s="12" t="str">
        <f>TEXT(TBL_Employees[[#This Row],[Exit Date]],"yyyy")</f>
        <v/>
      </c>
    </row>
    <row r="303" spans="1:16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15" t="str">
        <f>TEXT(TBL_Employees[[#This Row],[Hire Date]],"yyyy")</f>
        <v>2020</v>
      </c>
      <c r="K303" s="2">
        <v>91853</v>
      </c>
      <c r="L303" s="3">
        <v>0</v>
      </c>
      <c r="M303" t="s">
        <v>19</v>
      </c>
      <c r="N303" t="s">
        <v>20</v>
      </c>
      <c r="O303" s="1" t="s">
        <v>21</v>
      </c>
      <c r="P303" s="12" t="str">
        <f>TEXT(TBL_Employees[[#This Row],[Exit Date]],"yyyy")</f>
        <v/>
      </c>
    </row>
    <row r="304" spans="1:16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15" t="str">
        <f>TEXT(TBL_Employees[[#This Row],[Hire Date]],"yyyy")</f>
        <v>2020</v>
      </c>
      <c r="K304" s="2">
        <v>168014</v>
      </c>
      <c r="L304" s="3">
        <v>0.27</v>
      </c>
      <c r="M304" t="s">
        <v>19</v>
      </c>
      <c r="N304" t="s">
        <v>20</v>
      </c>
      <c r="O304" s="1">
        <v>44404</v>
      </c>
      <c r="P304" s="12" t="str">
        <f>TEXT(TBL_Employees[[#This Row],[Exit Date]],"yyyy")</f>
        <v>2021</v>
      </c>
    </row>
    <row r="305" spans="1:16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15" t="str">
        <f>TEXT(TBL_Employees[[#This Row],[Hire Date]],"yyyy")</f>
        <v>2017</v>
      </c>
      <c r="K305" s="2">
        <v>70770</v>
      </c>
      <c r="L305" s="3">
        <v>0</v>
      </c>
      <c r="M305" t="s">
        <v>19</v>
      </c>
      <c r="N305" t="s">
        <v>45</v>
      </c>
      <c r="O305" s="1" t="s">
        <v>21</v>
      </c>
      <c r="P305" s="12" t="str">
        <f>TEXT(TBL_Employees[[#This Row],[Exit Date]],"yyyy")</f>
        <v/>
      </c>
    </row>
    <row r="306" spans="1:16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15" t="str">
        <f>TEXT(TBL_Employees[[#This Row],[Hire Date]],"yyyy")</f>
        <v>2004</v>
      </c>
      <c r="K306" s="2">
        <v>50825</v>
      </c>
      <c r="L306" s="3">
        <v>0</v>
      </c>
      <c r="M306" t="s">
        <v>19</v>
      </c>
      <c r="N306" t="s">
        <v>63</v>
      </c>
      <c r="O306" s="1" t="s">
        <v>21</v>
      </c>
      <c r="P306" s="12" t="str">
        <f>TEXT(TBL_Employees[[#This Row],[Exit Date]],"yyyy")</f>
        <v/>
      </c>
    </row>
    <row r="307" spans="1:16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15" t="str">
        <f>TEXT(TBL_Employees[[#This Row],[Hire Date]],"yyyy")</f>
        <v>2015</v>
      </c>
      <c r="K307" s="2">
        <v>145846</v>
      </c>
      <c r="L307" s="3">
        <v>0.15</v>
      </c>
      <c r="M307" t="s">
        <v>52</v>
      </c>
      <c r="N307" t="s">
        <v>81</v>
      </c>
      <c r="O307" s="1" t="s">
        <v>21</v>
      </c>
      <c r="P307" s="12" t="str">
        <f>TEXT(TBL_Employees[[#This Row],[Exit Date]],"yyyy")</f>
        <v/>
      </c>
    </row>
    <row r="308" spans="1:16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15" t="str">
        <f>TEXT(TBL_Employees[[#This Row],[Hire Date]],"yyyy")</f>
        <v>2003</v>
      </c>
      <c r="K308" s="2">
        <v>125807</v>
      </c>
      <c r="L308" s="3">
        <v>0.15</v>
      </c>
      <c r="M308" t="s">
        <v>19</v>
      </c>
      <c r="N308" t="s">
        <v>20</v>
      </c>
      <c r="O308" s="1" t="s">
        <v>21</v>
      </c>
      <c r="P308" s="12" t="str">
        <f>TEXT(TBL_Employees[[#This Row],[Exit Date]],"yyyy")</f>
        <v/>
      </c>
    </row>
    <row r="309" spans="1:16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15" t="str">
        <f>TEXT(TBL_Employees[[#This Row],[Hire Date]],"yyyy")</f>
        <v>2021</v>
      </c>
      <c r="K309" s="2">
        <v>46845</v>
      </c>
      <c r="L309" s="3">
        <v>0</v>
      </c>
      <c r="M309" t="s">
        <v>19</v>
      </c>
      <c r="N309" t="s">
        <v>45</v>
      </c>
      <c r="O309" s="1" t="s">
        <v>21</v>
      </c>
      <c r="P309" s="12" t="str">
        <f>TEXT(TBL_Employees[[#This Row],[Exit Date]],"yyyy")</f>
        <v/>
      </c>
    </row>
    <row r="310" spans="1:16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15" t="str">
        <f>TEXT(TBL_Employees[[#This Row],[Hire Date]],"yyyy")</f>
        <v>2008</v>
      </c>
      <c r="K310" s="2">
        <v>157969</v>
      </c>
      <c r="L310" s="3">
        <v>0.1</v>
      </c>
      <c r="M310" t="s">
        <v>33</v>
      </c>
      <c r="N310" t="s">
        <v>80</v>
      </c>
      <c r="O310" s="1" t="s">
        <v>21</v>
      </c>
      <c r="P310" s="12" t="str">
        <f>TEXT(TBL_Employees[[#This Row],[Exit Date]],"yyyy")</f>
        <v/>
      </c>
    </row>
    <row r="311" spans="1:16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15" t="str">
        <f>TEXT(TBL_Employees[[#This Row],[Hire Date]],"yyyy")</f>
        <v>2010</v>
      </c>
      <c r="K311" s="2">
        <v>97807</v>
      </c>
      <c r="L311" s="3">
        <v>0</v>
      </c>
      <c r="M311" t="s">
        <v>19</v>
      </c>
      <c r="N311" t="s">
        <v>20</v>
      </c>
      <c r="O311" s="1" t="s">
        <v>21</v>
      </c>
      <c r="P311" s="12" t="str">
        <f>TEXT(TBL_Employees[[#This Row],[Exit Date]],"yyyy")</f>
        <v/>
      </c>
    </row>
    <row r="312" spans="1:16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15" t="str">
        <f>TEXT(TBL_Employees[[#This Row],[Hire Date]],"yyyy")</f>
        <v>2015</v>
      </c>
      <c r="K312" s="2">
        <v>73854</v>
      </c>
      <c r="L312" s="3">
        <v>0</v>
      </c>
      <c r="M312" t="s">
        <v>19</v>
      </c>
      <c r="N312" t="s">
        <v>63</v>
      </c>
      <c r="O312" s="1" t="s">
        <v>21</v>
      </c>
      <c r="P312" s="12" t="str">
        <f>TEXT(TBL_Employees[[#This Row],[Exit Date]],"yyyy")</f>
        <v/>
      </c>
    </row>
    <row r="313" spans="1:16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15" t="str">
        <f>TEXT(TBL_Employees[[#This Row],[Hire Date]],"yyyy")</f>
        <v>2006</v>
      </c>
      <c r="K313" s="2">
        <v>149537</v>
      </c>
      <c r="L313" s="3">
        <v>0.14000000000000001</v>
      </c>
      <c r="M313" t="s">
        <v>19</v>
      </c>
      <c r="N313" t="s">
        <v>63</v>
      </c>
      <c r="O313" s="1" t="s">
        <v>21</v>
      </c>
      <c r="P313" s="12" t="str">
        <f>TEXT(TBL_Employees[[#This Row],[Exit Date]],"yyyy")</f>
        <v/>
      </c>
    </row>
    <row r="314" spans="1:16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15" t="str">
        <f>TEXT(TBL_Employees[[#This Row],[Hire Date]],"yyyy")</f>
        <v>2013</v>
      </c>
      <c r="K314" s="2">
        <v>128303</v>
      </c>
      <c r="L314" s="3">
        <v>0.15</v>
      </c>
      <c r="M314" t="s">
        <v>19</v>
      </c>
      <c r="N314" t="s">
        <v>39</v>
      </c>
      <c r="O314" s="1" t="s">
        <v>21</v>
      </c>
      <c r="P314" s="12" t="str">
        <f>TEXT(TBL_Employees[[#This Row],[Exit Date]],"yyyy")</f>
        <v/>
      </c>
    </row>
    <row r="315" spans="1:16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15" t="str">
        <f>TEXT(TBL_Employees[[#This Row],[Hire Date]],"yyyy")</f>
        <v>2005</v>
      </c>
      <c r="K315" s="2">
        <v>67374</v>
      </c>
      <c r="L315" s="3">
        <v>0</v>
      </c>
      <c r="M315" t="s">
        <v>19</v>
      </c>
      <c r="N315" t="s">
        <v>25</v>
      </c>
      <c r="O315" s="1" t="s">
        <v>21</v>
      </c>
      <c r="P315" s="12" t="str">
        <f>TEXT(TBL_Employees[[#This Row],[Exit Date]],"yyyy")</f>
        <v/>
      </c>
    </row>
    <row r="316" spans="1:16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15" t="str">
        <f>TEXT(TBL_Employees[[#This Row],[Hire Date]],"yyyy")</f>
        <v>2011</v>
      </c>
      <c r="K316" s="2">
        <v>102167</v>
      </c>
      <c r="L316" s="3">
        <v>0.06</v>
      </c>
      <c r="M316" t="s">
        <v>52</v>
      </c>
      <c r="N316" t="s">
        <v>66</v>
      </c>
      <c r="O316" s="1" t="s">
        <v>21</v>
      </c>
      <c r="P316" s="12" t="str">
        <f>TEXT(TBL_Employees[[#This Row],[Exit Date]],"yyyy")</f>
        <v/>
      </c>
    </row>
    <row r="317" spans="1:16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15" t="str">
        <f>TEXT(TBL_Employees[[#This Row],[Hire Date]],"yyyy")</f>
        <v>2007</v>
      </c>
      <c r="K317" s="2">
        <v>151027</v>
      </c>
      <c r="L317" s="3">
        <v>0.1</v>
      </c>
      <c r="M317" t="s">
        <v>33</v>
      </c>
      <c r="N317" t="s">
        <v>74</v>
      </c>
      <c r="O317" s="1" t="s">
        <v>21</v>
      </c>
      <c r="P317" s="12" t="str">
        <f>TEXT(TBL_Employees[[#This Row],[Exit Date]],"yyyy")</f>
        <v/>
      </c>
    </row>
    <row r="318" spans="1:16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15" t="str">
        <f>TEXT(TBL_Employees[[#This Row],[Hire Date]],"yyyy")</f>
        <v>2018</v>
      </c>
      <c r="K318" s="2">
        <v>120905</v>
      </c>
      <c r="L318" s="3">
        <v>0.05</v>
      </c>
      <c r="M318" t="s">
        <v>19</v>
      </c>
      <c r="N318" t="s">
        <v>63</v>
      </c>
      <c r="O318" s="1" t="s">
        <v>21</v>
      </c>
      <c r="P318" s="12" t="str">
        <f>TEXT(TBL_Employees[[#This Row],[Exit Date]],"yyyy")</f>
        <v/>
      </c>
    </row>
    <row r="319" spans="1:16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15" t="str">
        <f>TEXT(TBL_Employees[[#This Row],[Hire Date]],"yyyy")</f>
        <v>2018</v>
      </c>
      <c r="K319" s="2">
        <v>231567</v>
      </c>
      <c r="L319" s="3">
        <v>0.36</v>
      </c>
      <c r="M319" t="s">
        <v>19</v>
      </c>
      <c r="N319" t="s">
        <v>63</v>
      </c>
      <c r="O319" s="1" t="s">
        <v>21</v>
      </c>
      <c r="P319" s="12" t="str">
        <f>TEXT(TBL_Employees[[#This Row],[Exit Date]],"yyyy")</f>
        <v/>
      </c>
    </row>
    <row r="320" spans="1:16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15" t="str">
        <f>TEXT(TBL_Employees[[#This Row],[Hire Date]],"yyyy")</f>
        <v>2015</v>
      </c>
      <c r="K320" s="2">
        <v>215388</v>
      </c>
      <c r="L320" s="3">
        <v>0.33</v>
      </c>
      <c r="M320" t="s">
        <v>19</v>
      </c>
      <c r="N320" t="s">
        <v>45</v>
      </c>
      <c r="O320" s="1" t="s">
        <v>21</v>
      </c>
      <c r="P320" s="12" t="str">
        <f>TEXT(TBL_Employees[[#This Row],[Exit Date]],"yyyy")</f>
        <v/>
      </c>
    </row>
    <row r="321" spans="1:16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15" t="str">
        <f>TEXT(TBL_Employees[[#This Row],[Hire Date]],"yyyy")</f>
        <v>2015</v>
      </c>
      <c r="K321" s="2">
        <v>127972</v>
      </c>
      <c r="L321" s="3">
        <v>0.11</v>
      </c>
      <c r="M321" t="s">
        <v>19</v>
      </c>
      <c r="N321" t="s">
        <v>63</v>
      </c>
      <c r="O321" s="1" t="s">
        <v>21</v>
      </c>
      <c r="P321" s="12" t="str">
        <f>TEXT(TBL_Employees[[#This Row],[Exit Date]],"yyyy")</f>
        <v/>
      </c>
    </row>
    <row r="322" spans="1:16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15" t="str">
        <f>TEXT(TBL_Employees[[#This Row],[Hire Date]],"yyyy")</f>
        <v>1995</v>
      </c>
      <c r="K322" s="2">
        <v>80701</v>
      </c>
      <c r="L322" s="3">
        <v>0</v>
      </c>
      <c r="M322" t="s">
        <v>19</v>
      </c>
      <c r="N322" t="s">
        <v>20</v>
      </c>
      <c r="O322" s="1">
        <v>38456</v>
      </c>
      <c r="P322" s="12" t="str">
        <f>TEXT(TBL_Employees[[#This Row],[Exit Date]],"yyyy")</f>
        <v>2005</v>
      </c>
    </row>
    <row r="323" spans="1:16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15" t="str">
        <f>TEXT(TBL_Employees[[#This Row],[Hire Date]],"yyyy")</f>
        <v>2020</v>
      </c>
      <c r="K323" s="2">
        <v>115417</v>
      </c>
      <c r="L323" s="3">
        <v>0.06</v>
      </c>
      <c r="M323" t="s">
        <v>33</v>
      </c>
      <c r="N323" t="s">
        <v>74</v>
      </c>
      <c r="O323" s="1" t="s">
        <v>21</v>
      </c>
      <c r="P323" s="12" t="str">
        <f>TEXT(TBL_Employees[[#This Row],[Exit Date]],"yyyy")</f>
        <v/>
      </c>
    </row>
    <row r="324" spans="1:16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15" t="str">
        <f>TEXT(TBL_Employees[[#This Row],[Hire Date]],"yyyy")</f>
        <v>2019</v>
      </c>
      <c r="K324" s="2">
        <v>88045</v>
      </c>
      <c r="L324" s="3">
        <v>0</v>
      </c>
      <c r="M324" t="s">
        <v>19</v>
      </c>
      <c r="N324" t="s">
        <v>20</v>
      </c>
      <c r="O324" s="1" t="s">
        <v>21</v>
      </c>
      <c r="P324" s="12" t="str">
        <f>TEXT(TBL_Employees[[#This Row],[Exit Date]],"yyyy")</f>
        <v/>
      </c>
    </row>
    <row r="325" spans="1:16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15" t="str">
        <f>TEXT(TBL_Employees[[#This Row],[Hire Date]],"yyyy")</f>
        <v>2018</v>
      </c>
      <c r="K325" s="2">
        <v>86478</v>
      </c>
      <c r="L325" s="3">
        <v>0.06</v>
      </c>
      <c r="M325" t="s">
        <v>19</v>
      </c>
      <c r="N325" t="s">
        <v>25</v>
      </c>
      <c r="O325" s="1" t="s">
        <v>21</v>
      </c>
      <c r="P325" s="12" t="str">
        <f>TEXT(TBL_Employees[[#This Row],[Exit Date]],"yyyy")</f>
        <v/>
      </c>
    </row>
    <row r="326" spans="1:16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15" t="str">
        <f>TEXT(TBL_Employees[[#This Row],[Hire Date]],"yyyy")</f>
        <v>2016</v>
      </c>
      <c r="K326" s="2">
        <v>180994</v>
      </c>
      <c r="L326" s="3">
        <v>0.39</v>
      </c>
      <c r="M326" t="s">
        <v>19</v>
      </c>
      <c r="N326" t="s">
        <v>63</v>
      </c>
      <c r="O326" s="1" t="s">
        <v>21</v>
      </c>
      <c r="P326" s="12" t="str">
        <f>TEXT(TBL_Employees[[#This Row],[Exit Date]],"yyyy")</f>
        <v/>
      </c>
    </row>
    <row r="327" spans="1:16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15" t="str">
        <f>TEXT(TBL_Employees[[#This Row],[Hire Date]],"yyyy")</f>
        <v>2007</v>
      </c>
      <c r="K327" s="2">
        <v>64494</v>
      </c>
      <c r="L327" s="3">
        <v>0</v>
      </c>
      <c r="M327" t="s">
        <v>19</v>
      </c>
      <c r="N327" t="s">
        <v>29</v>
      </c>
      <c r="O327" s="1" t="s">
        <v>21</v>
      </c>
      <c r="P327" s="12" t="str">
        <f>TEXT(TBL_Employees[[#This Row],[Exit Date]],"yyyy")</f>
        <v/>
      </c>
    </row>
    <row r="328" spans="1:16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15" t="str">
        <f>TEXT(TBL_Employees[[#This Row],[Hire Date]],"yyyy")</f>
        <v>2002</v>
      </c>
      <c r="K328" s="2">
        <v>70122</v>
      </c>
      <c r="L328" s="3">
        <v>0</v>
      </c>
      <c r="M328" t="s">
        <v>19</v>
      </c>
      <c r="N328" t="s">
        <v>29</v>
      </c>
      <c r="O328" s="1" t="s">
        <v>21</v>
      </c>
      <c r="P328" s="12" t="str">
        <f>TEXT(TBL_Employees[[#This Row],[Exit Date]],"yyyy")</f>
        <v/>
      </c>
    </row>
    <row r="329" spans="1:16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15" t="str">
        <f>TEXT(TBL_Employees[[#This Row],[Hire Date]],"yyyy")</f>
        <v>2017</v>
      </c>
      <c r="K329" s="2">
        <v>181854</v>
      </c>
      <c r="L329" s="3">
        <v>0.28999999999999998</v>
      </c>
      <c r="M329" t="s">
        <v>19</v>
      </c>
      <c r="N329" t="s">
        <v>63</v>
      </c>
      <c r="O329" s="1">
        <v>43945</v>
      </c>
      <c r="P329" s="12" t="str">
        <f>TEXT(TBL_Employees[[#This Row],[Exit Date]],"yyyy")</f>
        <v>2020</v>
      </c>
    </row>
    <row r="330" spans="1:16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15" t="str">
        <f>TEXT(TBL_Employees[[#This Row],[Hire Date]],"yyyy")</f>
        <v>2016</v>
      </c>
      <c r="K330" s="2">
        <v>52811</v>
      </c>
      <c r="L330" s="3">
        <v>0</v>
      </c>
      <c r="M330" t="s">
        <v>19</v>
      </c>
      <c r="N330" t="s">
        <v>45</v>
      </c>
      <c r="O330" s="1" t="s">
        <v>21</v>
      </c>
      <c r="P330" s="12" t="str">
        <f>TEXT(TBL_Employees[[#This Row],[Exit Date]],"yyyy")</f>
        <v/>
      </c>
    </row>
    <row r="331" spans="1:16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15" t="str">
        <f>TEXT(TBL_Employees[[#This Row],[Hire Date]],"yyyy")</f>
        <v>2019</v>
      </c>
      <c r="K331" s="2">
        <v>50111</v>
      </c>
      <c r="L331" s="3">
        <v>0</v>
      </c>
      <c r="M331" t="s">
        <v>33</v>
      </c>
      <c r="N331" t="s">
        <v>34</v>
      </c>
      <c r="O331" s="1" t="s">
        <v>21</v>
      </c>
      <c r="P331" s="12" t="str">
        <f>TEXT(TBL_Employees[[#This Row],[Exit Date]],"yyyy")</f>
        <v/>
      </c>
    </row>
    <row r="332" spans="1:16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15" t="str">
        <f>TEXT(TBL_Employees[[#This Row],[Hire Date]],"yyyy")</f>
        <v>2016</v>
      </c>
      <c r="K332" s="2">
        <v>71192</v>
      </c>
      <c r="L332" s="3">
        <v>0</v>
      </c>
      <c r="M332" t="s">
        <v>19</v>
      </c>
      <c r="N332" t="s">
        <v>25</v>
      </c>
      <c r="O332" s="1" t="s">
        <v>21</v>
      </c>
      <c r="P332" s="12" t="str">
        <f>TEXT(TBL_Employees[[#This Row],[Exit Date]],"yyyy")</f>
        <v/>
      </c>
    </row>
    <row r="333" spans="1:16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15" t="str">
        <f>TEXT(TBL_Employees[[#This Row],[Hire Date]],"yyyy")</f>
        <v>2018</v>
      </c>
      <c r="K333" s="2">
        <v>155351</v>
      </c>
      <c r="L333" s="3">
        <v>0.2</v>
      </c>
      <c r="M333" t="s">
        <v>19</v>
      </c>
      <c r="N333" t="s">
        <v>63</v>
      </c>
      <c r="O333" s="1" t="s">
        <v>21</v>
      </c>
      <c r="P333" s="12" t="str">
        <f>TEXT(TBL_Employees[[#This Row],[Exit Date]],"yyyy")</f>
        <v/>
      </c>
    </row>
    <row r="334" spans="1:16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15" t="str">
        <f>TEXT(TBL_Employees[[#This Row],[Hire Date]],"yyyy")</f>
        <v>2006</v>
      </c>
      <c r="K334" s="2">
        <v>161690</v>
      </c>
      <c r="L334" s="3">
        <v>0.28999999999999998</v>
      </c>
      <c r="M334" t="s">
        <v>33</v>
      </c>
      <c r="N334" t="s">
        <v>60</v>
      </c>
      <c r="O334" s="1" t="s">
        <v>21</v>
      </c>
      <c r="P334" s="12" t="str">
        <f>TEXT(TBL_Employees[[#This Row],[Exit Date]],"yyyy")</f>
        <v/>
      </c>
    </row>
    <row r="335" spans="1:16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15" t="str">
        <f>TEXT(TBL_Employees[[#This Row],[Hire Date]],"yyyy")</f>
        <v>2017</v>
      </c>
      <c r="K335" s="2">
        <v>60132</v>
      </c>
      <c r="L335" s="3">
        <v>0</v>
      </c>
      <c r="M335" t="s">
        <v>33</v>
      </c>
      <c r="N335" t="s">
        <v>80</v>
      </c>
      <c r="O335" s="1" t="s">
        <v>21</v>
      </c>
      <c r="P335" s="12" t="str">
        <f>TEXT(TBL_Employees[[#This Row],[Exit Date]],"yyyy")</f>
        <v/>
      </c>
    </row>
    <row r="336" spans="1:16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15" t="str">
        <f>TEXT(TBL_Employees[[#This Row],[Hire Date]],"yyyy")</f>
        <v>1994</v>
      </c>
      <c r="K336" s="2">
        <v>87216</v>
      </c>
      <c r="L336" s="3">
        <v>0</v>
      </c>
      <c r="M336" t="s">
        <v>19</v>
      </c>
      <c r="N336" t="s">
        <v>45</v>
      </c>
      <c r="O336" s="1" t="s">
        <v>21</v>
      </c>
      <c r="P336" s="12" t="str">
        <f>TEXT(TBL_Employees[[#This Row],[Exit Date]],"yyyy")</f>
        <v/>
      </c>
    </row>
    <row r="337" spans="1:16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15" t="str">
        <f>TEXT(TBL_Employees[[#This Row],[Hire Date]],"yyyy")</f>
        <v>2020</v>
      </c>
      <c r="K337" s="2">
        <v>50069</v>
      </c>
      <c r="L337" s="3">
        <v>0</v>
      </c>
      <c r="M337" t="s">
        <v>19</v>
      </c>
      <c r="N337" t="s">
        <v>63</v>
      </c>
      <c r="O337" s="1" t="s">
        <v>21</v>
      </c>
      <c r="P337" s="12" t="str">
        <f>TEXT(TBL_Employees[[#This Row],[Exit Date]],"yyyy")</f>
        <v/>
      </c>
    </row>
    <row r="338" spans="1:16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15" t="str">
        <f>TEXT(TBL_Employees[[#This Row],[Hire Date]],"yyyy")</f>
        <v>2021</v>
      </c>
      <c r="K338" s="2">
        <v>151108</v>
      </c>
      <c r="L338" s="3">
        <v>0.22</v>
      </c>
      <c r="M338" t="s">
        <v>19</v>
      </c>
      <c r="N338" t="s">
        <v>39</v>
      </c>
      <c r="O338" s="1" t="s">
        <v>21</v>
      </c>
      <c r="P338" s="12" t="str">
        <f>TEXT(TBL_Employees[[#This Row],[Exit Date]],"yyyy")</f>
        <v/>
      </c>
    </row>
    <row r="339" spans="1:16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15" t="str">
        <f>TEXT(TBL_Employees[[#This Row],[Hire Date]],"yyyy")</f>
        <v>2005</v>
      </c>
      <c r="K339" s="2">
        <v>67398</v>
      </c>
      <c r="L339" s="3">
        <v>7.0000000000000007E-2</v>
      </c>
      <c r="M339" t="s">
        <v>19</v>
      </c>
      <c r="N339" t="s">
        <v>39</v>
      </c>
      <c r="O339" s="1" t="s">
        <v>21</v>
      </c>
      <c r="P339" s="12" t="str">
        <f>TEXT(TBL_Employees[[#This Row],[Exit Date]],"yyyy")</f>
        <v/>
      </c>
    </row>
    <row r="340" spans="1:16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15" t="str">
        <f>TEXT(TBL_Employees[[#This Row],[Hire Date]],"yyyy")</f>
        <v>2015</v>
      </c>
      <c r="K340" s="2">
        <v>68488</v>
      </c>
      <c r="L340" s="3">
        <v>0</v>
      </c>
      <c r="M340" t="s">
        <v>19</v>
      </c>
      <c r="N340" t="s">
        <v>63</v>
      </c>
      <c r="O340" s="1" t="s">
        <v>21</v>
      </c>
      <c r="P340" s="12" t="str">
        <f>TEXT(TBL_Employees[[#This Row],[Exit Date]],"yyyy")</f>
        <v/>
      </c>
    </row>
    <row r="341" spans="1:16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15" t="str">
        <f>TEXT(TBL_Employees[[#This Row],[Hire Date]],"yyyy")</f>
        <v>1998</v>
      </c>
      <c r="K341" s="2">
        <v>92932</v>
      </c>
      <c r="L341" s="3">
        <v>0</v>
      </c>
      <c r="M341" t="s">
        <v>19</v>
      </c>
      <c r="N341" t="s">
        <v>29</v>
      </c>
      <c r="O341" s="1" t="s">
        <v>21</v>
      </c>
      <c r="P341" s="12" t="str">
        <f>TEXT(TBL_Employees[[#This Row],[Exit Date]],"yyyy")</f>
        <v/>
      </c>
    </row>
    <row r="342" spans="1:16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15" t="str">
        <f>TEXT(TBL_Employees[[#This Row],[Hire Date]],"yyyy")</f>
        <v>2009</v>
      </c>
      <c r="K342" s="2">
        <v>43363</v>
      </c>
      <c r="L342" s="3">
        <v>0</v>
      </c>
      <c r="M342" t="s">
        <v>19</v>
      </c>
      <c r="N342" t="s">
        <v>25</v>
      </c>
      <c r="O342" s="1" t="s">
        <v>21</v>
      </c>
      <c r="P342" s="12" t="str">
        <f>TEXT(TBL_Employees[[#This Row],[Exit Date]],"yyyy")</f>
        <v/>
      </c>
    </row>
    <row r="343" spans="1:16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15" t="str">
        <f>TEXT(TBL_Employees[[#This Row],[Hire Date]],"yyyy")</f>
        <v>2017</v>
      </c>
      <c r="K343" s="2">
        <v>95963</v>
      </c>
      <c r="L343" s="3">
        <v>0</v>
      </c>
      <c r="M343" t="s">
        <v>33</v>
      </c>
      <c r="N343" t="s">
        <v>34</v>
      </c>
      <c r="O343" s="1" t="s">
        <v>21</v>
      </c>
      <c r="P343" s="12" t="str">
        <f>TEXT(TBL_Employees[[#This Row],[Exit Date]],"yyyy")</f>
        <v/>
      </c>
    </row>
    <row r="344" spans="1:16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15" t="str">
        <f>TEXT(TBL_Employees[[#This Row],[Hire Date]],"yyyy")</f>
        <v>2010</v>
      </c>
      <c r="K344" s="2">
        <v>111038</v>
      </c>
      <c r="L344" s="3">
        <v>0.05</v>
      </c>
      <c r="M344" t="s">
        <v>52</v>
      </c>
      <c r="N344" t="s">
        <v>53</v>
      </c>
      <c r="O344" s="1" t="s">
        <v>21</v>
      </c>
      <c r="P344" s="12" t="str">
        <f>TEXT(TBL_Employees[[#This Row],[Exit Date]],"yyyy")</f>
        <v/>
      </c>
    </row>
    <row r="345" spans="1:16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15" t="str">
        <f>TEXT(TBL_Employees[[#This Row],[Hire Date]],"yyyy")</f>
        <v>1996</v>
      </c>
      <c r="K345" s="2">
        <v>200246</v>
      </c>
      <c r="L345" s="3">
        <v>0.34</v>
      </c>
      <c r="M345" t="s">
        <v>19</v>
      </c>
      <c r="N345" t="s">
        <v>29</v>
      </c>
      <c r="O345" s="1" t="s">
        <v>21</v>
      </c>
      <c r="P345" s="12" t="str">
        <f>TEXT(TBL_Employees[[#This Row],[Exit Date]],"yyyy")</f>
        <v/>
      </c>
    </row>
    <row r="346" spans="1:16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15" t="str">
        <f>TEXT(TBL_Employees[[#This Row],[Hire Date]],"yyyy")</f>
        <v>2015</v>
      </c>
      <c r="K346" s="2">
        <v>194871</v>
      </c>
      <c r="L346" s="3">
        <v>0.35</v>
      </c>
      <c r="M346" t="s">
        <v>19</v>
      </c>
      <c r="N346" t="s">
        <v>29</v>
      </c>
      <c r="O346" s="1" t="s">
        <v>21</v>
      </c>
      <c r="P346" s="12" t="str">
        <f>TEXT(TBL_Employees[[#This Row],[Exit Date]],"yyyy")</f>
        <v/>
      </c>
    </row>
    <row r="347" spans="1:16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15" t="str">
        <f>TEXT(TBL_Employees[[#This Row],[Hire Date]],"yyyy")</f>
        <v>1994</v>
      </c>
      <c r="K347" s="2">
        <v>98769</v>
      </c>
      <c r="L347" s="3">
        <v>0</v>
      </c>
      <c r="M347" t="s">
        <v>52</v>
      </c>
      <c r="N347" t="s">
        <v>66</v>
      </c>
      <c r="O347" s="1">
        <v>42646</v>
      </c>
      <c r="P347" s="12" t="str">
        <f>TEXT(TBL_Employees[[#This Row],[Exit Date]],"yyyy")</f>
        <v>2016</v>
      </c>
    </row>
    <row r="348" spans="1:16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15" t="str">
        <f>TEXT(TBL_Employees[[#This Row],[Hire Date]],"yyyy")</f>
        <v>2018</v>
      </c>
      <c r="K348" s="2">
        <v>65334</v>
      </c>
      <c r="L348" s="3">
        <v>0</v>
      </c>
      <c r="M348" t="s">
        <v>52</v>
      </c>
      <c r="N348" t="s">
        <v>66</v>
      </c>
      <c r="O348" s="1" t="s">
        <v>21</v>
      </c>
      <c r="P348" s="12" t="str">
        <f>TEXT(TBL_Employees[[#This Row],[Exit Date]],"yyyy")</f>
        <v/>
      </c>
    </row>
    <row r="349" spans="1:16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15" t="str">
        <f>TEXT(TBL_Employees[[#This Row],[Hire Date]],"yyyy")</f>
        <v>2021</v>
      </c>
      <c r="K349" s="2">
        <v>83934</v>
      </c>
      <c r="L349" s="3">
        <v>0</v>
      </c>
      <c r="M349" t="s">
        <v>19</v>
      </c>
      <c r="N349" t="s">
        <v>45</v>
      </c>
      <c r="O349" s="1" t="s">
        <v>21</v>
      </c>
      <c r="P349" s="12" t="str">
        <f>TEXT(TBL_Employees[[#This Row],[Exit Date]],"yyyy")</f>
        <v/>
      </c>
    </row>
    <row r="350" spans="1:16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15" t="str">
        <f>TEXT(TBL_Employees[[#This Row],[Hire Date]],"yyyy")</f>
        <v>2016</v>
      </c>
      <c r="K350" s="2">
        <v>150399</v>
      </c>
      <c r="L350" s="3">
        <v>0.28000000000000003</v>
      </c>
      <c r="M350" t="s">
        <v>19</v>
      </c>
      <c r="N350" t="s">
        <v>20</v>
      </c>
      <c r="O350" s="1" t="s">
        <v>21</v>
      </c>
      <c r="P350" s="12" t="str">
        <f>TEXT(TBL_Employees[[#This Row],[Exit Date]],"yyyy")</f>
        <v/>
      </c>
    </row>
    <row r="351" spans="1:16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15" t="str">
        <f>TEXT(TBL_Employees[[#This Row],[Hire Date]],"yyyy")</f>
        <v>2012</v>
      </c>
      <c r="K351" s="2">
        <v>160280</v>
      </c>
      <c r="L351" s="3">
        <v>0.19</v>
      </c>
      <c r="M351" t="s">
        <v>33</v>
      </c>
      <c r="N351" t="s">
        <v>60</v>
      </c>
      <c r="O351" s="1" t="s">
        <v>21</v>
      </c>
      <c r="P351" s="12" t="str">
        <f>TEXT(TBL_Employees[[#This Row],[Exit Date]],"yyyy")</f>
        <v/>
      </c>
    </row>
    <row r="352" spans="1:16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15" t="str">
        <f>TEXT(TBL_Employees[[#This Row],[Hire Date]],"yyyy")</f>
        <v>1997</v>
      </c>
      <c r="K352" s="2">
        <v>54051</v>
      </c>
      <c r="L352" s="3">
        <v>0</v>
      </c>
      <c r="M352" t="s">
        <v>19</v>
      </c>
      <c r="N352" t="s">
        <v>45</v>
      </c>
      <c r="O352" s="1">
        <v>36079</v>
      </c>
      <c r="P352" s="12" t="str">
        <f>TEXT(TBL_Employees[[#This Row],[Exit Date]],"yyyy")</f>
        <v>1998</v>
      </c>
    </row>
    <row r="353" spans="1:16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15" t="str">
        <f>TEXT(TBL_Employees[[#This Row],[Hire Date]],"yyyy")</f>
        <v>2003</v>
      </c>
      <c r="K353" s="2">
        <v>150699</v>
      </c>
      <c r="L353" s="3">
        <v>0.28999999999999998</v>
      </c>
      <c r="M353" t="s">
        <v>52</v>
      </c>
      <c r="N353" t="s">
        <v>53</v>
      </c>
      <c r="O353" s="1" t="s">
        <v>21</v>
      </c>
      <c r="P353" s="12" t="str">
        <f>TEXT(TBL_Employees[[#This Row],[Exit Date]],"yyyy")</f>
        <v/>
      </c>
    </row>
    <row r="354" spans="1:16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15" t="str">
        <f>TEXT(TBL_Employees[[#This Row],[Hire Date]],"yyyy")</f>
        <v>2013</v>
      </c>
      <c r="K354" s="2">
        <v>69570</v>
      </c>
      <c r="L354" s="3">
        <v>0</v>
      </c>
      <c r="M354" t="s">
        <v>19</v>
      </c>
      <c r="N354" t="s">
        <v>45</v>
      </c>
      <c r="O354" s="1" t="s">
        <v>21</v>
      </c>
      <c r="P354" s="12" t="str">
        <f>TEXT(TBL_Employees[[#This Row],[Exit Date]],"yyyy")</f>
        <v/>
      </c>
    </row>
    <row r="355" spans="1:16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15" t="str">
        <f>TEXT(TBL_Employees[[#This Row],[Hire Date]],"yyyy")</f>
        <v>2019</v>
      </c>
      <c r="K355" s="2">
        <v>86774</v>
      </c>
      <c r="L355" s="3">
        <v>0</v>
      </c>
      <c r="M355" t="s">
        <v>33</v>
      </c>
      <c r="N355" t="s">
        <v>34</v>
      </c>
      <c r="O355" s="1" t="s">
        <v>21</v>
      </c>
      <c r="P355" s="12" t="str">
        <f>TEXT(TBL_Employees[[#This Row],[Exit Date]],"yyyy")</f>
        <v/>
      </c>
    </row>
    <row r="356" spans="1:16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15" t="str">
        <f>TEXT(TBL_Employees[[#This Row],[Hire Date]],"yyyy")</f>
        <v>2001</v>
      </c>
      <c r="K356" s="2">
        <v>57606</v>
      </c>
      <c r="L356" s="3">
        <v>0</v>
      </c>
      <c r="M356" t="s">
        <v>19</v>
      </c>
      <c r="N356" t="s">
        <v>45</v>
      </c>
      <c r="O356" s="1" t="s">
        <v>21</v>
      </c>
      <c r="P356" s="12" t="str">
        <f>TEXT(TBL_Employees[[#This Row],[Exit Date]],"yyyy")</f>
        <v/>
      </c>
    </row>
    <row r="357" spans="1:16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15" t="str">
        <f>TEXT(TBL_Employees[[#This Row],[Hire Date]],"yyyy")</f>
        <v>2001</v>
      </c>
      <c r="K357" s="2">
        <v>125730</v>
      </c>
      <c r="L357" s="3">
        <v>0.11</v>
      </c>
      <c r="M357" t="s">
        <v>33</v>
      </c>
      <c r="N357" t="s">
        <v>80</v>
      </c>
      <c r="O357" s="1" t="s">
        <v>21</v>
      </c>
      <c r="P357" s="12" t="str">
        <f>TEXT(TBL_Employees[[#This Row],[Exit Date]],"yyyy")</f>
        <v/>
      </c>
    </row>
    <row r="358" spans="1:16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15" t="str">
        <f>TEXT(TBL_Employees[[#This Row],[Hire Date]],"yyyy")</f>
        <v>2012</v>
      </c>
      <c r="K358" s="2">
        <v>64170</v>
      </c>
      <c r="L358" s="3">
        <v>0</v>
      </c>
      <c r="M358" t="s">
        <v>19</v>
      </c>
      <c r="N358" t="s">
        <v>29</v>
      </c>
      <c r="O358" s="1" t="s">
        <v>21</v>
      </c>
      <c r="P358" s="12" t="str">
        <f>TEXT(TBL_Employees[[#This Row],[Exit Date]],"yyyy")</f>
        <v/>
      </c>
    </row>
    <row r="359" spans="1:16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15" t="str">
        <f>TEXT(TBL_Employees[[#This Row],[Hire Date]],"yyyy")</f>
        <v>1998</v>
      </c>
      <c r="K359" s="2">
        <v>72303</v>
      </c>
      <c r="L359" s="3">
        <v>0</v>
      </c>
      <c r="M359" t="s">
        <v>19</v>
      </c>
      <c r="N359" t="s">
        <v>39</v>
      </c>
      <c r="O359" s="1" t="s">
        <v>21</v>
      </c>
      <c r="P359" s="12" t="str">
        <f>TEXT(TBL_Employees[[#This Row],[Exit Date]],"yyyy")</f>
        <v/>
      </c>
    </row>
    <row r="360" spans="1:16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15" t="str">
        <f>TEXT(TBL_Employees[[#This Row],[Hire Date]],"yyyy")</f>
        <v>2012</v>
      </c>
      <c r="K360" s="2">
        <v>105891</v>
      </c>
      <c r="L360" s="3">
        <v>7.0000000000000007E-2</v>
      </c>
      <c r="M360" t="s">
        <v>19</v>
      </c>
      <c r="N360" t="s">
        <v>63</v>
      </c>
      <c r="O360" s="1" t="s">
        <v>21</v>
      </c>
      <c r="P360" s="12" t="str">
        <f>TEXT(TBL_Employees[[#This Row],[Exit Date]],"yyyy")</f>
        <v/>
      </c>
    </row>
    <row r="361" spans="1:16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15" t="str">
        <f>TEXT(TBL_Employees[[#This Row],[Hire Date]],"yyyy")</f>
        <v>2021</v>
      </c>
      <c r="K361" s="2">
        <v>255230</v>
      </c>
      <c r="L361" s="3">
        <v>0.36</v>
      </c>
      <c r="M361" t="s">
        <v>19</v>
      </c>
      <c r="N361" t="s">
        <v>25</v>
      </c>
      <c r="O361" s="1" t="s">
        <v>21</v>
      </c>
      <c r="P361" s="12" t="str">
        <f>TEXT(TBL_Employees[[#This Row],[Exit Date]],"yyyy")</f>
        <v/>
      </c>
    </row>
    <row r="362" spans="1:16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15" t="str">
        <f>TEXT(TBL_Employees[[#This Row],[Hire Date]],"yyyy")</f>
        <v>1992</v>
      </c>
      <c r="K362" s="2">
        <v>59591</v>
      </c>
      <c r="L362" s="3">
        <v>0</v>
      </c>
      <c r="M362" t="s">
        <v>52</v>
      </c>
      <c r="N362" t="s">
        <v>53</v>
      </c>
      <c r="O362" s="1" t="s">
        <v>21</v>
      </c>
      <c r="P362" s="12" t="str">
        <f>TEXT(TBL_Employees[[#This Row],[Exit Date]],"yyyy")</f>
        <v/>
      </c>
    </row>
    <row r="363" spans="1:16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15" t="str">
        <f>TEXT(TBL_Employees[[#This Row],[Hire Date]],"yyyy")</f>
        <v>2012</v>
      </c>
      <c r="K363" s="2">
        <v>187048</v>
      </c>
      <c r="L363" s="3">
        <v>0.32</v>
      </c>
      <c r="M363" t="s">
        <v>33</v>
      </c>
      <c r="N363" t="s">
        <v>34</v>
      </c>
      <c r="O363" s="1" t="s">
        <v>21</v>
      </c>
      <c r="P363" s="12" t="str">
        <f>TEXT(TBL_Employees[[#This Row],[Exit Date]],"yyyy")</f>
        <v/>
      </c>
    </row>
    <row r="364" spans="1:16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15" t="str">
        <f>TEXT(TBL_Employees[[#This Row],[Hire Date]],"yyyy")</f>
        <v>2002</v>
      </c>
      <c r="K364" s="2">
        <v>58605</v>
      </c>
      <c r="L364" s="3">
        <v>0</v>
      </c>
      <c r="M364" t="s">
        <v>19</v>
      </c>
      <c r="N364" t="s">
        <v>39</v>
      </c>
      <c r="O364" s="1" t="s">
        <v>21</v>
      </c>
      <c r="P364" s="12" t="str">
        <f>TEXT(TBL_Employees[[#This Row],[Exit Date]],"yyyy")</f>
        <v/>
      </c>
    </row>
    <row r="365" spans="1:16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15" t="str">
        <f>TEXT(TBL_Employees[[#This Row],[Hire Date]],"yyyy")</f>
        <v>2017</v>
      </c>
      <c r="K365" s="2">
        <v>178502</v>
      </c>
      <c r="L365" s="3">
        <v>0.2</v>
      </c>
      <c r="M365" t="s">
        <v>19</v>
      </c>
      <c r="N365" t="s">
        <v>25</v>
      </c>
      <c r="O365" s="1" t="s">
        <v>21</v>
      </c>
      <c r="P365" s="12" t="str">
        <f>TEXT(TBL_Employees[[#This Row],[Exit Date]],"yyyy")</f>
        <v/>
      </c>
    </row>
    <row r="366" spans="1:16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15" t="str">
        <f>TEXT(TBL_Employees[[#This Row],[Hire Date]],"yyyy")</f>
        <v>2015</v>
      </c>
      <c r="K366" s="2">
        <v>103724</v>
      </c>
      <c r="L366" s="3">
        <v>0.05</v>
      </c>
      <c r="M366" t="s">
        <v>33</v>
      </c>
      <c r="N366" t="s">
        <v>74</v>
      </c>
      <c r="O366" s="1" t="s">
        <v>21</v>
      </c>
      <c r="P366" s="12" t="str">
        <f>TEXT(TBL_Employees[[#This Row],[Exit Date]],"yyyy")</f>
        <v/>
      </c>
    </row>
    <row r="367" spans="1:16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15" t="str">
        <f>TEXT(TBL_Employees[[#This Row],[Hire Date]],"yyyy")</f>
        <v>2008</v>
      </c>
      <c r="K367" s="2">
        <v>156277</v>
      </c>
      <c r="L367" s="3">
        <v>0.22</v>
      </c>
      <c r="M367" t="s">
        <v>52</v>
      </c>
      <c r="N367" t="s">
        <v>81</v>
      </c>
      <c r="O367" s="1" t="s">
        <v>21</v>
      </c>
      <c r="P367" s="12" t="str">
        <f>TEXT(TBL_Employees[[#This Row],[Exit Date]],"yyyy")</f>
        <v/>
      </c>
    </row>
    <row r="368" spans="1:16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15" t="str">
        <f>TEXT(TBL_Employees[[#This Row],[Hire Date]],"yyyy")</f>
        <v>2017</v>
      </c>
      <c r="K368" s="2">
        <v>87744</v>
      </c>
      <c r="L368" s="3">
        <v>0</v>
      </c>
      <c r="M368" t="s">
        <v>52</v>
      </c>
      <c r="N368" t="s">
        <v>53</v>
      </c>
      <c r="O368" s="1" t="s">
        <v>21</v>
      </c>
      <c r="P368" s="12" t="str">
        <f>TEXT(TBL_Employees[[#This Row],[Exit Date]],"yyyy")</f>
        <v/>
      </c>
    </row>
    <row r="369" spans="1:16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15" t="str">
        <f>TEXT(TBL_Employees[[#This Row],[Hire Date]],"yyyy")</f>
        <v>2019</v>
      </c>
      <c r="K369" s="2">
        <v>54714</v>
      </c>
      <c r="L369" s="3">
        <v>0</v>
      </c>
      <c r="M369" t="s">
        <v>19</v>
      </c>
      <c r="N369" t="s">
        <v>29</v>
      </c>
      <c r="O369" s="1" t="s">
        <v>21</v>
      </c>
      <c r="P369" s="12" t="str">
        <f>TEXT(TBL_Employees[[#This Row],[Exit Date]],"yyyy")</f>
        <v/>
      </c>
    </row>
    <row r="370" spans="1:16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15" t="str">
        <f>TEXT(TBL_Employees[[#This Row],[Hire Date]],"yyyy")</f>
        <v>2013</v>
      </c>
      <c r="K370" s="2">
        <v>99169</v>
      </c>
      <c r="L370" s="3">
        <v>0</v>
      </c>
      <c r="M370" t="s">
        <v>33</v>
      </c>
      <c r="N370" t="s">
        <v>60</v>
      </c>
      <c r="O370" s="1" t="s">
        <v>21</v>
      </c>
      <c r="P370" s="12" t="str">
        <f>TEXT(TBL_Employees[[#This Row],[Exit Date]],"yyyy")</f>
        <v/>
      </c>
    </row>
    <row r="371" spans="1:16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15" t="str">
        <f>TEXT(TBL_Employees[[#This Row],[Hire Date]],"yyyy")</f>
        <v>2006</v>
      </c>
      <c r="K371" s="2">
        <v>142628</v>
      </c>
      <c r="L371" s="3">
        <v>0.12</v>
      </c>
      <c r="M371" t="s">
        <v>33</v>
      </c>
      <c r="N371" t="s">
        <v>80</v>
      </c>
      <c r="O371" s="1" t="s">
        <v>21</v>
      </c>
      <c r="P371" s="12" t="str">
        <f>TEXT(TBL_Employees[[#This Row],[Exit Date]],"yyyy")</f>
        <v/>
      </c>
    </row>
    <row r="372" spans="1:16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15" t="str">
        <f>TEXT(TBL_Employees[[#This Row],[Hire Date]],"yyyy")</f>
        <v>2014</v>
      </c>
      <c r="K372" s="2">
        <v>75869</v>
      </c>
      <c r="L372" s="3">
        <v>0</v>
      </c>
      <c r="M372" t="s">
        <v>52</v>
      </c>
      <c r="N372" t="s">
        <v>53</v>
      </c>
      <c r="O372" s="1" t="s">
        <v>21</v>
      </c>
      <c r="P372" s="12" t="str">
        <f>TEXT(TBL_Employees[[#This Row],[Exit Date]],"yyyy")</f>
        <v/>
      </c>
    </row>
    <row r="373" spans="1:16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15" t="str">
        <f>TEXT(TBL_Employees[[#This Row],[Hire Date]],"yyyy")</f>
        <v>2018</v>
      </c>
      <c r="K373" s="2">
        <v>60985</v>
      </c>
      <c r="L373" s="3">
        <v>0</v>
      </c>
      <c r="M373" t="s">
        <v>19</v>
      </c>
      <c r="N373" t="s">
        <v>63</v>
      </c>
      <c r="O373" s="1" t="s">
        <v>21</v>
      </c>
      <c r="P373" s="12" t="str">
        <f>TEXT(TBL_Employees[[#This Row],[Exit Date]],"yyyy")</f>
        <v/>
      </c>
    </row>
    <row r="374" spans="1:16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15" t="str">
        <f>TEXT(TBL_Employees[[#This Row],[Hire Date]],"yyyy")</f>
        <v>2010</v>
      </c>
      <c r="K374" s="2">
        <v>126911</v>
      </c>
      <c r="L374" s="3">
        <v>0.1</v>
      </c>
      <c r="M374" t="s">
        <v>33</v>
      </c>
      <c r="N374" t="s">
        <v>74</v>
      </c>
      <c r="O374" s="1" t="s">
        <v>21</v>
      </c>
      <c r="P374" s="12" t="str">
        <f>TEXT(TBL_Employees[[#This Row],[Exit Date]],"yyyy")</f>
        <v/>
      </c>
    </row>
    <row r="375" spans="1:16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15" t="str">
        <f>TEXT(TBL_Employees[[#This Row],[Hire Date]],"yyyy")</f>
        <v>2004</v>
      </c>
      <c r="K375" s="2">
        <v>216949</v>
      </c>
      <c r="L375" s="3">
        <v>0.32</v>
      </c>
      <c r="M375" t="s">
        <v>33</v>
      </c>
      <c r="N375" t="s">
        <v>74</v>
      </c>
      <c r="O375" s="1" t="s">
        <v>21</v>
      </c>
      <c r="P375" s="12" t="str">
        <f>TEXT(TBL_Employees[[#This Row],[Exit Date]],"yyyy")</f>
        <v/>
      </c>
    </row>
    <row r="376" spans="1:16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15" t="str">
        <f>TEXT(TBL_Employees[[#This Row],[Hire Date]],"yyyy")</f>
        <v>2012</v>
      </c>
      <c r="K376" s="2">
        <v>168510</v>
      </c>
      <c r="L376" s="3">
        <v>0.28999999999999998</v>
      </c>
      <c r="M376" t="s">
        <v>19</v>
      </c>
      <c r="N376" t="s">
        <v>63</v>
      </c>
      <c r="O376" s="1" t="s">
        <v>21</v>
      </c>
      <c r="P376" s="12" t="str">
        <f>TEXT(TBL_Employees[[#This Row],[Exit Date]],"yyyy")</f>
        <v/>
      </c>
    </row>
    <row r="377" spans="1:16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15" t="str">
        <f>TEXT(TBL_Employees[[#This Row],[Hire Date]],"yyyy")</f>
        <v>2016</v>
      </c>
      <c r="K377" s="2">
        <v>85870</v>
      </c>
      <c r="L377" s="3">
        <v>0</v>
      </c>
      <c r="M377" t="s">
        <v>52</v>
      </c>
      <c r="N377" t="s">
        <v>53</v>
      </c>
      <c r="O377" s="1" t="s">
        <v>21</v>
      </c>
      <c r="P377" s="12" t="str">
        <f>TEXT(TBL_Employees[[#This Row],[Exit Date]],"yyyy")</f>
        <v/>
      </c>
    </row>
    <row r="378" spans="1:16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15" t="str">
        <f>TEXT(TBL_Employees[[#This Row],[Hire Date]],"yyyy")</f>
        <v>2002</v>
      </c>
      <c r="K378" s="2">
        <v>86510</v>
      </c>
      <c r="L378" s="3">
        <v>0</v>
      </c>
      <c r="M378" t="s">
        <v>33</v>
      </c>
      <c r="N378" t="s">
        <v>60</v>
      </c>
      <c r="O378" s="1">
        <v>37623</v>
      </c>
      <c r="P378" s="12" t="str">
        <f>TEXT(TBL_Employees[[#This Row],[Exit Date]],"yyyy")</f>
        <v>2003</v>
      </c>
    </row>
    <row r="379" spans="1:16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15" t="str">
        <f>TEXT(TBL_Employees[[#This Row],[Hire Date]],"yyyy")</f>
        <v>2017</v>
      </c>
      <c r="K379" s="2">
        <v>119647</v>
      </c>
      <c r="L379" s="3">
        <v>0.09</v>
      </c>
      <c r="M379" t="s">
        <v>52</v>
      </c>
      <c r="N379" t="s">
        <v>53</v>
      </c>
      <c r="O379" s="1" t="s">
        <v>21</v>
      </c>
      <c r="P379" s="12" t="str">
        <f>TEXT(TBL_Employees[[#This Row],[Exit Date]],"yyyy")</f>
        <v/>
      </c>
    </row>
    <row r="380" spans="1:16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15" t="str">
        <f>TEXT(TBL_Employees[[#This Row],[Hire Date]],"yyyy")</f>
        <v>2001</v>
      </c>
      <c r="K380" s="2">
        <v>80921</v>
      </c>
      <c r="L380" s="3">
        <v>0</v>
      </c>
      <c r="M380" t="s">
        <v>19</v>
      </c>
      <c r="N380" t="s">
        <v>29</v>
      </c>
      <c r="O380" s="1" t="s">
        <v>21</v>
      </c>
      <c r="P380" s="12" t="str">
        <f>TEXT(TBL_Employees[[#This Row],[Exit Date]],"yyyy")</f>
        <v/>
      </c>
    </row>
    <row r="381" spans="1:16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15" t="str">
        <f>TEXT(TBL_Employees[[#This Row],[Hire Date]],"yyyy")</f>
        <v>2010</v>
      </c>
      <c r="K381" s="2">
        <v>98110</v>
      </c>
      <c r="L381" s="3">
        <v>0.13</v>
      </c>
      <c r="M381" t="s">
        <v>19</v>
      </c>
      <c r="N381" t="s">
        <v>20</v>
      </c>
      <c r="O381" s="1" t="s">
        <v>21</v>
      </c>
      <c r="P381" s="12" t="str">
        <f>TEXT(TBL_Employees[[#This Row],[Exit Date]],"yyyy")</f>
        <v/>
      </c>
    </row>
    <row r="382" spans="1:16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15" t="str">
        <f>TEXT(TBL_Employees[[#This Row],[Hire Date]],"yyyy")</f>
        <v>2017</v>
      </c>
      <c r="K382" s="2">
        <v>86831</v>
      </c>
      <c r="L382" s="3">
        <v>0</v>
      </c>
      <c r="M382" t="s">
        <v>19</v>
      </c>
      <c r="N382" t="s">
        <v>39</v>
      </c>
      <c r="O382" s="1" t="s">
        <v>21</v>
      </c>
      <c r="P382" s="12" t="str">
        <f>TEXT(TBL_Employees[[#This Row],[Exit Date]],"yyyy")</f>
        <v/>
      </c>
    </row>
    <row r="383" spans="1:16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15" t="str">
        <f>TEXT(TBL_Employees[[#This Row],[Hire Date]],"yyyy")</f>
        <v>2010</v>
      </c>
      <c r="K383" s="2">
        <v>72826</v>
      </c>
      <c r="L383" s="3">
        <v>0</v>
      </c>
      <c r="M383" t="s">
        <v>33</v>
      </c>
      <c r="N383" t="s">
        <v>60</v>
      </c>
      <c r="O383" s="1" t="s">
        <v>21</v>
      </c>
      <c r="P383" s="12" t="str">
        <f>TEXT(TBL_Employees[[#This Row],[Exit Date]],"yyyy")</f>
        <v/>
      </c>
    </row>
    <row r="384" spans="1:16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15" t="str">
        <f>TEXT(TBL_Employees[[#This Row],[Hire Date]],"yyyy")</f>
        <v>2011</v>
      </c>
      <c r="K384" s="2">
        <v>171217</v>
      </c>
      <c r="L384" s="3">
        <v>0.19</v>
      </c>
      <c r="M384" t="s">
        <v>19</v>
      </c>
      <c r="N384" t="s">
        <v>63</v>
      </c>
      <c r="O384" s="1" t="s">
        <v>21</v>
      </c>
      <c r="P384" s="12" t="str">
        <f>TEXT(TBL_Employees[[#This Row],[Exit Date]],"yyyy")</f>
        <v/>
      </c>
    </row>
    <row r="385" spans="1:16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15" t="str">
        <f>TEXT(TBL_Employees[[#This Row],[Hire Date]],"yyyy")</f>
        <v>2020</v>
      </c>
      <c r="K385" s="2">
        <v>103058</v>
      </c>
      <c r="L385" s="3">
        <v>7.0000000000000007E-2</v>
      </c>
      <c r="M385" t="s">
        <v>19</v>
      </c>
      <c r="N385" t="s">
        <v>29</v>
      </c>
      <c r="O385" s="1" t="s">
        <v>21</v>
      </c>
      <c r="P385" s="12" t="str">
        <f>TEXT(TBL_Employees[[#This Row],[Exit Date]],"yyyy")</f>
        <v/>
      </c>
    </row>
    <row r="386" spans="1:16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15" t="str">
        <f>TEXT(TBL_Employees[[#This Row],[Hire Date]],"yyyy")</f>
        <v>2014</v>
      </c>
      <c r="K386" s="2">
        <v>117062</v>
      </c>
      <c r="L386" s="3">
        <v>7.0000000000000007E-2</v>
      </c>
      <c r="M386" t="s">
        <v>19</v>
      </c>
      <c r="N386" t="s">
        <v>39</v>
      </c>
      <c r="O386" s="1" t="s">
        <v>21</v>
      </c>
      <c r="P386" s="12" t="str">
        <f>TEXT(TBL_Employees[[#This Row],[Exit Date]],"yyyy")</f>
        <v/>
      </c>
    </row>
    <row r="387" spans="1:16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15" t="str">
        <f>TEXT(TBL_Employees[[#This Row],[Hire Date]],"yyyy")</f>
        <v>2019</v>
      </c>
      <c r="K387" s="2">
        <v>159031</v>
      </c>
      <c r="L387" s="3">
        <v>0.1</v>
      </c>
      <c r="M387" t="s">
        <v>19</v>
      </c>
      <c r="N387" t="s">
        <v>45</v>
      </c>
      <c r="O387" s="1" t="s">
        <v>21</v>
      </c>
      <c r="P387" s="12" t="str">
        <f>TEXT(TBL_Employees[[#This Row],[Exit Date]],"yyyy")</f>
        <v/>
      </c>
    </row>
    <row r="388" spans="1:16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15" t="str">
        <f>TEXT(TBL_Employees[[#This Row],[Hire Date]],"yyyy")</f>
        <v>2004</v>
      </c>
      <c r="K388" s="2">
        <v>125086</v>
      </c>
      <c r="L388" s="3">
        <v>0.1</v>
      </c>
      <c r="M388" t="s">
        <v>52</v>
      </c>
      <c r="N388" t="s">
        <v>53</v>
      </c>
      <c r="O388" s="1" t="s">
        <v>21</v>
      </c>
      <c r="P388" s="12" t="str">
        <f>TEXT(TBL_Employees[[#This Row],[Exit Date]],"yyyy")</f>
        <v/>
      </c>
    </row>
    <row r="389" spans="1:16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15" t="str">
        <f>TEXT(TBL_Employees[[#This Row],[Hire Date]],"yyyy")</f>
        <v>2016</v>
      </c>
      <c r="K389" s="2">
        <v>67976</v>
      </c>
      <c r="L389" s="3">
        <v>0</v>
      </c>
      <c r="M389" t="s">
        <v>19</v>
      </c>
      <c r="N389" t="s">
        <v>63</v>
      </c>
      <c r="O389" s="1" t="s">
        <v>21</v>
      </c>
      <c r="P389" s="12" t="str">
        <f>TEXT(TBL_Employees[[#This Row],[Exit Date]],"yyyy")</f>
        <v/>
      </c>
    </row>
    <row r="390" spans="1:16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15" t="str">
        <f>TEXT(TBL_Employees[[#This Row],[Hire Date]],"yyyy")</f>
        <v>2021</v>
      </c>
      <c r="K390" s="2">
        <v>74215</v>
      </c>
      <c r="L390" s="3">
        <v>0</v>
      </c>
      <c r="M390" t="s">
        <v>19</v>
      </c>
      <c r="N390" t="s">
        <v>39</v>
      </c>
      <c r="O390" s="1" t="s">
        <v>21</v>
      </c>
      <c r="P390" s="12" t="str">
        <f>TEXT(TBL_Employees[[#This Row],[Exit Date]],"yyyy")</f>
        <v/>
      </c>
    </row>
    <row r="391" spans="1:16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15" t="str">
        <f>TEXT(TBL_Employees[[#This Row],[Hire Date]],"yyyy")</f>
        <v>2010</v>
      </c>
      <c r="K391" s="2">
        <v>187389</v>
      </c>
      <c r="L391" s="3">
        <v>0.25</v>
      </c>
      <c r="M391" t="s">
        <v>33</v>
      </c>
      <c r="N391" t="s">
        <v>34</v>
      </c>
      <c r="O391" s="1" t="s">
        <v>21</v>
      </c>
      <c r="P391" s="12" t="str">
        <f>TEXT(TBL_Employees[[#This Row],[Exit Date]],"yyyy")</f>
        <v/>
      </c>
    </row>
    <row r="392" spans="1:16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15" t="str">
        <f>TEXT(TBL_Employees[[#This Row],[Hire Date]],"yyyy")</f>
        <v>2008</v>
      </c>
      <c r="K392" s="2">
        <v>131841</v>
      </c>
      <c r="L392" s="3">
        <v>0.13</v>
      </c>
      <c r="M392" t="s">
        <v>19</v>
      </c>
      <c r="N392" t="s">
        <v>29</v>
      </c>
      <c r="O392" s="1" t="s">
        <v>21</v>
      </c>
      <c r="P392" s="12" t="str">
        <f>TEXT(TBL_Employees[[#This Row],[Exit Date]],"yyyy")</f>
        <v/>
      </c>
    </row>
    <row r="393" spans="1:16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15" t="str">
        <f>TEXT(TBL_Employees[[#This Row],[Hire Date]],"yyyy")</f>
        <v>2011</v>
      </c>
      <c r="K393" s="2">
        <v>97231</v>
      </c>
      <c r="L393" s="3">
        <v>0</v>
      </c>
      <c r="M393" t="s">
        <v>33</v>
      </c>
      <c r="N393" t="s">
        <v>60</v>
      </c>
      <c r="O393" s="1" t="s">
        <v>21</v>
      </c>
      <c r="P393" s="12" t="str">
        <f>TEXT(TBL_Employees[[#This Row],[Exit Date]],"yyyy")</f>
        <v/>
      </c>
    </row>
    <row r="394" spans="1:16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15" t="str">
        <f>TEXT(TBL_Employees[[#This Row],[Hire Date]],"yyyy")</f>
        <v>2004</v>
      </c>
      <c r="K394" s="2">
        <v>155004</v>
      </c>
      <c r="L394" s="3">
        <v>0.12</v>
      </c>
      <c r="M394" t="s">
        <v>19</v>
      </c>
      <c r="N394" t="s">
        <v>25</v>
      </c>
      <c r="O394" s="1" t="s">
        <v>21</v>
      </c>
      <c r="P394" s="12" t="str">
        <f>TEXT(TBL_Employees[[#This Row],[Exit Date]],"yyyy")</f>
        <v/>
      </c>
    </row>
    <row r="395" spans="1:16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15" t="str">
        <f>TEXT(TBL_Employees[[#This Row],[Hire Date]],"yyyy")</f>
        <v>2007</v>
      </c>
      <c r="K395" s="2">
        <v>41859</v>
      </c>
      <c r="L395" s="3">
        <v>0</v>
      </c>
      <c r="M395" t="s">
        <v>19</v>
      </c>
      <c r="N395" t="s">
        <v>63</v>
      </c>
      <c r="O395" s="1" t="s">
        <v>21</v>
      </c>
      <c r="P395" s="12" t="str">
        <f>TEXT(TBL_Employees[[#This Row],[Exit Date]],"yyyy")</f>
        <v/>
      </c>
    </row>
    <row r="396" spans="1:16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15" t="str">
        <f>TEXT(TBL_Employees[[#This Row],[Hire Date]],"yyyy")</f>
        <v>2006</v>
      </c>
      <c r="K396" s="2">
        <v>52733</v>
      </c>
      <c r="L396" s="3">
        <v>0</v>
      </c>
      <c r="M396" t="s">
        <v>19</v>
      </c>
      <c r="N396" t="s">
        <v>20</v>
      </c>
      <c r="O396" s="1" t="s">
        <v>21</v>
      </c>
      <c r="P396" s="12" t="str">
        <f>TEXT(TBL_Employees[[#This Row],[Exit Date]],"yyyy")</f>
        <v/>
      </c>
    </row>
    <row r="397" spans="1:16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15" t="str">
        <f>TEXT(TBL_Employees[[#This Row],[Hire Date]],"yyyy")</f>
        <v>2015</v>
      </c>
      <c r="K397" s="2">
        <v>250953</v>
      </c>
      <c r="L397" s="3">
        <v>0.34</v>
      </c>
      <c r="M397" t="s">
        <v>19</v>
      </c>
      <c r="N397" t="s">
        <v>29</v>
      </c>
      <c r="O397" s="1" t="s">
        <v>21</v>
      </c>
      <c r="P397" s="12" t="str">
        <f>TEXT(TBL_Employees[[#This Row],[Exit Date]],"yyyy")</f>
        <v/>
      </c>
    </row>
    <row r="398" spans="1:16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15" t="str">
        <f>TEXT(TBL_Employees[[#This Row],[Hire Date]],"yyyy")</f>
        <v>1999</v>
      </c>
      <c r="K398" s="2">
        <v>191807</v>
      </c>
      <c r="L398" s="3">
        <v>0.21</v>
      </c>
      <c r="M398" t="s">
        <v>33</v>
      </c>
      <c r="N398" t="s">
        <v>80</v>
      </c>
      <c r="O398" s="1" t="s">
        <v>21</v>
      </c>
      <c r="P398" s="12" t="str">
        <f>TEXT(TBL_Employees[[#This Row],[Exit Date]],"yyyy")</f>
        <v/>
      </c>
    </row>
    <row r="399" spans="1:16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15" t="str">
        <f>TEXT(TBL_Employees[[#This Row],[Hire Date]],"yyyy")</f>
        <v>2014</v>
      </c>
      <c r="K399" s="2">
        <v>64677</v>
      </c>
      <c r="L399" s="3">
        <v>0</v>
      </c>
      <c r="M399" t="s">
        <v>33</v>
      </c>
      <c r="N399" t="s">
        <v>80</v>
      </c>
      <c r="O399" s="1" t="s">
        <v>21</v>
      </c>
      <c r="P399" s="12" t="str">
        <f>TEXT(TBL_Employees[[#This Row],[Exit Date]],"yyyy")</f>
        <v/>
      </c>
    </row>
    <row r="400" spans="1:16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15" t="str">
        <f>TEXT(TBL_Employees[[#This Row],[Hire Date]],"yyyy")</f>
        <v>2004</v>
      </c>
      <c r="K400" s="2">
        <v>130274</v>
      </c>
      <c r="L400" s="3">
        <v>0.11</v>
      </c>
      <c r="M400" t="s">
        <v>19</v>
      </c>
      <c r="N400" t="s">
        <v>20</v>
      </c>
      <c r="O400" s="1" t="s">
        <v>21</v>
      </c>
      <c r="P400" s="12" t="str">
        <f>TEXT(TBL_Employees[[#This Row],[Exit Date]],"yyyy")</f>
        <v/>
      </c>
    </row>
    <row r="401" spans="1:16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15" t="str">
        <f>TEXT(TBL_Employees[[#This Row],[Hire Date]],"yyyy")</f>
        <v>2017</v>
      </c>
      <c r="K401" s="2">
        <v>96331</v>
      </c>
      <c r="L401" s="3">
        <v>0</v>
      </c>
      <c r="M401" t="s">
        <v>33</v>
      </c>
      <c r="N401" t="s">
        <v>74</v>
      </c>
      <c r="O401" s="1" t="s">
        <v>21</v>
      </c>
      <c r="P401" s="12" t="str">
        <f>TEXT(TBL_Employees[[#This Row],[Exit Date]],"yyyy")</f>
        <v/>
      </c>
    </row>
    <row r="402" spans="1:16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15" t="str">
        <f>TEXT(TBL_Employees[[#This Row],[Hire Date]],"yyyy")</f>
        <v>2006</v>
      </c>
      <c r="K402" s="2">
        <v>150758</v>
      </c>
      <c r="L402" s="3">
        <v>0.13</v>
      </c>
      <c r="M402" t="s">
        <v>19</v>
      </c>
      <c r="N402" t="s">
        <v>20</v>
      </c>
      <c r="O402" s="1">
        <v>39310</v>
      </c>
      <c r="P402" s="12" t="str">
        <f>TEXT(TBL_Employees[[#This Row],[Exit Date]],"yyyy")</f>
        <v>2007</v>
      </c>
    </row>
    <row r="403" spans="1:16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15" t="str">
        <f>TEXT(TBL_Employees[[#This Row],[Hire Date]],"yyyy")</f>
        <v>2014</v>
      </c>
      <c r="K403" s="2">
        <v>173629</v>
      </c>
      <c r="L403" s="3">
        <v>0.21</v>
      </c>
      <c r="M403" t="s">
        <v>52</v>
      </c>
      <c r="N403" t="s">
        <v>53</v>
      </c>
      <c r="O403" s="1" t="s">
        <v>21</v>
      </c>
      <c r="P403" s="12" t="str">
        <f>TEXT(TBL_Employees[[#This Row],[Exit Date]],"yyyy")</f>
        <v/>
      </c>
    </row>
    <row r="404" spans="1:16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15" t="str">
        <f>TEXT(TBL_Employees[[#This Row],[Hire Date]],"yyyy")</f>
        <v>1998</v>
      </c>
      <c r="K404" s="2">
        <v>62174</v>
      </c>
      <c r="L404" s="3">
        <v>0</v>
      </c>
      <c r="M404" t="s">
        <v>19</v>
      </c>
      <c r="N404" t="s">
        <v>20</v>
      </c>
      <c r="O404" s="1" t="s">
        <v>21</v>
      </c>
      <c r="P404" s="12" t="str">
        <f>TEXT(TBL_Employees[[#This Row],[Exit Date]],"yyyy")</f>
        <v/>
      </c>
    </row>
    <row r="405" spans="1:16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15" t="str">
        <f>TEXT(TBL_Employees[[#This Row],[Hire Date]],"yyyy")</f>
        <v>2017</v>
      </c>
      <c r="K405" s="2">
        <v>56555</v>
      </c>
      <c r="L405" s="3">
        <v>0</v>
      </c>
      <c r="M405" t="s">
        <v>19</v>
      </c>
      <c r="N405" t="s">
        <v>39</v>
      </c>
      <c r="O405" s="1" t="s">
        <v>21</v>
      </c>
      <c r="P405" s="12" t="str">
        <f>TEXT(TBL_Employees[[#This Row],[Exit Date]],"yyyy")</f>
        <v/>
      </c>
    </row>
    <row r="406" spans="1:16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15" t="str">
        <f>TEXT(TBL_Employees[[#This Row],[Hire Date]],"yyyy")</f>
        <v>2005</v>
      </c>
      <c r="K406" s="2">
        <v>74655</v>
      </c>
      <c r="L406" s="3">
        <v>0</v>
      </c>
      <c r="M406" t="s">
        <v>19</v>
      </c>
      <c r="N406" t="s">
        <v>25</v>
      </c>
      <c r="O406" s="1" t="s">
        <v>21</v>
      </c>
      <c r="P406" s="12" t="str">
        <f>TEXT(TBL_Employees[[#This Row],[Exit Date]],"yyyy")</f>
        <v/>
      </c>
    </row>
    <row r="407" spans="1:16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15" t="str">
        <f>TEXT(TBL_Employees[[#This Row],[Hire Date]],"yyyy")</f>
        <v>2003</v>
      </c>
      <c r="K407" s="2">
        <v>93017</v>
      </c>
      <c r="L407" s="3">
        <v>0</v>
      </c>
      <c r="M407" t="s">
        <v>19</v>
      </c>
      <c r="N407" t="s">
        <v>63</v>
      </c>
      <c r="O407" s="1" t="s">
        <v>21</v>
      </c>
      <c r="P407" s="12" t="str">
        <f>TEXT(TBL_Employees[[#This Row],[Exit Date]],"yyyy")</f>
        <v/>
      </c>
    </row>
    <row r="408" spans="1:16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15" t="str">
        <f>TEXT(TBL_Employees[[#This Row],[Hire Date]],"yyyy")</f>
        <v>2012</v>
      </c>
      <c r="K408" s="2">
        <v>82300</v>
      </c>
      <c r="L408" s="3">
        <v>0</v>
      </c>
      <c r="M408" t="s">
        <v>33</v>
      </c>
      <c r="N408" t="s">
        <v>34</v>
      </c>
      <c r="O408" s="1" t="s">
        <v>21</v>
      </c>
      <c r="P408" s="12" t="str">
        <f>TEXT(TBL_Employees[[#This Row],[Exit Date]],"yyyy")</f>
        <v/>
      </c>
    </row>
    <row r="409" spans="1:16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15" t="str">
        <f>TEXT(TBL_Employees[[#This Row],[Hire Date]],"yyyy")</f>
        <v>2008</v>
      </c>
      <c r="K409" s="2">
        <v>91621</v>
      </c>
      <c r="L409" s="3">
        <v>0</v>
      </c>
      <c r="M409" t="s">
        <v>19</v>
      </c>
      <c r="N409" t="s">
        <v>20</v>
      </c>
      <c r="O409" s="1" t="s">
        <v>21</v>
      </c>
      <c r="P409" s="12" t="str">
        <f>TEXT(TBL_Employees[[#This Row],[Exit Date]],"yyyy")</f>
        <v/>
      </c>
    </row>
    <row r="410" spans="1:16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15" t="str">
        <f>TEXT(TBL_Employees[[#This Row],[Hire Date]],"yyyy")</f>
        <v>2014</v>
      </c>
      <c r="K410" s="2">
        <v>91280</v>
      </c>
      <c r="L410" s="3">
        <v>0</v>
      </c>
      <c r="M410" t="s">
        <v>19</v>
      </c>
      <c r="N410" t="s">
        <v>45</v>
      </c>
      <c r="O410" s="1" t="s">
        <v>21</v>
      </c>
      <c r="P410" s="12" t="str">
        <f>TEXT(TBL_Employees[[#This Row],[Exit Date]],"yyyy")</f>
        <v/>
      </c>
    </row>
    <row r="411" spans="1:16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15" t="str">
        <f>TEXT(TBL_Employees[[#This Row],[Hire Date]],"yyyy")</f>
        <v>2020</v>
      </c>
      <c r="K411" s="2">
        <v>47071</v>
      </c>
      <c r="L411" s="3">
        <v>0</v>
      </c>
      <c r="M411" t="s">
        <v>19</v>
      </c>
      <c r="N411" t="s">
        <v>29</v>
      </c>
      <c r="O411" s="1" t="s">
        <v>21</v>
      </c>
      <c r="P411" s="12" t="str">
        <f>TEXT(TBL_Employees[[#This Row],[Exit Date]],"yyyy")</f>
        <v/>
      </c>
    </row>
    <row r="412" spans="1:16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15" t="str">
        <f>TEXT(TBL_Employees[[#This Row],[Hire Date]],"yyyy")</f>
        <v>2011</v>
      </c>
      <c r="K412" s="2">
        <v>81218</v>
      </c>
      <c r="L412" s="3">
        <v>0</v>
      </c>
      <c r="M412" t="s">
        <v>19</v>
      </c>
      <c r="N412" t="s">
        <v>20</v>
      </c>
      <c r="O412" s="1" t="s">
        <v>21</v>
      </c>
      <c r="P412" s="12" t="str">
        <f>TEXT(TBL_Employees[[#This Row],[Exit Date]],"yyyy")</f>
        <v/>
      </c>
    </row>
    <row r="413" spans="1:16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15" t="str">
        <f>TEXT(TBL_Employees[[#This Row],[Hire Date]],"yyyy")</f>
        <v>2008</v>
      </c>
      <c r="K413" s="2">
        <v>181801</v>
      </c>
      <c r="L413" s="3">
        <v>0.4</v>
      </c>
      <c r="M413" t="s">
        <v>33</v>
      </c>
      <c r="N413" t="s">
        <v>80</v>
      </c>
      <c r="O413" s="1">
        <v>43810</v>
      </c>
      <c r="P413" s="12" t="str">
        <f>TEXT(TBL_Employees[[#This Row],[Exit Date]],"yyyy")</f>
        <v>2019</v>
      </c>
    </row>
    <row r="414" spans="1:16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15" t="str">
        <f>TEXT(TBL_Employees[[#This Row],[Hire Date]],"yyyy")</f>
        <v>2021</v>
      </c>
      <c r="K414" s="2">
        <v>63137</v>
      </c>
      <c r="L414" s="3">
        <v>0</v>
      </c>
      <c r="M414" t="s">
        <v>19</v>
      </c>
      <c r="N414" t="s">
        <v>20</v>
      </c>
      <c r="O414" s="1" t="s">
        <v>21</v>
      </c>
      <c r="P414" s="12" t="str">
        <f>TEXT(TBL_Employees[[#This Row],[Exit Date]],"yyyy")</f>
        <v/>
      </c>
    </row>
    <row r="415" spans="1:16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15" t="str">
        <f>TEXT(TBL_Employees[[#This Row],[Hire Date]],"yyyy")</f>
        <v>2018</v>
      </c>
      <c r="K415" s="2">
        <v>221465</v>
      </c>
      <c r="L415" s="3">
        <v>0.34</v>
      </c>
      <c r="M415" t="s">
        <v>33</v>
      </c>
      <c r="N415" t="s">
        <v>34</v>
      </c>
      <c r="O415" s="1" t="s">
        <v>21</v>
      </c>
      <c r="P415" s="12" t="str">
        <f>TEXT(TBL_Employees[[#This Row],[Exit Date]],"yyyy")</f>
        <v/>
      </c>
    </row>
    <row r="416" spans="1:16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15" t="str">
        <f>TEXT(TBL_Employees[[#This Row],[Hire Date]],"yyyy")</f>
        <v>2013</v>
      </c>
      <c r="K416" s="2">
        <v>79388</v>
      </c>
      <c r="L416" s="3">
        <v>0</v>
      </c>
      <c r="M416" t="s">
        <v>19</v>
      </c>
      <c r="N416" t="s">
        <v>25</v>
      </c>
      <c r="O416" s="1">
        <v>43681</v>
      </c>
      <c r="P416" s="12" t="str">
        <f>TEXT(TBL_Employees[[#This Row],[Exit Date]],"yyyy")</f>
        <v>2019</v>
      </c>
    </row>
    <row r="417" spans="1:16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15" t="str">
        <f>TEXT(TBL_Employees[[#This Row],[Hire Date]],"yyyy")</f>
        <v>2018</v>
      </c>
      <c r="K417" s="2">
        <v>68176</v>
      </c>
      <c r="L417" s="3">
        <v>0</v>
      </c>
      <c r="M417" t="s">
        <v>19</v>
      </c>
      <c r="N417" t="s">
        <v>63</v>
      </c>
      <c r="O417" s="1" t="s">
        <v>21</v>
      </c>
      <c r="P417" s="12" t="str">
        <f>TEXT(TBL_Employees[[#This Row],[Exit Date]],"yyyy")</f>
        <v/>
      </c>
    </row>
    <row r="418" spans="1:16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15" t="str">
        <f>TEXT(TBL_Employees[[#This Row],[Hire Date]],"yyyy")</f>
        <v>2019</v>
      </c>
      <c r="K418" s="2">
        <v>122829</v>
      </c>
      <c r="L418" s="3">
        <v>0.11</v>
      </c>
      <c r="M418" t="s">
        <v>19</v>
      </c>
      <c r="N418" t="s">
        <v>20</v>
      </c>
      <c r="O418" s="1" t="s">
        <v>21</v>
      </c>
      <c r="P418" s="12" t="str">
        <f>TEXT(TBL_Employees[[#This Row],[Exit Date]],"yyyy")</f>
        <v/>
      </c>
    </row>
    <row r="419" spans="1:16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15" t="str">
        <f>TEXT(TBL_Employees[[#This Row],[Hire Date]],"yyyy")</f>
        <v>2019</v>
      </c>
      <c r="K419" s="2">
        <v>126353</v>
      </c>
      <c r="L419" s="3">
        <v>0.12</v>
      </c>
      <c r="M419" t="s">
        <v>33</v>
      </c>
      <c r="N419" t="s">
        <v>74</v>
      </c>
      <c r="O419" s="1" t="s">
        <v>21</v>
      </c>
      <c r="P419" s="12" t="str">
        <f>TEXT(TBL_Employees[[#This Row],[Exit Date]],"yyyy")</f>
        <v/>
      </c>
    </row>
    <row r="420" spans="1:16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15" t="str">
        <f>TEXT(TBL_Employees[[#This Row],[Hire Date]],"yyyy")</f>
        <v>2010</v>
      </c>
      <c r="K420" s="2">
        <v>188727</v>
      </c>
      <c r="L420" s="3">
        <v>0.23</v>
      </c>
      <c r="M420" t="s">
        <v>33</v>
      </c>
      <c r="N420" t="s">
        <v>34</v>
      </c>
      <c r="O420" s="1" t="s">
        <v>21</v>
      </c>
      <c r="P420" s="12" t="str">
        <f>TEXT(TBL_Employees[[#This Row],[Exit Date]],"yyyy")</f>
        <v/>
      </c>
    </row>
    <row r="421" spans="1:16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15" t="str">
        <f>TEXT(TBL_Employees[[#This Row],[Hire Date]],"yyyy")</f>
        <v>1994</v>
      </c>
      <c r="K421" s="2">
        <v>99624</v>
      </c>
      <c r="L421" s="3">
        <v>0</v>
      </c>
      <c r="M421" t="s">
        <v>19</v>
      </c>
      <c r="N421" t="s">
        <v>63</v>
      </c>
      <c r="O421" s="1" t="s">
        <v>21</v>
      </c>
      <c r="P421" s="12" t="str">
        <f>TEXT(TBL_Employees[[#This Row],[Exit Date]],"yyyy")</f>
        <v/>
      </c>
    </row>
    <row r="422" spans="1:16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15" t="str">
        <f>TEXT(TBL_Employees[[#This Row],[Hire Date]],"yyyy")</f>
        <v>2012</v>
      </c>
      <c r="K422" s="2">
        <v>108686</v>
      </c>
      <c r="L422" s="3">
        <v>0.06</v>
      </c>
      <c r="M422" t="s">
        <v>19</v>
      </c>
      <c r="N422" t="s">
        <v>29</v>
      </c>
      <c r="O422" s="1" t="s">
        <v>21</v>
      </c>
      <c r="P422" s="12" t="str">
        <f>TEXT(TBL_Employees[[#This Row],[Exit Date]],"yyyy")</f>
        <v/>
      </c>
    </row>
    <row r="423" spans="1:16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15" t="str">
        <f>TEXT(TBL_Employees[[#This Row],[Hire Date]],"yyyy")</f>
        <v>1995</v>
      </c>
      <c r="K423" s="2">
        <v>50857</v>
      </c>
      <c r="L423" s="3">
        <v>0</v>
      </c>
      <c r="M423" t="s">
        <v>52</v>
      </c>
      <c r="N423" t="s">
        <v>81</v>
      </c>
      <c r="O423" s="1" t="s">
        <v>21</v>
      </c>
      <c r="P423" s="12" t="str">
        <f>TEXT(TBL_Employees[[#This Row],[Exit Date]],"yyyy")</f>
        <v/>
      </c>
    </row>
    <row r="424" spans="1:16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15" t="str">
        <f>TEXT(TBL_Employees[[#This Row],[Hire Date]],"yyyy")</f>
        <v>2001</v>
      </c>
      <c r="K424" s="2">
        <v>120628</v>
      </c>
      <c r="L424" s="3">
        <v>0</v>
      </c>
      <c r="M424" t="s">
        <v>19</v>
      </c>
      <c r="N424" t="s">
        <v>20</v>
      </c>
      <c r="O424" s="1" t="s">
        <v>21</v>
      </c>
      <c r="P424" s="12" t="str">
        <f>TEXT(TBL_Employees[[#This Row],[Exit Date]],"yyyy")</f>
        <v/>
      </c>
    </row>
    <row r="425" spans="1:16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15" t="str">
        <f>TEXT(TBL_Employees[[#This Row],[Hire Date]],"yyyy")</f>
        <v>2020</v>
      </c>
      <c r="K425" s="2">
        <v>181216</v>
      </c>
      <c r="L425" s="3">
        <v>0.27</v>
      </c>
      <c r="M425" t="s">
        <v>19</v>
      </c>
      <c r="N425" t="s">
        <v>29</v>
      </c>
      <c r="O425" s="1" t="s">
        <v>21</v>
      </c>
      <c r="P425" s="12" t="str">
        <f>TEXT(TBL_Employees[[#This Row],[Exit Date]],"yyyy")</f>
        <v/>
      </c>
    </row>
    <row r="426" spans="1:16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15" t="str">
        <f>TEXT(TBL_Employees[[#This Row],[Hire Date]],"yyyy")</f>
        <v>2012</v>
      </c>
      <c r="K426" s="2">
        <v>46081</v>
      </c>
      <c r="L426" s="3">
        <v>0</v>
      </c>
      <c r="M426" t="s">
        <v>19</v>
      </c>
      <c r="N426" t="s">
        <v>20</v>
      </c>
      <c r="O426" s="1" t="s">
        <v>21</v>
      </c>
      <c r="P426" s="12" t="str">
        <f>TEXT(TBL_Employees[[#This Row],[Exit Date]],"yyyy")</f>
        <v/>
      </c>
    </row>
    <row r="427" spans="1:16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15" t="str">
        <f>TEXT(TBL_Employees[[#This Row],[Hire Date]],"yyyy")</f>
        <v>2004</v>
      </c>
      <c r="K427" s="2">
        <v>159885</v>
      </c>
      <c r="L427" s="3">
        <v>0.12</v>
      </c>
      <c r="M427" t="s">
        <v>19</v>
      </c>
      <c r="N427" t="s">
        <v>29</v>
      </c>
      <c r="O427" s="1" t="s">
        <v>21</v>
      </c>
      <c r="P427" s="12" t="str">
        <f>TEXT(TBL_Employees[[#This Row],[Exit Date]],"yyyy")</f>
        <v/>
      </c>
    </row>
    <row r="428" spans="1:16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15" t="str">
        <f>TEXT(TBL_Employees[[#This Row],[Hire Date]],"yyyy")</f>
        <v>1995</v>
      </c>
      <c r="K428" s="2">
        <v>153271</v>
      </c>
      <c r="L428" s="3">
        <v>0.15</v>
      </c>
      <c r="M428" t="s">
        <v>19</v>
      </c>
      <c r="N428" t="s">
        <v>25</v>
      </c>
      <c r="O428" s="1" t="s">
        <v>21</v>
      </c>
      <c r="P428" s="12" t="str">
        <f>TEXT(TBL_Employees[[#This Row],[Exit Date]],"yyyy")</f>
        <v/>
      </c>
    </row>
    <row r="429" spans="1:16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15" t="str">
        <f>TEXT(TBL_Employees[[#This Row],[Hire Date]],"yyyy")</f>
        <v>2009</v>
      </c>
      <c r="K429" s="2">
        <v>114242</v>
      </c>
      <c r="L429" s="3">
        <v>0.08</v>
      </c>
      <c r="M429" t="s">
        <v>19</v>
      </c>
      <c r="N429" t="s">
        <v>39</v>
      </c>
      <c r="O429" s="1" t="s">
        <v>21</v>
      </c>
      <c r="P429" s="12" t="str">
        <f>TEXT(TBL_Employees[[#This Row],[Exit Date]],"yyyy")</f>
        <v/>
      </c>
    </row>
    <row r="430" spans="1:16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15" t="str">
        <f>TEXT(TBL_Employees[[#This Row],[Hire Date]],"yyyy")</f>
        <v>2020</v>
      </c>
      <c r="K430" s="2">
        <v>48415</v>
      </c>
      <c r="L430" s="3">
        <v>0</v>
      </c>
      <c r="M430" t="s">
        <v>33</v>
      </c>
      <c r="N430" t="s">
        <v>74</v>
      </c>
      <c r="O430" s="1" t="s">
        <v>21</v>
      </c>
      <c r="P430" s="12" t="str">
        <f>TEXT(TBL_Employees[[#This Row],[Exit Date]],"yyyy")</f>
        <v/>
      </c>
    </row>
    <row r="431" spans="1:16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15" t="str">
        <f>TEXT(TBL_Employees[[#This Row],[Hire Date]],"yyyy")</f>
        <v>2017</v>
      </c>
      <c r="K431" s="2">
        <v>65566</v>
      </c>
      <c r="L431" s="3">
        <v>0</v>
      </c>
      <c r="M431" t="s">
        <v>19</v>
      </c>
      <c r="N431" t="s">
        <v>63</v>
      </c>
      <c r="O431" s="1" t="s">
        <v>21</v>
      </c>
      <c r="P431" s="12" t="str">
        <f>TEXT(TBL_Employees[[#This Row],[Exit Date]],"yyyy")</f>
        <v/>
      </c>
    </row>
    <row r="432" spans="1:16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15" t="str">
        <f>TEXT(TBL_Employees[[#This Row],[Hire Date]],"yyyy")</f>
        <v>2001</v>
      </c>
      <c r="K432" s="2">
        <v>147752</v>
      </c>
      <c r="L432" s="3">
        <v>0.12</v>
      </c>
      <c r="M432" t="s">
        <v>33</v>
      </c>
      <c r="N432" t="s">
        <v>74</v>
      </c>
      <c r="O432" s="1">
        <v>40903</v>
      </c>
      <c r="P432" s="12" t="str">
        <f>TEXT(TBL_Employees[[#This Row],[Exit Date]],"yyyy")</f>
        <v>2011</v>
      </c>
    </row>
    <row r="433" spans="1:16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15" t="str">
        <f>TEXT(TBL_Employees[[#This Row],[Hire Date]],"yyyy")</f>
        <v>2021</v>
      </c>
      <c r="K433" s="2">
        <v>136810</v>
      </c>
      <c r="L433" s="3">
        <v>0.14000000000000001</v>
      </c>
      <c r="M433" t="s">
        <v>33</v>
      </c>
      <c r="N433" t="s">
        <v>80</v>
      </c>
      <c r="O433" s="1" t="s">
        <v>21</v>
      </c>
      <c r="P433" s="12" t="str">
        <f>TEXT(TBL_Employees[[#This Row],[Exit Date]],"yyyy")</f>
        <v/>
      </c>
    </row>
    <row r="434" spans="1:16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15" t="str">
        <f>TEXT(TBL_Employees[[#This Row],[Hire Date]],"yyyy")</f>
        <v>2013</v>
      </c>
      <c r="K434" s="2">
        <v>54635</v>
      </c>
      <c r="L434" s="3">
        <v>0</v>
      </c>
      <c r="M434" t="s">
        <v>19</v>
      </c>
      <c r="N434" t="s">
        <v>20</v>
      </c>
      <c r="O434" s="1" t="s">
        <v>21</v>
      </c>
      <c r="P434" s="12" t="str">
        <f>TEXT(TBL_Employees[[#This Row],[Exit Date]],"yyyy")</f>
        <v/>
      </c>
    </row>
    <row r="435" spans="1:16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15" t="str">
        <f>TEXT(TBL_Employees[[#This Row],[Hire Date]],"yyyy")</f>
        <v>2020</v>
      </c>
      <c r="K435" s="2">
        <v>96636</v>
      </c>
      <c r="L435" s="3">
        <v>0</v>
      </c>
      <c r="M435" t="s">
        <v>19</v>
      </c>
      <c r="N435" t="s">
        <v>29</v>
      </c>
      <c r="O435" s="1" t="s">
        <v>21</v>
      </c>
      <c r="P435" s="12" t="str">
        <f>TEXT(TBL_Employees[[#This Row],[Exit Date]],"yyyy")</f>
        <v/>
      </c>
    </row>
    <row r="436" spans="1:16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15" t="str">
        <f>TEXT(TBL_Employees[[#This Row],[Hire Date]],"yyyy")</f>
        <v>2014</v>
      </c>
      <c r="K436" s="2">
        <v>91592</v>
      </c>
      <c r="L436" s="3">
        <v>0</v>
      </c>
      <c r="M436" t="s">
        <v>19</v>
      </c>
      <c r="N436" t="s">
        <v>20</v>
      </c>
      <c r="O436" s="1" t="s">
        <v>21</v>
      </c>
      <c r="P436" s="12" t="str">
        <f>TEXT(TBL_Employees[[#This Row],[Exit Date]],"yyyy")</f>
        <v/>
      </c>
    </row>
    <row r="437" spans="1:16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15" t="str">
        <f>TEXT(TBL_Employees[[#This Row],[Hire Date]],"yyyy")</f>
        <v>2000</v>
      </c>
      <c r="K437" s="2">
        <v>55563</v>
      </c>
      <c r="L437" s="3">
        <v>0</v>
      </c>
      <c r="M437" t="s">
        <v>33</v>
      </c>
      <c r="N437" t="s">
        <v>34</v>
      </c>
      <c r="O437" s="1" t="s">
        <v>21</v>
      </c>
      <c r="P437" s="12" t="str">
        <f>TEXT(TBL_Employees[[#This Row],[Exit Date]],"yyyy")</f>
        <v/>
      </c>
    </row>
    <row r="438" spans="1:16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15" t="str">
        <f>TEXT(TBL_Employees[[#This Row],[Hire Date]],"yyyy")</f>
        <v>1996</v>
      </c>
      <c r="K438" s="2">
        <v>159724</v>
      </c>
      <c r="L438" s="3">
        <v>0.23</v>
      </c>
      <c r="M438" t="s">
        <v>33</v>
      </c>
      <c r="N438" t="s">
        <v>60</v>
      </c>
      <c r="O438" s="1" t="s">
        <v>21</v>
      </c>
      <c r="P438" s="12" t="str">
        <f>TEXT(TBL_Employees[[#This Row],[Exit Date]],"yyyy")</f>
        <v/>
      </c>
    </row>
    <row r="439" spans="1:16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15" t="str">
        <f>TEXT(TBL_Employees[[#This Row],[Hire Date]],"yyyy")</f>
        <v>2017</v>
      </c>
      <c r="K439" s="2">
        <v>183190</v>
      </c>
      <c r="L439" s="3">
        <v>0.36</v>
      </c>
      <c r="M439" t="s">
        <v>19</v>
      </c>
      <c r="N439" t="s">
        <v>20</v>
      </c>
      <c r="O439" s="1" t="s">
        <v>21</v>
      </c>
      <c r="P439" s="12" t="str">
        <f>TEXT(TBL_Employees[[#This Row],[Exit Date]],"yyyy")</f>
        <v/>
      </c>
    </row>
    <row r="440" spans="1:16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15" t="str">
        <f>TEXT(TBL_Employees[[#This Row],[Hire Date]],"yyyy")</f>
        <v>2019</v>
      </c>
      <c r="K440" s="2">
        <v>54829</v>
      </c>
      <c r="L440" s="3">
        <v>0</v>
      </c>
      <c r="M440" t="s">
        <v>19</v>
      </c>
      <c r="N440" t="s">
        <v>39</v>
      </c>
      <c r="O440" s="1" t="s">
        <v>21</v>
      </c>
      <c r="P440" s="12" t="str">
        <f>TEXT(TBL_Employees[[#This Row],[Exit Date]],"yyyy")</f>
        <v/>
      </c>
    </row>
    <row r="441" spans="1:16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15" t="str">
        <f>TEXT(TBL_Employees[[#This Row],[Hire Date]],"yyyy")</f>
        <v>2005</v>
      </c>
      <c r="K441" s="2">
        <v>96639</v>
      </c>
      <c r="L441" s="3">
        <v>0</v>
      </c>
      <c r="M441" t="s">
        <v>52</v>
      </c>
      <c r="N441" t="s">
        <v>66</v>
      </c>
      <c r="O441" s="1" t="s">
        <v>21</v>
      </c>
      <c r="P441" s="12" t="str">
        <f>TEXT(TBL_Employees[[#This Row],[Exit Date]],"yyyy")</f>
        <v/>
      </c>
    </row>
    <row r="442" spans="1:16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15" t="str">
        <f>TEXT(TBL_Employees[[#This Row],[Hire Date]],"yyyy")</f>
        <v>2006</v>
      </c>
      <c r="K442" s="2">
        <v>117278</v>
      </c>
      <c r="L442" s="3">
        <v>0.09</v>
      </c>
      <c r="M442" t="s">
        <v>19</v>
      </c>
      <c r="N442" t="s">
        <v>45</v>
      </c>
      <c r="O442" s="1" t="s">
        <v>21</v>
      </c>
      <c r="P442" s="12" t="str">
        <f>TEXT(TBL_Employees[[#This Row],[Exit Date]],"yyyy")</f>
        <v/>
      </c>
    </row>
    <row r="443" spans="1:16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15" t="str">
        <f>TEXT(TBL_Employees[[#This Row],[Hire Date]],"yyyy")</f>
        <v>2008</v>
      </c>
      <c r="K443" s="2">
        <v>84193</v>
      </c>
      <c r="L443" s="3">
        <v>0.09</v>
      </c>
      <c r="M443" t="s">
        <v>33</v>
      </c>
      <c r="N443" t="s">
        <v>74</v>
      </c>
      <c r="O443" s="1" t="s">
        <v>21</v>
      </c>
      <c r="P443" s="12" t="str">
        <f>TEXT(TBL_Employees[[#This Row],[Exit Date]],"yyyy")</f>
        <v/>
      </c>
    </row>
    <row r="444" spans="1:16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15" t="str">
        <f>TEXT(TBL_Employees[[#This Row],[Hire Date]],"yyyy")</f>
        <v>2018</v>
      </c>
      <c r="K444" s="2">
        <v>87806</v>
      </c>
      <c r="L444" s="3">
        <v>0</v>
      </c>
      <c r="M444" t="s">
        <v>19</v>
      </c>
      <c r="N444" t="s">
        <v>63</v>
      </c>
      <c r="O444" s="1" t="s">
        <v>21</v>
      </c>
      <c r="P444" s="12" t="str">
        <f>TEXT(TBL_Employees[[#This Row],[Exit Date]],"yyyy")</f>
        <v/>
      </c>
    </row>
    <row r="445" spans="1:16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15" t="str">
        <f>TEXT(TBL_Employees[[#This Row],[Hire Date]],"yyyy")</f>
        <v>2011</v>
      </c>
      <c r="K445" s="2">
        <v>63959</v>
      </c>
      <c r="L445" s="3">
        <v>0</v>
      </c>
      <c r="M445" t="s">
        <v>19</v>
      </c>
      <c r="N445" t="s">
        <v>63</v>
      </c>
      <c r="O445" s="1" t="s">
        <v>21</v>
      </c>
      <c r="P445" s="12" t="str">
        <f>TEXT(TBL_Employees[[#This Row],[Exit Date]],"yyyy")</f>
        <v/>
      </c>
    </row>
    <row r="446" spans="1:16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15" t="str">
        <f>TEXT(TBL_Employees[[#This Row],[Hire Date]],"yyyy")</f>
        <v>2015</v>
      </c>
      <c r="K446" s="2">
        <v>234723</v>
      </c>
      <c r="L446" s="3">
        <v>0.36</v>
      </c>
      <c r="M446" t="s">
        <v>33</v>
      </c>
      <c r="N446" t="s">
        <v>74</v>
      </c>
      <c r="O446" s="1" t="s">
        <v>21</v>
      </c>
      <c r="P446" s="12" t="str">
        <f>TEXT(TBL_Employees[[#This Row],[Exit Date]],"yyyy")</f>
        <v/>
      </c>
    </row>
    <row r="447" spans="1:16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15" t="str">
        <f>TEXT(TBL_Employees[[#This Row],[Hire Date]],"yyyy")</f>
        <v>2019</v>
      </c>
      <c r="K447" s="2">
        <v>50809</v>
      </c>
      <c r="L447" s="3">
        <v>0</v>
      </c>
      <c r="M447" t="s">
        <v>33</v>
      </c>
      <c r="N447" t="s">
        <v>80</v>
      </c>
      <c r="O447" s="1" t="s">
        <v>21</v>
      </c>
      <c r="P447" s="12" t="str">
        <f>TEXT(TBL_Employees[[#This Row],[Exit Date]],"yyyy")</f>
        <v/>
      </c>
    </row>
    <row r="448" spans="1:16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15" t="str">
        <f>TEXT(TBL_Employees[[#This Row],[Hire Date]],"yyyy")</f>
        <v>2002</v>
      </c>
      <c r="K448" s="2">
        <v>77396</v>
      </c>
      <c r="L448" s="3">
        <v>0</v>
      </c>
      <c r="M448" t="s">
        <v>19</v>
      </c>
      <c r="N448" t="s">
        <v>45</v>
      </c>
      <c r="O448" s="1" t="s">
        <v>21</v>
      </c>
      <c r="P448" s="12" t="str">
        <f>TEXT(TBL_Employees[[#This Row],[Exit Date]],"yyyy")</f>
        <v/>
      </c>
    </row>
    <row r="449" spans="1:16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15" t="str">
        <f>TEXT(TBL_Employees[[#This Row],[Hire Date]],"yyyy")</f>
        <v>1999</v>
      </c>
      <c r="K449" s="2">
        <v>89523</v>
      </c>
      <c r="L449" s="3">
        <v>0</v>
      </c>
      <c r="M449" t="s">
        <v>19</v>
      </c>
      <c r="N449" t="s">
        <v>39</v>
      </c>
      <c r="O449" s="1" t="s">
        <v>21</v>
      </c>
      <c r="P449" s="12" t="str">
        <f>TEXT(TBL_Employees[[#This Row],[Exit Date]],"yyyy")</f>
        <v/>
      </c>
    </row>
    <row r="450" spans="1:16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15" t="str">
        <f>TEXT(TBL_Employees[[#This Row],[Hire Date]],"yyyy")</f>
        <v>2011</v>
      </c>
      <c r="K450" s="2">
        <v>86173</v>
      </c>
      <c r="L450" s="3">
        <v>0</v>
      </c>
      <c r="M450" t="s">
        <v>33</v>
      </c>
      <c r="N450" t="s">
        <v>80</v>
      </c>
      <c r="O450" s="1" t="s">
        <v>21</v>
      </c>
      <c r="P450" s="12" t="str">
        <f>TEXT(TBL_Employees[[#This Row],[Exit Date]],"yyyy")</f>
        <v/>
      </c>
    </row>
    <row r="451" spans="1:16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15" t="str">
        <f>TEXT(TBL_Employees[[#This Row],[Hire Date]],"yyyy")</f>
        <v>2000</v>
      </c>
      <c r="K451" s="2">
        <v>222224</v>
      </c>
      <c r="L451" s="3">
        <v>0.38</v>
      </c>
      <c r="M451" t="s">
        <v>19</v>
      </c>
      <c r="N451" t="s">
        <v>29</v>
      </c>
      <c r="O451" s="1" t="s">
        <v>21</v>
      </c>
      <c r="P451" s="12" t="str">
        <f>TEXT(TBL_Employees[[#This Row],[Exit Date]],"yyyy")</f>
        <v/>
      </c>
    </row>
    <row r="452" spans="1:16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15" t="str">
        <f>TEXT(TBL_Employees[[#This Row],[Hire Date]],"yyyy")</f>
        <v>2021</v>
      </c>
      <c r="K452" s="2">
        <v>146140</v>
      </c>
      <c r="L452" s="3">
        <v>0.15</v>
      </c>
      <c r="M452" t="s">
        <v>19</v>
      </c>
      <c r="N452" t="s">
        <v>63</v>
      </c>
      <c r="O452" s="1" t="s">
        <v>21</v>
      </c>
      <c r="P452" s="12" t="str">
        <f>TEXT(TBL_Employees[[#This Row],[Exit Date]],"yyyy")</f>
        <v/>
      </c>
    </row>
    <row r="453" spans="1:16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15" t="str">
        <f>TEXT(TBL_Employees[[#This Row],[Hire Date]],"yyyy")</f>
        <v>1994</v>
      </c>
      <c r="K453" s="2">
        <v>109456</v>
      </c>
      <c r="L453" s="3">
        <v>0.1</v>
      </c>
      <c r="M453" t="s">
        <v>19</v>
      </c>
      <c r="N453" t="s">
        <v>20</v>
      </c>
      <c r="O453" s="1" t="s">
        <v>21</v>
      </c>
      <c r="P453" s="12" t="str">
        <f>TEXT(TBL_Employees[[#This Row],[Exit Date]],"yyyy")</f>
        <v/>
      </c>
    </row>
    <row r="454" spans="1:16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15" t="str">
        <f>TEXT(TBL_Employees[[#This Row],[Hire Date]],"yyyy")</f>
        <v>2008</v>
      </c>
      <c r="K454" s="2">
        <v>170221</v>
      </c>
      <c r="L454" s="3">
        <v>0.15</v>
      </c>
      <c r="M454" t="s">
        <v>52</v>
      </c>
      <c r="N454" t="s">
        <v>81</v>
      </c>
      <c r="O454" s="1" t="s">
        <v>21</v>
      </c>
      <c r="P454" s="12" t="str">
        <f>TEXT(TBL_Employees[[#This Row],[Exit Date]],"yyyy")</f>
        <v/>
      </c>
    </row>
    <row r="455" spans="1:16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15" t="str">
        <f>TEXT(TBL_Employees[[#This Row],[Hire Date]],"yyyy")</f>
        <v>2006</v>
      </c>
      <c r="K455" s="2">
        <v>97433</v>
      </c>
      <c r="L455" s="3">
        <v>0.05</v>
      </c>
      <c r="M455" t="s">
        <v>19</v>
      </c>
      <c r="N455" t="s">
        <v>63</v>
      </c>
      <c r="O455" s="1">
        <v>42224</v>
      </c>
      <c r="P455" s="12" t="str">
        <f>TEXT(TBL_Employees[[#This Row],[Exit Date]],"yyyy")</f>
        <v>2015</v>
      </c>
    </row>
    <row r="456" spans="1:16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15" t="str">
        <f>TEXT(TBL_Employees[[#This Row],[Hire Date]],"yyyy")</f>
        <v>2013</v>
      </c>
      <c r="K456" s="2">
        <v>59646</v>
      </c>
      <c r="L456" s="3">
        <v>0</v>
      </c>
      <c r="M456" t="s">
        <v>33</v>
      </c>
      <c r="N456" t="s">
        <v>74</v>
      </c>
      <c r="O456" s="1" t="s">
        <v>21</v>
      </c>
      <c r="P456" s="12" t="str">
        <f>TEXT(TBL_Employees[[#This Row],[Exit Date]],"yyyy")</f>
        <v/>
      </c>
    </row>
    <row r="457" spans="1:16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15" t="str">
        <f>TEXT(TBL_Employees[[#This Row],[Hire Date]],"yyyy")</f>
        <v>1995</v>
      </c>
      <c r="K457" s="2">
        <v>158787</v>
      </c>
      <c r="L457" s="3">
        <v>0.18</v>
      </c>
      <c r="M457" t="s">
        <v>33</v>
      </c>
      <c r="N457" t="s">
        <v>34</v>
      </c>
      <c r="O457" s="1" t="s">
        <v>21</v>
      </c>
      <c r="P457" s="12" t="str">
        <f>TEXT(TBL_Employees[[#This Row],[Exit Date]],"yyyy")</f>
        <v/>
      </c>
    </row>
    <row r="458" spans="1:16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15" t="str">
        <f>TEXT(TBL_Employees[[#This Row],[Hire Date]],"yyyy")</f>
        <v>2018</v>
      </c>
      <c r="K458" s="2">
        <v>83378</v>
      </c>
      <c r="L458" s="3">
        <v>0</v>
      </c>
      <c r="M458" t="s">
        <v>33</v>
      </c>
      <c r="N458" t="s">
        <v>60</v>
      </c>
      <c r="O458" s="1" t="s">
        <v>21</v>
      </c>
      <c r="P458" s="12" t="str">
        <f>TEXT(TBL_Employees[[#This Row],[Exit Date]],"yyyy")</f>
        <v/>
      </c>
    </row>
    <row r="459" spans="1:16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15" t="str">
        <f>TEXT(TBL_Employees[[#This Row],[Hire Date]],"yyyy")</f>
        <v>2013</v>
      </c>
      <c r="K459" s="2">
        <v>88895</v>
      </c>
      <c r="L459" s="3">
        <v>0</v>
      </c>
      <c r="M459" t="s">
        <v>19</v>
      </c>
      <c r="N459" t="s">
        <v>20</v>
      </c>
      <c r="O459" s="1" t="s">
        <v>21</v>
      </c>
      <c r="P459" s="12" t="str">
        <f>TEXT(TBL_Employees[[#This Row],[Exit Date]],"yyyy")</f>
        <v/>
      </c>
    </row>
    <row r="460" spans="1:16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15" t="str">
        <f>TEXT(TBL_Employees[[#This Row],[Hire Date]],"yyyy")</f>
        <v>2004</v>
      </c>
      <c r="K460" s="2">
        <v>168846</v>
      </c>
      <c r="L460" s="3">
        <v>0.24</v>
      </c>
      <c r="M460" t="s">
        <v>33</v>
      </c>
      <c r="N460" t="s">
        <v>80</v>
      </c>
      <c r="O460" s="1" t="s">
        <v>21</v>
      </c>
      <c r="P460" s="12" t="str">
        <f>TEXT(TBL_Employees[[#This Row],[Exit Date]],"yyyy")</f>
        <v/>
      </c>
    </row>
    <row r="461" spans="1:16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15" t="str">
        <f>TEXT(TBL_Employees[[#This Row],[Hire Date]],"yyyy")</f>
        <v>2011</v>
      </c>
      <c r="K461" s="2">
        <v>43336</v>
      </c>
      <c r="L461" s="3">
        <v>0</v>
      </c>
      <c r="M461" t="s">
        <v>19</v>
      </c>
      <c r="N461" t="s">
        <v>25</v>
      </c>
      <c r="O461" s="1">
        <v>44024</v>
      </c>
      <c r="P461" s="12" t="str">
        <f>TEXT(TBL_Employees[[#This Row],[Exit Date]],"yyyy")</f>
        <v>2020</v>
      </c>
    </row>
    <row r="462" spans="1:16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15" t="str">
        <f>TEXT(TBL_Employees[[#This Row],[Hire Date]],"yyyy")</f>
        <v>2009</v>
      </c>
      <c r="K462" s="2">
        <v>127801</v>
      </c>
      <c r="L462" s="3">
        <v>0.15</v>
      </c>
      <c r="M462" t="s">
        <v>19</v>
      </c>
      <c r="N462" t="s">
        <v>39</v>
      </c>
      <c r="O462" s="1" t="s">
        <v>21</v>
      </c>
      <c r="P462" s="12" t="str">
        <f>TEXT(TBL_Employees[[#This Row],[Exit Date]],"yyyy")</f>
        <v/>
      </c>
    </row>
    <row r="463" spans="1:16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15" t="str">
        <f>TEXT(TBL_Employees[[#This Row],[Hire Date]],"yyyy")</f>
        <v>2000</v>
      </c>
      <c r="K463" s="2">
        <v>76352</v>
      </c>
      <c r="L463" s="3">
        <v>0</v>
      </c>
      <c r="M463" t="s">
        <v>19</v>
      </c>
      <c r="N463" t="s">
        <v>25</v>
      </c>
      <c r="O463" s="1" t="s">
        <v>21</v>
      </c>
      <c r="P463" s="12" t="str">
        <f>TEXT(TBL_Employees[[#This Row],[Exit Date]],"yyyy")</f>
        <v/>
      </c>
    </row>
    <row r="464" spans="1:16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15" t="str">
        <f>TEXT(TBL_Employees[[#This Row],[Hire Date]],"yyyy")</f>
        <v>2019</v>
      </c>
      <c r="K464" s="2">
        <v>250767</v>
      </c>
      <c r="L464" s="3">
        <v>0.38</v>
      </c>
      <c r="M464" t="s">
        <v>19</v>
      </c>
      <c r="N464" t="s">
        <v>63</v>
      </c>
      <c r="O464" s="1" t="s">
        <v>21</v>
      </c>
      <c r="P464" s="12" t="str">
        <f>TEXT(TBL_Employees[[#This Row],[Exit Date]],"yyyy")</f>
        <v/>
      </c>
    </row>
    <row r="465" spans="1:16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15" t="str">
        <f>TEXT(TBL_Employees[[#This Row],[Hire Date]],"yyyy")</f>
        <v>2020</v>
      </c>
      <c r="K465" s="2">
        <v>223055</v>
      </c>
      <c r="L465" s="3">
        <v>0.3</v>
      </c>
      <c r="M465" t="s">
        <v>19</v>
      </c>
      <c r="N465" t="s">
        <v>29</v>
      </c>
      <c r="O465" s="1" t="s">
        <v>21</v>
      </c>
      <c r="P465" s="12" t="str">
        <f>TEXT(TBL_Employees[[#This Row],[Exit Date]],"yyyy")</f>
        <v/>
      </c>
    </row>
    <row r="466" spans="1:16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15" t="str">
        <f>TEXT(TBL_Employees[[#This Row],[Hire Date]],"yyyy")</f>
        <v>2007</v>
      </c>
      <c r="K466" s="2">
        <v>189680</v>
      </c>
      <c r="L466" s="3">
        <v>0.23</v>
      </c>
      <c r="M466" t="s">
        <v>52</v>
      </c>
      <c r="N466" t="s">
        <v>53</v>
      </c>
      <c r="O466" s="1" t="s">
        <v>21</v>
      </c>
      <c r="P466" s="12" t="str">
        <f>TEXT(TBL_Employees[[#This Row],[Exit Date]],"yyyy")</f>
        <v/>
      </c>
    </row>
    <row r="467" spans="1:16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15" t="str">
        <f>TEXT(TBL_Employees[[#This Row],[Hire Date]],"yyyy")</f>
        <v>2018</v>
      </c>
      <c r="K467" s="2">
        <v>71167</v>
      </c>
      <c r="L467" s="3">
        <v>0</v>
      </c>
      <c r="M467" t="s">
        <v>19</v>
      </c>
      <c r="N467" t="s">
        <v>29</v>
      </c>
      <c r="O467" s="1" t="s">
        <v>21</v>
      </c>
      <c r="P467" s="12" t="str">
        <f>TEXT(TBL_Employees[[#This Row],[Exit Date]],"yyyy")</f>
        <v/>
      </c>
    </row>
    <row r="468" spans="1:16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15" t="str">
        <f>TEXT(TBL_Employees[[#This Row],[Hire Date]],"yyyy")</f>
        <v>2010</v>
      </c>
      <c r="K468" s="2">
        <v>76027</v>
      </c>
      <c r="L468" s="3">
        <v>0</v>
      </c>
      <c r="M468" t="s">
        <v>19</v>
      </c>
      <c r="N468" t="s">
        <v>63</v>
      </c>
      <c r="O468" s="1" t="s">
        <v>21</v>
      </c>
      <c r="P468" s="12" t="str">
        <f>TEXT(TBL_Employees[[#This Row],[Exit Date]],"yyyy")</f>
        <v/>
      </c>
    </row>
    <row r="469" spans="1:16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15" t="str">
        <f>TEXT(TBL_Employees[[#This Row],[Hire Date]],"yyyy")</f>
        <v>2019</v>
      </c>
      <c r="K469" s="2">
        <v>183113</v>
      </c>
      <c r="L469" s="3">
        <v>0.24</v>
      </c>
      <c r="M469" t="s">
        <v>52</v>
      </c>
      <c r="N469" t="s">
        <v>66</v>
      </c>
      <c r="O469" s="1" t="s">
        <v>21</v>
      </c>
      <c r="P469" s="12" t="str">
        <f>TEXT(TBL_Employees[[#This Row],[Exit Date]],"yyyy")</f>
        <v/>
      </c>
    </row>
    <row r="470" spans="1:16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15" t="str">
        <f>TEXT(TBL_Employees[[#This Row],[Hire Date]],"yyyy")</f>
        <v>2020</v>
      </c>
      <c r="K470" s="2">
        <v>67753</v>
      </c>
      <c r="L470" s="3">
        <v>0</v>
      </c>
      <c r="M470" t="s">
        <v>19</v>
      </c>
      <c r="N470" t="s">
        <v>39</v>
      </c>
      <c r="O470" s="1" t="s">
        <v>21</v>
      </c>
      <c r="P470" s="12" t="str">
        <f>TEXT(TBL_Employees[[#This Row],[Exit Date]],"yyyy")</f>
        <v/>
      </c>
    </row>
    <row r="471" spans="1:16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15" t="str">
        <f>TEXT(TBL_Employees[[#This Row],[Hire Date]],"yyyy")</f>
        <v>2016</v>
      </c>
      <c r="K471" s="2">
        <v>63744</v>
      </c>
      <c r="L471" s="3">
        <v>0.08</v>
      </c>
      <c r="M471" t="s">
        <v>19</v>
      </c>
      <c r="N471" t="s">
        <v>25</v>
      </c>
      <c r="O471" s="1" t="s">
        <v>21</v>
      </c>
      <c r="P471" s="12" t="str">
        <f>TEXT(TBL_Employees[[#This Row],[Exit Date]],"yyyy")</f>
        <v/>
      </c>
    </row>
    <row r="472" spans="1:16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15" t="str">
        <f>TEXT(TBL_Employees[[#This Row],[Hire Date]],"yyyy")</f>
        <v>2002</v>
      </c>
      <c r="K472" s="2">
        <v>92209</v>
      </c>
      <c r="L472" s="3">
        <v>0</v>
      </c>
      <c r="M472" t="s">
        <v>33</v>
      </c>
      <c r="N472" t="s">
        <v>74</v>
      </c>
      <c r="O472" s="1" t="s">
        <v>21</v>
      </c>
      <c r="P472" s="12" t="str">
        <f>TEXT(TBL_Employees[[#This Row],[Exit Date]],"yyyy")</f>
        <v/>
      </c>
    </row>
    <row r="473" spans="1:16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15" t="str">
        <f>TEXT(TBL_Employees[[#This Row],[Hire Date]],"yyyy")</f>
        <v>2000</v>
      </c>
      <c r="K473" s="2">
        <v>157487</v>
      </c>
      <c r="L473" s="3">
        <v>0.12</v>
      </c>
      <c r="M473" t="s">
        <v>19</v>
      </c>
      <c r="N473" t="s">
        <v>39</v>
      </c>
      <c r="O473" s="1" t="s">
        <v>21</v>
      </c>
      <c r="P473" s="12" t="str">
        <f>TEXT(TBL_Employees[[#This Row],[Exit Date]],"yyyy")</f>
        <v/>
      </c>
    </row>
    <row r="474" spans="1:16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15" t="str">
        <f>TEXT(TBL_Employees[[#This Row],[Hire Date]],"yyyy")</f>
        <v>2015</v>
      </c>
      <c r="K474" s="2">
        <v>99697</v>
      </c>
      <c r="L474" s="3">
        <v>0</v>
      </c>
      <c r="M474" t="s">
        <v>52</v>
      </c>
      <c r="N474" t="s">
        <v>66</v>
      </c>
      <c r="O474" s="1" t="s">
        <v>21</v>
      </c>
      <c r="P474" s="12" t="str">
        <f>TEXT(TBL_Employees[[#This Row],[Exit Date]],"yyyy")</f>
        <v/>
      </c>
    </row>
    <row r="475" spans="1:16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15" t="str">
        <f>TEXT(TBL_Employees[[#This Row],[Hire Date]],"yyyy")</f>
        <v>2010</v>
      </c>
      <c r="K475" s="2">
        <v>90770</v>
      </c>
      <c r="L475" s="3">
        <v>0</v>
      </c>
      <c r="M475" t="s">
        <v>19</v>
      </c>
      <c r="N475" t="s">
        <v>29</v>
      </c>
      <c r="O475" s="1" t="s">
        <v>21</v>
      </c>
      <c r="P475" s="12" t="str">
        <f>TEXT(TBL_Employees[[#This Row],[Exit Date]],"yyyy")</f>
        <v/>
      </c>
    </row>
    <row r="476" spans="1:16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15" t="str">
        <f>TEXT(TBL_Employees[[#This Row],[Hire Date]],"yyyy")</f>
        <v>2005</v>
      </c>
      <c r="K476" s="2">
        <v>55369</v>
      </c>
      <c r="L476" s="3">
        <v>0</v>
      </c>
      <c r="M476" t="s">
        <v>19</v>
      </c>
      <c r="N476" t="s">
        <v>39</v>
      </c>
      <c r="O476" s="1" t="s">
        <v>21</v>
      </c>
      <c r="P476" s="12" t="str">
        <f>TEXT(TBL_Employees[[#This Row],[Exit Date]],"yyyy")</f>
        <v/>
      </c>
    </row>
    <row r="477" spans="1:16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15" t="str">
        <f>TEXT(TBL_Employees[[#This Row],[Hire Date]],"yyyy")</f>
        <v>2014</v>
      </c>
      <c r="K477" s="2">
        <v>69578</v>
      </c>
      <c r="L477" s="3">
        <v>0</v>
      </c>
      <c r="M477" t="s">
        <v>52</v>
      </c>
      <c r="N477" t="s">
        <v>66</v>
      </c>
      <c r="O477" s="1" t="s">
        <v>21</v>
      </c>
      <c r="P477" s="12" t="str">
        <f>TEXT(TBL_Employees[[#This Row],[Exit Date]],"yyyy")</f>
        <v/>
      </c>
    </row>
    <row r="478" spans="1:16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15" t="str">
        <f>TEXT(TBL_Employees[[#This Row],[Hire Date]],"yyyy")</f>
        <v>2013</v>
      </c>
      <c r="K478" s="2">
        <v>167526</v>
      </c>
      <c r="L478" s="3">
        <v>0.26</v>
      </c>
      <c r="M478" t="s">
        <v>19</v>
      </c>
      <c r="N478" t="s">
        <v>45</v>
      </c>
      <c r="O478" s="1" t="s">
        <v>21</v>
      </c>
      <c r="P478" s="12" t="str">
        <f>TEXT(TBL_Employees[[#This Row],[Exit Date]],"yyyy")</f>
        <v/>
      </c>
    </row>
    <row r="479" spans="1:16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15" t="str">
        <f>TEXT(TBL_Employees[[#This Row],[Hire Date]],"yyyy")</f>
        <v>2021</v>
      </c>
      <c r="K479" s="2">
        <v>65507</v>
      </c>
      <c r="L479" s="3">
        <v>0</v>
      </c>
      <c r="M479" t="s">
        <v>52</v>
      </c>
      <c r="N479" t="s">
        <v>81</v>
      </c>
      <c r="O479" s="1" t="s">
        <v>21</v>
      </c>
      <c r="P479" s="12" t="str">
        <f>TEXT(TBL_Employees[[#This Row],[Exit Date]],"yyyy")</f>
        <v/>
      </c>
    </row>
    <row r="480" spans="1:16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15" t="str">
        <f>TEXT(TBL_Employees[[#This Row],[Hire Date]],"yyyy")</f>
        <v>1998</v>
      </c>
      <c r="K480" s="2">
        <v>108268</v>
      </c>
      <c r="L480" s="3">
        <v>0.09</v>
      </c>
      <c r="M480" t="s">
        <v>52</v>
      </c>
      <c r="N480" t="s">
        <v>53</v>
      </c>
      <c r="O480" s="1">
        <v>38122</v>
      </c>
      <c r="P480" s="12" t="str">
        <f>TEXT(TBL_Employees[[#This Row],[Exit Date]],"yyyy")</f>
        <v>2004</v>
      </c>
    </row>
    <row r="481" spans="1:16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15" t="str">
        <f>TEXT(TBL_Employees[[#This Row],[Hire Date]],"yyyy")</f>
        <v>2016</v>
      </c>
      <c r="K481" s="2">
        <v>80055</v>
      </c>
      <c r="L481" s="3">
        <v>0</v>
      </c>
      <c r="M481" t="s">
        <v>33</v>
      </c>
      <c r="N481" t="s">
        <v>60</v>
      </c>
      <c r="O481" s="1" t="s">
        <v>21</v>
      </c>
      <c r="P481" s="12" t="str">
        <f>TEXT(TBL_Employees[[#This Row],[Exit Date]],"yyyy")</f>
        <v/>
      </c>
    </row>
    <row r="482" spans="1:16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15" t="str">
        <f>TEXT(TBL_Employees[[#This Row],[Hire Date]],"yyyy")</f>
        <v>2009</v>
      </c>
      <c r="K482" s="2">
        <v>76802</v>
      </c>
      <c r="L482" s="3">
        <v>0</v>
      </c>
      <c r="M482" t="s">
        <v>52</v>
      </c>
      <c r="N482" t="s">
        <v>81</v>
      </c>
      <c r="O482" s="1" t="s">
        <v>21</v>
      </c>
      <c r="P482" s="12" t="str">
        <f>TEXT(TBL_Employees[[#This Row],[Exit Date]],"yyyy")</f>
        <v/>
      </c>
    </row>
    <row r="483" spans="1:16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15" t="str">
        <f>TEXT(TBL_Employees[[#This Row],[Hire Date]],"yyyy")</f>
        <v>2016</v>
      </c>
      <c r="K483" s="2">
        <v>253249</v>
      </c>
      <c r="L483" s="3">
        <v>0.31</v>
      </c>
      <c r="M483" t="s">
        <v>19</v>
      </c>
      <c r="N483" t="s">
        <v>25</v>
      </c>
      <c r="O483" s="1" t="s">
        <v>21</v>
      </c>
      <c r="P483" s="12" t="str">
        <f>TEXT(TBL_Employees[[#This Row],[Exit Date]],"yyyy")</f>
        <v/>
      </c>
    </row>
    <row r="484" spans="1:16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15" t="str">
        <f>TEXT(TBL_Employees[[#This Row],[Hire Date]],"yyyy")</f>
        <v>2005</v>
      </c>
      <c r="K484" s="2">
        <v>78388</v>
      </c>
      <c r="L484" s="3">
        <v>0</v>
      </c>
      <c r="M484" t="s">
        <v>33</v>
      </c>
      <c r="N484" t="s">
        <v>80</v>
      </c>
      <c r="O484" s="1" t="s">
        <v>21</v>
      </c>
      <c r="P484" s="12" t="str">
        <f>TEXT(TBL_Employees[[#This Row],[Exit Date]],"yyyy")</f>
        <v/>
      </c>
    </row>
    <row r="485" spans="1:16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15" t="str">
        <f>TEXT(TBL_Employees[[#This Row],[Hire Date]],"yyyy")</f>
        <v>2016</v>
      </c>
      <c r="K485" s="2">
        <v>249870</v>
      </c>
      <c r="L485" s="3">
        <v>0.34</v>
      </c>
      <c r="M485" t="s">
        <v>19</v>
      </c>
      <c r="N485" t="s">
        <v>20</v>
      </c>
      <c r="O485" s="1" t="s">
        <v>21</v>
      </c>
      <c r="P485" s="12" t="str">
        <f>TEXT(TBL_Employees[[#This Row],[Exit Date]],"yyyy")</f>
        <v/>
      </c>
    </row>
    <row r="486" spans="1:16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15" t="str">
        <f>TEXT(TBL_Employees[[#This Row],[Hire Date]],"yyyy")</f>
        <v>2015</v>
      </c>
      <c r="K486" s="2">
        <v>148321</v>
      </c>
      <c r="L486" s="3">
        <v>0.15</v>
      </c>
      <c r="M486" t="s">
        <v>33</v>
      </c>
      <c r="N486" t="s">
        <v>60</v>
      </c>
      <c r="O486" s="1" t="s">
        <v>21</v>
      </c>
      <c r="P486" s="12" t="str">
        <f>TEXT(TBL_Employees[[#This Row],[Exit Date]],"yyyy")</f>
        <v/>
      </c>
    </row>
    <row r="487" spans="1:16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15" t="str">
        <f>TEXT(TBL_Employees[[#This Row],[Hire Date]],"yyyy")</f>
        <v>2004</v>
      </c>
      <c r="K487" s="2">
        <v>90258</v>
      </c>
      <c r="L487" s="3">
        <v>0</v>
      </c>
      <c r="M487" t="s">
        <v>33</v>
      </c>
      <c r="N487" t="s">
        <v>80</v>
      </c>
      <c r="O487" s="1" t="s">
        <v>21</v>
      </c>
      <c r="P487" s="12" t="str">
        <f>TEXT(TBL_Employees[[#This Row],[Exit Date]],"yyyy")</f>
        <v/>
      </c>
    </row>
    <row r="488" spans="1:16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15" t="str">
        <f>TEXT(TBL_Employees[[#This Row],[Hire Date]],"yyyy")</f>
        <v>2011</v>
      </c>
      <c r="K488" s="2">
        <v>72486</v>
      </c>
      <c r="L488" s="3">
        <v>0</v>
      </c>
      <c r="M488" t="s">
        <v>19</v>
      </c>
      <c r="N488" t="s">
        <v>63</v>
      </c>
      <c r="O488" s="1" t="s">
        <v>21</v>
      </c>
      <c r="P488" s="12" t="str">
        <f>TEXT(TBL_Employees[[#This Row],[Exit Date]],"yyyy")</f>
        <v/>
      </c>
    </row>
    <row r="489" spans="1:16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15" t="str">
        <f>TEXT(TBL_Employees[[#This Row],[Hire Date]],"yyyy")</f>
        <v>2014</v>
      </c>
      <c r="K489" s="2">
        <v>95499</v>
      </c>
      <c r="L489" s="3">
        <v>0</v>
      </c>
      <c r="M489" t="s">
        <v>52</v>
      </c>
      <c r="N489" t="s">
        <v>53</v>
      </c>
      <c r="O489" s="1">
        <v>42958</v>
      </c>
      <c r="P489" s="12" t="str">
        <f>TEXT(TBL_Employees[[#This Row],[Exit Date]],"yyyy")</f>
        <v>2017</v>
      </c>
    </row>
    <row r="490" spans="1:16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15" t="str">
        <f>TEXT(TBL_Employees[[#This Row],[Hire Date]],"yyyy")</f>
        <v>2004</v>
      </c>
      <c r="K490" s="2">
        <v>90212</v>
      </c>
      <c r="L490" s="3">
        <v>0</v>
      </c>
      <c r="M490" t="s">
        <v>52</v>
      </c>
      <c r="N490" t="s">
        <v>53</v>
      </c>
      <c r="O490" s="1" t="s">
        <v>21</v>
      </c>
      <c r="P490" s="12" t="str">
        <f>TEXT(TBL_Employees[[#This Row],[Exit Date]],"yyyy")</f>
        <v/>
      </c>
    </row>
    <row r="491" spans="1:16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15" t="str">
        <f>TEXT(TBL_Employees[[#This Row],[Hire Date]],"yyyy")</f>
        <v>2019</v>
      </c>
      <c r="K491" s="2">
        <v>254057</v>
      </c>
      <c r="L491" s="3">
        <v>0.39</v>
      </c>
      <c r="M491" t="s">
        <v>33</v>
      </c>
      <c r="N491" t="s">
        <v>74</v>
      </c>
      <c r="O491" s="1" t="s">
        <v>21</v>
      </c>
      <c r="P491" s="12" t="str">
        <f>TEXT(TBL_Employees[[#This Row],[Exit Date]],"yyyy")</f>
        <v/>
      </c>
    </row>
    <row r="492" spans="1:16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15" t="str">
        <f>TEXT(TBL_Employees[[#This Row],[Hire Date]],"yyyy")</f>
        <v>2010</v>
      </c>
      <c r="K492" s="2">
        <v>43001</v>
      </c>
      <c r="L492" s="3">
        <v>0</v>
      </c>
      <c r="M492" t="s">
        <v>19</v>
      </c>
      <c r="N492" t="s">
        <v>25</v>
      </c>
      <c r="O492" s="1" t="s">
        <v>21</v>
      </c>
      <c r="P492" s="12" t="str">
        <f>TEXT(TBL_Employees[[#This Row],[Exit Date]],"yyyy")</f>
        <v/>
      </c>
    </row>
    <row r="493" spans="1:16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15" t="str">
        <f>TEXT(TBL_Employees[[#This Row],[Hire Date]],"yyyy")</f>
        <v>1998</v>
      </c>
      <c r="K493" s="2">
        <v>85120</v>
      </c>
      <c r="L493" s="3">
        <v>0.09</v>
      </c>
      <c r="M493" t="s">
        <v>19</v>
      </c>
      <c r="N493" t="s">
        <v>63</v>
      </c>
      <c r="O493" s="1" t="s">
        <v>21</v>
      </c>
      <c r="P493" s="12" t="str">
        <f>TEXT(TBL_Employees[[#This Row],[Exit Date]],"yyyy")</f>
        <v/>
      </c>
    </row>
    <row r="494" spans="1:16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15" t="str">
        <f>TEXT(TBL_Employees[[#This Row],[Hire Date]],"yyyy")</f>
        <v>2015</v>
      </c>
      <c r="K494" s="2">
        <v>52200</v>
      </c>
      <c r="L494" s="3">
        <v>0</v>
      </c>
      <c r="M494" t="s">
        <v>19</v>
      </c>
      <c r="N494" t="s">
        <v>29</v>
      </c>
      <c r="O494" s="1" t="s">
        <v>21</v>
      </c>
      <c r="P494" s="12" t="str">
        <f>TEXT(TBL_Employees[[#This Row],[Exit Date]],"yyyy")</f>
        <v/>
      </c>
    </row>
    <row r="495" spans="1:16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15" t="str">
        <f>TEXT(TBL_Employees[[#This Row],[Hire Date]],"yyyy")</f>
        <v>2008</v>
      </c>
      <c r="K495" s="2">
        <v>150855</v>
      </c>
      <c r="L495" s="3">
        <v>0.11</v>
      </c>
      <c r="M495" t="s">
        <v>19</v>
      </c>
      <c r="N495" t="s">
        <v>39</v>
      </c>
      <c r="O495" s="1" t="s">
        <v>21</v>
      </c>
      <c r="P495" s="12" t="str">
        <f>TEXT(TBL_Employees[[#This Row],[Exit Date]],"yyyy")</f>
        <v/>
      </c>
    </row>
    <row r="496" spans="1:16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15" t="str">
        <f>TEXT(TBL_Employees[[#This Row],[Hire Date]],"yyyy")</f>
        <v>2004</v>
      </c>
      <c r="K496" s="2">
        <v>65702</v>
      </c>
      <c r="L496" s="3">
        <v>0</v>
      </c>
      <c r="M496" t="s">
        <v>19</v>
      </c>
      <c r="N496" t="s">
        <v>29</v>
      </c>
      <c r="O496" s="1" t="s">
        <v>21</v>
      </c>
      <c r="P496" s="12" t="str">
        <f>TEXT(TBL_Employees[[#This Row],[Exit Date]],"yyyy")</f>
        <v/>
      </c>
    </row>
    <row r="497" spans="1:16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15" t="str">
        <f>TEXT(TBL_Employees[[#This Row],[Hire Date]],"yyyy")</f>
        <v>2007</v>
      </c>
      <c r="K497" s="2">
        <v>162038</v>
      </c>
      <c r="L497" s="3">
        <v>0.24</v>
      </c>
      <c r="M497" t="s">
        <v>33</v>
      </c>
      <c r="N497" t="s">
        <v>80</v>
      </c>
      <c r="O497" s="1" t="s">
        <v>21</v>
      </c>
      <c r="P497" s="12" t="str">
        <f>TEXT(TBL_Employees[[#This Row],[Exit Date]],"yyyy")</f>
        <v/>
      </c>
    </row>
    <row r="498" spans="1:16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15" t="str">
        <f>TEXT(TBL_Employees[[#This Row],[Hire Date]],"yyyy")</f>
        <v>2020</v>
      </c>
      <c r="K498" s="2">
        <v>157057</v>
      </c>
      <c r="L498" s="3">
        <v>0.1</v>
      </c>
      <c r="M498" t="s">
        <v>19</v>
      </c>
      <c r="N498" t="s">
        <v>29</v>
      </c>
      <c r="O498" s="1" t="s">
        <v>21</v>
      </c>
      <c r="P498" s="12" t="str">
        <f>TEXT(TBL_Employees[[#This Row],[Exit Date]],"yyyy")</f>
        <v/>
      </c>
    </row>
    <row r="499" spans="1:16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15" t="str">
        <f>TEXT(TBL_Employees[[#This Row],[Hire Date]],"yyyy")</f>
        <v>2021</v>
      </c>
      <c r="K499" s="2">
        <v>127559</v>
      </c>
      <c r="L499" s="3">
        <v>0.1</v>
      </c>
      <c r="M499" t="s">
        <v>19</v>
      </c>
      <c r="N499" t="s">
        <v>25</v>
      </c>
      <c r="O499" s="1" t="s">
        <v>21</v>
      </c>
      <c r="P499" s="12" t="str">
        <f>TEXT(TBL_Employees[[#This Row],[Exit Date]],"yyyy")</f>
        <v/>
      </c>
    </row>
    <row r="500" spans="1:16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15" t="str">
        <f>TEXT(TBL_Employees[[#This Row],[Hire Date]],"yyyy")</f>
        <v>2019</v>
      </c>
      <c r="K500" s="2">
        <v>62644</v>
      </c>
      <c r="L500" s="3">
        <v>0</v>
      </c>
      <c r="M500" t="s">
        <v>19</v>
      </c>
      <c r="N500" t="s">
        <v>63</v>
      </c>
      <c r="O500" s="1" t="s">
        <v>21</v>
      </c>
      <c r="P500" s="12" t="str">
        <f>TEXT(TBL_Employees[[#This Row],[Exit Date]],"yyyy")</f>
        <v/>
      </c>
    </row>
    <row r="501" spans="1:16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15" t="str">
        <f>TEXT(TBL_Employees[[#This Row],[Hire Date]],"yyyy")</f>
        <v>2001</v>
      </c>
      <c r="K501" s="2">
        <v>73907</v>
      </c>
      <c r="L501" s="3">
        <v>0</v>
      </c>
      <c r="M501" t="s">
        <v>33</v>
      </c>
      <c r="N501" t="s">
        <v>74</v>
      </c>
      <c r="O501" s="1" t="s">
        <v>21</v>
      </c>
      <c r="P501" s="12" t="str">
        <f>TEXT(TBL_Employees[[#This Row],[Exit Date]],"yyyy")</f>
        <v/>
      </c>
    </row>
    <row r="502" spans="1:16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15" t="str">
        <f>TEXT(TBL_Employees[[#This Row],[Hire Date]],"yyyy")</f>
        <v>2018</v>
      </c>
      <c r="K502" s="2">
        <v>90040</v>
      </c>
      <c r="L502" s="3">
        <v>0</v>
      </c>
      <c r="M502" t="s">
        <v>19</v>
      </c>
      <c r="N502" t="s">
        <v>20</v>
      </c>
      <c r="O502" s="1" t="s">
        <v>21</v>
      </c>
      <c r="P502" s="12" t="str">
        <f>TEXT(TBL_Employees[[#This Row],[Exit Date]],"yyyy")</f>
        <v/>
      </c>
    </row>
    <row r="503" spans="1:16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15" t="str">
        <f>TEXT(TBL_Employees[[#This Row],[Hire Date]],"yyyy")</f>
        <v>2016</v>
      </c>
      <c r="K503" s="2">
        <v>91134</v>
      </c>
      <c r="L503" s="3">
        <v>0</v>
      </c>
      <c r="M503" t="s">
        <v>52</v>
      </c>
      <c r="N503" t="s">
        <v>53</v>
      </c>
      <c r="O503" s="1" t="s">
        <v>21</v>
      </c>
      <c r="P503" s="12" t="str">
        <f>TEXT(TBL_Employees[[#This Row],[Exit Date]],"yyyy")</f>
        <v/>
      </c>
    </row>
    <row r="504" spans="1:16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15" t="str">
        <f>TEXT(TBL_Employees[[#This Row],[Hire Date]],"yyyy")</f>
        <v>2021</v>
      </c>
      <c r="K504" s="2">
        <v>201396</v>
      </c>
      <c r="L504" s="3">
        <v>0.32</v>
      </c>
      <c r="M504" t="s">
        <v>19</v>
      </c>
      <c r="N504" t="s">
        <v>45</v>
      </c>
      <c r="O504" s="1" t="s">
        <v>21</v>
      </c>
      <c r="P504" s="12" t="str">
        <f>TEXT(TBL_Employees[[#This Row],[Exit Date]],"yyyy")</f>
        <v/>
      </c>
    </row>
    <row r="505" spans="1:16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15" t="str">
        <f>TEXT(TBL_Employees[[#This Row],[Hire Date]],"yyyy")</f>
        <v>2011</v>
      </c>
      <c r="K505" s="2">
        <v>54733</v>
      </c>
      <c r="L505" s="3">
        <v>0</v>
      </c>
      <c r="M505" t="s">
        <v>33</v>
      </c>
      <c r="N505" t="s">
        <v>80</v>
      </c>
      <c r="O505" s="1" t="s">
        <v>21</v>
      </c>
      <c r="P505" s="12" t="str">
        <f>TEXT(TBL_Employees[[#This Row],[Exit Date]],"yyyy")</f>
        <v/>
      </c>
    </row>
    <row r="506" spans="1:16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15" t="str">
        <f>TEXT(TBL_Employees[[#This Row],[Hire Date]],"yyyy")</f>
        <v>2019</v>
      </c>
      <c r="K506" s="2">
        <v>65341</v>
      </c>
      <c r="L506" s="3">
        <v>0</v>
      </c>
      <c r="M506" t="s">
        <v>19</v>
      </c>
      <c r="N506" t="s">
        <v>45</v>
      </c>
      <c r="O506" s="1">
        <v>44662</v>
      </c>
      <c r="P506" s="12" t="str">
        <f>TEXT(TBL_Employees[[#This Row],[Exit Date]],"yyyy")</f>
        <v>2022</v>
      </c>
    </row>
    <row r="507" spans="1:16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15" t="str">
        <f>TEXT(TBL_Employees[[#This Row],[Hire Date]],"yyyy")</f>
        <v>2018</v>
      </c>
      <c r="K507" s="2">
        <v>139208</v>
      </c>
      <c r="L507" s="3">
        <v>0.11</v>
      </c>
      <c r="M507" t="s">
        <v>19</v>
      </c>
      <c r="N507" t="s">
        <v>25</v>
      </c>
      <c r="O507" s="1" t="s">
        <v>21</v>
      </c>
      <c r="P507" s="12" t="str">
        <f>TEXT(TBL_Employees[[#This Row],[Exit Date]],"yyyy")</f>
        <v/>
      </c>
    </row>
    <row r="508" spans="1:16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15" t="str">
        <f>TEXT(TBL_Employees[[#This Row],[Hire Date]],"yyyy")</f>
        <v>2018</v>
      </c>
      <c r="K508" s="2">
        <v>73200</v>
      </c>
      <c r="L508" s="3">
        <v>0</v>
      </c>
      <c r="M508" t="s">
        <v>33</v>
      </c>
      <c r="N508" t="s">
        <v>74</v>
      </c>
      <c r="O508" s="1" t="s">
        <v>21</v>
      </c>
      <c r="P508" s="12" t="str">
        <f>TEXT(TBL_Employees[[#This Row],[Exit Date]],"yyyy")</f>
        <v/>
      </c>
    </row>
    <row r="509" spans="1:16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15" t="str">
        <f>TEXT(TBL_Employees[[#This Row],[Hire Date]],"yyyy")</f>
        <v>2010</v>
      </c>
      <c r="K509" s="2">
        <v>102636</v>
      </c>
      <c r="L509" s="3">
        <v>0.06</v>
      </c>
      <c r="M509" t="s">
        <v>19</v>
      </c>
      <c r="N509" t="s">
        <v>63</v>
      </c>
      <c r="O509" s="1" t="s">
        <v>21</v>
      </c>
      <c r="P509" s="12" t="str">
        <f>TEXT(TBL_Employees[[#This Row],[Exit Date]],"yyyy")</f>
        <v/>
      </c>
    </row>
    <row r="510" spans="1:16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15" t="str">
        <f>TEXT(TBL_Employees[[#This Row],[Hire Date]],"yyyy")</f>
        <v>2021</v>
      </c>
      <c r="K510" s="2">
        <v>87427</v>
      </c>
      <c r="L510" s="3">
        <v>0</v>
      </c>
      <c r="M510" t="s">
        <v>52</v>
      </c>
      <c r="N510" t="s">
        <v>53</v>
      </c>
      <c r="O510" s="1" t="s">
        <v>21</v>
      </c>
      <c r="P510" s="12" t="str">
        <f>TEXT(TBL_Employees[[#This Row],[Exit Date]],"yyyy")</f>
        <v/>
      </c>
    </row>
    <row r="511" spans="1:16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15" t="str">
        <f>TEXT(TBL_Employees[[#This Row],[Hire Date]],"yyyy")</f>
        <v>2018</v>
      </c>
      <c r="K511" s="2">
        <v>49219</v>
      </c>
      <c r="L511" s="3">
        <v>0</v>
      </c>
      <c r="M511" t="s">
        <v>19</v>
      </c>
      <c r="N511" t="s">
        <v>29</v>
      </c>
      <c r="O511" s="1" t="s">
        <v>21</v>
      </c>
      <c r="P511" s="12" t="str">
        <f>TEXT(TBL_Employees[[#This Row],[Exit Date]],"yyyy")</f>
        <v/>
      </c>
    </row>
    <row r="512" spans="1:16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15" t="str">
        <f>TEXT(TBL_Employees[[#This Row],[Hire Date]],"yyyy")</f>
        <v>2018</v>
      </c>
      <c r="K512" s="2">
        <v>106437</v>
      </c>
      <c r="L512" s="3">
        <v>7.0000000000000007E-2</v>
      </c>
      <c r="M512" t="s">
        <v>33</v>
      </c>
      <c r="N512" t="s">
        <v>80</v>
      </c>
      <c r="O512" s="1" t="s">
        <v>21</v>
      </c>
      <c r="P512" s="12" t="str">
        <f>TEXT(TBL_Employees[[#This Row],[Exit Date]],"yyyy")</f>
        <v/>
      </c>
    </row>
    <row r="513" spans="1:16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15" t="str">
        <f>TEXT(TBL_Employees[[#This Row],[Hire Date]],"yyyy")</f>
        <v>2015</v>
      </c>
      <c r="K513" s="2">
        <v>64364</v>
      </c>
      <c r="L513" s="3">
        <v>0</v>
      </c>
      <c r="M513" t="s">
        <v>52</v>
      </c>
      <c r="N513" t="s">
        <v>53</v>
      </c>
      <c r="O513" s="1" t="s">
        <v>21</v>
      </c>
      <c r="P513" s="12" t="str">
        <f>TEXT(TBL_Employees[[#This Row],[Exit Date]],"yyyy")</f>
        <v/>
      </c>
    </row>
    <row r="514" spans="1:16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15" t="str">
        <f>TEXT(TBL_Employees[[#This Row],[Hire Date]],"yyyy")</f>
        <v>2021</v>
      </c>
      <c r="K514" s="2">
        <v>172180</v>
      </c>
      <c r="L514" s="3">
        <v>0.3</v>
      </c>
      <c r="M514" t="s">
        <v>19</v>
      </c>
      <c r="N514" t="s">
        <v>29</v>
      </c>
      <c r="O514" s="1" t="s">
        <v>21</v>
      </c>
      <c r="P514" s="12" t="str">
        <f>TEXT(TBL_Employees[[#This Row],[Exit Date]],"yyyy")</f>
        <v/>
      </c>
    </row>
    <row r="515" spans="1:16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15" t="str">
        <f>TEXT(TBL_Employees[[#This Row],[Hire Date]],"yyyy")</f>
        <v>2012</v>
      </c>
      <c r="K515" s="2">
        <v>88343</v>
      </c>
      <c r="L515" s="3">
        <v>0</v>
      </c>
      <c r="M515" t="s">
        <v>52</v>
      </c>
      <c r="N515" t="s">
        <v>66</v>
      </c>
      <c r="O515" s="1" t="s">
        <v>21</v>
      </c>
      <c r="P515" s="12" t="str">
        <f>TEXT(TBL_Employees[[#This Row],[Exit Date]],"yyyy")</f>
        <v/>
      </c>
    </row>
    <row r="516" spans="1:16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15" t="str">
        <f>TEXT(TBL_Employees[[#This Row],[Hire Date]],"yyyy")</f>
        <v>2014</v>
      </c>
      <c r="K516" s="2">
        <v>66649</v>
      </c>
      <c r="L516" s="3">
        <v>0</v>
      </c>
      <c r="M516" t="s">
        <v>52</v>
      </c>
      <c r="N516" t="s">
        <v>66</v>
      </c>
      <c r="O516" s="1" t="s">
        <v>21</v>
      </c>
      <c r="P516" s="12" t="str">
        <f>TEXT(TBL_Employees[[#This Row],[Exit Date]],"yyyy")</f>
        <v/>
      </c>
    </row>
    <row r="517" spans="1:16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15" t="str">
        <f>TEXT(TBL_Employees[[#This Row],[Hire Date]],"yyyy")</f>
        <v>1999</v>
      </c>
      <c r="K517" s="2">
        <v>102847</v>
      </c>
      <c r="L517" s="3">
        <v>0.05</v>
      </c>
      <c r="M517" t="s">
        <v>19</v>
      </c>
      <c r="N517" t="s">
        <v>20</v>
      </c>
      <c r="O517" s="1" t="s">
        <v>21</v>
      </c>
      <c r="P517" s="12" t="str">
        <f>TEXT(TBL_Employees[[#This Row],[Exit Date]],"yyyy")</f>
        <v/>
      </c>
    </row>
    <row r="518" spans="1:16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15" t="str">
        <f>TEXT(TBL_Employees[[#This Row],[Hire Date]],"yyyy")</f>
        <v>2010</v>
      </c>
      <c r="K518" s="2">
        <v>134881</v>
      </c>
      <c r="L518" s="3">
        <v>0.15</v>
      </c>
      <c r="M518" t="s">
        <v>52</v>
      </c>
      <c r="N518" t="s">
        <v>81</v>
      </c>
      <c r="O518" s="1" t="s">
        <v>21</v>
      </c>
      <c r="P518" s="12" t="str">
        <f>TEXT(TBL_Employees[[#This Row],[Exit Date]],"yyyy")</f>
        <v/>
      </c>
    </row>
    <row r="519" spans="1:16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15" t="str">
        <f>TEXT(TBL_Employees[[#This Row],[Hire Date]],"yyyy")</f>
        <v>1999</v>
      </c>
      <c r="K519" s="2">
        <v>68807</v>
      </c>
      <c r="L519" s="3">
        <v>0</v>
      </c>
      <c r="M519" t="s">
        <v>33</v>
      </c>
      <c r="N519" t="s">
        <v>34</v>
      </c>
      <c r="O519" s="1">
        <v>42338</v>
      </c>
      <c r="P519" s="12" t="str">
        <f>TEXT(TBL_Employees[[#This Row],[Exit Date]],"yyyy")</f>
        <v>2015</v>
      </c>
    </row>
    <row r="520" spans="1:16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15" t="str">
        <f>TEXT(TBL_Employees[[#This Row],[Hire Date]],"yyyy")</f>
        <v>2006</v>
      </c>
      <c r="K520" s="2">
        <v>228822</v>
      </c>
      <c r="L520" s="3">
        <v>0.36</v>
      </c>
      <c r="M520" t="s">
        <v>19</v>
      </c>
      <c r="N520" t="s">
        <v>45</v>
      </c>
      <c r="O520" s="1" t="s">
        <v>21</v>
      </c>
      <c r="P520" s="12" t="str">
        <f>TEXT(TBL_Employees[[#This Row],[Exit Date]],"yyyy")</f>
        <v/>
      </c>
    </row>
    <row r="521" spans="1:16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15" t="str">
        <f>TEXT(TBL_Employees[[#This Row],[Hire Date]],"yyyy")</f>
        <v>2021</v>
      </c>
      <c r="K521" s="2">
        <v>43391</v>
      </c>
      <c r="L521" s="3">
        <v>0</v>
      </c>
      <c r="M521" t="s">
        <v>19</v>
      </c>
      <c r="N521" t="s">
        <v>29</v>
      </c>
      <c r="O521" s="1" t="s">
        <v>21</v>
      </c>
      <c r="P521" s="12" t="str">
        <f>TEXT(TBL_Employees[[#This Row],[Exit Date]],"yyyy")</f>
        <v/>
      </c>
    </row>
    <row r="522" spans="1:16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15" t="str">
        <f>TEXT(TBL_Employees[[#This Row],[Hire Date]],"yyyy")</f>
        <v>2021</v>
      </c>
      <c r="K522" s="2">
        <v>91782</v>
      </c>
      <c r="L522" s="3">
        <v>0</v>
      </c>
      <c r="M522" t="s">
        <v>33</v>
      </c>
      <c r="N522" t="s">
        <v>80</v>
      </c>
      <c r="O522" s="1" t="s">
        <v>21</v>
      </c>
      <c r="P522" s="12" t="str">
        <f>TEXT(TBL_Employees[[#This Row],[Exit Date]],"yyyy")</f>
        <v/>
      </c>
    </row>
    <row r="523" spans="1:16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15" t="str">
        <f>TEXT(TBL_Employees[[#This Row],[Hire Date]],"yyyy")</f>
        <v>2016</v>
      </c>
      <c r="K523" s="2">
        <v>211637</v>
      </c>
      <c r="L523" s="3">
        <v>0.31</v>
      </c>
      <c r="M523" t="s">
        <v>19</v>
      </c>
      <c r="N523" t="s">
        <v>20</v>
      </c>
      <c r="O523" s="1" t="s">
        <v>21</v>
      </c>
      <c r="P523" s="12" t="str">
        <f>TEXT(TBL_Employees[[#This Row],[Exit Date]],"yyyy")</f>
        <v/>
      </c>
    </row>
    <row r="524" spans="1:16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15" t="str">
        <f>TEXT(TBL_Employees[[#This Row],[Hire Date]],"yyyy")</f>
        <v>2020</v>
      </c>
      <c r="K524" s="2">
        <v>73255</v>
      </c>
      <c r="L524" s="3">
        <v>0.09</v>
      </c>
      <c r="M524" t="s">
        <v>19</v>
      </c>
      <c r="N524" t="s">
        <v>39</v>
      </c>
      <c r="O524" s="1" t="s">
        <v>21</v>
      </c>
      <c r="P524" s="12" t="str">
        <f>TEXT(TBL_Employees[[#This Row],[Exit Date]],"yyyy")</f>
        <v/>
      </c>
    </row>
    <row r="525" spans="1:16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15" t="str">
        <f>TEXT(TBL_Employees[[#This Row],[Hire Date]],"yyyy")</f>
        <v>2021</v>
      </c>
      <c r="K525" s="2">
        <v>108826</v>
      </c>
      <c r="L525" s="3">
        <v>0.1</v>
      </c>
      <c r="M525" t="s">
        <v>19</v>
      </c>
      <c r="N525" t="s">
        <v>45</v>
      </c>
      <c r="O525" s="1" t="s">
        <v>21</v>
      </c>
      <c r="P525" s="12" t="str">
        <f>TEXT(TBL_Employees[[#This Row],[Exit Date]],"yyyy")</f>
        <v/>
      </c>
    </row>
    <row r="526" spans="1:16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15" t="str">
        <f>TEXT(TBL_Employees[[#This Row],[Hire Date]],"yyyy")</f>
        <v>2016</v>
      </c>
      <c r="K526" s="2">
        <v>94352</v>
      </c>
      <c r="L526" s="3">
        <v>0</v>
      </c>
      <c r="M526" t="s">
        <v>19</v>
      </c>
      <c r="N526" t="s">
        <v>45</v>
      </c>
      <c r="O526" s="1" t="s">
        <v>21</v>
      </c>
      <c r="P526" s="12" t="str">
        <f>TEXT(TBL_Employees[[#This Row],[Exit Date]],"yyyy")</f>
        <v/>
      </c>
    </row>
    <row r="527" spans="1:16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15" t="str">
        <f>TEXT(TBL_Employees[[#This Row],[Hire Date]],"yyyy")</f>
        <v>1994</v>
      </c>
      <c r="K527" s="2">
        <v>73955</v>
      </c>
      <c r="L527" s="3">
        <v>0</v>
      </c>
      <c r="M527" t="s">
        <v>19</v>
      </c>
      <c r="N527" t="s">
        <v>39</v>
      </c>
      <c r="O527" s="1" t="s">
        <v>21</v>
      </c>
      <c r="P527" s="12" t="str">
        <f>TEXT(TBL_Employees[[#This Row],[Exit Date]],"yyyy")</f>
        <v/>
      </c>
    </row>
    <row r="528" spans="1:16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15" t="str">
        <f>TEXT(TBL_Employees[[#This Row],[Hire Date]],"yyyy")</f>
        <v>2013</v>
      </c>
      <c r="K528" s="2">
        <v>113909</v>
      </c>
      <c r="L528" s="3">
        <v>0.06</v>
      </c>
      <c r="M528" t="s">
        <v>52</v>
      </c>
      <c r="N528" t="s">
        <v>66</v>
      </c>
      <c r="O528" s="1" t="s">
        <v>21</v>
      </c>
      <c r="P528" s="12" t="str">
        <f>TEXT(TBL_Employees[[#This Row],[Exit Date]],"yyyy")</f>
        <v/>
      </c>
    </row>
    <row r="529" spans="1:16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15" t="str">
        <f>TEXT(TBL_Employees[[#This Row],[Hire Date]],"yyyy")</f>
        <v>2020</v>
      </c>
      <c r="K529" s="2">
        <v>92321</v>
      </c>
      <c r="L529" s="3">
        <v>0</v>
      </c>
      <c r="M529" t="s">
        <v>19</v>
      </c>
      <c r="N529" t="s">
        <v>20</v>
      </c>
      <c r="O529" s="1" t="s">
        <v>21</v>
      </c>
      <c r="P529" s="12" t="str">
        <f>TEXT(TBL_Employees[[#This Row],[Exit Date]],"yyyy")</f>
        <v/>
      </c>
    </row>
    <row r="530" spans="1:16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15" t="str">
        <f>TEXT(TBL_Employees[[#This Row],[Hire Date]],"yyyy")</f>
        <v>2013</v>
      </c>
      <c r="K530" s="2">
        <v>99557</v>
      </c>
      <c r="L530" s="3">
        <v>0.09</v>
      </c>
      <c r="M530" t="s">
        <v>19</v>
      </c>
      <c r="N530" t="s">
        <v>63</v>
      </c>
      <c r="O530" s="1" t="s">
        <v>21</v>
      </c>
      <c r="P530" s="12" t="str">
        <f>TEXT(TBL_Employees[[#This Row],[Exit Date]],"yyyy")</f>
        <v/>
      </c>
    </row>
    <row r="531" spans="1:16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15" t="str">
        <f>TEXT(TBL_Employees[[#This Row],[Hire Date]],"yyyy")</f>
        <v>2018</v>
      </c>
      <c r="K531" s="2">
        <v>115854</v>
      </c>
      <c r="L531" s="3">
        <v>0</v>
      </c>
      <c r="M531" t="s">
        <v>19</v>
      </c>
      <c r="N531" t="s">
        <v>39</v>
      </c>
      <c r="O531" s="1" t="s">
        <v>21</v>
      </c>
      <c r="P531" s="12" t="str">
        <f>TEXT(TBL_Employees[[#This Row],[Exit Date]],"yyyy")</f>
        <v/>
      </c>
    </row>
    <row r="532" spans="1:16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15" t="str">
        <f>TEXT(TBL_Employees[[#This Row],[Hire Date]],"yyyy")</f>
        <v>2011</v>
      </c>
      <c r="K532" s="2">
        <v>82462</v>
      </c>
      <c r="L532" s="3">
        <v>0</v>
      </c>
      <c r="M532" t="s">
        <v>19</v>
      </c>
      <c r="N532" t="s">
        <v>25</v>
      </c>
      <c r="O532" s="1" t="s">
        <v>21</v>
      </c>
      <c r="P532" s="12" t="str">
        <f>TEXT(TBL_Employees[[#This Row],[Exit Date]],"yyyy")</f>
        <v/>
      </c>
    </row>
    <row r="533" spans="1:16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15" t="str">
        <f>TEXT(TBL_Employees[[#This Row],[Hire Date]],"yyyy")</f>
        <v>2011</v>
      </c>
      <c r="K533" s="2">
        <v>198473</v>
      </c>
      <c r="L533" s="3">
        <v>0.32</v>
      </c>
      <c r="M533" t="s">
        <v>19</v>
      </c>
      <c r="N533" t="s">
        <v>45</v>
      </c>
      <c r="O533" s="1" t="s">
        <v>21</v>
      </c>
      <c r="P533" s="12" t="str">
        <f>TEXT(TBL_Employees[[#This Row],[Exit Date]],"yyyy")</f>
        <v/>
      </c>
    </row>
    <row r="534" spans="1:16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15" t="str">
        <f>TEXT(TBL_Employees[[#This Row],[Hire Date]],"yyyy")</f>
        <v>2006</v>
      </c>
      <c r="K534" s="2">
        <v>153492</v>
      </c>
      <c r="L534" s="3">
        <v>0.11</v>
      </c>
      <c r="M534" t="s">
        <v>19</v>
      </c>
      <c r="N534" t="s">
        <v>20</v>
      </c>
      <c r="O534" s="1" t="s">
        <v>21</v>
      </c>
      <c r="P534" s="12" t="str">
        <f>TEXT(TBL_Employees[[#This Row],[Exit Date]],"yyyy")</f>
        <v/>
      </c>
    </row>
    <row r="535" spans="1:16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15" t="str">
        <f>TEXT(TBL_Employees[[#This Row],[Hire Date]],"yyyy")</f>
        <v>2018</v>
      </c>
      <c r="K535" s="2">
        <v>208210</v>
      </c>
      <c r="L535" s="3">
        <v>0.3</v>
      </c>
      <c r="M535" t="s">
        <v>19</v>
      </c>
      <c r="N535" t="s">
        <v>63</v>
      </c>
      <c r="O535" s="1" t="s">
        <v>21</v>
      </c>
      <c r="P535" s="12" t="str">
        <f>TEXT(TBL_Employees[[#This Row],[Exit Date]],"yyyy")</f>
        <v/>
      </c>
    </row>
    <row r="536" spans="1:16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15" t="str">
        <f>TEXT(TBL_Employees[[#This Row],[Hire Date]],"yyyy")</f>
        <v>2015</v>
      </c>
      <c r="K536" s="2">
        <v>91632</v>
      </c>
      <c r="L536" s="3">
        <v>0</v>
      </c>
      <c r="M536" t="s">
        <v>19</v>
      </c>
      <c r="N536" t="s">
        <v>39</v>
      </c>
      <c r="O536" s="1" t="s">
        <v>21</v>
      </c>
      <c r="P536" s="12" t="str">
        <f>TEXT(TBL_Employees[[#This Row],[Exit Date]],"yyyy")</f>
        <v/>
      </c>
    </row>
    <row r="537" spans="1:16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15" t="str">
        <f>TEXT(TBL_Employees[[#This Row],[Hire Date]],"yyyy")</f>
        <v>2017</v>
      </c>
      <c r="K537" s="2">
        <v>71755</v>
      </c>
      <c r="L537" s="3">
        <v>0</v>
      </c>
      <c r="M537" t="s">
        <v>33</v>
      </c>
      <c r="N537" t="s">
        <v>80</v>
      </c>
      <c r="O537" s="1" t="s">
        <v>21</v>
      </c>
      <c r="P537" s="12" t="str">
        <f>TEXT(TBL_Employees[[#This Row],[Exit Date]],"yyyy")</f>
        <v/>
      </c>
    </row>
    <row r="538" spans="1:16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15" t="str">
        <f>TEXT(TBL_Employees[[#This Row],[Hire Date]],"yyyy")</f>
        <v>2021</v>
      </c>
      <c r="K538" s="2">
        <v>111006</v>
      </c>
      <c r="L538" s="3">
        <v>0.08</v>
      </c>
      <c r="M538" t="s">
        <v>33</v>
      </c>
      <c r="N538" t="s">
        <v>80</v>
      </c>
      <c r="O538" s="1" t="s">
        <v>21</v>
      </c>
      <c r="P538" s="12" t="str">
        <f>TEXT(TBL_Employees[[#This Row],[Exit Date]],"yyyy")</f>
        <v/>
      </c>
    </row>
    <row r="539" spans="1:16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15" t="str">
        <f>TEXT(TBL_Employees[[#This Row],[Hire Date]],"yyyy")</f>
        <v>1994</v>
      </c>
      <c r="K539" s="2">
        <v>99774</v>
      </c>
      <c r="L539" s="3">
        <v>0</v>
      </c>
      <c r="M539" t="s">
        <v>19</v>
      </c>
      <c r="N539" t="s">
        <v>25</v>
      </c>
      <c r="O539" s="1" t="s">
        <v>21</v>
      </c>
      <c r="P539" s="12" t="str">
        <f>TEXT(TBL_Employees[[#This Row],[Exit Date]],"yyyy")</f>
        <v/>
      </c>
    </row>
    <row r="540" spans="1:16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15" t="str">
        <f>TEXT(TBL_Employees[[#This Row],[Hire Date]],"yyyy")</f>
        <v>2007</v>
      </c>
      <c r="K540" s="2">
        <v>184648</v>
      </c>
      <c r="L540" s="3">
        <v>0.24</v>
      </c>
      <c r="M540" t="s">
        <v>33</v>
      </c>
      <c r="N540" t="s">
        <v>74</v>
      </c>
      <c r="O540" s="1" t="s">
        <v>21</v>
      </c>
      <c r="P540" s="12" t="str">
        <f>TEXT(TBL_Employees[[#This Row],[Exit Date]],"yyyy")</f>
        <v/>
      </c>
    </row>
    <row r="541" spans="1:16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15" t="str">
        <f>TEXT(TBL_Employees[[#This Row],[Hire Date]],"yyyy")</f>
        <v>2001</v>
      </c>
      <c r="K541" s="2">
        <v>247874</v>
      </c>
      <c r="L541" s="3">
        <v>0.33</v>
      </c>
      <c r="M541" t="s">
        <v>52</v>
      </c>
      <c r="N541" t="s">
        <v>81</v>
      </c>
      <c r="O541" s="1" t="s">
        <v>21</v>
      </c>
      <c r="P541" s="12" t="str">
        <f>TEXT(TBL_Employees[[#This Row],[Exit Date]],"yyyy")</f>
        <v/>
      </c>
    </row>
    <row r="542" spans="1:16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15" t="str">
        <f>TEXT(TBL_Employees[[#This Row],[Hire Date]],"yyyy")</f>
        <v>2009</v>
      </c>
      <c r="K542" s="2">
        <v>62239</v>
      </c>
      <c r="L542" s="3">
        <v>0</v>
      </c>
      <c r="M542" t="s">
        <v>33</v>
      </c>
      <c r="N542" t="s">
        <v>60</v>
      </c>
      <c r="O542" s="1" t="s">
        <v>21</v>
      </c>
      <c r="P542" s="12" t="str">
        <f>TEXT(TBL_Employees[[#This Row],[Exit Date]],"yyyy")</f>
        <v/>
      </c>
    </row>
    <row r="543" spans="1:16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15" t="str">
        <f>TEXT(TBL_Employees[[#This Row],[Hire Date]],"yyyy")</f>
        <v>2014</v>
      </c>
      <c r="K543" s="2">
        <v>114911</v>
      </c>
      <c r="L543" s="3">
        <v>7.0000000000000007E-2</v>
      </c>
      <c r="M543" t="s">
        <v>19</v>
      </c>
      <c r="N543" t="s">
        <v>20</v>
      </c>
      <c r="O543" s="1" t="s">
        <v>21</v>
      </c>
      <c r="P543" s="12" t="str">
        <f>TEXT(TBL_Employees[[#This Row],[Exit Date]],"yyyy")</f>
        <v/>
      </c>
    </row>
    <row r="544" spans="1:16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15" t="str">
        <f>TEXT(TBL_Employees[[#This Row],[Hire Date]],"yyyy")</f>
        <v>2018</v>
      </c>
      <c r="K544" s="2">
        <v>115490</v>
      </c>
      <c r="L544" s="3">
        <v>0.12</v>
      </c>
      <c r="M544" t="s">
        <v>19</v>
      </c>
      <c r="N544" t="s">
        <v>20</v>
      </c>
      <c r="O544" s="1" t="s">
        <v>21</v>
      </c>
      <c r="P544" s="12" t="str">
        <f>TEXT(TBL_Employees[[#This Row],[Exit Date]],"yyyy")</f>
        <v/>
      </c>
    </row>
    <row r="545" spans="1:16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15" t="str">
        <f>TEXT(TBL_Employees[[#This Row],[Hire Date]],"yyyy")</f>
        <v>2012</v>
      </c>
      <c r="K545" s="2">
        <v>118708</v>
      </c>
      <c r="L545" s="3">
        <v>7.0000000000000007E-2</v>
      </c>
      <c r="M545" t="s">
        <v>33</v>
      </c>
      <c r="N545" t="s">
        <v>74</v>
      </c>
      <c r="O545" s="1" t="s">
        <v>21</v>
      </c>
      <c r="P545" s="12" t="str">
        <f>TEXT(TBL_Employees[[#This Row],[Exit Date]],"yyyy")</f>
        <v/>
      </c>
    </row>
    <row r="546" spans="1:16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15" t="str">
        <f>TEXT(TBL_Employees[[#This Row],[Hire Date]],"yyyy")</f>
        <v>2017</v>
      </c>
      <c r="K546" s="2">
        <v>197649</v>
      </c>
      <c r="L546" s="3">
        <v>0.2</v>
      </c>
      <c r="M546" t="s">
        <v>19</v>
      </c>
      <c r="N546" t="s">
        <v>29</v>
      </c>
      <c r="O546" s="1" t="s">
        <v>21</v>
      </c>
      <c r="P546" s="12" t="str">
        <f>TEXT(TBL_Employees[[#This Row],[Exit Date]],"yyyy")</f>
        <v/>
      </c>
    </row>
    <row r="547" spans="1:16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15" t="str">
        <f>TEXT(TBL_Employees[[#This Row],[Hire Date]],"yyyy")</f>
        <v>2020</v>
      </c>
      <c r="K547" s="2">
        <v>89841</v>
      </c>
      <c r="L547" s="3">
        <v>0</v>
      </c>
      <c r="M547" t="s">
        <v>33</v>
      </c>
      <c r="N547" t="s">
        <v>60</v>
      </c>
      <c r="O547" s="1" t="s">
        <v>21</v>
      </c>
      <c r="P547" s="12" t="str">
        <f>TEXT(TBL_Employees[[#This Row],[Exit Date]],"yyyy")</f>
        <v/>
      </c>
    </row>
    <row r="548" spans="1:16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15" t="str">
        <f>TEXT(TBL_Employees[[#This Row],[Hire Date]],"yyyy")</f>
        <v>2019</v>
      </c>
      <c r="K548" s="2">
        <v>61026</v>
      </c>
      <c r="L548" s="3">
        <v>0</v>
      </c>
      <c r="M548" t="s">
        <v>19</v>
      </c>
      <c r="N548" t="s">
        <v>39</v>
      </c>
      <c r="O548" s="1" t="s">
        <v>21</v>
      </c>
      <c r="P548" s="12" t="str">
        <f>TEXT(TBL_Employees[[#This Row],[Exit Date]],"yyyy")</f>
        <v/>
      </c>
    </row>
    <row r="549" spans="1:16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15" t="str">
        <f>TEXT(TBL_Employees[[#This Row],[Hire Date]],"yyyy")</f>
        <v>2014</v>
      </c>
      <c r="K549" s="2">
        <v>96693</v>
      </c>
      <c r="L549" s="3">
        <v>0</v>
      </c>
      <c r="M549" t="s">
        <v>19</v>
      </c>
      <c r="N549" t="s">
        <v>20</v>
      </c>
      <c r="O549" s="1" t="s">
        <v>21</v>
      </c>
      <c r="P549" s="12" t="str">
        <f>TEXT(TBL_Employees[[#This Row],[Exit Date]],"yyyy")</f>
        <v/>
      </c>
    </row>
    <row r="550" spans="1:16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15" t="str">
        <f>TEXT(TBL_Employees[[#This Row],[Hire Date]],"yyyy")</f>
        <v>2009</v>
      </c>
      <c r="K550" s="2">
        <v>82907</v>
      </c>
      <c r="L550" s="3">
        <v>0</v>
      </c>
      <c r="M550" t="s">
        <v>19</v>
      </c>
      <c r="N550" t="s">
        <v>63</v>
      </c>
      <c r="O550" s="1" t="s">
        <v>21</v>
      </c>
      <c r="P550" s="12" t="str">
        <f>TEXT(TBL_Employees[[#This Row],[Exit Date]],"yyyy")</f>
        <v/>
      </c>
    </row>
    <row r="551" spans="1:16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15" t="str">
        <f>TEXT(TBL_Employees[[#This Row],[Hire Date]],"yyyy")</f>
        <v>2014</v>
      </c>
      <c r="K551" s="2">
        <v>257194</v>
      </c>
      <c r="L551" s="3">
        <v>0.35</v>
      </c>
      <c r="M551" t="s">
        <v>33</v>
      </c>
      <c r="N551" t="s">
        <v>80</v>
      </c>
      <c r="O551" s="1" t="s">
        <v>21</v>
      </c>
      <c r="P551" s="12" t="str">
        <f>TEXT(TBL_Employees[[#This Row],[Exit Date]],"yyyy")</f>
        <v/>
      </c>
    </row>
    <row r="552" spans="1:16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15" t="str">
        <f>TEXT(TBL_Employees[[#This Row],[Hire Date]],"yyyy")</f>
        <v>2012</v>
      </c>
      <c r="K552" s="2">
        <v>94658</v>
      </c>
      <c r="L552" s="3">
        <v>0</v>
      </c>
      <c r="M552" t="s">
        <v>19</v>
      </c>
      <c r="N552" t="s">
        <v>45</v>
      </c>
      <c r="O552" s="1" t="s">
        <v>21</v>
      </c>
      <c r="P552" s="12" t="str">
        <f>TEXT(TBL_Employees[[#This Row],[Exit Date]],"yyyy")</f>
        <v/>
      </c>
    </row>
    <row r="553" spans="1:16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15" t="str">
        <f>TEXT(TBL_Employees[[#This Row],[Hire Date]],"yyyy")</f>
        <v>2011</v>
      </c>
      <c r="K553" s="2">
        <v>89419</v>
      </c>
      <c r="L553" s="3">
        <v>0</v>
      </c>
      <c r="M553" t="s">
        <v>33</v>
      </c>
      <c r="N553" t="s">
        <v>74</v>
      </c>
      <c r="O553" s="1" t="s">
        <v>21</v>
      </c>
      <c r="P553" s="12" t="str">
        <f>TEXT(TBL_Employees[[#This Row],[Exit Date]],"yyyy")</f>
        <v/>
      </c>
    </row>
    <row r="554" spans="1:16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15" t="str">
        <f>TEXT(TBL_Employees[[#This Row],[Hire Date]],"yyyy")</f>
        <v>2015</v>
      </c>
      <c r="K554" s="2">
        <v>51983</v>
      </c>
      <c r="L554" s="3">
        <v>0</v>
      </c>
      <c r="M554" t="s">
        <v>19</v>
      </c>
      <c r="N554" t="s">
        <v>29</v>
      </c>
      <c r="O554" s="1" t="s">
        <v>21</v>
      </c>
      <c r="P554" s="12" t="str">
        <f>TEXT(TBL_Employees[[#This Row],[Exit Date]],"yyyy")</f>
        <v/>
      </c>
    </row>
    <row r="555" spans="1:16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15" t="str">
        <f>TEXT(TBL_Employees[[#This Row],[Hire Date]],"yyyy")</f>
        <v>2002</v>
      </c>
      <c r="K555" s="2">
        <v>179494</v>
      </c>
      <c r="L555" s="3">
        <v>0.2</v>
      </c>
      <c r="M555" t="s">
        <v>33</v>
      </c>
      <c r="N555" t="s">
        <v>80</v>
      </c>
      <c r="O555" s="1" t="s">
        <v>21</v>
      </c>
      <c r="P555" s="12" t="str">
        <f>TEXT(TBL_Employees[[#This Row],[Exit Date]],"yyyy")</f>
        <v/>
      </c>
    </row>
    <row r="556" spans="1:16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15" t="str">
        <f>TEXT(TBL_Employees[[#This Row],[Hire Date]],"yyyy")</f>
        <v>2016</v>
      </c>
      <c r="K556" s="2">
        <v>68426</v>
      </c>
      <c r="L556" s="3">
        <v>0</v>
      </c>
      <c r="M556" t="s">
        <v>52</v>
      </c>
      <c r="N556" t="s">
        <v>66</v>
      </c>
      <c r="O556" s="1" t="s">
        <v>21</v>
      </c>
      <c r="P556" s="12" t="str">
        <f>TEXT(TBL_Employees[[#This Row],[Exit Date]],"yyyy")</f>
        <v/>
      </c>
    </row>
    <row r="557" spans="1:16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15" t="str">
        <f>TEXT(TBL_Employees[[#This Row],[Hire Date]],"yyyy")</f>
        <v>2017</v>
      </c>
      <c r="K557" s="2">
        <v>144986</v>
      </c>
      <c r="L557" s="3">
        <v>0.12</v>
      </c>
      <c r="M557" t="s">
        <v>19</v>
      </c>
      <c r="N557" t="s">
        <v>39</v>
      </c>
      <c r="O557" s="1" t="s">
        <v>21</v>
      </c>
      <c r="P557" s="12" t="str">
        <f>TEXT(TBL_Employees[[#This Row],[Exit Date]],"yyyy")</f>
        <v/>
      </c>
    </row>
    <row r="558" spans="1:16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15" t="str">
        <f>TEXT(TBL_Employees[[#This Row],[Hire Date]],"yyyy")</f>
        <v>2000</v>
      </c>
      <c r="K558" s="2">
        <v>60113</v>
      </c>
      <c r="L558" s="3">
        <v>0</v>
      </c>
      <c r="M558" t="s">
        <v>19</v>
      </c>
      <c r="N558" t="s">
        <v>20</v>
      </c>
      <c r="O558" s="1" t="s">
        <v>21</v>
      </c>
      <c r="P558" s="12" t="str">
        <f>TEXT(TBL_Employees[[#This Row],[Exit Date]],"yyyy")</f>
        <v/>
      </c>
    </row>
    <row r="559" spans="1:16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15" t="str">
        <f>TEXT(TBL_Employees[[#This Row],[Hire Date]],"yyyy")</f>
        <v>2021</v>
      </c>
      <c r="K559" s="2">
        <v>50548</v>
      </c>
      <c r="L559" s="3">
        <v>0</v>
      </c>
      <c r="M559" t="s">
        <v>52</v>
      </c>
      <c r="N559" t="s">
        <v>53</v>
      </c>
      <c r="O559" s="1" t="s">
        <v>21</v>
      </c>
      <c r="P559" s="12" t="str">
        <f>TEXT(TBL_Employees[[#This Row],[Exit Date]],"yyyy")</f>
        <v/>
      </c>
    </row>
    <row r="560" spans="1:16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15" t="str">
        <f>TEXT(TBL_Employees[[#This Row],[Hire Date]],"yyyy")</f>
        <v>2020</v>
      </c>
      <c r="K560" s="2">
        <v>68846</v>
      </c>
      <c r="L560" s="3">
        <v>0</v>
      </c>
      <c r="M560" t="s">
        <v>19</v>
      </c>
      <c r="N560" t="s">
        <v>20</v>
      </c>
      <c r="O560" s="1" t="s">
        <v>21</v>
      </c>
      <c r="P560" s="12" t="str">
        <f>TEXT(TBL_Employees[[#This Row],[Exit Date]],"yyyy")</f>
        <v/>
      </c>
    </row>
    <row r="561" spans="1:16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15" t="str">
        <f>TEXT(TBL_Employees[[#This Row],[Hire Date]],"yyyy")</f>
        <v>2014</v>
      </c>
      <c r="K561" s="2">
        <v>90901</v>
      </c>
      <c r="L561" s="3">
        <v>0</v>
      </c>
      <c r="M561" t="s">
        <v>19</v>
      </c>
      <c r="N561" t="s">
        <v>63</v>
      </c>
      <c r="O561" s="1" t="s">
        <v>21</v>
      </c>
      <c r="P561" s="12" t="str">
        <f>TEXT(TBL_Employees[[#This Row],[Exit Date]],"yyyy")</f>
        <v/>
      </c>
    </row>
    <row r="562" spans="1:16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15" t="str">
        <f>TEXT(TBL_Employees[[#This Row],[Hire Date]],"yyyy")</f>
        <v>2012</v>
      </c>
      <c r="K562" s="2">
        <v>102033</v>
      </c>
      <c r="L562" s="3">
        <v>0.08</v>
      </c>
      <c r="M562" t="s">
        <v>19</v>
      </c>
      <c r="N562" t="s">
        <v>25</v>
      </c>
      <c r="O562" s="1" t="s">
        <v>21</v>
      </c>
      <c r="P562" s="12" t="str">
        <f>TEXT(TBL_Employees[[#This Row],[Exit Date]],"yyyy")</f>
        <v/>
      </c>
    </row>
    <row r="563" spans="1:16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15" t="str">
        <f>TEXT(TBL_Employees[[#This Row],[Hire Date]],"yyyy")</f>
        <v>2021</v>
      </c>
      <c r="K563" s="2">
        <v>151783</v>
      </c>
      <c r="L563" s="3">
        <v>0.26</v>
      </c>
      <c r="M563" t="s">
        <v>19</v>
      </c>
      <c r="N563" t="s">
        <v>63</v>
      </c>
      <c r="O563" s="1" t="s">
        <v>21</v>
      </c>
      <c r="P563" s="12" t="str">
        <f>TEXT(TBL_Employees[[#This Row],[Exit Date]],"yyyy")</f>
        <v/>
      </c>
    </row>
    <row r="564" spans="1:16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15" t="str">
        <f>TEXT(TBL_Employees[[#This Row],[Hire Date]],"yyyy")</f>
        <v>2018</v>
      </c>
      <c r="K564" s="2">
        <v>170164</v>
      </c>
      <c r="L564" s="3">
        <v>0.17</v>
      </c>
      <c r="M564" t="s">
        <v>19</v>
      </c>
      <c r="N564" t="s">
        <v>25</v>
      </c>
      <c r="O564" s="1" t="s">
        <v>21</v>
      </c>
      <c r="P564" s="12" t="str">
        <f>TEXT(TBL_Employees[[#This Row],[Exit Date]],"yyyy")</f>
        <v/>
      </c>
    </row>
    <row r="565" spans="1:16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15" t="str">
        <f>TEXT(TBL_Employees[[#This Row],[Hire Date]],"yyyy")</f>
        <v>2014</v>
      </c>
      <c r="K565" s="2">
        <v>155905</v>
      </c>
      <c r="L565" s="3">
        <v>0.14000000000000001</v>
      </c>
      <c r="M565" t="s">
        <v>19</v>
      </c>
      <c r="N565" t="s">
        <v>39</v>
      </c>
      <c r="O565" s="1" t="s">
        <v>21</v>
      </c>
      <c r="P565" s="12" t="str">
        <f>TEXT(TBL_Employees[[#This Row],[Exit Date]],"yyyy")</f>
        <v/>
      </c>
    </row>
    <row r="566" spans="1:16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15" t="str">
        <f>TEXT(TBL_Employees[[#This Row],[Hire Date]],"yyyy")</f>
        <v>2016</v>
      </c>
      <c r="K566" s="2">
        <v>50733</v>
      </c>
      <c r="L566" s="3">
        <v>0</v>
      </c>
      <c r="M566" t="s">
        <v>19</v>
      </c>
      <c r="N566" t="s">
        <v>45</v>
      </c>
      <c r="O566" s="1" t="s">
        <v>21</v>
      </c>
      <c r="P566" s="12" t="str">
        <f>TEXT(TBL_Employees[[#This Row],[Exit Date]],"yyyy")</f>
        <v/>
      </c>
    </row>
    <row r="567" spans="1:16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15" t="str">
        <f>TEXT(TBL_Employees[[#This Row],[Hire Date]],"yyyy")</f>
        <v>2017</v>
      </c>
      <c r="K567" s="2">
        <v>88663</v>
      </c>
      <c r="L567" s="3">
        <v>0</v>
      </c>
      <c r="M567" t="s">
        <v>19</v>
      </c>
      <c r="N567" t="s">
        <v>39</v>
      </c>
      <c r="O567" s="1" t="s">
        <v>21</v>
      </c>
      <c r="P567" s="12" t="str">
        <f>TEXT(TBL_Employees[[#This Row],[Exit Date]],"yyyy")</f>
        <v/>
      </c>
    </row>
    <row r="568" spans="1:16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15" t="str">
        <f>TEXT(TBL_Employees[[#This Row],[Hire Date]],"yyyy")</f>
        <v>1992</v>
      </c>
      <c r="K568" s="2">
        <v>88213</v>
      </c>
      <c r="L568" s="3">
        <v>0</v>
      </c>
      <c r="M568" t="s">
        <v>33</v>
      </c>
      <c r="N568" t="s">
        <v>80</v>
      </c>
      <c r="O568" s="1" t="s">
        <v>21</v>
      </c>
      <c r="P568" s="12" t="str">
        <f>TEXT(TBL_Employees[[#This Row],[Exit Date]],"yyyy")</f>
        <v/>
      </c>
    </row>
    <row r="569" spans="1:16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15" t="str">
        <f>TEXT(TBL_Employees[[#This Row],[Hire Date]],"yyyy")</f>
        <v>2021</v>
      </c>
      <c r="K569" s="2">
        <v>67130</v>
      </c>
      <c r="L569" s="3">
        <v>0</v>
      </c>
      <c r="M569" t="s">
        <v>19</v>
      </c>
      <c r="N569" t="s">
        <v>45</v>
      </c>
      <c r="O569" s="1" t="s">
        <v>21</v>
      </c>
      <c r="P569" s="12" t="str">
        <f>TEXT(TBL_Employees[[#This Row],[Exit Date]],"yyyy")</f>
        <v/>
      </c>
    </row>
    <row r="570" spans="1:16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15" t="str">
        <f>TEXT(TBL_Employees[[#This Row],[Hire Date]],"yyyy")</f>
        <v>2015</v>
      </c>
      <c r="K570" s="2">
        <v>94876</v>
      </c>
      <c r="L570" s="3">
        <v>0</v>
      </c>
      <c r="M570" t="s">
        <v>19</v>
      </c>
      <c r="N570" t="s">
        <v>45</v>
      </c>
      <c r="O570" s="1" t="s">
        <v>21</v>
      </c>
      <c r="P570" s="12" t="str">
        <f>TEXT(TBL_Employees[[#This Row],[Exit Date]],"yyyy")</f>
        <v/>
      </c>
    </row>
    <row r="571" spans="1:16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15" t="str">
        <f>TEXT(TBL_Employees[[#This Row],[Hire Date]],"yyyy")</f>
        <v>1994</v>
      </c>
      <c r="K571" s="2">
        <v>98230</v>
      </c>
      <c r="L571" s="3">
        <v>0</v>
      </c>
      <c r="M571" t="s">
        <v>19</v>
      </c>
      <c r="N571" t="s">
        <v>45</v>
      </c>
      <c r="O571" s="1" t="s">
        <v>21</v>
      </c>
      <c r="P571" s="12" t="str">
        <f>TEXT(TBL_Employees[[#This Row],[Exit Date]],"yyyy")</f>
        <v/>
      </c>
    </row>
    <row r="572" spans="1:16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15" t="str">
        <f>TEXT(TBL_Employees[[#This Row],[Hire Date]],"yyyy")</f>
        <v>2018</v>
      </c>
      <c r="K572" s="2">
        <v>96757</v>
      </c>
      <c r="L572" s="3">
        <v>0</v>
      </c>
      <c r="M572" t="s">
        <v>19</v>
      </c>
      <c r="N572" t="s">
        <v>29</v>
      </c>
      <c r="O572" s="1" t="s">
        <v>21</v>
      </c>
      <c r="P572" s="12" t="str">
        <f>TEXT(TBL_Employees[[#This Row],[Exit Date]],"yyyy")</f>
        <v/>
      </c>
    </row>
    <row r="573" spans="1:16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15" t="str">
        <f>TEXT(TBL_Employees[[#This Row],[Hire Date]],"yyyy")</f>
        <v>2020</v>
      </c>
      <c r="K573" s="2">
        <v>51513</v>
      </c>
      <c r="L573" s="3">
        <v>0</v>
      </c>
      <c r="M573" t="s">
        <v>19</v>
      </c>
      <c r="N573" t="s">
        <v>29</v>
      </c>
      <c r="O573" s="1" t="s">
        <v>21</v>
      </c>
      <c r="P573" s="12" t="str">
        <f>TEXT(TBL_Employees[[#This Row],[Exit Date]],"yyyy")</f>
        <v/>
      </c>
    </row>
    <row r="574" spans="1:16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15" t="str">
        <f>TEXT(TBL_Employees[[#This Row],[Hire Date]],"yyyy")</f>
        <v>2007</v>
      </c>
      <c r="K574" s="2">
        <v>234311</v>
      </c>
      <c r="L574" s="3">
        <v>0.37</v>
      </c>
      <c r="M574" t="s">
        <v>19</v>
      </c>
      <c r="N574" t="s">
        <v>45</v>
      </c>
      <c r="O574" s="1" t="s">
        <v>21</v>
      </c>
      <c r="P574" s="12" t="str">
        <f>TEXT(TBL_Employees[[#This Row],[Exit Date]],"yyyy")</f>
        <v/>
      </c>
    </row>
    <row r="575" spans="1:16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15" t="str">
        <f>TEXT(TBL_Employees[[#This Row],[Hire Date]],"yyyy")</f>
        <v>2011</v>
      </c>
      <c r="K575" s="2">
        <v>152353</v>
      </c>
      <c r="L575" s="3">
        <v>0.14000000000000001</v>
      </c>
      <c r="M575" t="s">
        <v>19</v>
      </c>
      <c r="N575" t="s">
        <v>63</v>
      </c>
      <c r="O575" s="1" t="s">
        <v>21</v>
      </c>
      <c r="P575" s="12" t="str">
        <f>TEXT(TBL_Employees[[#This Row],[Exit Date]],"yyyy")</f>
        <v/>
      </c>
    </row>
    <row r="576" spans="1:16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15" t="str">
        <f>TEXT(TBL_Employees[[#This Row],[Hire Date]],"yyyy")</f>
        <v>2010</v>
      </c>
      <c r="K576" s="2">
        <v>124774</v>
      </c>
      <c r="L576" s="3">
        <v>0.12</v>
      </c>
      <c r="M576" t="s">
        <v>19</v>
      </c>
      <c r="N576" t="s">
        <v>39</v>
      </c>
      <c r="O576" s="1" t="s">
        <v>21</v>
      </c>
      <c r="P576" s="12" t="str">
        <f>TEXT(TBL_Employees[[#This Row],[Exit Date]],"yyyy")</f>
        <v/>
      </c>
    </row>
    <row r="577" spans="1:16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15" t="str">
        <f>TEXT(TBL_Employees[[#This Row],[Hire Date]],"yyyy")</f>
        <v>2010</v>
      </c>
      <c r="K577" s="2">
        <v>157070</v>
      </c>
      <c r="L577" s="3">
        <v>0.28000000000000003</v>
      </c>
      <c r="M577" t="s">
        <v>33</v>
      </c>
      <c r="N577" t="s">
        <v>80</v>
      </c>
      <c r="O577" s="1" t="s">
        <v>21</v>
      </c>
      <c r="P577" s="12" t="str">
        <f>TEXT(TBL_Employees[[#This Row],[Exit Date]],"yyyy")</f>
        <v/>
      </c>
    </row>
    <row r="578" spans="1:16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15" t="str">
        <f>TEXT(TBL_Employees[[#This Row],[Hire Date]],"yyyy")</f>
        <v>2019</v>
      </c>
      <c r="K578" s="2">
        <v>130133</v>
      </c>
      <c r="L578" s="3">
        <v>0.15</v>
      </c>
      <c r="M578" t="s">
        <v>19</v>
      </c>
      <c r="N578" t="s">
        <v>25</v>
      </c>
      <c r="O578" s="1">
        <v>44699</v>
      </c>
      <c r="P578" s="12" t="str">
        <f>TEXT(TBL_Employees[[#This Row],[Exit Date]],"yyyy")</f>
        <v>2022</v>
      </c>
    </row>
    <row r="579" spans="1:16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15" t="str">
        <f>TEXT(TBL_Employees[[#This Row],[Hire Date]],"yyyy")</f>
        <v>2019</v>
      </c>
      <c r="K579" s="2">
        <v>108780</v>
      </c>
      <c r="L579" s="3">
        <v>0.06</v>
      </c>
      <c r="M579" t="s">
        <v>33</v>
      </c>
      <c r="N579" t="s">
        <v>74</v>
      </c>
      <c r="O579" s="1" t="s">
        <v>21</v>
      </c>
      <c r="P579" s="12" t="str">
        <f>TEXT(TBL_Employees[[#This Row],[Exit Date]],"yyyy")</f>
        <v/>
      </c>
    </row>
    <row r="580" spans="1:16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15" t="str">
        <f>TEXT(TBL_Employees[[#This Row],[Hire Date]],"yyyy")</f>
        <v>2020</v>
      </c>
      <c r="K580" s="2">
        <v>151853</v>
      </c>
      <c r="L580" s="3">
        <v>0.16</v>
      </c>
      <c r="M580" t="s">
        <v>33</v>
      </c>
      <c r="N580" t="s">
        <v>34</v>
      </c>
      <c r="O580" s="1" t="s">
        <v>21</v>
      </c>
      <c r="P580" s="12" t="str">
        <f>TEXT(TBL_Employees[[#This Row],[Exit Date]],"yyyy")</f>
        <v/>
      </c>
    </row>
    <row r="581" spans="1:16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15" t="str">
        <f>TEXT(TBL_Employees[[#This Row],[Hire Date]],"yyyy")</f>
        <v>2006</v>
      </c>
      <c r="K581" s="2">
        <v>64669</v>
      </c>
      <c r="L581" s="3">
        <v>0</v>
      </c>
      <c r="M581" t="s">
        <v>33</v>
      </c>
      <c r="N581" t="s">
        <v>80</v>
      </c>
      <c r="O581" s="1" t="s">
        <v>21</v>
      </c>
      <c r="P581" s="12" t="str">
        <f>TEXT(TBL_Employees[[#This Row],[Exit Date]],"yyyy")</f>
        <v/>
      </c>
    </row>
    <row r="582" spans="1:16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15" t="str">
        <f>TEXT(TBL_Employees[[#This Row],[Hire Date]],"yyyy")</f>
        <v>2008</v>
      </c>
      <c r="K582" s="2">
        <v>69352</v>
      </c>
      <c r="L582" s="3">
        <v>0</v>
      </c>
      <c r="M582" t="s">
        <v>52</v>
      </c>
      <c r="N582" t="s">
        <v>66</v>
      </c>
      <c r="O582" s="1" t="s">
        <v>21</v>
      </c>
      <c r="P582" s="12" t="str">
        <f>TEXT(TBL_Employees[[#This Row],[Exit Date]],"yyyy")</f>
        <v/>
      </c>
    </row>
    <row r="583" spans="1:16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15" t="str">
        <f>TEXT(TBL_Employees[[#This Row],[Hire Date]],"yyyy")</f>
        <v>2001</v>
      </c>
      <c r="K583" s="2">
        <v>74631</v>
      </c>
      <c r="L583" s="3">
        <v>0</v>
      </c>
      <c r="M583" t="s">
        <v>33</v>
      </c>
      <c r="N583" t="s">
        <v>80</v>
      </c>
      <c r="O583" s="1" t="s">
        <v>21</v>
      </c>
      <c r="P583" s="12" t="str">
        <f>TEXT(TBL_Employees[[#This Row],[Exit Date]],"yyyy")</f>
        <v/>
      </c>
    </row>
    <row r="584" spans="1:16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15" t="str">
        <f>TEXT(TBL_Employees[[#This Row],[Hire Date]],"yyyy")</f>
        <v>2012</v>
      </c>
      <c r="K584" s="2">
        <v>96441</v>
      </c>
      <c r="L584" s="3">
        <v>0</v>
      </c>
      <c r="M584" t="s">
        <v>52</v>
      </c>
      <c r="N584" t="s">
        <v>53</v>
      </c>
      <c r="O584" s="1" t="s">
        <v>21</v>
      </c>
      <c r="P584" s="12" t="str">
        <f>TEXT(TBL_Employees[[#This Row],[Exit Date]],"yyyy")</f>
        <v/>
      </c>
    </row>
    <row r="585" spans="1:16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15" t="str">
        <f>TEXT(TBL_Employees[[#This Row],[Hire Date]],"yyyy")</f>
        <v>2011</v>
      </c>
      <c r="K585" s="2">
        <v>114250</v>
      </c>
      <c r="L585" s="3">
        <v>0.14000000000000001</v>
      </c>
      <c r="M585" t="s">
        <v>33</v>
      </c>
      <c r="N585" t="s">
        <v>34</v>
      </c>
      <c r="O585" s="1" t="s">
        <v>21</v>
      </c>
      <c r="P585" s="12" t="str">
        <f>TEXT(TBL_Employees[[#This Row],[Exit Date]],"yyyy")</f>
        <v/>
      </c>
    </row>
    <row r="586" spans="1:16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15" t="str">
        <f>TEXT(TBL_Employees[[#This Row],[Hire Date]],"yyyy")</f>
        <v>2020</v>
      </c>
      <c r="K586" s="2">
        <v>70165</v>
      </c>
      <c r="L586" s="3">
        <v>7.0000000000000007E-2</v>
      </c>
      <c r="M586" t="s">
        <v>52</v>
      </c>
      <c r="N586" t="s">
        <v>81</v>
      </c>
      <c r="O586" s="1" t="s">
        <v>21</v>
      </c>
      <c r="P586" s="12" t="str">
        <f>TEXT(TBL_Employees[[#This Row],[Exit Date]],"yyyy")</f>
        <v/>
      </c>
    </row>
    <row r="587" spans="1:16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15" t="str">
        <f>TEXT(TBL_Employees[[#This Row],[Hire Date]],"yyyy")</f>
        <v>2000</v>
      </c>
      <c r="K587" s="2">
        <v>109059</v>
      </c>
      <c r="L587" s="3">
        <v>7.0000000000000007E-2</v>
      </c>
      <c r="M587" t="s">
        <v>33</v>
      </c>
      <c r="N587" t="s">
        <v>34</v>
      </c>
      <c r="O587" s="1" t="s">
        <v>21</v>
      </c>
      <c r="P587" s="12" t="str">
        <f>TEXT(TBL_Employees[[#This Row],[Exit Date]],"yyyy")</f>
        <v/>
      </c>
    </row>
    <row r="588" spans="1:16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15" t="str">
        <f>TEXT(TBL_Employees[[#This Row],[Hire Date]],"yyyy")</f>
        <v>2015</v>
      </c>
      <c r="K588" s="2">
        <v>77442</v>
      </c>
      <c r="L588" s="3">
        <v>0</v>
      </c>
      <c r="M588" t="s">
        <v>19</v>
      </c>
      <c r="N588" t="s">
        <v>29</v>
      </c>
      <c r="O588" s="1" t="s">
        <v>21</v>
      </c>
      <c r="P588" s="12" t="str">
        <f>TEXT(TBL_Employees[[#This Row],[Exit Date]],"yyyy")</f>
        <v/>
      </c>
    </row>
    <row r="589" spans="1:16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15" t="str">
        <f>TEXT(TBL_Employees[[#This Row],[Hire Date]],"yyyy")</f>
        <v>2012</v>
      </c>
      <c r="K589" s="2">
        <v>72126</v>
      </c>
      <c r="L589" s="3">
        <v>0</v>
      </c>
      <c r="M589" t="s">
        <v>52</v>
      </c>
      <c r="N589" t="s">
        <v>81</v>
      </c>
      <c r="O589" s="1" t="s">
        <v>21</v>
      </c>
      <c r="P589" s="12" t="str">
        <f>TEXT(TBL_Employees[[#This Row],[Exit Date]],"yyyy")</f>
        <v/>
      </c>
    </row>
    <row r="590" spans="1:16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15" t="str">
        <f>TEXT(TBL_Employees[[#This Row],[Hire Date]],"yyyy")</f>
        <v>2013</v>
      </c>
      <c r="K590" s="2">
        <v>70334</v>
      </c>
      <c r="L590" s="3">
        <v>0</v>
      </c>
      <c r="M590" t="s">
        <v>19</v>
      </c>
      <c r="N590" t="s">
        <v>45</v>
      </c>
      <c r="O590" s="1" t="s">
        <v>21</v>
      </c>
      <c r="P590" s="12" t="str">
        <f>TEXT(TBL_Employees[[#This Row],[Exit Date]],"yyyy")</f>
        <v/>
      </c>
    </row>
    <row r="591" spans="1:16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15" t="str">
        <f>TEXT(TBL_Employees[[#This Row],[Hire Date]],"yyyy")</f>
        <v>2009</v>
      </c>
      <c r="K591" s="2">
        <v>78006</v>
      </c>
      <c r="L591" s="3">
        <v>0</v>
      </c>
      <c r="M591" t="s">
        <v>19</v>
      </c>
      <c r="N591" t="s">
        <v>45</v>
      </c>
      <c r="O591" s="1" t="s">
        <v>21</v>
      </c>
      <c r="P591" s="12" t="str">
        <f>TEXT(TBL_Employees[[#This Row],[Exit Date]],"yyyy")</f>
        <v/>
      </c>
    </row>
    <row r="592" spans="1:16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15" t="str">
        <f>TEXT(TBL_Employees[[#This Row],[Hire Date]],"yyyy")</f>
        <v>2021</v>
      </c>
      <c r="K592" s="2">
        <v>160385</v>
      </c>
      <c r="L592" s="3">
        <v>0.23</v>
      </c>
      <c r="M592" t="s">
        <v>19</v>
      </c>
      <c r="N592" t="s">
        <v>45</v>
      </c>
      <c r="O592" s="1">
        <v>44334</v>
      </c>
      <c r="P592" s="12" t="str">
        <f>TEXT(TBL_Employees[[#This Row],[Exit Date]],"yyyy")</f>
        <v>2021</v>
      </c>
    </row>
    <row r="593" spans="1:16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15" t="str">
        <f>TEXT(TBL_Employees[[#This Row],[Hire Date]],"yyyy")</f>
        <v>2014</v>
      </c>
      <c r="K593" s="2">
        <v>202323</v>
      </c>
      <c r="L593" s="3">
        <v>0.39</v>
      </c>
      <c r="M593" t="s">
        <v>19</v>
      </c>
      <c r="N593" t="s">
        <v>20</v>
      </c>
      <c r="O593" s="1" t="s">
        <v>21</v>
      </c>
      <c r="P593" s="12" t="str">
        <f>TEXT(TBL_Employees[[#This Row],[Exit Date]],"yyyy")</f>
        <v/>
      </c>
    </row>
    <row r="594" spans="1:16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15" t="str">
        <f>TEXT(TBL_Employees[[#This Row],[Hire Date]],"yyyy")</f>
        <v>2020</v>
      </c>
      <c r="K594" s="2">
        <v>141555</v>
      </c>
      <c r="L594" s="3">
        <v>0.11</v>
      </c>
      <c r="M594" t="s">
        <v>52</v>
      </c>
      <c r="N594" t="s">
        <v>81</v>
      </c>
      <c r="O594" s="1" t="s">
        <v>21</v>
      </c>
      <c r="P594" s="12" t="str">
        <f>TEXT(TBL_Employees[[#This Row],[Exit Date]],"yyyy")</f>
        <v/>
      </c>
    </row>
    <row r="595" spans="1:16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15" t="str">
        <f>TEXT(TBL_Employees[[#This Row],[Hire Date]],"yyyy")</f>
        <v>2020</v>
      </c>
      <c r="K595" s="2">
        <v>184960</v>
      </c>
      <c r="L595" s="3">
        <v>0.18</v>
      </c>
      <c r="M595" t="s">
        <v>19</v>
      </c>
      <c r="N595" t="s">
        <v>63</v>
      </c>
      <c r="O595" s="1" t="s">
        <v>21</v>
      </c>
      <c r="P595" s="12" t="str">
        <f>TEXT(TBL_Employees[[#This Row],[Exit Date]],"yyyy")</f>
        <v/>
      </c>
    </row>
    <row r="596" spans="1:16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15" t="str">
        <f>TEXT(TBL_Employees[[#This Row],[Hire Date]],"yyyy")</f>
        <v>2011</v>
      </c>
      <c r="K596" s="2">
        <v>221592</v>
      </c>
      <c r="L596" s="3">
        <v>0.31</v>
      </c>
      <c r="M596" t="s">
        <v>19</v>
      </c>
      <c r="N596" t="s">
        <v>29</v>
      </c>
      <c r="O596" s="1" t="s">
        <v>21</v>
      </c>
      <c r="P596" s="12" t="str">
        <f>TEXT(TBL_Employees[[#This Row],[Exit Date]],"yyyy")</f>
        <v/>
      </c>
    </row>
    <row r="597" spans="1:16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15" t="str">
        <f>TEXT(TBL_Employees[[#This Row],[Hire Date]],"yyyy")</f>
        <v>2009</v>
      </c>
      <c r="K597" s="2">
        <v>53301</v>
      </c>
      <c r="L597" s="3">
        <v>0</v>
      </c>
      <c r="M597" t="s">
        <v>19</v>
      </c>
      <c r="N597" t="s">
        <v>63</v>
      </c>
      <c r="O597" s="1" t="s">
        <v>21</v>
      </c>
      <c r="P597" s="12" t="str">
        <f>TEXT(TBL_Employees[[#This Row],[Exit Date]],"yyyy")</f>
        <v/>
      </c>
    </row>
    <row r="598" spans="1:16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15" t="str">
        <f>TEXT(TBL_Employees[[#This Row],[Hire Date]],"yyyy")</f>
        <v>2000</v>
      </c>
      <c r="K598" s="2">
        <v>91276</v>
      </c>
      <c r="L598" s="3">
        <v>0</v>
      </c>
      <c r="M598" t="s">
        <v>19</v>
      </c>
      <c r="N598" t="s">
        <v>63</v>
      </c>
      <c r="O598" s="1" t="s">
        <v>21</v>
      </c>
      <c r="P598" s="12" t="str">
        <f>TEXT(TBL_Employees[[#This Row],[Exit Date]],"yyyy")</f>
        <v/>
      </c>
    </row>
    <row r="599" spans="1:16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15" t="str">
        <f>TEXT(TBL_Employees[[#This Row],[Hire Date]],"yyyy")</f>
        <v>2017</v>
      </c>
      <c r="K599" s="2">
        <v>140042</v>
      </c>
      <c r="L599" s="3">
        <v>0.13</v>
      </c>
      <c r="M599" t="s">
        <v>19</v>
      </c>
      <c r="N599" t="s">
        <v>25</v>
      </c>
      <c r="O599" s="1" t="s">
        <v>21</v>
      </c>
      <c r="P599" s="12" t="str">
        <f>TEXT(TBL_Employees[[#This Row],[Exit Date]],"yyyy")</f>
        <v/>
      </c>
    </row>
    <row r="600" spans="1:16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15" t="str">
        <f>TEXT(TBL_Employees[[#This Row],[Hire Date]],"yyyy")</f>
        <v>2018</v>
      </c>
      <c r="K600" s="2">
        <v>57225</v>
      </c>
      <c r="L600" s="3">
        <v>0</v>
      </c>
      <c r="M600" t="s">
        <v>19</v>
      </c>
      <c r="N600" t="s">
        <v>29</v>
      </c>
      <c r="O600" s="1" t="s">
        <v>21</v>
      </c>
      <c r="P600" s="12" t="str">
        <f>TEXT(TBL_Employees[[#This Row],[Exit Date]],"yyyy")</f>
        <v/>
      </c>
    </row>
    <row r="601" spans="1:16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15" t="str">
        <f>TEXT(TBL_Employees[[#This Row],[Hire Date]],"yyyy")</f>
        <v>2010</v>
      </c>
      <c r="K601" s="2">
        <v>102839</v>
      </c>
      <c r="L601" s="3">
        <v>0.05</v>
      </c>
      <c r="M601" t="s">
        <v>19</v>
      </c>
      <c r="N601" t="s">
        <v>45</v>
      </c>
      <c r="O601" s="1" t="s">
        <v>21</v>
      </c>
      <c r="P601" s="12" t="str">
        <f>TEXT(TBL_Employees[[#This Row],[Exit Date]],"yyyy")</f>
        <v/>
      </c>
    </row>
    <row r="602" spans="1:16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15" t="str">
        <f>TEXT(TBL_Employees[[#This Row],[Hire Date]],"yyyy")</f>
        <v>2021</v>
      </c>
      <c r="K602" s="2">
        <v>199783</v>
      </c>
      <c r="L602" s="3">
        <v>0.21</v>
      </c>
      <c r="M602" t="s">
        <v>19</v>
      </c>
      <c r="N602" t="s">
        <v>20</v>
      </c>
      <c r="O602" s="1">
        <v>44661</v>
      </c>
      <c r="P602" s="12" t="str">
        <f>TEXT(TBL_Employees[[#This Row],[Exit Date]],"yyyy")</f>
        <v>2022</v>
      </c>
    </row>
    <row r="603" spans="1:16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15" t="str">
        <f>TEXT(TBL_Employees[[#This Row],[Hire Date]],"yyyy")</f>
        <v>2021</v>
      </c>
      <c r="K603" s="2">
        <v>70980</v>
      </c>
      <c r="L603" s="3">
        <v>0</v>
      </c>
      <c r="M603" t="s">
        <v>52</v>
      </c>
      <c r="N603" t="s">
        <v>66</v>
      </c>
      <c r="O603" s="1" t="s">
        <v>21</v>
      </c>
      <c r="P603" s="12" t="str">
        <f>TEXT(TBL_Employees[[#This Row],[Exit Date]],"yyyy")</f>
        <v/>
      </c>
    </row>
    <row r="604" spans="1:16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15" t="str">
        <f>TEXT(TBL_Employees[[#This Row],[Hire Date]],"yyyy")</f>
        <v>1997</v>
      </c>
      <c r="K604" s="2">
        <v>104431</v>
      </c>
      <c r="L604" s="3">
        <v>7.0000000000000007E-2</v>
      </c>
      <c r="M604" t="s">
        <v>19</v>
      </c>
      <c r="N604" t="s">
        <v>39</v>
      </c>
      <c r="O604" s="1" t="s">
        <v>21</v>
      </c>
      <c r="P604" s="12" t="str">
        <f>TEXT(TBL_Employees[[#This Row],[Exit Date]],"yyyy")</f>
        <v/>
      </c>
    </row>
    <row r="605" spans="1:16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15" t="str">
        <f>TEXT(TBL_Employees[[#This Row],[Hire Date]],"yyyy")</f>
        <v>2021</v>
      </c>
      <c r="K605" s="2">
        <v>48510</v>
      </c>
      <c r="L605" s="3">
        <v>0</v>
      </c>
      <c r="M605" t="s">
        <v>19</v>
      </c>
      <c r="N605" t="s">
        <v>20</v>
      </c>
      <c r="O605" s="1" t="s">
        <v>21</v>
      </c>
      <c r="P605" s="12" t="str">
        <f>TEXT(TBL_Employees[[#This Row],[Exit Date]],"yyyy")</f>
        <v/>
      </c>
    </row>
    <row r="606" spans="1:16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15" t="str">
        <f>TEXT(TBL_Employees[[#This Row],[Hire Date]],"yyyy")</f>
        <v>2019</v>
      </c>
      <c r="K606" s="2">
        <v>70110</v>
      </c>
      <c r="L606" s="3">
        <v>0</v>
      </c>
      <c r="M606" t="s">
        <v>19</v>
      </c>
      <c r="N606" t="s">
        <v>45</v>
      </c>
      <c r="O606" s="1">
        <v>44203</v>
      </c>
      <c r="P606" s="12" t="str">
        <f>TEXT(TBL_Employees[[#This Row],[Exit Date]],"yyyy")</f>
        <v>2021</v>
      </c>
    </row>
    <row r="607" spans="1:16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15" t="str">
        <f>TEXT(TBL_Employees[[#This Row],[Hire Date]],"yyyy")</f>
        <v>2008</v>
      </c>
      <c r="K607" s="2">
        <v>186138</v>
      </c>
      <c r="L607" s="3">
        <v>0.28000000000000003</v>
      </c>
      <c r="M607" t="s">
        <v>33</v>
      </c>
      <c r="N607" t="s">
        <v>80</v>
      </c>
      <c r="O607" s="1" t="s">
        <v>21</v>
      </c>
      <c r="P607" s="12" t="str">
        <f>TEXT(TBL_Employees[[#This Row],[Exit Date]],"yyyy")</f>
        <v/>
      </c>
    </row>
    <row r="608" spans="1:16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15" t="str">
        <f>TEXT(TBL_Employees[[#This Row],[Hire Date]],"yyyy")</f>
        <v>2010</v>
      </c>
      <c r="K608" s="2">
        <v>56350</v>
      </c>
      <c r="L608" s="3">
        <v>0</v>
      </c>
      <c r="M608" t="s">
        <v>52</v>
      </c>
      <c r="N608" t="s">
        <v>66</v>
      </c>
      <c r="O608" s="1" t="s">
        <v>21</v>
      </c>
      <c r="P608" s="12" t="str">
        <f>TEXT(TBL_Employees[[#This Row],[Exit Date]],"yyyy")</f>
        <v/>
      </c>
    </row>
    <row r="609" spans="1:16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15" t="str">
        <f>TEXT(TBL_Employees[[#This Row],[Hire Date]],"yyyy")</f>
        <v>2016</v>
      </c>
      <c r="K609" s="2">
        <v>149761</v>
      </c>
      <c r="L609" s="3">
        <v>0.12</v>
      </c>
      <c r="M609" t="s">
        <v>19</v>
      </c>
      <c r="N609" t="s">
        <v>29</v>
      </c>
      <c r="O609" s="1" t="s">
        <v>21</v>
      </c>
      <c r="P609" s="12" t="str">
        <f>TEXT(TBL_Employees[[#This Row],[Exit Date]],"yyyy")</f>
        <v/>
      </c>
    </row>
    <row r="610" spans="1:16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15" t="str">
        <f>TEXT(TBL_Employees[[#This Row],[Hire Date]],"yyyy")</f>
        <v>2007</v>
      </c>
      <c r="K610" s="2">
        <v>126277</v>
      </c>
      <c r="L610" s="3">
        <v>0.13</v>
      </c>
      <c r="M610" t="s">
        <v>52</v>
      </c>
      <c r="N610" t="s">
        <v>81</v>
      </c>
      <c r="O610" s="1" t="s">
        <v>21</v>
      </c>
      <c r="P610" s="12" t="str">
        <f>TEXT(TBL_Employees[[#This Row],[Exit Date]],"yyyy")</f>
        <v/>
      </c>
    </row>
    <row r="611" spans="1:16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15" t="str">
        <f>TEXT(TBL_Employees[[#This Row],[Hire Date]],"yyyy")</f>
        <v>2013</v>
      </c>
      <c r="K611" s="2">
        <v>119631</v>
      </c>
      <c r="L611" s="3">
        <v>0.06</v>
      </c>
      <c r="M611" t="s">
        <v>19</v>
      </c>
      <c r="N611" t="s">
        <v>39</v>
      </c>
      <c r="O611" s="1" t="s">
        <v>21</v>
      </c>
      <c r="P611" s="12" t="str">
        <f>TEXT(TBL_Employees[[#This Row],[Exit Date]],"yyyy")</f>
        <v/>
      </c>
    </row>
    <row r="612" spans="1:16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15" t="str">
        <f>TEXT(TBL_Employees[[#This Row],[Hire Date]],"yyyy")</f>
        <v>2020</v>
      </c>
      <c r="K612" s="2">
        <v>256561</v>
      </c>
      <c r="L612" s="3">
        <v>0.39</v>
      </c>
      <c r="M612" t="s">
        <v>19</v>
      </c>
      <c r="N612" t="s">
        <v>25</v>
      </c>
      <c r="O612" s="1" t="s">
        <v>21</v>
      </c>
      <c r="P612" s="12" t="str">
        <f>TEXT(TBL_Employees[[#This Row],[Exit Date]],"yyyy")</f>
        <v/>
      </c>
    </row>
    <row r="613" spans="1:16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15" t="str">
        <f>TEXT(TBL_Employees[[#This Row],[Hire Date]],"yyyy")</f>
        <v>2020</v>
      </c>
      <c r="K613" s="2">
        <v>66958</v>
      </c>
      <c r="L613" s="3">
        <v>0</v>
      </c>
      <c r="M613" t="s">
        <v>19</v>
      </c>
      <c r="N613" t="s">
        <v>45</v>
      </c>
      <c r="O613" s="1" t="s">
        <v>21</v>
      </c>
      <c r="P613" s="12" t="str">
        <f>TEXT(TBL_Employees[[#This Row],[Exit Date]],"yyyy")</f>
        <v/>
      </c>
    </row>
    <row r="614" spans="1:16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15" t="str">
        <f>TEXT(TBL_Employees[[#This Row],[Hire Date]],"yyyy")</f>
        <v>2004</v>
      </c>
      <c r="K614" s="2">
        <v>158897</v>
      </c>
      <c r="L614" s="3">
        <v>0.1</v>
      </c>
      <c r="M614" t="s">
        <v>33</v>
      </c>
      <c r="N614" t="s">
        <v>80</v>
      </c>
      <c r="O614" s="1" t="s">
        <v>21</v>
      </c>
      <c r="P614" s="12" t="str">
        <f>TEXT(TBL_Employees[[#This Row],[Exit Date]],"yyyy")</f>
        <v/>
      </c>
    </row>
    <row r="615" spans="1:16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15" t="str">
        <f>TEXT(TBL_Employees[[#This Row],[Hire Date]],"yyyy")</f>
        <v>2008</v>
      </c>
      <c r="K615" s="2">
        <v>71695</v>
      </c>
      <c r="L615" s="3">
        <v>0</v>
      </c>
      <c r="M615" t="s">
        <v>19</v>
      </c>
      <c r="N615" t="s">
        <v>39</v>
      </c>
      <c r="O615" s="1" t="s">
        <v>21</v>
      </c>
      <c r="P615" s="12" t="str">
        <f>TEXT(TBL_Employees[[#This Row],[Exit Date]],"yyyy")</f>
        <v/>
      </c>
    </row>
    <row r="616" spans="1:16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15" t="str">
        <f>TEXT(TBL_Employees[[#This Row],[Hire Date]],"yyyy")</f>
        <v>2014</v>
      </c>
      <c r="K616" s="2">
        <v>73779</v>
      </c>
      <c r="L616" s="3">
        <v>0</v>
      </c>
      <c r="M616" t="s">
        <v>33</v>
      </c>
      <c r="N616" t="s">
        <v>80</v>
      </c>
      <c r="O616" s="1">
        <v>43594</v>
      </c>
      <c r="P616" s="12" t="str">
        <f>TEXT(TBL_Employees[[#This Row],[Exit Date]],"yyyy")</f>
        <v>2019</v>
      </c>
    </row>
    <row r="617" spans="1:16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15" t="str">
        <f>TEXT(TBL_Employees[[#This Row],[Hire Date]],"yyyy")</f>
        <v>2011</v>
      </c>
      <c r="K617" s="2">
        <v>123640</v>
      </c>
      <c r="L617" s="3">
        <v>7.0000000000000007E-2</v>
      </c>
      <c r="M617" t="s">
        <v>33</v>
      </c>
      <c r="N617" t="s">
        <v>74</v>
      </c>
      <c r="O617" s="1" t="s">
        <v>21</v>
      </c>
      <c r="P617" s="12" t="str">
        <f>TEXT(TBL_Employees[[#This Row],[Exit Date]],"yyyy")</f>
        <v/>
      </c>
    </row>
    <row r="618" spans="1:16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15" t="str">
        <f>TEXT(TBL_Employees[[#This Row],[Hire Date]],"yyyy")</f>
        <v>2014</v>
      </c>
      <c r="K618" s="2">
        <v>46878</v>
      </c>
      <c r="L618" s="3">
        <v>0</v>
      </c>
      <c r="M618" t="s">
        <v>19</v>
      </c>
      <c r="N618" t="s">
        <v>45</v>
      </c>
      <c r="O618" s="1" t="s">
        <v>21</v>
      </c>
      <c r="P618" s="12" t="str">
        <f>TEXT(TBL_Employees[[#This Row],[Exit Date]],"yyyy")</f>
        <v/>
      </c>
    </row>
    <row r="619" spans="1:16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15" t="str">
        <f>TEXT(TBL_Employees[[#This Row],[Hire Date]],"yyyy")</f>
        <v>2003</v>
      </c>
      <c r="K619" s="2">
        <v>57032</v>
      </c>
      <c r="L619" s="3">
        <v>0</v>
      </c>
      <c r="M619" t="s">
        <v>19</v>
      </c>
      <c r="N619" t="s">
        <v>45</v>
      </c>
      <c r="O619" s="1" t="s">
        <v>21</v>
      </c>
      <c r="P619" s="12" t="str">
        <f>TEXT(TBL_Employees[[#This Row],[Exit Date]],"yyyy")</f>
        <v/>
      </c>
    </row>
    <row r="620" spans="1:16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15" t="str">
        <f>TEXT(TBL_Employees[[#This Row],[Hire Date]],"yyyy")</f>
        <v>2007</v>
      </c>
      <c r="K620" s="2">
        <v>98150</v>
      </c>
      <c r="L620" s="3">
        <v>0</v>
      </c>
      <c r="M620" t="s">
        <v>52</v>
      </c>
      <c r="N620" t="s">
        <v>66</v>
      </c>
      <c r="O620" s="1" t="s">
        <v>21</v>
      </c>
      <c r="P620" s="12" t="str">
        <f>TEXT(TBL_Employees[[#This Row],[Exit Date]],"yyyy")</f>
        <v/>
      </c>
    </row>
    <row r="621" spans="1:16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15" t="str">
        <f>TEXT(TBL_Employees[[#This Row],[Hire Date]],"yyyy")</f>
        <v>2017</v>
      </c>
      <c r="K621" s="2">
        <v>171426</v>
      </c>
      <c r="L621" s="3">
        <v>0.15</v>
      </c>
      <c r="M621" t="s">
        <v>33</v>
      </c>
      <c r="N621" t="s">
        <v>60</v>
      </c>
      <c r="O621" s="1">
        <v>43000</v>
      </c>
      <c r="P621" s="12" t="str">
        <f>TEXT(TBL_Employees[[#This Row],[Exit Date]],"yyyy")</f>
        <v>2017</v>
      </c>
    </row>
    <row r="622" spans="1:16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15" t="str">
        <f>TEXT(TBL_Employees[[#This Row],[Hire Date]],"yyyy")</f>
        <v>2021</v>
      </c>
      <c r="K622" s="2">
        <v>48266</v>
      </c>
      <c r="L622" s="3">
        <v>0</v>
      </c>
      <c r="M622" t="s">
        <v>19</v>
      </c>
      <c r="N622" t="s">
        <v>20</v>
      </c>
      <c r="O622" s="1" t="s">
        <v>21</v>
      </c>
      <c r="P622" s="12" t="str">
        <f>TEXT(TBL_Employees[[#This Row],[Exit Date]],"yyyy")</f>
        <v/>
      </c>
    </row>
    <row r="623" spans="1:16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15" t="str">
        <f>TEXT(TBL_Employees[[#This Row],[Hire Date]],"yyyy")</f>
        <v>2018</v>
      </c>
      <c r="K623" s="2">
        <v>223404</v>
      </c>
      <c r="L623" s="3">
        <v>0.32</v>
      </c>
      <c r="M623" t="s">
        <v>19</v>
      </c>
      <c r="N623" t="s">
        <v>29</v>
      </c>
      <c r="O623" s="1" t="s">
        <v>21</v>
      </c>
      <c r="P623" s="12" t="str">
        <f>TEXT(TBL_Employees[[#This Row],[Exit Date]],"yyyy")</f>
        <v/>
      </c>
    </row>
    <row r="624" spans="1:16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15" t="str">
        <f>TEXT(TBL_Employees[[#This Row],[Hire Date]],"yyyy")</f>
        <v>2014</v>
      </c>
      <c r="K624" s="2">
        <v>74854</v>
      </c>
      <c r="L624" s="3">
        <v>0</v>
      </c>
      <c r="M624" t="s">
        <v>19</v>
      </c>
      <c r="N624" t="s">
        <v>63</v>
      </c>
      <c r="O624" s="1" t="s">
        <v>21</v>
      </c>
      <c r="P624" s="12" t="str">
        <f>TEXT(TBL_Employees[[#This Row],[Exit Date]],"yyyy")</f>
        <v/>
      </c>
    </row>
    <row r="625" spans="1:16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15" t="str">
        <f>TEXT(TBL_Employees[[#This Row],[Hire Date]],"yyyy")</f>
        <v>2007</v>
      </c>
      <c r="K625" s="2">
        <v>217783</v>
      </c>
      <c r="L625" s="3">
        <v>0.36</v>
      </c>
      <c r="M625" t="s">
        <v>19</v>
      </c>
      <c r="N625" t="s">
        <v>63</v>
      </c>
      <c r="O625" s="1" t="s">
        <v>21</v>
      </c>
      <c r="P625" s="12" t="str">
        <f>TEXT(TBL_Employees[[#This Row],[Exit Date]],"yyyy")</f>
        <v/>
      </c>
    </row>
    <row r="626" spans="1:16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15" t="str">
        <f>TEXT(TBL_Employees[[#This Row],[Hire Date]],"yyyy")</f>
        <v>2004</v>
      </c>
      <c r="K626" s="2">
        <v>44735</v>
      </c>
      <c r="L626" s="3">
        <v>0</v>
      </c>
      <c r="M626" t="s">
        <v>52</v>
      </c>
      <c r="N626" t="s">
        <v>81</v>
      </c>
      <c r="O626" s="1" t="s">
        <v>21</v>
      </c>
      <c r="P626" s="12" t="str">
        <f>TEXT(TBL_Employees[[#This Row],[Exit Date]],"yyyy")</f>
        <v/>
      </c>
    </row>
    <row r="627" spans="1:16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15" t="str">
        <f>TEXT(TBL_Employees[[#This Row],[Hire Date]],"yyyy")</f>
        <v>2007</v>
      </c>
      <c r="K627" s="2">
        <v>50685</v>
      </c>
      <c r="L627" s="3">
        <v>0</v>
      </c>
      <c r="M627" t="s">
        <v>19</v>
      </c>
      <c r="N627" t="s">
        <v>29</v>
      </c>
      <c r="O627" s="1" t="s">
        <v>21</v>
      </c>
      <c r="P627" s="12" t="str">
        <f>TEXT(TBL_Employees[[#This Row],[Exit Date]],"yyyy")</f>
        <v/>
      </c>
    </row>
    <row r="628" spans="1:16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15" t="str">
        <f>TEXT(TBL_Employees[[#This Row],[Hire Date]],"yyyy")</f>
        <v>2018</v>
      </c>
      <c r="K628" s="2">
        <v>58993</v>
      </c>
      <c r="L628" s="3">
        <v>0</v>
      </c>
      <c r="M628" t="s">
        <v>19</v>
      </c>
      <c r="N628" t="s">
        <v>25</v>
      </c>
      <c r="O628" s="1" t="s">
        <v>21</v>
      </c>
      <c r="P628" s="12" t="str">
        <f>TEXT(TBL_Employees[[#This Row],[Exit Date]],"yyyy")</f>
        <v/>
      </c>
    </row>
    <row r="629" spans="1:16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15" t="str">
        <f>TEXT(TBL_Employees[[#This Row],[Hire Date]],"yyyy")</f>
        <v>2020</v>
      </c>
      <c r="K629" s="2">
        <v>115765</v>
      </c>
      <c r="L629" s="3">
        <v>0</v>
      </c>
      <c r="M629" t="s">
        <v>19</v>
      </c>
      <c r="N629" t="s">
        <v>45</v>
      </c>
      <c r="O629" s="1">
        <v>44229</v>
      </c>
      <c r="P629" s="12" t="str">
        <f>TEXT(TBL_Employees[[#This Row],[Exit Date]],"yyyy")</f>
        <v>2021</v>
      </c>
    </row>
    <row r="630" spans="1:16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15" t="str">
        <f>TEXT(TBL_Employees[[#This Row],[Hire Date]],"yyyy")</f>
        <v>2007</v>
      </c>
      <c r="K630" s="2">
        <v>193044</v>
      </c>
      <c r="L630" s="3">
        <v>0.15</v>
      </c>
      <c r="M630" t="s">
        <v>19</v>
      </c>
      <c r="N630" t="s">
        <v>45</v>
      </c>
      <c r="O630" s="1" t="s">
        <v>21</v>
      </c>
      <c r="P630" s="12" t="str">
        <f>TEXT(TBL_Employees[[#This Row],[Exit Date]],"yyyy")</f>
        <v/>
      </c>
    </row>
    <row r="631" spans="1:16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15" t="str">
        <f>TEXT(TBL_Employees[[#This Row],[Hire Date]],"yyyy")</f>
        <v>2011</v>
      </c>
      <c r="K631" s="2">
        <v>56686</v>
      </c>
      <c r="L631" s="3">
        <v>0</v>
      </c>
      <c r="M631" t="s">
        <v>19</v>
      </c>
      <c r="N631" t="s">
        <v>63</v>
      </c>
      <c r="O631" s="1">
        <v>42164</v>
      </c>
      <c r="P631" s="12" t="str">
        <f>TEXT(TBL_Employees[[#This Row],[Exit Date]],"yyyy")</f>
        <v>2015</v>
      </c>
    </row>
    <row r="632" spans="1:16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15" t="str">
        <f>TEXT(TBL_Employees[[#This Row],[Hire Date]],"yyyy")</f>
        <v>2019</v>
      </c>
      <c r="K632" s="2">
        <v>131652</v>
      </c>
      <c r="L632" s="3">
        <v>0.11</v>
      </c>
      <c r="M632" t="s">
        <v>19</v>
      </c>
      <c r="N632" t="s">
        <v>63</v>
      </c>
      <c r="O632" s="1" t="s">
        <v>21</v>
      </c>
      <c r="P632" s="12" t="str">
        <f>TEXT(TBL_Employees[[#This Row],[Exit Date]],"yyyy")</f>
        <v/>
      </c>
    </row>
    <row r="633" spans="1:16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15" t="str">
        <f>TEXT(TBL_Employees[[#This Row],[Hire Date]],"yyyy")</f>
        <v>2008</v>
      </c>
      <c r="K633" s="2">
        <v>150577</v>
      </c>
      <c r="L633" s="3">
        <v>0.25</v>
      </c>
      <c r="M633" t="s">
        <v>19</v>
      </c>
      <c r="N633" t="s">
        <v>45</v>
      </c>
      <c r="O633" s="1" t="s">
        <v>21</v>
      </c>
      <c r="P633" s="12" t="str">
        <f>TEXT(TBL_Employees[[#This Row],[Exit Date]],"yyyy")</f>
        <v/>
      </c>
    </row>
    <row r="634" spans="1:16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15" t="str">
        <f>TEXT(TBL_Employees[[#This Row],[Hire Date]],"yyyy")</f>
        <v>2018</v>
      </c>
      <c r="K634" s="2">
        <v>87359</v>
      </c>
      <c r="L634" s="3">
        <v>0.11</v>
      </c>
      <c r="M634" t="s">
        <v>52</v>
      </c>
      <c r="N634" t="s">
        <v>66</v>
      </c>
      <c r="O634" s="1" t="s">
        <v>21</v>
      </c>
      <c r="P634" s="12" t="str">
        <f>TEXT(TBL_Employees[[#This Row],[Exit Date]],"yyyy")</f>
        <v/>
      </c>
    </row>
    <row r="635" spans="1:16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15" t="str">
        <f>TEXT(TBL_Employees[[#This Row],[Hire Date]],"yyyy")</f>
        <v>2014</v>
      </c>
      <c r="K635" s="2">
        <v>51877</v>
      </c>
      <c r="L635" s="3">
        <v>0</v>
      </c>
      <c r="M635" t="s">
        <v>33</v>
      </c>
      <c r="N635" t="s">
        <v>60</v>
      </c>
      <c r="O635" s="1" t="s">
        <v>21</v>
      </c>
      <c r="P635" s="12" t="str">
        <f>TEXT(TBL_Employees[[#This Row],[Exit Date]],"yyyy")</f>
        <v/>
      </c>
    </row>
    <row r="636" spans="1:16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15" t="str">
        <f>TEXT(TBL_Employees[[#This Row],[Hire Date]],"yyyy")</f>
        <v>2017</v>
      </c>
      <c r="K636" s="2">
        <v>86417</v>
      </c>
      <c r="L636" s="3">
        <v>0</v>
      </c>
      <c r="M636" t="s">
        <v>19</v>
      </c>
      <c r="N636" t="s">
        <v>20</v>
      </c>
      <c r="O636" s="1" t="s">
        <v>21</v>
      </c>
      <c r="P636" s="12" t="str">
        <f>TEXT(TBL_Employees[[#This Row],[Exit Date]],"yyyy")</f>
        <v/>
      </c>
    </row>
    <row r="637" spans="1:16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15" t="str">
        <f>TEXT(TBL_Employees[[#This Row],[Hire Date]],"yyyy")</f>
        <v>2003</v>
      </c>
      <c r="K637" s="2">
        <v>96548</v>
      </c>
      <c r="L637" s="3">
        <v>0</v>
      </c>
      <c r="M637" t="s">
        <v>19</v>
      </c>
      <c r="N637" t="s">
        <v>25</v>
      </c>
      <c r="O637" s="1" t="s">
        <v>21</v>
      </c>
      <c r="P637" s="12" t="str">
        <f>TEXT(TBL_Employees[[#This Row],[Exit Date]],"yyyy")</f>
        <v/>
      </c>
    </row>
    <row r="638" spans="1:16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15" t="str">
        <f>TEXT(TBL_Employees[[#This Row],[Hire Date]],"yyyy")</f>
        <v>2014</v>
      </c>
      <c r="K638" s="2">
        <v>92940</v>
      </c>
      <c r="L638" s="3">
        <v>0</v>
      </c>
      <c r="M638" t="s">
        <v>33</v>
      </c>
      <c r="N638" t="s">
        <v>34</v>
      </c>
      <c r="O638" s="1" t="s">
        <v>21</v>
      </c>
      <c r="P638" s="12" t="str">
        <f>TEXT(TBL_Employees[[#This Row],[Exit Date]],"yyyy")</f>
        <v/>
      </c>
    </row>
    <row r="639" spans="1:16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15" t="str">
        <f>TEXT(TBL_Employees[[#This Row],[Hire Date]],"yyyy")</f>
        <v>2018</v>
      </c>
      <c r="K639" s="2">
        <v>61410</v>
      </c>
      <c r="L639" s="3">
        <v>0</v>
      </c>
      <c r="M639" t="s">
        <v>19</v>
      </c>
      <c r="N639" t="s">
        <v>39</v>
      </c>
      <c r="O639" s="1" t="s">
        <v>21</v>
      </c>
      <c r="P639" s="12" t="str">
        <f>TEXT(TBL_Employees[[#This Row],[Exit Date]],"yyyy")</f>
        <v/>
      </c>
    </row>
    <row r="640" spans="1:16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15" t="str">
        <f>TEXT(TBL_Employees[[#This Row],[Hire Date]],"yyyy")</f>
        <v>2010</v>
      </c>
      <c r="K640" s="2">
        <v>110302</v>
      </c>
      <c r="L640" s="3">
        <v>0.06</v>
      </c>
      <c r="M640" t="s">
        <v>19</v>
      </c>
      <c r="N640" t="s">
        <v>45</v>
      </c>
      <c r="O640" s="1" t="s">
        <v>21</v>
      </c>
      <c r="P640" s="12" t="str">
        <f>TEXT(TBL_Employees[[#This Row],[Exit Date]],"yyyy")</f>
        <v/>
      </c>
    </row>
    <row r="641" spans="1:16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15" t="str">
        <f>TEXT(TBL_Employees[[#This Row],[Hire Date]],"yyyy")</f>
        <v>2018</v>
      </c>
      <c r="K641" s="2">
        <v>187205</v>
      </c>
      <c r="L641" s="3">
        <v>0.24</v>
      </c>
      <c r="M641" t="s">
        <v>19</v>
      </c>
      <c r="N641" t="s">
        <v>29</v>
      </c>
      <c r="O641" s="1">
        <v>44732</v>
      </c>
      <c r="P641" s="12" t="str">
        <f>TEXT(TBL_Employees[[#This Row],[Exit Date]],"yyyy")</f>
        <v>2022</v>
      </c>
    </row>
    <row r="642" spans="1:16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15" t="str">
        <f>TEXT(TBL_Employees[[#This Row],[Hire Date]],"yyyy")</f>
        <v>2011</v>
      </c>
      <c r="K642" s="2">
        <v>81687</v>
      </c>
      <c r="L642" s="3">
        <v>0</v>
      </c>
      <c r="M642" t="s">
        <v>19</v>
      </c>
      <c r="N642" t="s">
        <v>39</v>
      </c>
      <c r="O642" s="1" t="s">
        <v>21</v>
      </c>
      <c r="P642" s="12" t="str">
        <f>TEXT(TBL_Employees[[#This Row],[Exit Date]],"yyyy")</f>
        <v/>
      </c>
    </row>
    <row r="643" spans="1:16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15" t="str">
        <f>TEXT(TBL_Employees[[#This Row],[Hire Date]],"yyyy")</f>
        <v>2009</v>
      </c>
      <c r="K643" s="2">
        <v>241083</v>
      </c>
      <c r="L643" s="3">
        <v>0.39</v>
      </c>
      <c r="M643" t="s">
        <v>19</v>
      </c>
      <c r="N643" t="s">
        <v>29</v>
      </c>
      <c r="O643" s="1" t="s">
        <v>21</v>
      </c>
      <c r="P643" s="12" t="str">
        <f>TEXT(TBL_Employees[[#This Row],[Exit Date]],"yyyy")</f>
        <v/>
      </c>
    </row>
    <row r="644" spans="1:16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15" t="str">
        <f>TEXT(TBL_Employees[[#This Row],[Hire Date]],"yyyy")</f>
        <v>2018</v>
      </c>
      <c r="K644" s="2">
        <v>223805</v>
      </c>
      <c r="L644" s="3">
        <v>0.36</v>
      </c>
      <c r="M644" t="s">
        <v>19</v>
      </c>
      <c r="N644" t="s">
        <v>20</v>
      </c>
      <c r="O644" s="1" t="s">
        <v>21</v>
      </c>
      <c r="P644" s="12" t="str">
        <f>TEXT(TBL_Employees[[#This Row],[Exit Date]],"yyyy")</f>
        <v/>
      </c>
    </row>
    <row r="645" spans="1:16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15" t="str">
        <f>TEXT(TBL_Employees[[#This Row],[Hire Date]],"yyyy")</f>
        <v>2021</v>
      </c>
      <c r="K645" s="2">
        <v>161759</v>
      </c>
      <c r="L645" s="3">
        <v>0.16</v>
      </c>
      <c r="M645" t="s">
        <v>19</v>
      </c>
      <c r="N645" t="s">
        <v>45</v>
      </c>
      <c r="O645" s="1" t="s">
        <v>21</v>
      </c>
      <c r="P645" s="12" t="str">
        <f>TEXT(TBL_Employees[[#This Row],[Exit Date]],"yyyy")</f>
        <v/>
      </c>
    </row>
    <row r="646" spans="1:16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15" t="str">
        <f>TEXT(TBL_Employees[[#This Row],[Hire Date]],"yyyy")</f>
        <v>2019</v>
      </c>
      <c r="K646" s="2">
        <v>95899</v>
      </c>
      <c r="L646" s="3">
        <v>0.1</v>
      </c>
      <c r="M646" t="s">
        <v>19</v>
      </c>
      <c r="N646" t="s">
        <v>29</v>
      </c>
      <c r="O646" s="1">
        <v>44263</v>
      </c>
      <c r="P646" s="12" t="str">
        <f>TEXT(TBL_Employees[[#This Row],[Exit Date]],"yyyy")</f>
        <v>2021</v>
      </c>
    </row>
    <row r="647" spans="1:16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15" t="str">
        <f>TEXT(TBL_Employees[[#This Row],[Hire Date]],"yyyy")</f>
        <v>2019</v>
      </c>
      <c r="K647" s="2">
        <v>80700</v>
      </c>
      <c r="L647" s="3">
        <v>0</v>
      </c>
      <c r="M647" t="s">
        <v>19</v>
      </c>
      <c r="N647" t="s">
        <v>29</v>
      </c>
      <c r="O647" s="1" t="s">
        <v>21</v>
      </c>
      <c r="P647" s="12" t="str">
        <f>TEXT(TBL_Employees[[#This Row],[Exit Date]],"yyyy")</f>
        <v/>
      </c>
    </row>
    <row r="648" spans="1:16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15" t="str">
        <f>TEXT(TBL_Employees[[#This Row],[Hire Date]],"yyyy")</f>
        <v>1997</v>
      </c>
      <c r="K648" s="2">
        <v>128136</v>
      </c>
      <c r="L648" s="3">
        <v>0.05</v>
      </c>
      <c r="M648" t="s">
        <v>33</v>
      </c>
      <c r="N648" t="s">
        <v>60</v>
      </c>
      <c r="O648" s="1" t="s">
        <v>21</v>
      </c>
      <c r="P648" s="12" t="str">
        <f>TEXT(TBL_Employees[[#This Row],[Exit Date]],"yyyy")</f>
        <v/>
      </c>
    </row>
    <row r="649" spans="1:16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15" t="str">
        <f>TEXT(TBL_Employees[[#This Row],[Hire Date]],"yyyy")</f>
        <v>2017</v>
      </c>
      <c r="K649" s="2">
        <v>58745</v>
      </c>
      <c r="L649" s="3">
        <v>0</v>
      </c>
      <c r="M649" t="s">
        <v>19</v>
      </c>
      <c r="N649" t="s">
        <v>25</v>
      </c>
      <c r="O649" s="1" t="s">
        <v>21</v>
      </c>
      <c r="P649" s="12" t="str">
        <f>TEXT(TBL_Employees[[#This Row],[Exit Date]],"yyyy")</f>
        <v/>
      </c>
    </row>
    <row r="650" spans="1:16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15" t="str">
        <f>TEXT(TBL_Employees[[#This Row],[Hire Date]],"yyyy")</f>
        <v>1992</v>
      </c>
      <c r="K650" s="2">
        <v>76202</v>
      </c>
      <c r="L650" s="3">
        <v>0</v>
      </c>
      <c r="M650" t="s">
        <v>19</v>
      </c>
      <c r="N650" t="s">
        <v>25</v>
      </c>
      <c r="O650" s="1">
        <v>34686</v>
      </c>
      <c r="P650" s="12" t="str">
        <f>TEXT(TBL_Employees[[#This Row],[Exit Date]],"yyyy")</f>
        <v>1994</v>
      </c>
    </row>
    <row r="651" spans="1:16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15" t="str">
        <f>TEXT(TBL_Employees[[#This Row],[Hire Date]],"yyyy")</f>
        <v>2018</v>
      </c>
      <c r="K651" s="2">
        <v>195200</v>
      </c>
      <c r="L651" s="3">
        <v>0.36</v>
      </c>
      <c r="M651" t="s">
        <v>19</v>
      </c>
      <c r="N651" t="s">
        <v>25</v>
      </c>
      <c r="O651" s="1" t="s">
        <v>21</v>
      </c>
      <c r="P651" s="12" t="str">
        <f>TEXT(TBL_Employees[[#This Row],[Exit Date]],"yyyy")</f>
        <v/>
      </c>
    </row>
    <row r="652" spans="1:16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15" t="str">
        <f>TEXT(TBL_Employees[[#This Row],[Hire Date]],"yyyy")</f>
        <v>2016</v>
      </c>
      <c r="K652" s="2">
        <v>71454</v>
      </c>
      <c r="L652" s="3">
        <v>0</v>
      </c>
      <c r="M652" t="s">
        <v>33</v>
      </c>
      <c r="N652" t="s">
        <v>74</v>
      </c>
      <c r="O652" s="1" t="s">
        <v>21</v>
      </c>
      <c r="P652" s="12" t="str">
        <f>TEXT(TBL_Employees[[#This Row],[Exit Date]],"yyyy")</f>
        <v/>
      </c>
    </row>
    <row r="653" spans="1:16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15" t="str">
        <f>TEXT(TBL_Employees[[#This Row],[Hire Date]],"yyyy")</f>
        <v>2020</v>
      </c>
      <c r="K653" s="2">
        <v>94652</v>
      </c>
      <c r="L653" s="3">
        <v>0</v>
      </c>
      <c r="M653" t="s">
        <v>19</v>
      </c>
      <c r="N653" t="s">
        <v>63</v>
      </c>
      <c r="O653" s="1" t="s">
        <v>21</v>
      </c>
      <c r="P653" s="12" t="str">
        <f>TEXT(TBL_Employees[[#This Row],[Exit Date]],"yyyy")</f>
        <v/>
      </c>
    </row>
    <row r="654" spans="1:16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15" t="str">
        <f>TEXT(TBL_Employees[[#This Row],[Hire Date]],"yyyy")</f>
        <v>2016</v>
      </c>
      <c r="K654" s="2">
        <v>63411</v>
      </c>
      <c r="L654" s="3">
        <v>0</v>
      </c>
      <c r="M654" t="s">
        <v>19</v>
      </c>
      <c r="N654" t="s">
        <v>45</v>
      </c>
      <c r="O654" s="1" t="s">
        <v>21</v>
      </c>
      <c r="P654" s="12" t="str">
        <f>TEXT(TBL_Employees[[#This Row],[Exit Date]],"yyyy")</f>
        <v/>
      </c>
    </row>
    <row r="655" spans="1:16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15" t="str">
        <f>TEXT(TBL_Employees[[#This Row],[Hire Date]],"yyyy")</f>
        <v>2020</v>
      </c>
      <c r="K655" s="2">
        <v>67171</v>
      </c>
      <c r="L655" s="3">
        <v>0</v>
      </c>
      <c r="M655" t="s">
        <v>33</v>
      </c>
      <c r="N655" t="s">
        <v>80</v>
      </c>
      <c r="O655" s="1">
        <v>44317</v>
      </c>
      <c r="P655" s="12" t="str">
        <f>TEXT(TBL_Employees[[#This Row],[Exit Date]],"yyyy")</f>
        <v>2021</v>
      </c>
    </row>
    <row r="656" spans="1:16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15" t="str">
        <f>TEXT(TBL_Employees[[#This Row],[Hire Date]],"yyyy")</f>
        <v>2019</v>
      </c>
      <c r="K656" s="2">
        <v>152036</v>
      </c>
      <c r="L656" s="3">
        <v>0.15</v>
      </c>
      <c r="M656" t="s">
        <v>52</v>
      </c>
      <c r="N656" t="s">
        <v>66</v>
      </c>
      <c r="O656" s="1" t="s">
        <v>21</v>
      </c>
      <c r="P656" s="12" t="str">
        <f>TEXT(TBL_Employees[[#This Row],[Exit Date]],"yyyy")</f>
        <v/>
      </c>
    </row>
    <row r="657" spans="1:16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15" t="str">
        <f>TEXT(TBL_Employees[[#This Row],[Hire Date]],"yyyy")</f>
        <v>2021</v>
      </c>
      <c r="K657" s="2">
        <v>95562</v>
      </c>
      <c r="L657" s="3">
        <v>0</v>
      </c>
      <c r="M657" t="s">
        <v>19</v>
      </c>
      <c r="N657" t="s">
        <v>20</v>
      </c>
      <c r="O657" s="1" t="s">
        <v>21</v>
      </c>
      <c r="P657" s="12" t="str">
        <f>TEXT(TBL_Employees[[#This Row],[Exit Date]],"yyyy")</f>
        <v/>
      </c>
    </row>
    <row r="658" spans="1:16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15" t="str">
        <f>TEXT(TBL_Employees[[#This Row],[Hire Date]],"yyyy")</f>
        <v>2019</v>
      </c>
      <c r="K658" s="2">
        <v>96092</v>
      </c>
      <c r="L658" s="3">
        <v>0</v>
      </c>
      <c r="M658" t="s">
        <v>19</v>
      </c>
      <c r="N658" t="s">
        <v>25</v>
      </c>
      <c r="O658" s="1" t="s">
        <v>21</v>
      </c>
      <c r="P658" s="12" t="str">
        <f>TEXT(TBL_Employees[[#This Row],[Exit Date]],"yyyy")</f>
        <v/>
      </c>
    </row>
    <row r="659" spans="1:16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15" t="str">
        <f>TEXT(TBL_Employees[[#This Row],[Hire Date]],"yyyy")</f>
        <v>2013</v>
      </c>
      <c r="K659" s="2">
        <v>254289</v>
      </c>
      <c r="L659" s="3">
        <v>0.39</v>
      </c>
      <c r="M659" t="s">
        <v>19</v>
      </c>
      <c r="N659" t="s">
        <v>20</v>
      </c>
      <c r="O659" s="1" t="s">
        <v>21</v>
      </c>
      <c r="P659" s="12" t="str">
        <f>TEXT(TBL_Employees[[#This Row],[Exit Date]],"yyyy")</f>
        <v/>
      </c>
    </row>
    <row r="660" spans="1:16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15" t="str">
        <f>TEXT(TBL_Employees[[#This Row],[Hire Date]],"yyyy")</f>
        <v>2019</v>
      </c>
      <c r="K660" s="2">
        <v>69110</v>
      </c>
      <c r="L660" s="3">
        <v>0.05</v>
      </c>
      <c r="M660" t="s">
        <v>19</v>
      </c>
      <c r="N660" t="s">
        <v>20</v>
      </c>
      <c r="O660" s="1" t="s">
        <v>21</v>
      </c>
      <c r="P660" s="12" t="str">
        <f>TEXT(TBL_Employees[[#This Row],[Exit Date]],"yyyy")</f>
        <v/>
      </c>
    </row>
    <row r="661" spans="1:16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15" t="str">
        <f>TEXT(TBL_Employees[[#This Row],[Hire Date]],"yyyy")</f>
        <v>2002</v>
      </c>
      <c r="K661" s="2">
        <v>236314</v>
      </c>
      <c r="L661" s="3">
        <v>0.34</v>
      </c>
      <c r="M661" t="s">
        <v>19</v>
      </c>
      <c r="N661" t="s">
        <v>45</v>
      </c>
      <c r="O661" s="1" t="s">
        <v>21</v>
      </c>
      <c r="P661" s="12" t="str">
        <f>TEXT(TBL_Employees[[#This Row],[Exit Date]],"yyyy")</f>
        <v/>
      </c>
    </row>
    <row r="662" spans="1:16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15" t="str">
        <f>TEXT(TBL_Employees[[#This Row],[Hire Date]],"yyyy")</f>
        <v>2007</v>
      </c>
      <c r="K662" s="2">
        <v>45206</v>
      </c>
      <c r="L662" s="3">
        <v>0</v>
      </c>
      <c r="M662" t="s">
        <v>19</v>
      </c>
      <c r="N662" t="s">
        <v>29</v>
      </c>
      <c r="O662" s="1" t="s">
        <v>21</v>
      </c>
      <c r="P662" s="12" t="str">
        <f>TEXT(TBL_Employees[[#This Row],[Exit Date]],"yyyy")</f>
        <v/>
      </c>
    </row>
    <row r="663" spans="1:16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15" t="str">
        <f>TEXT(TBL_Employees[[#This Row],[Hire Date]],"yyyy")</f>
        <v>2021</v>
      </c>
      <c r="K663" s="2">
        <v>210708</v>
      </c>
      <c r="L663" s="3">
        <v>0.33</v>
      </c>
      <c r="M663" t="s">
        <v>19</v>
      </c>
      <c r="N663" t="s">
        <v>20</v>
      </c>
      <c r="O663" s="1" t="s">
        <v>21</v>
      </c>
      <c r="P663" s="12" t="str">
        <f>TEXT(TBL_Employees[[#This Row],[Exit Date]],"yyyy")</f>
        <v/>
      </c>
    </row>
    <row r="664" spans="1:16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15" t="str">
        <f>TEXT(TBL_Employees[[#This Row],[Hire Date]],"yyyy")</f>
        <v>2021</v>
      </c>
      <c r="K664" s="2">
        <v>87770</v>
      </c>
      <c r="L664" s="3">
        <v>0</v>
      </c>
      <c r="M664" t="s">
        <v>19</v>
      </c>
      <c r="N664" t="s">
        <v>25</v>
      </c>
      <c r="O664" s="1" t="s">
        <v>21</v>
      </c>
      <c r="P664" s="12" t="str">
        <f>TEXT(TBL_Employees[[#This Row],[Exit Date]],"yyyy")</f>
        <v/>
      </c>
    </row>
    <row r="665" spans="1:16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15" t="str">
        <f>TEXT(TBL_Employees[[#This Row],[Hire Date]],"yyyy")</f>
        <v>2015</v>
      </c>
      <c r="K665" s="2">
        <v>106858</v>
      </c>
      <c r="L665" s="3">
        <v>0.05</v>
      </c>
      <c r="M665" t="s">
        <v>19</v>
      </c>
      <c r="N665" t="s">
        <v>63</v>
      </c>
      <c r="O665" s="1" t="s">
        <v>21</v>
      </c>
      <c r="P665" s="12" t="str">
        <f>TEXT(TBL_Employees[[#This Row],[Exit Date]],"yyyy")</f>
        <v/>
      </c>
    </row>
    <row r="666" spans="1:16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15" t="str">
        <f>TEXT(TBL_Employees[[#This Row],[Hire Date]],"yyyy")</f>
        <v>2015</v>
      </c>
      <c r="K666" s="2">
        <v>155788</v>
      </c>
      <c r="L666" s="3">
        <v>0.17</v>
      </c>
      <c r="M666" t="s">
        <v>19</v>
      </c>
      <c r="N666" t="s">
        <v>63</v>
      </c>
      <c r="O666" s="1" t="s">
        <v>21</v>
      </c>
      <c r="P666" s="12" t="str">
        <f>TEXT(TBL_Employees[[#This Row],[Exit Date]],"yyyy")</f>
        <v/>
      </c>
    </row>
    <row r="667" spans="1:16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15" t="str">
        <f>TEXT(TBL_Employees[[#This Row],[Hire Date]],"yyyy")</f>
        <v>2019</v>
      </c>
      <c r="K667" s="2">
        <v>74891</v>
      </c>
      <c r="L667" s="3">
        <v>0</v>
      </c>
      <c r="M667" t="s">
        <v>52</v>
      </c>
      <c r="N667" t="s">
        <v>66</v>
      </c>
      <c r="O667" s="1" t="s">
        <v>21</v>
      </c>
      <c r="P667" s="12" t="str">
        <f>TEXT(TBL_Employees[[#This Row],[Exit Date]],"yyyy")</f>
        <v/>
      </c>
    </row>
    <row r="668" spans="1:16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15" t="str">
        <f>TEXT(TBL_Employees[[#This Row],[Hire Date]],"yyyy")</f>
        <v>2021</v>
      </c>
      <c r="K668" s="2">
        <v>95670</v>
      </c>
      <c r="L668" s="3">
        <v>0</v>
      </c>
      <c r="M668" t="s">
        <v>19</v>
      </c>
      <c r="N668" t="s">
        <v>39</v>
      </c>
      <c r="O668" s="1" t="s">
        <v>21</v>
      </c>
      <c r="P668" s="12" t="str">
        <f>TEXT(TBL_Employees[[#This Row],[Exit Date]],"yyyy")</f>
        <v/>
      </c>
    </row>
    <row r="669" spans="1:16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15" t="str">
        <f>TEXT(TBL_Employees[[#This Row],[Hire Date]],"yyyy")</f>
        <v>2000</v>
      </c>
      <c r="K669" s="2">
        <v>67837</v>
      </c>
      <c r="L669" s="3">
        <v>0</v>
      </c>
      <c r="M669" t="s">
        <v>19</v>
      </c>
      <c r="N669" t="s">
        <v>25</v>
      </c>
      <c r="O669" s="1" t="s">
        <v>21</v>
      </c>
      <c r="P669" s="12" t="str">
        <f>TEXT(TBL_Employees[[#This Row],[Exit Date]],"yyyy")</f>
        <v/>
      </c>
    </row>
    <row r="670" spans="1:16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15" t="str">
        <f>TEXT(TBL_Employees[[#This Row],[Hire Date]],"yyyy")</f>
        <v>2010</v>
      </c>
      <c r="K670" s="2">
        <v>72425</v>
      </c>
      <c r="L670" s="3">
        <v>0</v>
      </c>
      <c r="M670" t="s">
        <v>33</v>
      </c>
      <c r="N670" t="s">
        <v>60</v>
      </c>
      <c r="O670" s="1" t="s">
        <v>21</v>
      </c>
      <c r="P670" s="12" t="str">
        <f>TEXT(TBL_Employees[[#This Row],[Exit Date]],"yyyy")</f>
        <v/>
      </c>
    </row>
    <row r="671" spans="1:16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15" t="str">
        <f>TEXT(TBL_Employees[[#This Row],[Hire Date]],"yyyy")</f>
        <v>1994</v>
      </c>
      <c r="K671" s="2">
        <v>93103</v>
      </c>
      <c r="L671" s="3">
        <v>0</v>
      </c>
      <c r="M671" t="s">
        <v>19</v>
      </c>
      <c r="N671" t="s">
        <v>39</v>
      </c>
      <c r="O671" s="1" t="s">
        <v>21</v>
      </c>
      <c r="P671" s="12" t="str">
        <f>TEXT(TBL_Employees[[#This Row],[Exit Date]],"yyyy")</f>
        <v/>
      </c>
    </row>
    <row r="672" spans="1:16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15" t="str">
        <f>TEXT(TBL_Employees[[#This Row],[Hire Date]],"yyyy")</f>
        <v>2015</v>
      </c>
      <c r="K672" s="2">
        <v>76272</v>
      </c>
      <c r="L672" s="3">
        <v>0</v>
      </c>
      <c r="M672" t="s">
        <v>19</v>
      </c>
      <c r="N672" t="s">
        <v>45</v>
      </c>
      <c r="O672" s="1">
        <v>44491</v>
      </c>
      <c r="P672" s="12" t="str">
        <f>TEXT(TBL_Employees[[#This Row],[Exit Date]],"yyyy")</f>
        <v>2021</v>
      </c>
    </row>
    <row r="673" spans="1:16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15" t="str">
        <f>TEXT(TBL_Employees[[#This Row],[Hire Date]],"yyyy")</f>
        <v>2003</v>
      </c>
      <c r="K673" s="2">
        <v>55760</v>
      </c>
      <c r="L673" s="3">
        <v>0</v>
      </c>
      <c r="M673" t="s">
        <v>19</v>
      </c>
      <c r="N673" t="s">
        <v>25</v>
      </c>
      <c r="O673" s="1" t="s">
        <v>21</v>
      </c>
      <c r="P673" s="12" t="str">
        <f>TEXT(TBL_Employees[[#This Row],[Exit Date]],"yyyy")</f>
        <v/>
      </c>
    </row>
    <row r="674" spans="1:16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15" t="str">
        <f>TEXT(TBL_Employees[[#This Row],[Hire Date]],"yyyy")</f>
        <v>2020</v>
      </c>
      <c r="K674" s="2">
        <v>253294</v>
      </c>
      <c r="L674" s="3">
        <v>0.4</v>
      </c>
      <c r="M674" t="s">
        <v>19</v>
      </c>
      <c r="N674" t="s">
        <v>45</v>
      </c>
      <c r="O674" s="1" t="s">
        <v>21</v>
      </c>
      <c r="P674" s="12" t="str">
        <f>TEXT(TBL_Employees[[#This Row],[Exit Date]],"yyyy")</f>
        <v/>
      </c>
    </row>
    <row r="675" spans="1:16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15" t="str">
        <f>TEXT(TBL_Employees[[#This Row],[Hire Date]],"yyyy")</f>
        <v>2007</v>
      </c>
      <c r="K675" s="2">
        <v>58671</v>
      </c>
      <c r="L675" s="3">
        <v>0</v>
      </c>
      <c r="M675" t="s">
        <v>19</v>
      </c>
      <c r="N675" t="s">
        <v>29</v>
      </c>
      <c r="O675" s="1" t="s">
        <v>21</v>
      </c>
      <c r="P675" s="12" t="str">
        <f>TEXT(TBL_Employees[[#This Row],[Exit Date]],"yyyy")</f>
        <v/>
      </c>
    </row>
    <row r="676" spans="1:16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15" t="str">
        <f>TEXT(TBL_Employees[[#This Row],[Hire Date]],"yyyy")</f>
        <v>2018</v>
      </c>
      <c r="K676" s="2">
        <v>55457</v>
      </c>
      <c r="L676" s="3">
        <v>0</v>
      </c>
      <c r="M676" t="s">
        <v>19</v>
      </c>
      <c r="N676" t="s">
        <v>29</v>
      </c>
      <c r="O676" s="1" t="s">
        <v>21</v>
      </c>
      <c r="P676" s="12" t="str">
        <f>TEXT(TBL_Employees[[#This Row],[Exit Date]],"yyyy")</f>
        <v/>
      </c>
    </row>
    <row r="677" spans="1:16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15" t="str">
        <f>TEXT(TBL_Employees[[#This Row],[Hire Date]],"yyyy")</f>
        <v>2017</v>
      </c>
      <c r="K677" s="2">
        <v>72340</v>
      </c>
      <c r="L677" s="3">
        <v>0</v>
      </c>
      <c r="M677" t="s">
        <v>19</v>
      </c>
      <c r="N677" t="s">
        <v>39</v>
      </c>
      <c r="O677" s="1">
        <v>43558</v>
      </c>
      <c r="P677" s="12" t="str">
        <f>TEXT(TBL_Employees[[#This Row],[Exit Date]],"yyyy")</f>
        <v>2019</v>
      </c>
    </row>
    <row r="678" spans="1:16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15" t="str">
        <f>TEXT(TBL_Employees[[#This Row],[Hire Date]],"yyyy")</f>
        <v>2016</v>
      </c>
      <c r="K678" s="2">
        <v>122054</v>
      </c>
      <c r="L678" s="3">
        <v>0.06</v>
      </c>
      <c r="M678" t="s">
        <v>19</v>
      </c>
      <c r="N678" t="s">
        <v>39</v>
      </c>
      <c r="O678" s="1" t="s">
        <v>21</v>
      </c>
      <c r="P678" s="12" t="str">
        <f>TEXT(TBL_Employees[[#This Row],[Exit Date]],"yyyy")</f>
        <v/>
      </c>
    </row>
    <row r="679" spans="1:16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15" t="str">
        <f>TEXT(TBL_Employees[[#This Row],[Hire Date]],"yyyy")</f>
        <v>2018</v>
      </c>
      <c r="K679" s="2">
        <v>167100</v>
      </c>
      <c r="L679" s="3">
        <v>0.2</v>
      </c>
      <c r="M679" t="s">
        <v>33</v>
      </c>
      <c r="N679" t="s">
        <v>34</v>
      </c>
      <c r="O679" s="1" t="s">
        <v>21</v>
      </c>
      <c r="P679" s="12" t="str">
        <f>TEXT(TBL_Employees[[#This Row],[Exit Date]],"yyyy")</f>
        <v/>
      </c>
    </row>
    <row r="680" spans="1:16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15" t="str">
        <f>TEXT(TBL_Employees[[#This Row],[Hire Date]],"yyyy")</f>
        <v>1997</v>
      </c>
      <c r="K680" s="2">
        <v>78153</v>
      </c>
      <c r="L680" s="3">
        <v>0</v>
      </c>
      <c r="M680" t="s">
        <v>19</v>
      </c>
      <c r="N680" t="s">
        <v>45</v>
      </c>
      <c r="O680" s="1" t="s">
        <v>21</v>
      </c>
      <c r="P680" s="12" t="str">
        <f>TEXT(TBL_Employees[[#This Row],[Exit Date]],"yyyy")</f>
        <v/>
      </c>
    </row>
    <row r="681" spans="1:16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15" t="str">
        <f>TEXT(TBL_Employees[[#This Row],[Hire Date]],"yyyy")</f>
        <v>2020</v>
      </c>
      <c r="K681" s="2">
        <v>103524</v>
      </c>
      <c r="L681" s="3">
        <v>0.09</v>
      </c>
      <c r="M681" t="s">
        <v>19</v>
      </c>
      <c r="N681" t="s">
        <v>39</v>
      </c>
      <c r="O681" s="1" t="s">
        <v>21</v>
      </c>
      <c r="P681" s="12" t="str">
        <f>TEXT(TBL_Employees[[#This Row],[Exit Date]],"yyyy")</f>
        <v/>
      </c>
    </row>
    <row r="682" spans="1:16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15" t="str">
        <f>TEXT(TBL_Employees[[#This Row],[Hire Date]],"yyyy")</f>
        <v>2017</v>
      </c>
      <c r="K682" s="2">
        <v>119906</v>
      </c>
      <c r="L682" s="3">
        <v>0.05</v>
      </c>
      <c r="M682" t="s">
        <v>19</v>
      </c>
      <c r="N682" t="s">
        <v>29</v>
      </c>
      <c r="O682" s="1" t="s">
        <v>21</v>
      </c>
      <c r="P682" s="12" t="str">
        <f>TEXT(TBL_Employees[[#This Row],[Exit Date]],"yyyy")</f>
        <v/>
      </c>
    </row>
    <row r="683" spans="1:16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15" t="str">
        <f>TEXT(TBL_Employees[[#This Row],[Hire Date]],"yyyy")</f>
        <v>2020</v>
      </c>
      <c r="K683" s="2">
        <v>45061</v>
      </c>
      <c r="L683" s="3">
        <v>0</v>
      </c>
      <c r="M683" t="s">
        <v>19</v>
      </c>
      <c r="N683" t="s">
        <v>45</v>
      </c>
      <c r="O683" s="1" t="s">
        <v>21</v>
      </c>
      <c r="P683" s="12" t="str">
        <f>TEXT(TBL_Employees[[#This Row],[Exit Date]],"yyyy")</f>
        <v/>
      </c>
    </row>
    <row r="684" spans="1:16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15" t="str">
        <f>TEXT(TBL_Employees[[#This Row],[Hire Date]],"yyyy")</f>
        <v>2003</v>
      </c>
      <c r="K684" s="2">
        <v>91399</v>
      </c>
      <c r="L684" s="3">
        <v>0</v>
      </c>
      <c r="M684" t="s">
        <v>19</v>
      </c>
      <c r="N684" t="s">
        <v>63</v>
      </c>
      <c r="O684" s="1" t="s">
        <v>21</v>
      </c>
      <c r="P684" s="12" t="str">
        <f>TEXT(TBL_Employees[[#This Row],[Exit Date]],"yyyy")</f>
        <v/>
      </c>
    </row>
    <row r="685" spans="1:16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15" t="str">
        <f>TEXT(TBL_Employees[[#This Row],[Hire Date]],"yyyy")</f>
        <v>2017</v>
      </c>
      <c r="K685" s="2">
        <v>97336</v>
      </c>
      <c r="L685" s="3">
        <v>0</v>
      </c>
      <c r="M685" t="s">
        <v>19</v>
      </c>
      <c r="N685" t="s">
        <v>25</v>
      </c>
      <c r="O685" s="1" t="s">
        <v>21</v>
      </c>
      <c r="P685" s="12" t="str">
        <f>TEXT(TBL_Employees[[#This Row],[Exit Date]],"yyyy")</f>
        <v/>
      </c>
    </row>
    <row r="686" spans="1:16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15" t="str">
        <f>TEXT(TBL_Employees[[#This Row],[Hire Date]],"yyyy")</f>
        <v>2017</v>
      </c>
      <c r="K686" s="2">
        <v>124629</v>
      </c>
      <c r="L686" s="3">
        <v>0.1</v>
      </c>
      <c r="M686" t="s">
        <v>19</v>
      </c>
      <c r="N686" t="s">
        <v>29</v>
      </c>
      <c r="O686" s="1" t="s">
        <v>21</v>
      </c>
      <c r="P686" s="12" t="str">
        <f>TEXT(TBL_Employees[[#This Row],[Exit Date]],"yyyy")</f>
        <v/>
      </c>
    </row>
    <row r="687" spans="1:16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15" t="str">
        <f>TEXT(TBL_Employees[[#This Row],[Hire Date]],"yyyy")</f>
        <v>2021</v>
      </c>
      <c r="K687" s="2">
        <v>231850</v>
      </c>
      <c r="L687" s="3">
        <v>0.39</v>
      </c>
      <c r="M687" t="s">
        <v>19</v>
      </c>
      <c r="N687" t="s">
        <v>45</v>
      </c>
      <c r="O687" s="1" t="s">
        <v>21</v>
      </c>
      <c r="P687" s="12" t="str">
        <f>TEXT(TBL_Employees[[#This Row],[Exit Date]],"yyyy")</f>
        <v/>
      </c>
    </row>
    <row r="688" spans="1:16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15" t="str">
        <f>TEXT(TBL_Employees[[#This Row],[Hire Date]],"yyyy")</f>
        <v>2018</v>
      </c>
      <c r="K688" s="2">
        <v>128329</v>
      </c>
      <c r="L688" s="3">
        <v>0.08</v>
      </c>
      <c r="M688" t="s">
        <v>19</v>
      </c>
      <c r="N688" t="s">
        <v>39</v>
      </c>
      <c r="O688" s="1" t="s">
        <v>21</v>
      </c>
      <c r="P688" s="12" t="str">
        <f>TEXT(TBL_Employees[[#This Row],[Exit Date]],"yyyy")</f>
        <v/>
      </c>
    </row>
    <row r="689" spans="1:16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15" t="str">
        <f>TEXT(TBL_Employees[[#This Row],[Hire Date]],"yyyy")</f>
        <v>2021</v>
      </c>
      <c r="K689" s="2">
        <v>186033</v>
      </c>
      <c r="L689" s="3">
        <v>0.34</v>
      </c>
      <c r="M689" t="s">
        <v>52</v>
      </c>
      <c r="N689" t="s">
        <v>53</v>
      </c>
      <c r="O689" s="1" t="s">
        <v>21</v>
      </c>
      <c r="P689" s="12" t="str">
        <f>TEXT(TBL_Employees[[#This Row],[Exit Date]],"yyyy")</f>
        <v/>
      </c>
    </row>
    <row r="690" spans="1:16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15" t="str">
        <f>TEXT(TBL_Employees[[#This Row],[Hire Date]],"yyyy")</f>
        <v>2021</v>
      </c>
      <c r="K690" s="2">
        <v>121480</v>
      </c>
      <c r="L690" s="3">
        <v>0.14000000000000001</v>
      </c>
      <c r="M690" t="s">
        <v>19</v>
      </c>
      <c r="N690" t="s">
        <v>39</v>
      </c>
      <c r="O690" s="1" t="s">
        <v>21</v>
      </c>
      <c r="P690" s="12" t="str">
        <f>TEXT(TBL_Employees[[#This Row],[Exit Date]],"yyyy")</f>
        <v/>
      </c>
    </row>
    <row r="691" spans="1:16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15" t="str">
        <f>TEXT(TBL_Employees[[#This Row],[Hire Date]],"yyyy")</f>
        <v>2010</v>
      </c>
      <c r="K691" s="2">
        <v>153275</v>
      </c>
      <c r="L691" s="3">
        <v>0.24</v>
      </c>
      <c r="M691" t="s">
        <v>19</v>
      </c>
      <c r="N691" t="s">
        <v>29</v>
      </c>
      <c r="O691" s="1" t="s">
        <v>21</v>
      </c>
      <c r="P691" s="12" t="str">
        <f>TEXT(TBL_Employees[[#This Row],[Exit Date]],"yyyy")</f>
        <v/>
      </c>
    </row>
    <row r="692" spans="1:16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15" t="str">
        <f>TEXT(TBL_Employees[[#This Row],[Hire Date]],"yyyy")</f>
        <v>2020</v>
      </c>
      <c r="K692" s="2">
        <v>97830</v>
      </c>
      <c r="L692" s="3">
        <v>0</v>
      </c>
      <c r="M692" t="s">
        <v>19</v>
      </c>
      <c r="N692" t="s">
        <v>25</v>
      </c>
      <c r="O692" s="1" t="s">
        <v>21</v>
      </c>
      <c r="P692" s="12" t="str">
        <f>TEXT(TBL_Employees[[#This Row],[Exit Date]],"yyyy")</f>
        <v/>
      </c>
    </row>
    <row r="693" spans="1:16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15" t="str">
        <f>TEXT(TBL_Employees[[#This Row],[Hire Date]],"yyyy")</f>
        <v>1999</v>
      </c>
      <c r="K693" s="2">
        <v>239394</v>
      </c>
      <c r="L693" s="3">
        <v>0.32</v>
      </c>
      <c r="M693" t="s">
        <v>19</v>
      </c>
      <c r="N693" t="s">
        <v>25</v>
      </c>
      <c r="O693" s="1" t="s">
        <v>21</v>
      </c>
      <c r="P693" s="12" t="str">
        <f>TEXT(TBL_Employees[[#This Row],[Exit Date]],"yyyy")</f>
        <v/>
      </c>
    </row>
    <row r="694" spans="1:16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15" t="str">
        <f>TEXT(TBL_Employees[[#This Row],[Hire Date]],"yyyy")</f>
        <v>2002</v>
      </c>
      <c r="K694" s="2">
        <v>49738</v>
      </c>
      <c r="L694" s="3">
        <v>0</v>
      </c>
      <c r="M694" t="s">
        <v>33</v>
      </c>
      <c r="N694" t="s">
        <v>60</v>
      </c>
      <c r="O694" s="1" t="s">
        <v>21</v>
      </c>
      <c r="P694" s="12" t="str">
        <f>TEXT(TBL_Employees[[#This Row],[Exit Date]],"yyyy")</f>
        <v/>
      </c>
    </row>
    <row r="695" spans="1:16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15" t="str">
        <f>TEXT(TBL_Employees[[#This Row],[Hire Date]],"yyyy")</f>
        <v>2018</v>
      </c>
      <c r="K695" s="2">
        <v>45049</v>
      </c>
      <c r="L695" s="3">
        <v>0</v>
      </c>
      <c r="M695" t="s">
        <v>19</v>
      </c>
      <c r="N695" t="s">
        <v>63</v>
      </c>
      <c r="O695" s="1" t="s">
        <v>21</v>
      </c>
      <c r="P695" s="12" t="str">
        <f>TEXT(TBL_Employees[[#This Row],[Exit Date]],"yyyy")</f>
        <v/>
      </c>
    </row>
    <row r="696" spans="1:16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15" t="str">
        <f>TEXT(TBL_Employees[[#This Row],[Hire Date]],"yyyy")</f>
        <v>2020</v>
      </c>
      <c r="K696" s="2">
        <v>153628</v>
      </c>
      <c r="L696" s="3">
        <v>0.28999999999999998</v>
      </c>
      <c r="M696" t="s">
        <v>33</v>
      </c>
      <c r="N696" t="s">
        <v>80</v>
      </c>
      <c r="O696" s="1">
        <v>44177</v>
      </c>
      <c r="P696" s="12" t="str">
        <f>TEXT(TBL_Employees[[#This Row],[Exit Date]],"yyyy")</f>
        <v>2020</v>
      </c>
    </row>
    <row r="697" spans="1:16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15" t="str">
        <f>TEXT(TBL_Employees[[#This Row],[Hire Date]],"yyyy")</f>
        <v>2021</v>
      </c>
      <c r="K697" s="2">
        <v>142731</v>
      </c>
      <c r="L697" s="3">
        <v>0.11</v>
      </c>
      <c r="M697" t="s">
        <v>33</v>
      </c>
      <c r="N697" t="s">
        <v>74</v>
      </c>
      <c r="O697" s="1">
        <v>44715</v>
      </c>
      <c r="P697" s="12" t="str">
        <f>TEXT(TBL_Employees[[#This Row],[Exit Date]],"yyyy")</f>
        <v>2022</v>
      </c>
    </row>
    <row r="698" spans="1:16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15" t="str">
        <f>TEXT(TBL_Employees[[#This Row],[Hire Date]],"yyyy")</f>
        <v>2020</v>
      </c>
      <c r="K698" s="2">
        <v>137106</v>
      </c>
      <c r="L698" s="3">
        <v>0.12</v>
      </c>
      <c r="M698" t="s">
        <v>52</v>
      </c>
      <c r="N698" t="s">
        <v>53</v>
      </c>
      <c r="O698" s="1" t="s">
        <v>21</v>
      </c>
      <c r="P698" s="12" t="str">
        <f>TEXT(TBL_Employees[[#This Row],[Exit Date]],"yyyy")</f>
        <v/>
      </c>
    </row>
    <row r="699" spans="1:16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15" t="str">
        <f>TEXT(TBL_Employees[[#This Row],[Hire Date]],"yyyy")</f>
        <v>2007</v>
      </c>
      <c r="K699" s="2">
        <v>183239</v>
      </c>
      <c r="L699" s="3">
        <v>0.32</v>
      </c>
      <c r="M699" t="s">
        <v>19</v>
      </c>
      <c r="N699" t="s">
        <v>63</v>
      </c>
      <c r="O699" s="1" t="s">
        <v>21</v>
      </c>
      <c r="P699" s="12" t="str">
        <f>TEXT(TBL_Employees[[#This Row],[Exit Date]],"yyyy")</f>
        <v/>
      </c>
    </row>
    <row r="700" spans="1:16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15" t="str">
        <f>TEXT(TBL_Employees[[#This Row],[Hire Date]],"yyyy")</f>
        <v>2019</v>
      </c>
      <c r="K700" s="2">
        <v>45819</v>
      </c>
      <c r="L700" s="3">
        <v>0</v>
      </c>
      <c r="M700" t="s">
        <v>19</v>
      </c>
      <c r="N700" t="s">
        <v>45</v>
      </c>
      <c r="O700" s="1" t="s">
        <v>21</v>
      </c>
      <c r="P700" s="12" t="str">
        <f>TEXT(TBL_Employees[[#This Row],[Exit Date]],"yyyy")</f>
        <v/>
      </c>
    </row>
    <row r="701" spans="1:16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15" t="str">
        <f>TEXT(TBL_Employees[[#This Row],[Hire Date]],"yyyy")</f>
        <v>2006</v>
      </c>
      <c r="K701" s="2">
        <v>55518</v>
      </c>
      <c r="L701" s="3">
        <v>0</v>
      </c>
      <c r="M701" t="s">
        <v>19</v>
      </c>
      <c r="N701" t="s">
        <v>29</v>
      </c>
      <c r="O701" s="1" t="s">
        <v>21</v>
      </c>
      <c r="P701" s="12" t="str">
        <f>TEXT(TBL_Employees[[#This Row],[Exit Date]],"yyyy")</f>
        <v/>
      </c>
    </row>
    <row r="702" spans="1:16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15" t="str">
        <f>TEXT(TBL_Employees[[#This Row],[Hire Date]],"yyyy")</f>
        <v>2012</v>
      </c>
      <c r="K702" s="2">
        <v>108134</v>
      </c>
      <c r="L702" s="3">
        <v>0.1</v>
      </c>
      <c r="M702" t="s">
        <v>33</v>
      </c>
      <c r="N702" t="s">
        <v>74</v>
      </c>
      <c r="O702" s="1" t="s">
        <v>21</v>
      </c>
      <c r="P702" s="12" t="str">
        <f>TEXT(TBL_Employees[[#This Row],[Exit Date]],"yyyy")</f>
        <v/>
      </c>
    </row>
    <row r="703" spans="1:16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15" t="str">
        <f>TEXT(TBL_Employees[[#This Row],[Hire Date]],"yyyy")</f>
        <v>1992</v>
      </c>
      <c r="K703" s="2">
        <v>113950</v>
      </c>
      <c r="L703" s="3">
        <v>0.09</v>
      </c>
      <c r="M703" t="s">
        <v>19</v>
      </c>
      <c r="N703" t="s">
        <v>45</v>
      </c>
      <c r="O703" s="1" t="s">
        <v>21</v>
      </c>
      <c r="P703" s="12" t="str">
        <f>TEXT(TBL_Employees[[#This Row],[Exit Date]],"yyyy")</f>
        <v/>
      </c>
    </row>
    <row r="704" spans="1:16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15" t="str">
        <f>TEXT(TBL_Employees[[#This Row],[Hire Date]],"yyyy")</f>
        <v>1998</v>
      </c>
      <c r="K704" s="2">
        <v>182035</v>
      </c>
      <c r="L704" s="3">
        <v>0.3</v>
      </c>
      <c r="M704" t="s">
        <v>19</v>
      </c>
      <c r="N704" t="s">
        <v>20</v>
      </c>
      <c r="O704" s="1" t="s">
        <v>21</v>
      </c>
      <c r="P704" s="12" t="str">
        <f>TEXT(TBL_Employees[[#This Row],[Exit Date]],"yyyy")</f>
        <v/>
      </c>
    </row>
    <row r="705" spans="1:16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15" t="str">
        <f>TEXT(TBL_Employees[[#This Row],[Hire Date]],"yyyy")</f>
        <v>2017</v>
      </c>
      <c r="K705" s="2">
        <v>181356</v>
      </c>
      <c r="L705" s="3">
        <v>0.23</v>
      </c>
      <c r="M705" t="s">
        <v>33</v>
      </c>
      <c r="N705" t="s">
        <v>60</v>
      </c>
      <c r="O705" s="1" t="s">
        <v>21</v>
      </c>
      <c r="P705" s="12" t="str">
        <f>TEXT(TBL_Employees[[#This Row],[Exit Date]],"yyyy")</f>
        <v/>
      </c>
    </row>
    <row r="706" spans="1:16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15" t="str">
        <f>TEXT(TBL_Employees[[#This Row],[Hire Date]],"yyyy")</f>
        <v>2019</v>
      </c>
      <c r="K706" s="2">
        <v>66084</v>
      </c>
      <c r="L706" s="3">
        <v>0</v>
      </c>
      <c r="M706" t="s">
        <v>19</v>
      </c>
      <c r="N706" t="s">
        <v>63</v>
      </c>
      <c r="O706" s="1" t="s">
        <v>21</v>
      </c>
      <c r="P706" s="12" t="str">
        <f>TEXT(TBL_Employees[[#This Row],[Exit Date]],"yyyy")</f>
        <v/>
      </c>
    </row>
    <row r="707" spans="1:16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15" t="str">
        <f>TEXT(TBL_Employees[[#This Row],[Hire Date]],"yyyy")</f>
        <v>2010</v>
      </c>
      <c r="K707" s="2">
        <v>76912</v>
      </c>
      <c r="L707" s="3">
        <v>0</v>
      </c>
      <c r="M707" t="s">
        <v>52</v>
      </c>
      <c r="N707" t="s">
        <v>53</v>
      </c>
      <c r="O707" s="1" t="s">
        <v>21</v>
      </c>
      <c r="P707" s="12" t="str">
        <f>TEXT(TBL_Employees[[#This Row],[Exit Date]],"yyyy")</f>
        <v/>
      </c>
    </row>
    <row r="708" spans="1:16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15" t="str">
        <f>TEXT(TBL_Employees[[#This Row],[Hire Date]],"yyyy")</f>
        <v>2018</v>
      </c>
      <c r="K708" s="2">
        <v>67987</v>
      </c>
      <c r="L708" s="3">
        <v>0</v>
      </c>
      <c r="M708" t="s">
        <v>19</v>
      </c>
      <c r="N708" t="s">
        <v>45</v>
      </c>
      <c r="O708" s="1" t="s">
        <v>21</v>
      </c>
      <c r="P708" s="12" t="str">
        <f>TEXT(TBL_Employees[[#This Row],[Exit Date]],"yyyy")</f>
        <v/>
      </c>
    </row>
    <row r="709" spans="1:16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15" t="str">
        <f>TEXT(TBL_Employees[[#This Row],[Hire Date]],"yyyy")</f>
        <v>2005</v>
      </c>
      <c r="K709" s="2">
        <v>59833</v>
      </c>
      <c r="L709" s="3">
        <v>0</v>
      </c>
      <c r="M709" t="s">
        <v>19</v>
      </c>
      <c r="N709" t="s">
        <v>29</v>
      </c>
      <c r="O709" s="1" t="s">
        <v>21</v>
      </c>
      <c r="P709" s="12" t="str">
        <f>TEXT(TBL_Employees[[#This Row],[Exit Date]],"yyyy")</f>
        <v/>
      </c>
    </row>
    <row r="710" spans="1:16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15" t="str">
        <f>TEXT(TBL_Employees[[#This Row],[Hire Date]],"yyyy")</f>
        <v>2005</v>
      </c>
      <c r="K710" s="2">
        <v>128468</v>
      </c>
      <c r="L710" s="3">
        <v>0.11</v>
      </c>
      <c r="M710" t="s">
        <v>19</v>
      </c>
      <c r="N710" t="s">
        <v>20</v>
      </c>
      <c r="O710" s="1" t="s">
        <v>21</v>
      </c>
      <c r="P710" s="12" t="str">
        <f>TEXT(TBL_Employees[[#This Row],[Exit Date]],"yyyy")</f>
        <v/>
      </c>
    </row>
    <row r="711" spans="1:16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15" t="str">
        <f>TEXT(TBL_Employees[[#This Row],[Hire Date]],"yyyy")</f>
        <v>2011</v>
      </c>
      <c r="K711" s="2">
        <v>102440</v>
      </c>
      <c r="L711" s="3">
        <v>0.06</v>
      </c>
      <c r="M711" t="s">
        <v>19</v>
      </c>
      <c r="N711" t="s">
        <v>20</v>
      </c>
      <c r="O711" s="1" t="s">
        <v>21</v>
      </c>
      <c r="P711" s="12" t="str">
        <f>TEXT(TBL_Employees[[#This Row],[Exit Date]],"yyyy")</f>
        <v/>
      </c>
    </row>
    <row r="712" spans="1:16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15" t="str">
        <f>TEXT(TBL_Employees[[#This Row],[Hire Date]],"yyyy")</f>
        <v>2010</v>
      </c>
      <c r="K712" s="2">
        <v>246619</v>
      </c>
      <c r="L712" s="3">
        <v>0.36</v>
      </c>
      <c r="M712" t="s">
        <v>19</v>
      </c>
      <c r="N712" t="s">
        <v>45</v>
      </c>
      <c r="O712" s="1" t="s">
        <v>21</v>
      </c>
      <c r="P712" s="12" t="str">
        <f>TEXT(TBL_Employees[[#This Row],[Exit Date]],"yyyy")</f>
        <v/>
      </c>
    </row>
    <row r="713" spans="1:16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15" t="str">
        <f>TEXT(TBL_Employees[[#This Row],[Hire Date]],"yyyy")</f>
        <v>2017</v>
      </c>
      <c r="K713" s="2">
        <v>101143</v>
      </c>
      <c r="L713" s="3">
        <v>0.06</v>
      </c>
      <c r="M713" t="s">
        <v>19</v>
      </c>
      <c r="N713" t="s">
        <v>45</v>
      </c>
      <c r="O713" s="1" t="s">
        <v>21</v>
      </c>
      <c r="P713" s="12" t="str">
        <f>TEXT(TBL_Employees[[#This Row],[Exit Date]],"yyyy")</f>
        <v/>
      </c>
    </row>
    <row r="714" spans="1:16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15" t="str">
        <f>TEXT(TBL_Employees[[#This Row],[Hire Date]],"yyyy")</f>
        <v>2005</v>
      </c>
      <c r="K714" s="2">
        <v>51404</v>
      </c>
      <c r="L714" s="3">
        <v>0</v>
      </c>
      <c r="M714" t="s">
        <v>52</v>
      </c>
      <c r="N714" t="s">
        <v>81</v>
      </c>
      <c r="O714" s="1">
        <v>40153</v>
      </c>
      <c r="P714" s="12" t="str">
        <f>TEXT(TBL_Employees[[#This Row],[Exit Date]],"yyyy")</f>
        <v>2009</v>
      </c>
    </row>
    <row r="715" spans="1:16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15" t="str">
        <f>TEXT(TBL_Employees[[#This Row],[Hire Date]],"yyyy")</f>
        <v>2015</v>
      </c>
      <c r="K715" s="2">
        <v>87292</v>
      </c>
      <c r="L715" s="3">
        <v>0</v>
      </c>
      <c r="M715" t="s">
        <v>19</v>
      </c>
      <c r="N715" t="s">
        <v>29</v>
      </c>
      <c r="O715" s="1" t="s">
        <v>21</v>
      </c>
      <c r="P715" s="12" t="str">
        <f>TEXT(TBL_Employees[[#This Row],[Exit Date]],"yyyy")</f>
        <v/>
      </c>
    </row>
    <row r="716" spans="1:16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15" t="str">
        <f>TEXT(TBL_Employees[[#This Row],[Hire Date]],"yyyy")</f>
        <v>2019</v>
      </c>
      <c r="K716" s="2">
        <v>182321</v>
      </c>
      <c r="L716" s="3">
        <v>0.28000000000000003</v>
      </c>
      <c r="M716" t="s">
        <v>33</v>
      </c>
      <c r="N716" t="s">
        <v>60</v>
      </c>
      <c r="O716" s="1" t="s">
        <v>21</v>
      </c>
      <c r="P716" s="12" t="str">
        <f>TEXT(TBL_Employees[[#This Row],[Exit Date]],"yyyy")</f>
        <v/>
      </c>
    </row>
    <row r="717" spans="1:16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15" t="str">
        <f>TEXT(TBL_Employees[[#This Row],[Hire Date]],"yyyy")</f>
        <v>2014</v>
      </c>
      <c r="K717" s="2">
        <v>53929</v>
      </c>
      <c r="L717" s="3">
        <v>0</v>
      </c>
      <c r="M717" t="s">
        <v>19</v>
      </c>
      <c r="N717" t="s">
        <v>45</v>
      </c>
      <c r="O717" s="1">
        <v>43091</v>
      </c>
      <c r="P717" s="12" t="str">
        <f>TEXT(TBL_Employees[[#This Row],[Exit Date]],"yyyy")</f>
        <v>2017</v>
      </c>
    </row>
    <row r="718" spans="1:16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15" t="str">
        <f>TEXT(TBL_Employees[[#This Row],[Hire Date]],"yyyy")</f>
        <v>2012</v>
      </c>
      <c r="K718" s="2">
        <v>191571</v>
      </c>
      <c r="L718" s="3">
        <v>0.32</v>
      </c>
      <c r="M718" t="s">
        <v>19</v>
      </c>
      <c r="N718" t="s">
        <v>25</v>
      </c>
      <c r="O718" s="1" t="s">
        <v>21</v>
      </c>
      <c r="P718" s="12" t="str">
        <f>TEXT(TBL_Employees[[#This Row],[Exit Date]],"yyyy")</f>
        <v/>
      </c>
    </row>
    <row r="719" spans="1:16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15" t="str">
        <f>TEXT(TBL_Employees[[#This Row],[Hire Date]],"yyyy")</f>
        <v>2009</v>
      </c>
      <c r="K719" s="2">
        <v>150555</v>
      </c>
      <c r="L719" s="3">
        <v>0.13</v>
      </c>
      <c r="M719" t="s">
        <v>19</v>
      </c>
      <c r="N719" t="s">
        <v>39</v>
      </c>
      <c r="O719" s="1" t="s">
        <v>21</v>
      </c>
      <c r="P719" s="12" t="str">
        <f>TEXT(TBL_Employees[[#This Row],[Exit Date]],"yyyy")</f>
        <v/>
      </c>
    </row>
    <row r="720" spans="1:16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15" t="str">
        <f>TEXT(TBL_Employees[[#This Row],[Hire Date]],"yyyy")</f>
        <v>2009</v>
      </c>
      <c r="K720" s="2">
        <v>122890</v>
      </c>
      <c r="L720" s="3">
        <v>7.0000000000000007E-2</v>
      </c>
      <c r="M720" t="s">
        <v>33</v>
      </c>
      <c r="N720" t="s">
        <v>74</v>
      </c>
      <c r="O720" s="1" t="s">
        <v>21</v>
      </c>
      <c r="P720" s="12" t="str">
        <f>TEXT(TBL_Employees[[#This Row],[Exit Date]],"yyyy")</f>
        <v/>
      </c>
    </row>
    <row r="721" spans="1:16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15" t="str">
        <f>TEXT(TBL_Employees[[#This Row],[Hire Date]],"yyyy")</f>
        <v>1997</v>
      </c>
      <c r="K721" s="2">
        <v>216999</v>
      </c>
      <c r="L721" s="3">
        <v>0.37</v>
      </c>
      <c r="M721" t="s">
        <v>19</v>
      </c>
      <c r="N721" t="s">
        <v>45</v>
      </c>
      <c r="O721" s="1" t="s">
        <v>21</v>
      </c>
      <c r="P721" s="12" t="str">
        <f>TEXT(TBL_Employees[[#This Row],[Exit Date]],"yyyy")</f>
        <v/>
      </c>
    </row>
    <row r="722" spans="1:16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15" t="str">
        <f>TEXT(TBL_Employees[[#This Row],[Hire Date]],"yyyy")</f>
        <v>2015</v>
      </c>
      <c r="K722" s="2">
        <v>110565</v>
      </c>
      <c r="L722" s="3">
        <v>0.09</v>
      </c>
      <c r="M722" t="s">
        <v>33</v>
      </c>
      <c r="N722" t="s">
        <v>60</v>
      </c>
      <c r="O722" s="1" t="s">
        <v>21</v>
      </c>
      <c r="P722" s="12" t="str">
        <f>TEXT(TBL_Employees[[#This Row],[Exit Date]],"yyyy")</f>
        <v/>
      </c>
    </row>
    <row r="723" spans="1:16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15" t="str">
        <f>TEXT(TBL_Employees[[#This Row],[Hire Date]],"yyyy")</f>
        <v>2015</v>
      </c>
      <c r="K723" s="2">
        <v>48762</v>
      </c>
      <c r="L723" s="3">
        <v>0</v>
      </c>
      <c r="M723" t="s">
        <v>19</v>
      </c>
      <c r="N723" t="s">
        <v>63</v>
      </c>
      <c r="O723" s="1" t="s">
        <v>21</v>
      </c>
      <c r="P723" s="12" t="str">
        <f>TEXT(TBL_Employees[[#This Row],[Exit Date]],"yyyy")</f>
        <v/>
      </c>
    </row>
    <row r="724" spans="1:16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15" t="str">
        <f>TEXT(TBL_Employees[[#This Row],[Hire Date]],"yyyy")</f>
        <v>2017</v>
      </c>
      <c r="K724" s="2">
        <v>87036</v>
      </c>
      <c r="L724" s="3">
        <v>0</v>
      </c>
      <c r="M724" t="s">
        <v>33</v>
      </c>
      <c r="N724" t="s">
        <v>80</v>
      </c>
      <c r="O724" s="1" t="s">
        <v>21</v>
      </c>
      <c r="P724" s="12" t="str">
        <f>TEXT(TBL_Employees[[#This Row],[Exit Date]],"yyyy")</f>
        <v/>
      </c>
    </row>
    <row r="725" spans="1:16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15" t="str">
        <f>TEXT(TBL_Employees[[#This Row],[Hire Date]],"yyyy")</f>
        <v>2016</v>
      </c>
      <c r="K725" s="2">
        <v>177443</v>
      </c>
      <c r="L725" s="3">
        <v>0.16</v>
      </c>
      <c r="M725" t="s">
        <v>19</v>
      </c>
      <c r="N725" t="s">
        <v>63</v>
      </c>
      <c r="O725" s="1" t="s">
        <v>21</v>
      </c>
      <c r="P725" s="12" t="str">
        <f>TEXT(TBL_Employees[[#This Row],[Exit Date]],"yyyy")</f>
        <v/>
      </c>
    </row>
    <row r="726" spans="1:16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15" t="str">
        <f>TEXT(TBL_Employees[[#This Row],[Hire Date]],"yyyy")</f>
        <v>2016</v>
      </c>
      <c r="K726" s="2">
        <v>75862</v>
      </c>
      <c r="L726" s="3">
        <v>0</v>
      </c>
      <c r="M726" t="s">
        <v>19</v>
      </c>
      <c r="N726" t="s">
        <v>25</v>
      </c>
      <c r="O726" s="1" t="s">
        <v>21</v>
      </c>
      <c r="P726" s="12" t="str">
        <f>TEXT(TBL_Employees[[#This Row],[Exit Date]],"yyyy")</f>
        <v/>
      </c>
    </row>
    <row r="727" spans="1:16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15" t="str">
        <f>TEXT(TBL_Employees[[#This Row],[Hire Date]],"yyyy")</f>
        <v>2019</v>
      </c>
      <c r="K727" s="2">
        <v>90870</v>
      </c>
      <c r="L727" s="3">
        <v>0</v>
      </c>
      <c r="M727" t="s">
        <v>19</v>
      </c>
      <c r="N727" t="s">
        <v>20</v>
      </c>
      <c r="O727" s="1" t="s">
        <v>21</v>
      </c>
      <c r="P727" s="12" t="str">
        <f>TEXT(TBL_Employees[[#This Row],[Exit Date]],"yyyy")</f>
        <v/>
      </c>
    </row>
    <row r="728" spans="1:16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15" t="str">
        <f>TEXT(TBL_Employees[[#This Row],[Hire Date]],"yyyy")</f>
        <v>2014</v>
      </c>
      <c r="K728" s="2">
        <v>99202</v>
      </c>
      <c r="L728" s="3">
        <v>0.11</v>
      </c>
      <c r="M728" t="s">
        <v>19</v>
      </c>
      <c r="N728" t="s">
        <v>39</v>
      </c>
      <c r="O728" s="1" t="s">
        <v>21</v>
      </c>
      <c r="P728" s="12" t="str">
        <f>TEXT(TBL_Employees[[#This Row],[Exit Date]],"yyyy")</f>
        <v/>
      </c>
    </row>
    <row r="729" spans="1:16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15" t="str">
        <f>TEXT(TBL_Employees[[#This Row],[Hire Date]],"yyyy")</f>
        <v>2007</v>
      </c>
      <c r="K729" s="2">
        <v>92293</v>
      </c>
      <c r="L729" s="3">
        <v>0</v>
      </c>
      <c r="M729" t="s">
        <v>33</v>
      </c>
      <c r="N729" t="s">
        <v>34</v>
      </c>
      <c r="O729" s="1" t="s">
        <v>21</v>
      </c>
      <c r="P729" s="12" t="str">
        <f>TEXT(TBL_Employees[[#This Row],[Exit Date]],"yyyy")</f>
        <v/>
      </c>
    </row>
    <row r="730" spans="1:16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15" t="str">
        <f>TEXT(TBL_Employees[[#This Row],[Hire Date]],"yyyy")</f>
        <v>1992</v>
      </c>
      <c r="K730" s="2">
        <v>63196</v>
      </c>
      <c r="L730" s="3">
        <v>0</v>
      </c>
      <c r="M730" t="s">
        <v>19</v>
      </c>
      <c r="N730" t="s">
        <v>20</v>
      </c>
      <c r="O730" s="1">
        <v>41938</v>
      </c>
      <c r="P730" s="12" t="str">
        <f>TEXT(TBL_Employees[[#This Row],[Exit Date]],"yyyy")</f>
        <v>2014</v>
      </c>
    </row>
    <row r="731" spans="1:16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15" t="str">
        <f>TEXT(TBL_Employees[[#This Row],[Hire Date]],"yyyy")</f>
        <v>2012</v>
      </c>
      <c r="K731" s="2">
        <v>65340</v>
      </c>
      <c r="L731" s="3">
        <v>0</v>
      </c>
      <c r="M731" t="s">
        <v>33</v>
      </c>
      <c r="N731" t="s">
        <v>74</v>
      </c>
      <c r="O731" s="1">
        <v>43229</v>
      </c>
      <c r="P731" s="12" t="str">
        <f>TEXT(TBL_Employees[[#This Row],[Exit Date]],"yyyy")</f>
        <v>2018</v>
      </c>
    </row>
    <row r="732" spans="1:16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15" t="str">
        <f>TEXT(TBL_Employees[[#This Row],[Hire Date]],"yyyy")</f>
        <v>2015</v>
      </c>
      <c r="K732" s="2">
        <v>202680</v>
      </c>
      <c r="L732" s="3">
        <v>0.32</v>
      </c>
      <c r="M732" t="s">
        <v>19</v>
      </c>
      <c r="N732" t="s">
        <v>39</v>
      </c>
      <c r="O732" s="1">
        <v>44790</v>
      </c>
      <c r="P732" s="12" t="str">
        <f>TEXT(TBL_Employees[[#This Row],[Exit Date]],"yyyy")</f>
        <v>2022</v>
      </c>
    </row>
    <row r="733" spans="1:16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15" t="str">
        <f>TEXT(TBL_Employees[[#This Row],[Hire Date]],"yyyy")</f>
        <v>2017</v>
      </c>
      <c r="K733" s="2">
        <v>77461</v>
      </c>
      <c r="L733" s="3">
        <v>0.09</v>
      </c>
      <c r="M733" t="s">
        <v>52</v>
      </c>
      <c r="N733" t="s">
        <v>53</v>
      </c>
      <c r="O733" s="1" t="s">
        <v>21</v>
      </c>
      <c r="P733" s="12" t="str">
        <f>TEXT(TBL_Employees[[#This Row],[Exit Date]],"yyyy")</f>
        <v/>
      </c>
    </row>
    <row r="734" spans="1:16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15" t="str">
        <f>TEXT(TBL_Employees[[#This Row],[Hire Date]],"yyyy")</f>
        <v>2016</v>
      </c>
      <c r="K734" s="2">
        <v>109680</v>
      </c>
      <c r="L734" s="3">
        <v>0</v>
      </c>
      <c r="M734" t="s">
        <v>33</v>
      </c>
      <c r="N734" t="s">
        <v>34</v>
      </c>
      <c r="O734" s="1" t="s">
        <v>21</v>
      </c>
      <c r="P734" s="12" t="str">
        <f>TEXT(TBL_Employees[[#This Row],[Exit Date]],"yyyy")</f>
        <v/>
      </c>
    </row>
    <row r="735" spans="1:16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15" t="str">
        <f>TEXT(TBL_Employees[[#This Row],[Hire Date]],"yyyy")</f>
        <v>1997</v>
      </c>
      <c r="K735" s="2">
        <v>159567</v>
      </c>
      <c r="L735" s="3">
        <v>0.28000000000000003</v>
      </c>
      <c r="M735" t="s">
        <v>19</v>
      </c>
      <c r="N735" t="s">
        <v>39</v>
      </c>
      <c r="O735" s="1" t="s">
        <v>21</v>
      </c>
      <c r="P735" s="12" t="str">
        <f>TEXT(TBL_Employees[[#This Row],[Exit Date]],"yyyy")</f>
        <v/>
      </c>
    </row>
    <row r="736" spans="1:16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15" t="str">
        <f>TEXT(TBL_Employees[[#This Row],[Hire Date]],"yyyy")</f>
        <v>2012</v>
      </c>
      <c r="K736" s="2">
        <v>94407</v>
      </c>
      <c r="L736" s="3">
        <v>0</v>
      </c>
      <c r="M736" t="s">
        <v>52</v>
      </c>
      <c r="N736" t="s">
        <v>53</v>
      </c>
      <c r="O736" s="1" t="s">
        <v>21</v>
      </c>
      <c r="P736" s="12" t="str">
        <f>TEXT(TBL_Employees[[#This Row],[Exit Date]],"yyyy")</f>
        <v/>
      </c>
    </row>
    <row r="737" spans="1:16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15" t="str">
        <f>TEXT(TBL_Employees[[#This Row],[Hire Date]],"yyyy")</f>
        <v>2002</v>
      </c>
      <c r="K737" s="2">
        <v>234594</v>
      </c>
      <c r="L737" s="3">
        <v>0.33</v>
      </c>
      <c r="M737" t="s">
        <v>19</v>
      </c>
      <c r="N737" t="s">
        <v>63</v>
      </c>
      <c r="O737" s="1" t="s">
        <v>21</v>
      </c>
      <c r="P737" s="12" t="str">
        <f>TEXT(TBL_Employees[[#This Row],[Exit Date]],"yyyy")</f>
        <v/>
      </c>
    </row>
    <row r="738" spans="1:16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15" t="str">
        <f>TEXT(TBL_Employees[[#This Row],[Hire Date]],"yyyy")</f>
        <v>2002</v>
      </c>
      <c r="K738" s="2">
        <v>43080</v>
      </c>
      <c r="L738" s="3">
        <v>0</v>
      </c>
      <c r="M738" t="s">
        <v>19</v>
      </c>
      <c r="N738" t="s">
        <v>25</v>
      </c>
      <c r="O738" s="1" t="s">
        <v>21</v>
      </c>
      <c r="P738" s="12" t="str">
        <f>TEXT(TBL_Employees[[#This Row],[Exit Date]],"yyyy")</f>
        <v/>
      </c>
    </row>
    <row r="739" spans="1:16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15" t="str">
        <f>TEXT(TBL_Employees[[#This Row],[Hire Date]],"yyyy")</f>
        <v>2021</v>
      </c>
      <c r="K739" s="2">
        <v>129541</v>
      </c>
      <c r="L739" s="3">
        <v>0.08</v>
      </c>
      <c r="M739" t="s">
        <v>19</v>
      </c>
      <c r="N739" t="s">
        <v>39</v>
      </c>
      <c r="O739" s="1">
        <v>44340</v>
      </c>
      <c r="P739" s="12" t="str">
        <f>TEXT(TBL_Employees[[#This Row],[Exit Date]],"yyyy")</f>
        <v>2021</v>
      </c>
    </row>
    <row r="740" spans="1:16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15" t="str">
        <f>TEXT(TBL_Employees[[#This Row],[Hire Date]],"yyyy")</f>
        <v>2013</v>
      </c>
      <c r="K740" s="2">
        <v>165756</v>
      </c>
      <c r="L740" s="3">
        <v>0.28000000000000003</v>
      </c>
      <c r="M740" t="s">
        <v>19</v>
      </c>
      <c r="N740" t="s">
        <v>29</v>
      </c>
      <c r="O740" s="1">
        <v>43991</v>
      </c>
      <c r="P740" s="12" t="str">
        <f>TEXT(TBL_Employees[[#This Row],[Exit Date]],"yyyy")</f>
        <v>2020</v>
      </c>
    </row>
    <row r="741" spans="1:16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15" t="str">
        <f>TEXT(TBL_Employees[[#This Row],[Hire Date]],"yyyy")</f>
        <v>2010</v>
      </c>
      <c r="K741" s="2">
        <v>142878</v>
      </c>
      <c r="L741" s="3">
        <v>0.12</v>
      </c>
      <c r="M741" t="s">
        <v>19</v>
      </c>
      <c r="N741" t="s">
        <v>29</v>
      </c>
      <c r="O741" s="1" t="s">
        <v>21</v>
      </c>
      <c r="P741" s="12" t="str">
        <f>TEXT(TBL_Employees[[#This Row],[Exit Date]],"yyyy")</f>
        <v/>
      </c>
    </row>
    <row r="742" spans="1:16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15" t="str">
        <f>TEXT(TBL_Employees[[#This Row],[Hire Date]],"yyyy")</f>
        <v>2006</v>
      </c>
      <c r="K742" s="2">
        <v>187992</v>
      </c>
      <c r="L742" s="3">
        <v>0.28000000000000003</v>
      </c>
      <c r="M742" t="s">
        <v>19</v>
      </c>
      <c r="N742" t="s">
        <v>45</v>
      </c>
      <c r="O742" s="1" t="s">
        <v>21</v>
      </c>
      <c r="P742" s="12" t="str">
        <f>TEXT(TBL_Employees[[#This Row],[Exit Date]],"yyyy")</f>
        <v/>
      </c>
    </row>
    <row r="743" spans="1:16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15" t="str">
        <f>TEXT(TBL_Employees[[#This Row],[Hire Date]],"yyyy")</f>
        <v>2019</v>
      </c>
      <c r="K743" s="2">
        <v>249801</v>
      </c>
      <c r="L743" s="3">
        <v>0.39</v>
      </c>
      <c r="M743" t="s">
        <v>52</v>
      </c>
      <c r="N743" t="s">
        <v>53</v>
      </c>
      <c r="O743" s="1" t="s">
        <v>21</v>
      </c>
      <c r="P743" s="12" t="str">
        <f>TEXT(TBL_Employees[[#This Row],[Exit Date]],"yyyy")</f>
        <v/>
      </c>
    </row>
    <row r="744" spans="1:16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15" t="str">
        <f>TEXT(TBL_Employees[[#This Row],[Hire Date]],"yyyy")</f>
        <v>2006</v>
      </c>
      <c r="K744" s="2">
        <v>76505</v>
      </c>
      <c r="L744" s="3">
        <v>0</v>
      </c>
      <c r="M744" t="s">
        <v>19</v>
      </c>
      <c r="N744" t="s">
        <v>63</v>
      </c>
      <c r="O744" s="1">
        <v>39180</v>
      </c>
      <c r="P744" s="12" t="str">
        <f>TEXT(TBL_Employees[[#This Row],[Exit Date]],"yyyy")</f>
        <v>2007</v>
      </c>
    </row>
    <row r="745" spans="1:16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15" t="str">
        <f>TEXT(TBL_Employees[[#This Row],[Hire Date]],"yyyy")</f>
        <v>2016</v>
      </c>
      <c r="K745" s="2">
        <v>84297</v>
      </c>
      <c r="L745" s="3">
        <v>0</v>
      </c>
      <c r="M745" t="s">
        <v>52</v>
      </c>
      <c r="N745" t="s">
        <v>81</v>
      </c>
      <c r="O745" s="1" t="s">
        <v>21</v>
      </c>
      <c r="P745" s="12" t="str">
        <f>TEXT(TBL_Employees[[#This Row],[Exit Date]],"yyyy")</f>
        <v/>
      </c>
    </row>
    <row r="746" spans="1:16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15" t="str">
        <f>TEXT(TBL_Employees[[#This Row],[Hire Date]],"yyyy")</f>
        <v>2017</v>
      </c>
      <c r="K746" s="2">
        <v>75769</v>
      </c>
      <c r="L746" s="3">
        <v>0</v>
      </c>
      <c r="M746" t="s">
        <v>52</v>
      </c>
      <c r="N746" t="s">
        <v>81</v>
      </c>
      <c r="O746" s="1">
        <v>44029</v>
      </c>
      <c r="P746" s="12" t="str">
        <f>TEXT(TBL_Employees[[#This Row],[Exit Date]],"yyyy")</f>
        <v>2020</v>
      </c>
    </row>
    <row r="747" spans="1:16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15" t="str">
        <f>TEXT(TBL_Employees[[#This Row],[Hire Date]],"yyyy")</f>
        <v>2013</v>
      </c>
      <c r="K747" s="2">
        <v>235619</v>
      </c>
      <c r="L747" s="3">
        <v>0.3</v>
      </c>
      <c r="M747" t="s">
        <v>19</v>
      </c>
      <c r="N747" t="s">
        <v>63</v>
      </c>
      <c r="O747" s="1" t="s">
        <v>21</v>
      </c>
      <c r="P747" s="12" t="str">
        <f>TEXT(TBL_Employees[[#This Row],[Exit Date]],"yyyy")</f>
        <v/>
      </c>
    </row>
    <row r="748" spans="1:16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15" t="str">
        <f>TEXT(TBL_Employees[[#This Row],[Hire Date]],"yyyy")</f>
        <v>2020</v>
      </c>
      <c r="K748" s="2">
        <v>187187</v>
      </c>
      <c r="L748" s="3">
        <v>0.18</v>
      </c>
      <c r="M748" t="s">
        <v>52</v>
      </c>
      <c r="N748" t="s">
        <v>81</v>
      </c>
      <c r="O748" s="1" t="s">
        <v>21</v>
      </c>
      <c r="P748" s="12" t="str">
        <f>TEXT(TBL_Employees[[#This Row],[Exit Date]],"yyyy")</f>
        <v/>
      </c>
    </row>
    <row r="749" spans="1:16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15" t="str">
        <f>TEXT(TBL_Employees[[#This Row],[Hire Date]],"yyyy")</f>
        <v>2005</v>
      </c>
      <c r="K749" s="2">
        <v>68987</v>
      </c>
      <c r="L749" s="3">
        <v>0</v>
      </c>
      <c r="M749" t="s">
        <v>19</v>
      </c>
      <c r="N749" t="s">
        <v>20</v>
      </c>
      <c r="O749" s="1">
        <v>38829</v>
      </c>
      <c r="P749" s="12" t="str">
        <f>TEXT(TBL_Employees[[#This Row],[Exit Date]],"yyyy")</f>
        <v>2006</v>
      </c>
    </row>
    <row r="750" spans="1:16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15" t="str">
        <f>TEXT(TBL_Employees[[#This Row],[Hire Date]],"yyyy")</f>
        <v>2007</v>
      </c>
      <c r="K750" s="2">
        <v>155926</v>
      </c>
      <c r="L750" s="3">
        <v>0.24</v>
      </c>
      <c r="M750" t="s">
        <v>19</v>
      </c>
      <c r="N750" t="s">
        <v>29</v>
      </c>
      <c r="O750" s="1">
        <v>39598</v>
      </c>
      <c r="P750" s="12" t="str">
        <f>TEXT(TBL_Employees[[#This Row],[Exit Date]],"yyyy")</f>
        <v>2008</v>
      </c>
    </row>
    <row r="751" spans="1:16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15" t="str">
        <f>TEXT(TBL_Employees[[#This Row],[Hire Date]],"yyyy")</f>
        <v>2016</v>
      </c>
      <c r="K751" s="2">
        <v>93668</v>
      </c>
      <c r="L751" s="3">
        <v>0</v>
      </c>
      <c r="M751" t="s">
        <v>19</v>
      </c>
      <c r="N751" t="s">
        <v>20</v>
      </c>
      <c r="O751" s="1" t="s">
        <v>21</v>
      </c>
      <c r="P751" s="12" t="str">
        <f>TEXT(TBL_Employees[[#This Row],[Exit Date]],"yyyy")</f>
        <v/>
      </c>
    </row>
    <row r="752" spans="1:16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15" t="str">
        <f>TEXT(TBL_Employees[[#This Row],[Hire Date]],"yyyy")</f>
        <v>2019</v>
      </c>
      <c r="K752" s="2">
        <v>69647</v>
      </c>
      <c r="L752" s="3">
        <v>0</v>
      </c>
      <c r="M752" t="s">
        <v>19</v>
      </c>
      <c r="N752" t="s">
        <v>45</v>
      </c>
      <c r="O752" s="1">
        <v>44671</v>
      </c>
      <c r="P752" s="12" t="str">
        <f>TEXT(TBL_Employees[[#This Row],[Exit Date]],"yyyy")</f>
        <v>2022</v>
      </c>
    </row>
    <row r="753" spans="1:16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15" t="str">
        <f>TEXT(TBL_Employees[[#This Row],[Hire Date]],"yyyy")</f>
        <v>2003</v>
      </c>
      <c r="K753" s="2">
        <v>63318</v>
      </c>
      <c r="L753" s="3">
        <v>0</v>
      </c>
      <c r="M753" t="s">
        <v>19</v>
      </c>
      <c r="N753" t="s">
        <v>29</v>
      </c>
      <c r="O753" s="1" t="s">
        <v>21</v>
      </c>
      <c r="P753" s="12" t="str">
        <f>TEXT(TBL_Employees[[#This Row],[Exit Date]],"yyyy")</f>
        <v/>
      </c>
    </row>
    <row r="754" spans="1:16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15" t="str">
        <f>TEXT(TBL_Employees[[#This Row],[Hire Date]],"yyyy")</f>
        <v>2017</v>
      </c>
      <c r="K754" s="2">
        <v>77629</v>
      </c>
      <c r="L754" s="3">
        <v>0</v>
      </c>
      <c r="M754" t="s">
        <v>33</v>
      </c>
      <c r="N754" t="s">
        <v>60</v>
      </c>
      <c r="O754" s="1" t="s">
        <v>21</v>
      </c>
      <c r="P754" s="12" t="str">
        <f>TEXT(TBL_Employees[[#This Row],[Exit Date]],"yyyy")</f>
        <v/>
      </c>
    </row>
    <row r="755" spans="1:16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15" t="str">
        <f>TEXT(TBL_Employees[[#This Row],[Hire Date]],"yyyy")</f>
        <v>2017</v>
      </c>
      <c r="K755" s="2">
        <v>138808</v>
      </c>
      <c r="L755" s="3">
        <v>0.15</v>
      </c>
      <c r="M755" t="s">
        <v>33</v>
      </c>
      <c r="N755" t="s">
        <v>80</v>
      </c>
      <c r="O755" s="1" t="s">
        <v>21</v>
      </c>
      <c r="P755" s="12" t="str">
        <f>TEXT(TBL_Employees[[#This Row],[Exit Date]],"yyyy")</f>
        <v/>
      </c>
    </row>
    <row r="756" spans="1:16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15" t="str">
        <f>TEXT(TBL_Employees[[#This Row],[Hire Date]],"yyyy")</f>
        <v>2014</v>
      </c>
      <c r="K756" s="2">
        <v>88777</v>
      </c>
      <c r="L756" s="3">
        <v>0</v>
      </c>
      <c r="M756" t="s">
        <v>19</v>
      </c>
      <c r="N756" t="s">
        <v>20</v>
      </c>
      <c r="O756" s="1" t="s">
        <v>21</v>
      </c>
      <c r="P756" s="12" t="str">
        <f>TEXT(TBL_Employees[[#This Row],[Exit Date]],"yyyy")</f>
        <v/>
      </c>
    </row>
    <row r="757" spans="1:16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15" t="str">
        <f>TEXT(TBL_Employees[[#This Row],[Hire Date]],"yyyy")</f>
        <v>2004</v>
      </c>
      <c r="K757" s="2">
        <v>186378</v>
      </c>
      <c r="L757" s="3">
        <v>0.26</v>
      </c>
      <c r="M757" t="s">
        <v>33</v>
      </c>
      <c r="N757" t="s">
        <v>80</v>
      </c>
      <c r="O757" s="1" t="s">
        <v>21</v>
      </c>
      <c r="P757" s="12" t="str">
        <f>TEXT(TBL_Employees[[#This Row],[Exit Date]],"yyyy")</f>
        <v/>
      </c>
    </row>
    <row r="758" spans="1:16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15" t="str">
        <f>TEXT(TBL_Employees[[#This Row],[Hire Date]],"yyyy")</f>
        <v>2015</v>
      </c>
      <c r="K758" s="2">
        <v>60017</v>
      </c>
      <c r="L758" s="3">
        <v>0</v>
      </c>
      <c r="M758" t="s">
        <v>19</v>
      </c>
      <c r="N758" t="s">
        <v>20</v>
      </c>
      <c r="O758" s="1" t="s">
        <v>21</v>
      </c>
      <c r="P758" s="12" t="str">
        <f>TEXT(TBL_Employees[[#This Row],[Exit Date]],"yyyy")</f>
        <v/>
      </c>
    </row>
    <row r="759" spans="1:16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15" t="str">
        <f>TEXT(TBL_Employees[[#This Row],[Hire Date]],"yyyy")</f>
        <v>2018</v>
      </c>
      <c r="K759" s="2">
        <v>148991</v>
      </c>
      <c r="L759" s="3">
        <v>0.12</v>
      </c>
      <c r="M759" t="s">
        <v>52</v>
      </c>
      <c r="N759" t="s">
        <v>53</v>
      </c>
      <c r="O759" s="1" t="s">
        <v>21</v>
      </c>
      <c r="P759" s="12" t="str">
        <f>TEXT(TBL_Employees[[#This Row],[Exit Date]],"yyyy")</f>
        <v/>
      </c>
    </row>
    <row r="760" spans="1:16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15" t="str">
        <f>TEXT(TBL_Employees[[#This Row],[Hire Date]],"yyyy")</f>
        <v>2008</v>
      </c>
      <c r="K760" s="2">
        <v>97398</v>
      </c>
      <c r="L760" s="3">
        <v>0</v>
      </c>
      <c r="M760" t="s">
        <v>52</v>
      </c>
      <c r="N760" t="s">
        <v>81</v>
      </c>
      <c r="O760" s="1" t="s">
        <v>21</v>
      </c>
      <c r="P760" s="12" t="str">
        <f>TEXT(TBL_Employees[[#This Row],[Exit Date]],"yyyy")</f>
        <v/>
      </c>
    </row>
    <row r="761" spans="1:16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15" t="str">
        <f>TEXT(TBL_Employees[[#This Row],[Hire Date]],"yyyy")</f>
        <v>2007</v>
      </c>
      <c r="K761" s="2">
        <v>72805</v>
      </c>
      <c r="L761" s="3">
        <v>0</v>
      </c>
      <c r="M761" t="s">
        <v>33</v>
      </c>
      <c r="N761" t="s">
        <v>74</v>
      </c>
      <c r="O761" s="1" t="s">
        <v>21</v>
      </c>
      <c r="P761" s="12" t="str">
        <f>TEXT(TBL_Employees[[#This Row],[Exit Date]],"yyyy")</f>
        <v/>
      </c>
    </row>
    <row r="762" spans="1:16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15" t="str">
        <f>TEXT(TBL_Employees[[#This Row],[Hire Date]],"yyyy")</f>
        <v>2021</v>
      </c>
      <c r="K762" s="2">
        <v>72131</v>
      </c>
      <c r="L762" s="3">
        <v>0</v>
      </c>
      <c r="M762" t="s">
        <v>33</v>
      </c>
      <c r="N762" t="s">
        <v>74</v>
      </c>
      <c r="O762" s="1" t="s">
        <v>21</v>
      </c>
      <c r="P762" s="12" t="str">
        <f>TEXT(TBL_Employees[[#This Row],[Exit Date]],"yyyy")</f>
        <v/>
      </c>
    </row>
    <row r="763" spans="1:16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15" t="str">
        <f>TEXT(TBL_Employees[[#This Row],[Hire Date]],"yyyy")</f>
        <v>1992</v>
      </c>
      <c r="K763" s="2">
        <v>104668</v>
      </c>
      <c r="L763" s="3">
        <v>0.08</v>
      </c>
      <c r="M763" t="s">
        <v>19</v>
      </c>
      <c r="N763" t="s">
        <v>29</v>
      </c>
      <c r="O763" s="1" t="s">
        <v>21</v>
      </c>
      <c r="P763" s="12" t="str">
        <f>TEXT(TBL_Employees[[#This Row],[Exit Date]],"yyyy")</f>
        <v/>
      </c>
    </row>
    <row r="764" spans="1:16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15" t="str">
        <f>TEXT(TBL_Employees[[#This Row],[Hire Date]],"yyyy")</f>
        <v>2017</v>
      </c>
      <c r="K764" s="2">
        <v>89769</v>
      </c>
      <c r="L764" s="3">
        <v>0</v>
      </c>
      <c r="M764" t="s">
        <v>19</v>
      </c>
      <c r="N764" t="s">
        <v>63</v>
      </c>
      <c r="O764" s="1" t="s">
        <v>21</v>
      </c>
      <c r="P764" s="12" t="str">
        <f>TEXT(TBL_Employees[[#This Row],[Exit Date]],"yyyy")</f>
        <v/>
      </c>
    </row>
    <row r="765" spans="1:16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15" t="str">
        <f>TEXT(TBL_Employees[[#This Row],[Hire Date]],"yyyy")</f>
        <v>2018</v>
      </c>
      <c r="K765" s="2">
        <v>127616</v>
      </c>
      <c r="L765" s="3">
        <v>7.0000000000000007E-2</v>
      </c>
      <c r="M765" t="s">
        <v>19</v>
      </c>
      <c r="N765" t="s">
        <v>29</v>
      </c>
      <c r="O765" s="1" t="s">
        <v>21</v>
      </c>
      <c r="P765" s="12" t="str">
        <f>TEXT(TBL_Employees[[#This Row],[Exit Date]],"yyyy")</f>
        <v/>
      </c>
    </row>
    <row r="766" spans="1:16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15" t="str">
        <f>TEXT(TBL_Employees[[#This Row],[Hire Date]],"yyyy")</f>
        <v>2012</v>
      </c>
      <c r="K766" s="2">
        <v>109883</v>
      </c>
      <c r="L766" s="3">
        <v>7.0000000000000007E-2</v>
      </c>
      <c r="M766" t="s">
        <v>19</v>
      </c>
      <c r="N766" t="s">
        <v>29</v>
      </c>
      <c r="O766" s="1" t="s">
        <v>21</v>
      </c>
      <c r="P766" s="12" t="str">
        <f>TEXT(TBL_Employees[[#This Row],[Exit Date]],"yyyy")</f>
        <v/>
      </c>
    </row>
    <row r="767" spans="1:16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15" t="str">
        <f>TEXT(TBL_Employees[[#This Row],[Hire Date]],"yyyy")</f>
        <v>2021</v>
      </c>
      <c r="K767" s="2">
        <v>47974</v>
      </c>
      <c r="L767" s="3">
        <v>0</v>
      </c>
      <c r="M767" t="s">
        <v>33</v>
      </c>
      <c r="N767" t="s">
        <v>80</v>
      </c>
      <c r="O767" s="1" t="s">
        <v>21</v>
      </c>
      <c r="P767" s="12" t="str">
        <f>TEXT(TBL_Employees[[#This Row],[Exit Date]],"yyyy")</f>
        <v/>
      </c>
    </row>
    <row r="768" spans="1:16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15" t="str">
        <f>TEXT(TBL_Employees[[#This Row],[Hire Date]],"yyyy")</f>
        <v>2015</v>
      </c>
      <c r="K768" s="2">
        <v>120321</v>
      </c>
      <c r="L768" s="3">
        <v>0.12</v>
      </c>
      <c r="M768" t="s">
        <v>19</v>
      </c>
      <c r="N768" t="s">
        <v>25</v>
      </c>
      <c r="O768" s="1" t="s">
        <v>21</v>
      </c>
      <c r="P768" s="12" t="str">
        <f>TEXT(TBL_Employees[[#This Row],[Exit Date]],"yyyy")</f>
        <v/>
      </c>
    </row>
    <row r="769" spans="1:16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15" t="str">
        <f>TEXT(TBL_Employees[[#This Row],[Hire Date]],"yyyy")</f>
        <v>2014</v>
      </c>
      <c r="K769" s="2">
        <v>57446</v>
      </c>
      <c r="L769" s="3">
        <v>0</v>
      </c>
      <c r="M769" t="s">
        <v>19</v>
      </c>
      <c r="N769" t="s">
        <v>39</v>
      </c>
      <c r="O769" s="1" t="s">
        <v>21</v>
      </c>
      <c r="P769" s="12" t="str">
        <f>TEXT(TBL_Employees[[#This Row],[Exit Date]],"yyyy")</f>
        <v/>
      </c>
    </row>
    <row r="770" spans="1:16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15" t="str">
        <f>TEXT(TBL_Employees[[#This Row],[Hire Date]],"yyyy")</f>
        <v>2009</v>
      </c>
      <c r="K770" s="2">
        <v>174099</v>
      </c>
      <c r="L770" s="3">
        <v>0.26</v>
      </c>
      <c r="M770" t="s">
        <v>19</v>
      </c>
      <c r="N770" t="s">
        <v>25</v>
      </c>
      <c r="O770" s="1" t="s">
        <v>21</v>
      </c>
      <c r="P770" s="12" t="str">
        <f>TEXT(TBL_Employees[[#This Row],[Exit Date]],"yyyy")</f>
        <v/>
      </c>
    </row>
    <row r="771" spans="1:16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15" t="str">
        <f>TEXT(TBL_Employees[[#This Row],[Hire Date]],"yyyy")</f>
        <v>2002</v>
      </c>
      <c r="K771" s="2">
        <v>128703</v>
      </c>
      <c r="L771" s="3">
        <v>0.13</v>
      </c>
      <c r="M771" t="s">
        <v>19</v>
      </c>
      <c r="N771" t="s">
        <v>25</v>
      </c>
      <c r="O771" s="1" t="s">
        <v>21</v>
      </c>
      <c r="P771" s="12" t="str">
        <f>TEXT(TBL_Employees[[#This Row],[Exit Date]],"yyyy")</f>
        <v/>
      </c>
    </row>
    <row r="772" spans="1:16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15" t="str">
        <f>TEXT(TBL_Employees[[#This Row],[Hire Date]],"yyyy")</f>
        <v>2015</v>
      </c>
      <c r="K772" s="2">
        <v>65247</v>
      </c>
      <c r="L772" s="3">
        <v>0</v>
      </c>
      <c r="M772" t="s">
        <v>19</v>
      </c>
      <c r="N772" t="s">
        <v>39</v>
      </c>
      <c r="O772" s="1" t="s">
        <v>21</v>
      </c>
      <c r="P772" s="12" t="str">
        <f>TEXT(TBL_Employees[[#This Row],[Exit Date]],"yyyy")</f>
        <v/>
      </c>
    </row>
    <row r="773" spans="1:16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15" t="str">
        <f>TEXT(TBL_Employees[[#This Row],[Hire Date]],"yyyy")</f>
        <v>2018</v>
      </c>
      <c r="K773" s="2">
        <v>64247</v>
      </c>
      <c r="L773" s="3">
        <v>0</v>
      </c>
      <c r="M773" t="s">
        <v>52</v>
      </c>
      <c r="N773" t="s">
        <v>66</v>
      </c>
      <c r="O773" s="1" t="s">
        <v>21</v>
      </c>
      <c r="P773" s="12" t="str">
        <f>TEXT(TBL_Employees[[#This Row],[Exit Date]],"yyyy")</f>
        <v/>
      </c>
    </row>
    <row r="774" spans="1:16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15" t="str">
        <f>TEXT(TBL_Employees[[#This Row],[Hire Date]],"yyyy")</f>
        <v>2012</v>
      </c>
      <c r="K774" s="2">
        <v>118253</v>
      </c>
      <c r="L774" s="3">
        <v>0.08</v>
      </c>
      <c r="M774" t="s">
        <v>19</v>
      </c>
      <c r="N774" t="s">
        <v>25</v>
      </c>
      <c r="O774" s="1" t="s">
        <v>21</v>
      </c>
      <c r="P774" s="12" t="str">
        <f>TEXT(TBL_Employees[[#This Row],[Exit Date]],"yyyy")</f>
        <v/>
      </c>
    </row>
    <row r="775" spans="1:16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15" t="str">
        <f>TEXT(TBL_Employees[[#This Row],[Hire Date]],"yyyy")</f>
        <v>2004</v>
      </c>
      <c r="K775" s="2">
        <v>109422</v>
      </c>
      <c r="L775" s="3">
        <v>0</v>
      </c>
      <c r="M775" t="s">
        <v>33</v>
      </c>
      <c r="N775" t="s">
        <v>80</v>
      </c>
      <c r="O775" s="1" t="s">
        <v>21</v>
      </c>
      <c r="P775" s="12" t="str">
        <f>TEXT(TBL_Employees[[#This Row],[Exit Date]],"yyyy")</f>
        <v/>
      </c>
    </row>
    <row r="776" spans="1:16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15" t="str">
        <f>TEXT(TBL_Employees[[#This Row],[Hire Date]],"yyyy")</f>
        <v>2019</v>
      </c>
      <c r="K776" s="2">
        <v>126950</v>
      </c>
      <c r="L776" s="3">
        <v>0.1</v>
      </c>
      <c r="M776" t="s">
        <v>19</v>
      </c>
      <c r="N776" t="s">
        <v>20</v>
      </c>
      <c r="O776" s="1" t="s">
        <v>21</v>
      </c>
      <c r="P776" s="12" t="str">
        <f>TEXT(TBL_Employees[[#This Row],[Exit Date]],"yyyy")</f>
        <v/>
      </c>
    </row>
    <row r="777" spans="1:16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15" t="str">
        <f>TEXT(TBL_Employees[[#This Row],[Hire Date]],"yyyy")</f>
        <v>2014</v>
      </c>
      <c r="K777" s="2">
        <v>97500</v>
      </c>
      <c r="L777" s="3">
        <v>0</v>
      </c>
      <c r="M777" t="s">
        <v>19</v>
      </c>
      <c r="N777" t="s">
        <v>45</v>
      </c>
      <c r="O777" s="1" t="s">
        <v>21</v>
      </c>
      <c r="P777" s="12" t="str">
        <f>TEXT(TBL_Employees[[#This Row],[Exit Date]],"yyyy")</f>
        <v/>
      </c>
    </row>
    <row r="778" spans="1:16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15" t="str">
        <f>TEXT(TBL_Employees[[#This Row],[Hire Date]],"yyyy")</f>
        <v>2021</v>
      </c>
      <c r="K778" s="2">
        <v>41844</v>
      </c>
      <c r="L778" s="3">
        <v>0</v>
      </c>
      <c r="M778" t="s">
        <v>33</v>
      </c>
      <c r="N778" t="s">
        <v>80</v>
      </c>
      <c r="O778" s="1" t="s">
        <v>21</v>
      </c>
      <c r="P778" s="12" t="str">
        <f>TEXT(TBL_Employees[[#This Row],[Exit Date]],"yyyy")</f>
        <v/>
      </c>
    </row>
    <row r="779" spans="1:16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15" t="str">
        <f>TEXT(TBL_Employees[[#This Row],[Hire Date]],"yyyy")</f>
        <v>2014</v>
      </c>
      <c r="K779" s="2">
        <v>58875</v>
      </c>
      <c r="L779" s="3">
        <v>0</v>
      </c>
      <c r="M779" t="s">
        <v>33</v>
      </c>
      <c r="N779" t="s">
        <v>34</v>
      </c>
      <c r="O779" s="1" t="s">
        <v>21</v>
      </c>
      <c r="P779" s="12" t="str">
        <f>TEXT(TBL_Employees[[#This Row],[Exit Date]],"yyyy")</f>
        <v/>
      </c>
    </row>
    <row r="780" spans="1:16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15" t="str">
        <f>TEXT(TBL_Employees[[#This Row],[Hire Date]],"yyyy")</f>
        <v>2015</v>
      </c>
      <c r="K780" s="2">
        <v>64204</v>
      </c>
      <c r="L780" s="3">
        <v>0</v>
      </c>
      <c r="M780" t="s">
        <v>19</v>
      </c>
      <c r="N780" t="s">
        <v>29</v>
      </c>
      <c r="O780" s="1">
        <v>44306</v>
      </c>
      <c r="P780" s="12" t="str">
        <f>TEXT(TBL_Employees[[#This Row],[Exit Date]],"yyyy")</f>
        <v>2021</v>
      </c>
    </row>
    <row r="781" spans="1:16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15" t="str">
        <f>TEXT(TBL_Employees[[#This Row],[Hire Date]],"yyyy")</f>
        <v>2010</v>
      </c>
      <c r="K781" s="2">
        <v>67743</v>
      </c>
      <c r="L781" s="3">
        <v>0</v>
      </c>
      <c r="M781" t="s">
        <v>33</v>
      </c>
      <c r="N781" t="s">
        <v>60</v>
      </c>
      <c r="O781" s="1">
        <v>41998</v>
      </c>
      <c r="P781" s="12" t="str">
        <f>TEXT(TBL_Employees[[#This Row],[Exit Date]],"yyyy")</f>
        <v>2014</v>
      </c>
    </row>
    <row r="782" spans="1:16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15" t="str">
        <f>TEXT(TBL_Employees[[#This Row],[Hire Date]],"yyyy")</f>
        <v>1997</v>
      </c>
      <c r="K782" s="2">
        <v>71677</v>
      </c>
      <c r="L782" s="3">
        <v>0</v>
      </c>
      <c r="M782" t="s">
        <v>19</v>
      </c>
      <c r="N782" t="s">
        <v>29</v>
      </c>
      <c r="O782" s="1" t="s">
        <v>21</v>
      </c>
      <c r="P782" s="12" t="str">
        <f>TEXT(TBL_Employees[[#This Row],[Exit Date]],"yyyy")</f>
        <v/>
      </c>
    </row>
    <row r="783" spans="1:16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15" t="str">
        <f>TEXT(TBL_Employees[[#This Row],[Hire Date]],"yyyy")</f>
        <v>2000</v>
      </c>
      <c r="K783" s="2">
        <v>40063</v>
      </c>
      <c r="L783" s="3">
        <v>0</v>
      </c>
      <c r="M783" t="s">
        <v>19</v>
      </c>
      <c r="N783" t="s">
        <v>45</v>
      </c>
      <c r="O783" s="1" t="s">
        <v>21</v>
      </c>
      <c r="P783" s="12" t="str">
        <f>TEXT(TBL_Employees[[#This Row],[Exit Date]],"yyyy")</f>
        <v/>
      </c>
    </row>
    <row r="784" spans="1:16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15" t="str">
        <f>TEXT(TBL_Employees[[#This Row],[Hire Date]],"yyyy")</f>
        <v>2004</v>
      </c>
      <c r="K784" s="2">
        <v>40124</v>
      </c>
      <c r="L784" s="3">
        <v>0</v>
      </c>
      <c r="M784" t="s">
        <v>19</v>
      </c>
      <c r="N784" t="s">
        <v>25</v>
      </c>
      <c r="O784" s="1" t="s">
        <v>21</v>
      </c>
      <c r="P784" s="12" t="str">
        <f>TEXT(TBL_Employees[[#This Row],[Exit Date]],"yyyy")</f>
        <v/>
      </c>
    </row>
    <row r="785" spans="1:16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15" t="str">
        <f>TEXT(TBL_Employees[[#This Row],[Hire Date]],"yyyy")</f>
        <v>2018</v>
      </c>
      <c r="K785" s="2">
        <v>103183</v>
      </c>
      <c r="L785" s="3">
        <v>0</v>
      </c>
      <c r="M785" t="s">
        <v>19</v>
      </c>
      <c r="N785" t="s">
        <v>25</v>
      </c>
      <c r="O785" s="1">
        <v>44386</v>
      </c>
      <c r="P785" s="12" t="str">
        <f>TEXT(TBL_Employees[[#This Row],[Exit Date]],"yyyy")</f>
        <v>2021</v>
      </c>
    </row>
    <row r="786" spans="1:16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15" t="str">
        <f>TEXT(TBL_Employees[[#This Row],[Hire Date]],"yyyy")</f>
        <v>1998</v>
      </c>
      <c r="K786" s="2">
        <v>95239</v>
      </c>
      <c r="L786" s="3">
        <v>0</v>
      </c>
      <c r="M786" t="s">
        <v>19</v>
      </c>
      <c r="N786" t="s">
        <v>39</v>
      </c>
      <c r="O786" s="1" t="s">
        <v>21</v>
      </c>
      <c r="P786" s="12" t="str">
        <f>TEXT(TBL_Employees[[#This Row],[Exit Date]],"yyyy")</f>
        <v/>
      </c>
    </row>
    <row r="787" spans="1:16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15" t="str">
        <f>TEXT(TBL_Employees[[#This Row],[Hire Date]],"yyyy")</f>
        <v>2019</v>
      </c>
      <c r="K787" s="2">
        <v>75012</v>
      </c>
      <c r="L787" s="3">
        <v>0</v>
      </c>
      <c r="M787" t="s">
        <v>19</v>
      </c>
      <c r="N787" t="s">
        <v>20</v>
      </c>
      <c r="O787" s="1" t="s">
        <v>21</v>
      </c>
      <c r="P787" s="12" t="str">
        <f>TEXT(TBL_Employees[[#This Row],[Exit Date]],"yyyy")</f>
        <v/>
      </c>
    </row>
    <row r="788" spans="1:16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15" t="str">
        <f>TEXT(TBL_Employees[[#This Row],[Hire Date]],"yyyy")</f>
        <v>2014</v>
      </c>
      <c r="K788" s="2">
        <v>96366</v>
      </c>
      <c r="L788" s="3">
        <v>0</v>
      </c>
      <c r="M788" t="s">
        <v>33</v>
      </c>
      <c r="N788" t="s">
        <v>34</v>
      </c>
      <c r="O788" s="1" t="s">
        <v>21</v>
      </c>
      <c r="P788" s="12" t="str">
        <f>TEXT(TBL_Employees[[#This Row],[Exit Date]],"yyyy")</f>
        <v/>
      </c>
    </row>
    <row r="789" spans="1:16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15" t="str">
        <f>TEXT(TBL_Employees[[#This Row],[Hire Date]],"yyyy")</f>
        <v>2014</v>
      </c>
      <c r="K789" s="2">
        <v>40897</v>
      </c>
      <c r="L789" s="3">
        <v>0</v>
      </c>
      <c r="M789" t="s">
        <v>19</v>
      </c>
      <c r="N789" t="s">
        <v>63</v>
      </c>
      <c r="O789" s="1" t="s">
        <v>21</v>
      </c>
      <c r="P789" s="12" t="str">
        <f>TEXT(TBL_Employees[[#This Row],[Exit Date]],"yyyy")</f>
        <v/>
      </c>
    </row>
    <row r="790" spans="1:16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15" t="str">
        <f>TEXT(TBL_Employees[[#This Row],[Hire Date]],"yyyy")</f>
        <v>2016</v>
      </c>
      <c r="K790" s="2">
        <v>124928</v>
      </c>
      <c r="L790" s="3">
        <v>0.06</v>
      </c>
      <c r="M790" t="s">
        <v>33</v>
      </c>
      <c r="N790" t="s">
        <v>80</v>
      </c>
      <c r="O790" s="1" t="s">
        <v>21</v>
      </c>
      <c r="P790" s="12" t="str">
        <f>TEXT(TBL_Employees[[#This Row],[Exit Date]],"yyyy")</f>
        <v/>
      </c>
    </row>
    <row r="791" spans="1:16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15" t="str">
        <f>TEXT(TBL_Employees[[#This Row],[Hire Date]],"yyyy")</f>
        <v>2013</v>
      </c>
      <c r="K791" s="2">
        <v>108221</v>
      </c>
      <c r="L791" s="3">
        <v>0.05</v>
      </c>
      <c r="M791" t="s">
        <v>52</v>
      </c>
      <c r="N791" t="s">
        <v>81</v>
      </c>
      <c r="O791" s="1" t="s">
        <v>21</v>
      </c>
      <c r="P791" s="12" t="str">
        <f>TEXT(TBL_Employees[[#This Row],[Exit Date]],"yyyy")</f>
        <v/>
      </c>
    </row>
    <row r="792" spans="1:16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15" t="str">
        <f>TEXT(TBL_Employees[[#This Row],[Hire Date]],"yyyy")</f>
        <v>2007</v>
      </c>
      <c r="K792" s="2">
        <v>75579</v>
      </c>
      <c r="L792" s="3">
        <v>0</v>
      </c>
      <c r="M792" t="s">
        <v>19</v>
      </c>
      <c r="N792" t="s">
        <v>63</v>
      </c>
      <c r="O792" s="1" t="s">
        <v>21</v>
      </c>
      <c r="P792" s="12" t="str">
        <f>TEXT(TBL_Employees[[#This Row],[Exit Date]],"yyyy")</f>
        <v/>
      </c>
    </row>
    <row r="793" spans="1:16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15" t="str">
        <f>TEXT(TBL_Employees[[#This Row],[Hire Date]],"yyyy")</f>
        <v>2015</v>
      </c>
      <c r="K793" s="2">
        <v>129903</v>
      </c>
      <c r="L793" s="3">
        <v>0.13</v>
      </c>
      <c r="M793" t="s">
        <v>52</v>
      </c>
      <c r="N793" t="s">
        <v>53</v>
      </c>
      <c r="O793" s="1" t="s">
        <v>21</v>
      </c>
      <c r="P793" s="12" t="str">
        <f>TEXT(TBL_Employees[[#This Row],[Exit Date]],"yyyy")</f>
        <v/>
      </c>
    </row>
    <row r="794" spans="1:16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15" t="str">
        <f>TEXT(TBL_Employees[[#This Row],[Hire Date]],"yyyy")</f>
        <v>2021</v>
      </c>
      <c r="K794" s="2">
        <v>186870</v>
      </c>
      <c r="L794" s="3">
        <v>0.2</v>
      </c>
      <c r="M794" t="s">
        <v>33</v>
      </c>
      <c r="N794" t="s">
        <v>74</v>
      </c>
      <c r="O794" s="1" t="s">
        <v>21</v>
      </c>
      <c r="P794" s="12" t="str">
        <f>TEXT(TBL_Employees[[#This Row],[Exit Date]],"yyyy")</f>
        <v/>
      </c>
    </row>
    <row r="795" spans="1:16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15" t="str">
        <f>TEXT(TBL_Employees[[#This Row],[Hire Date]],"yyyy")</f>
        <v>2010</v>
      </c>
      <c r="K795" s="2">
        <v>57531</v>
      </c>
      <c r="L795" s="3">
        <v>0</v>
      </c>
      <c r="M795" t="s">
        <v>19</v>
      </c>
      <c r="N795" t="s">
        <v>20</v>
      </c>
      <c r="O795" s="1" t="s">
        <v>21</v>
      </c>
      <c r="P795" s="12" t="str">
        <f>TEXT(TBL_Employees[[#This Row],[Exit Date]],"yyyy")</f>
        <v/>
      </c>
    </row>
    <row r="796" spans="1:16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15" t="str">
        <f>TEXT(TBL_Employees[[#This Row],[Hire Date]],"yyyy")</f>
        <v>2011</v>
      </c>
      <c r="K796" s="2">
        <v>55894</v>
      </c>
      <c r="L796" s="3">
        <v>0</v>
      </c>
      <c r="M796" t="s">
        <v>19</v>
      </c>
      <c r="N796" t="s">
        <v>63</v>
      </c>
      <c r="O796" s="1" t="s">
        <v>21</v>
      </c>
      <c r="P796" s="12" t="str">
        <f>TEXT(TBL_Employees[[#This Row],[Exit Date]],"yyyy")</f>
        <v/>
      </c>
    </row>
    <row r="797" spans="1:16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15" t="str">
        <f>TEXT(TBL_Employees[[#This Row],[Hire Date]],"yyyy")</f>
        <v>2012</v>
      </c>
      <c r="K797" s="2">
        <v>72903</v>
      </c>
      <c r="L797" s="3">
        <v>0</v>
      </c>
      <c r="M797" t="s">
        <v>19</v>
      </c>
      <c r="N797" t="s">
        <v>39</v>
      </c>
      <c r="O797" s="1" t="s">
        <v>21</v>
      </c>
      <c r="P797" s="12" t="str">
        <f>TEXT(TBL_Employees[[#This Row],[Exit Date]],"yyyy")</f>
        <v/>
      </c>
    </row>
    <row r="798" spans="1:16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15" t="str">
        <f>TEXT(TBL_Employees[[#This Row],[Hire Date]],"yyyy")</f>
        <v>2015</v>
      </c>
      <c r="K798" s="2">
        <v>45369</v>
      </c>
      <c r="L798" s="3">
        <v>0</v>
      </c>
      <c r="M798" t="s">
        <v>33</v>
      </c>
      <c r="N798" t="s">
        <v>60</v>
      </c>
      <c r="O798" s="1" t="s">
        <v>21</v>
      </c>
      <c r="P798" s="12" t="str">
        <f>TEXT(TBL_Employees[[#This Row],[Exit Date]],"yyyy")</f>
        <v/>
      </c>
    </row>
    <row r="799" spans="1:16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15" t="str">
        <f>TEXT(TBL_Employees[[#This Row],[Hire Date]],"yyyy")</f>
        <v>2010</v>
      </c>
      <c r="K799" s="2">
        <v>106578</v>
      </c>
      <c r="L799" s="3">
        <v>0.09</v>
      </c>
      <c r="M799" t="s">
        <v>19</v>
      </c>
      <c r="N799" t="s">
        <v>45</v>
      </c>
      <c r="O799" s="1" t="s">
        <v>21</v>
      </c>
      <c r="P799" s="12" t="str">
        <f>TEXT(TBL_Employees[[#This Row],[Exit Date]],"yyyy")</f>
        <v/>
      </c>
    </row>
    <row r="800" spans="1:16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15" t="str">
        <f>TEXT(TBL_Employees[[#This Row],[Hire Date]],"yyyy")</f>
        <v>1999</v>
      </c>
      <c r="K800" s="2">
        <v>92994</v>
      </c>
      <c r="L800" s="3">
        <v>0</v>
      </c>
      <c r="M800" t="s">
        <v>19</v>
      </c>
      <c r="N800" t="s">
        <v>20</v>
      </c>
      <c r="O800" s="1" t="s">
        <v>21</v>
      </c>
      <c r="P800" s="12" t="str">
        <f>TEXT(TBL_Employees[[#This Row],[Exit Date]],"yyyy")</f>
        <v/>
      </c>
    </row>
    <row r="801" spans="1:16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15" t="str">
        <f>TEXT(TBL_Employees[[#This Row],[Hire Date]],"yyyy")</f>
        <v>1997</v>
      </c>
      <c r="K801" s="2">
        <v>83685</v>
      </c>
      <c r="L801" s="3">
        <v>0</v>
      </c>
      <c r="M801" t="s">
        <v>33</v>
      </c>
      <c r="N801" t="s">
        <v>60</v>
      </c>
      <c r="O801" s="1" t="s">
        <v>21</v>
      </c>
      <c r="P801" s="12" t="str">
        <f>TEXT(TBL_Employees[[#This Row],[Exit Date]],"yyyy")</f>
        <v/>
      </c>
    </row>
    <row r="802" spans="1:16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15" t="str">
        <f>TEXT(TBL_Employees[[#This Row],[Hire Date]],"yyyy")</f>
        <v>2010</v>
      </c>
      <c r="K802" s="2">
        <v>99335</v>
      </c>
      <c r="L802" s="3">
        <v>0</v>
      </c>
      <c r="M802" t="s">
        <v>19</v>
      </c>
      <c r="N802" t="s">
        <v>39</v>
      </c>
      <c r="O802" s="1" t="s">
        <v>21</v>
      </c>
      <c r="P802" s="12" t="str">
        <f>TEXT(TBL_Employees[[#This Row],[Exit Date]],"yyyy")</f>
        <v/>
      </c>
    </row>
    <row r="803" spans="1:16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15" t="str">
        <f>TEXT(TBL_Employees[[#This Row],[Hire Date]],"yyyy")</f>
        <v>2013</v>
      </c>
      <c r="K803" s="2">
        <v>131179</v>
      </c>
      <c r="L803" s="3">
        <v>0.15</v>
      </c>
      <c r="M803" t="s">
        <v>19</v>
      </c>
      <c r="N803" t="s">
        <v>29</v>
      </c>
      <c r="O803" s="1" t="s">
        <v>21</v>
      </c>
      <c r="P803" s="12" t="str">
        <f>TEXT(TBL_Employees[[#This Row],[Exit Date]],"yyyy")</f>
        <v/>
      </c>
    </row>
    <row r="804" spans="1:16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15" t="str">
        <f>TEXT(TBL_Employees[[#This Row],[Hire Date]],"yyyy")</f>
        <v>2016</v>
      </c>
      <c r="K804" s="2">
        <v>73899</v>
      </c>
      <c r="L804" s="3">
        <v>0.05</v>
      </c>
      <c r="M804" t="s">
        <v>33</v>
      </c>
      <c r="N804" t="s">
        <v>34</v>
      </c>
      <c r="O804" s="1" t="s">
        <v>21</v>
      </c>
      <c r="P804" s="12" t="str">
        <f>TEXT(TBL_Employees[[#This Row],[Exit Date]],"yyyy")</f>
        <v/>
      </c>
    </row>
    <row r="805" spans="1:16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15" t="str">
        <f>TEXT(TBL_Employees[[#This Row],[Hire Date]],"yyyy")</f>
        <v>2013</v>
      </c>
      <c r="K805" s="2">
        <v>252325</v>
      </c>
      <c r="L805" s="3">
        <v>0.4</v>
      </c>
      <c r="M805" t="s">
        <v>19</v>
      </c>
      <c r="N805" t="s">
        <v>29</v>
      </c>
      <c r="O805" s="1" t="s">
        <v>21</v>
      </c>
      <c r="P805" s="12" t="str">
        <f>TEXT(TBL_Employees[[#This Row],[Exit Date]],"yyyy")</f>
        <v/>
      </c>
    </row>
    <row r="806" spans="1:16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15" t="str">
        <f>TEXT(TBL_Employees[[#This Row],[Hire Date]],"yyyy")</f>
        <v>2015</v>
      </c>
      <c r="K806" s="2">
        <v>52697</v>
      </c>
      <c r="L806" s="3">
        <v>0</v>
      </c>
      <c r="M806" t="s">
        <v>19</v>
      </c>
      <c r="N806" t="s">
        <v>63</v>
      </c>
      <c r="O806" s="1" t="s">
        <v>21</v>
      </c>
      <c r="P806" s="12" t="str">
        <f>TEXT(TBL_Employees[[#This Row],[Exit Date]],"yyyy")</f>
        <v/>
      </c>
    </row>
    <row r="807" spans="1:16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15" t="str">
        <f>TEXT(TBL_Employees[[#This Row],[Hire Date]],"yyyy")</f>
        <v>2020</v>
      </c>
      <c r="K807" s="2">
        <v>123588</v>
      </c>
      <c r="L807" s="3">
        <v>0</v>
      </c>
      <c r="M807" t="s">
        <v>52</v>
      </c>
      <c r="N807" t="s">
        <v>53</v>
      </c>
      <c r="O807" s="1" t="s">
        <v>21</v>
      </c>
      <c r="P807" s="12" t="str">
        <f>TEXT(TBL_Employees[[#This Row],[Exit Date]],"yyyy")</f>
        <v/>
      </c>
    </row>
    <row r="808" spans="1:16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15" t="str">
        <f>TEXT(TBL_Employees[[#This Row],[Hire Date]],"yyyy")</f>
        <v>2021</v>
      </c>
      <c r="K808" s="2">
        <v>243568</v>
      </c>
      <c r="L808" s="3">
        <v>0.33</v>
      </c>
      <c r="M808" t="s">
        <v>19</v>
      </c>
      <c r="N808" t="s">
        <v>25</v>
      </c>
      <c r="O808" s="1" t="s">
        <v>21</v>
      </c>
      <c r="P808" s="12" t="str">
        <f>TEXT(TBL_Employees[[#This Row],[Exit Date]],"yyyy")</f>
        <v/>
      </c>
    </row>
    <row r="809" spans="1:16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15" t="str">
        <f>TEXT(TBL_Employees[[#This Row],[Hire Date]],"yyyy")</f>
        <v>2001</v>
      </c>
      <c r="K809" s="2">
        <v>199176</v>
      </c>
      <c r="L809" s="3">
        <v>0.24</v>
      </c>
      <c r="M809" t="s">
        <v>19</v>
      </c>
      <c r="N809" t="s">
        <v>39</v>
      </c>
      <c r="O809" s="1" t="s">
        <v>21</v>
      </c>
      <c r="P809" s="12" t="str">
        <f>TEXT(TBL_Employees[[#This Row],[Exit Date]],"yyyy")</f>
        <v/>
      </c>
    </row>
    <row r="810" spans="1:16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15" t="str">
        <f>TEXT(TBL_Employees[[#This Row],[Hire Date]],"yyyy")</f>
        <v>1996</v>
      </c>
      <c r="K810" s="2">
        <v>82806</v>
      </c>
      <c r="L810" s="3">
        <v>0</v>
      </c>
      <c r="M810" t="s">
        <v>19</v>
      </c>
      <c r="N810" t="s">
        <v>63</v>
      </c>
      <c r="O810" s="1" t="s">
        <v>21</v>
      </c>
      <c r="P810" s="12" t="str">
        <f>TEXT(TBL_Employees[[#This Row],[Exit Date]],"yyyy")</f>
        <v/>
      </c>
    </row>
    <row r="811" spans="1:16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15" t="str">
        <f>TEXT(TBL_Employees[[#This Row],[Hire Date]],"yyyy")</f>
        <v>1997</v>
      </c>
      <c r="K811" s="2">
        <v>164399</v>
      </c>
      <c r="L811" s="3">
        <v>0.25</v>
      </c>
      <c r="M811" t="s">
        <v>19</v>
      </c>
      <c r="N811" t="s">
        <v>63</v>
      </c>
      <c r="O811" s="1" t="s">
        <v>21</v>
      </c>
      <c r="P811" s="12" t="str">
        <f>TEXT(TBL_Employees[[#This Row],[Exit Date]],"yyyy")</f>
        <v/>
      </c>
    </row>
    <row r="812" spans="1:16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15" t="str">
        <f>TEXT(TBL_Employees[[#This Row],[Hire Date]],"yyyy")</f>
        <v>2017</v>
      </c>
      <c r="K812" s="2">
        <v>154956</v>
      </c>
      <c r="L812" s="3">
        <v>0.13</v>
      </c>
      <c r="M812" t="s">
        <v>19</v>
      </c>
      <c r="N812" t="s">
        <v>39</v>
      </c>
      <c r="O812" s="1" t="s">
        <v>21</v>
      </c>
      <c r="P812" s="12" t="str">
        <f>TEXT(TBL_Employees[[#This Row],[Exit Date]],"yyyy")</f>
        <v/>
      </c>
    </row>
    <row r="813" spans="1:16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15" t="str">
        <f>TEXT(TBL_Employees[[#This Row],[Hire Date]],"yyyy")</f>
        <v>2017</v>
      </c>
      <c r="K813" s="2">
        <v>143970</v>
      </c>
      <c r="L813" s="3">
        <v>0.12</v>
      </c>
      <c r="M813" t="s">
        <v>19</v>
      </c>
      <c r="N813" t="s">
        <v>63</v>
      </c>
      <c r="O813" s="1">
        <v>43078</v>
      </c>
      <c r="P813" s="12" t="str">
        <f>TEXT(TBL_Employees[[#This Row],[Exit Date]],"yyyy")</f>
        <v>2017</v>
      </c>
    </row>
    <row r="814" spans="1:16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15" t="str">
        <f>TEXT(TBL_Employees[[#This Row],[Hire Date]],"yyyy")</f>
        <v>2020</v>
      </c>
      <c r="K814" s="2">
        <v>163143</v>
      </c>
      <c r="L814" s="3">
        <v>0.28000000000000003</v>
      </c>
      <c r="M814" t="s">
        <v>52</v>
      </c>
      <c r="N814" t="s">
        <v>53</v>
      </c>
      <c r="O814" s="1" t="s">
        <v>21</v>
      </c>
      <c r="P814" s="12" t="str">
        <f>TEXT(TBL_Employees[[#This Row],[Exit Date]],"yyyy")</f>
        <v/>
      </c>
    </row>
    <row r="815" spans="1:16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15" t="str">
        <f>TEXT(TBL_Employees[[#This Row],[Hire Date]],"yyyy")</f>
        <v>2020</v>
      </c>
      <c r="K815" s="2">
        <v>89390</v>
      </c>
      <c r="L815" s="3">
        <v>0</v>
      </c>
      <c r="M815" t="s">
        <v>19</v>
      </c>
      <c r="N815" t="s">
        <v>63</v>
      </c>
      <c r="O815" s="1" t="s">
        <v>21</v>
      </c>
      <c r="P815" s="12" t="str">
        <f>TEXT(TBL_Employees[[#This Row],[Exit Date]],"yyyy")</f>
        <v/>
      </c>
    </row>
    <row r="816" spans="1:16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15" t="str">
        <f>TEXT(TBL_Employees[[#This Row],[Hire Date]],"yyyy")</f>
        <v>2017</v>
      </c>
      <c r="K816" s="2">
        <v>67468</v>
      </c>
      <c r="L816" s="3">
        <v>0</v>
      </c>
      <c r="M816" t="s">
        <v>19</v>
      </c>
      <c r="N816" t="s">
        <v>45</v>
      </c>
      <c r="O816" s="1" t="s">
        <v>21</v>
      </c>
      <c r="P816" s="12" t="str">
        <f>TEXT(TBL_Employees[[#This Row],[Exit Date]],"yyyy")</f>
        <v/>
      </c>
    </row>
    <row r="817" spans="1:16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15" t="str">
        <f>TEXT(TBL_Employees[[#This Row],[Hire Date]],"yyyy")</f>
        <v>2016</v>
      </c>
      <c r="K817" s="2">
        <v>100810</v>
      </c>
      <c r="L817" s="3">
        <v>0.12</v>
      </c>
      <c r="M817" t="s">
        <v>52</v>
      </c>
      <c r="N817" t="s">
        <v>66</v>
      </c>
      <c r="O817" s="1" t="s">
        <v>21</v>
      </c>
      <c r="P817" s="12" t="str">
        <f>TEXT(TBL_Employees[[#This Row],[Exit Date]],"yyyy")</f>
        <v/>
      </c>
    </row>
    <row r="818" spans="1:16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15" t="str">
        <f>TEXT(TBL_Employees[[#This Row],[Hire Date]],"yyyy")</f>
        <v>2019</v>
      </c>
      <c r="K818" s="2">
        <v>74779</v>
      </c>
      <c r="L818" s="3">
        <v>0</v>
      </c>
      <c r="M818" t="s">
        <v>19</v>
      </c>
      <c r="N818" t="s">
        <v>39</v>
      </c>
      <c r="O818" s="1" t="s">
        <v>21</v>
      </c>
      <c r="P818" s="12" t="str">
        <f>TEXT(TBL_Employees[[#This Row],[Exit Date]],"yyyy")</f>
        <v/>
      </c>
    </row>
    <row r="819" spans="1:16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15" t="str">
        <f>TEXT(TBL_Employees[[#This Row],[Hire Date]],"yyyy")</f>
        <v>2017</v>
      </c>
      <c r="K819" s="2">
        <v>63985</v>
      </c>
      <c r="L819" s="3">
        <v>0</v>
      </c>
      <c r="M819" t="s">
        <v>19</v>
      </c>
      <c r="N819" t="s">
        <v>45</v>
      </c>
      <c r="O819" s="1" t="s">
        <v>21</v>
      </c>
      <c r="P819" s="12" t="str">
        <f>TEXT(TBL_Employees[[#This Row],[Exit Date]],"yyyy")</f>
        <v/>
      </c>
    </row>
    <row r="820" spans="1:16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15" t="str">
        <f>TEXT(TBL_Employees[[#This Row],[Hire Date]],"yyyy")</f>
        <v>2004</v>
      </c>
      <c r="K820" s="2">
        <v>77903</v>
      </c>
      <c r="L820" s="3">
        <v>0</v>
      </c>
      <c r="M820" t="s">
        <v>19</v>
      </c>
      <c r="N820" t="s">
        <v>63</v>
      </c>
      <c r="O820" s="1" t="s">
        <v>21</v>
      </c>
      <c r="P820" s="12" t="str">
        <f>TEXT(TBL_Employees[[#This Row],[Exit Date]],"yyyy")</f>
        <v/>
      </c>
    </row>
    <row r="821" spans="1:16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15" t="str">
        <f>TEXT(TBL_Employees[[#This Row],[Hire Date]],"yyyy")</f>
        <v>2017</v>
      </c>
      <c r="K821" s="2">
        <v>164396</v>
      </c>
      <c r="L821" s="3">
        <v>0.28999999999999998</v>
      </c>
      <c r="M821" t="s">
        <v>19</v>
      </c>
      <c r="N821" t="s">
        <v>29</v>
      </c>
      <c r="O821" s="1" t="s">
        <v>21</v>
      </c>
      <c r="P821" s="12" t="str">
        <f>TEXT(TBL_Employees[[#This Row],[Exit Date]],"yyyy")</f>
        <v/>
      </c>
    </row>
    <row r="822" spans="1:16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15" t="str">
        <f>TEXT(TBL_Employees[[#This Row],[Hire Date]],"yyyy")</f>
        <v>2021</v>
      </c>
      <c r="K822" s="2">
        <v>71234</v>
      </c>
      <c r="L822" s="3">
        <v>0</v>
      </c>
      <c r="M822" t="s">
        <v>19</v>
      </c>
      <c r="N822" t="s">
        <v>63</v>
      </c>
      <c r="O822" s="1" t="s">
        <v>21</v>
      </c>
      <c r="P822" s="12" t="str">
        <f>TEXT(TBL_Employees[[#This Row],[Exit Date]],"yyyy")</f>
        <v/>
      </c>
    </row>
    <row r="823" spans="1:16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15" t="str">
        <f>TEXT(TBL_Employees[[#This Row],[Hire Date]],"yyyy")</f>
        <v>2004</v>
      </c>
      <c r="K823" s="2">
        <v>122487</v>
      </c>
      <c r="L823" s="3">
        <v>0.08</v>
      </c>
      <c r="M823" t="s">
        <v>33</v>
      </c>
      <c r="N823" t="s">
        <v>74</v>
      </c>
      <c r="O823" s="1" t="s">
        <v>21</v>
      </c>
      <c r="P823" s="12" t="str">
        <f>TEXT(TBL_Employees[[#This Row],[Exit Date]],"yyyy")</f>
        <v/>
      </c>
    </row>
    <row r="824" spans="1:16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15" t="str">
        <f>TEXT(TBL_Employees[[#This Row],[Hire Date]],"yyyy")</f>
        <v>2017</v>
      </c>
      <c r="K824" s="2">
        <v>101870</v>
      </c>
      <c r="L824" s="3">
        <v>0.1</v>
      </c>
      <c r="M824" t="s">
        <v>19</v>
      </c>
      <c r="N824" t="s">
        <v>39</v>
      </c>
      <c r="O824" s="1" t="s">
        <v>21</v>
      </c>
      <c r="P824" s="12" t="str">
        <f>TEXT(TBL_Employees[[#This Row],[Exit Date]],"yyyy")</f>
        <v/>
      </c>
    </row>
    <row r="825" spans="1:16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15" t="str">
        <f>TEXT(TBL_Employees[[#This Row],[Hire Date]],"yyyy")</f>
        <v>2020</v>
      </c>
      <c r="K825" s="2">
        <v>40316</v>
      </c>
      <c r="L825" s="3">
        <v>0</v>
      </c>
      <c r="M825" t="s">
        <v>52</v>
      </c>
      <c r="N825" t="s">
        <v>81</v>
      </c>
      <c r="O825" s="1" t="s">
        <v>21</v>
      </c>
      <c r="P825" s="12" t="str">
        <f>TEXT(TBL_Employees[[#This Row],[Exit Date]],"yyyy")</f>
        <v/>
      </c>
    </row>
    <row r="826" spans="1:16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15" t="str">
        <f>TEXT(TBL_Employees[[#This Row],[Hire Date]],"yyyy")</f>
        <v>2005</v>
      </c>
      <c r="K826" s="2">
        <v>115145</v>
      </c>
      <c r="L826" s="3">
        <v>0.05</v>
      </c>
      <c r="M826" t="s">
        <v>33</v>
      </c>
      <c r="N826" t="s">
        <v>80</v>
      </c>
      <c r="O826" s="1" t="s">
        <v>21</v>
      </c>
      <c r="P826" s="12" t="str">
        <f>TEXT(TBL_Employees[[#This Row],[Exit Date]],"yyyy")</f>
        <v/>
      </c>
    </row>
    <row r="827" spans="1:16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15" t="str">
        <f>TEXT(TBL_Employees[[#This Row],[Hire Date]],"yyyy")</f>
        <v>2009</v>
      </c>
      <c r="K827" s="2">
        <v>62335</v>
      </c>
      <c r="L827" s="3">
        <v>0</v>
      </c>
      <c r="M827" t="s">
        <v>52</v>
      </c>
      <c r="N827" t="s">
        <v>81</v>
      </c>
      <c r="O827" s="1" t="s">
        <v>21</v>
      </c>
      <c r="P827" s="12" t="str">
        <f>TEXT(TBL_Employees[[#This Row],[Exit Date]],"yyyy")</f>
        <v/>
      </c>
    </row>
    <row r="828" spans="1:16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15" t="str">
        <f>TEXT(TBL_Employees[[#This Row],[Hire Date]],"yyyy")</f>
        <v>2006</v>
      </c>
      <c r="K828" s="2">
        <v>41561</v>
      </c>
      <c r="L828" s="3">
        <v>0</v>
      </c>
      <c r="M828" t="s">
        <v>19</v>
      </c>
      <c r="N828" t="s">
        <v>25</v>
      </c>
      <c r="O828" s="1" t="s">
        <v>21</v>
      </c>
      <c r="P828" s="12" t="str">
        <f>TEXT(TBL_Employees[[#This Row],[Exit Date]],"yyyy")</f>
        <v/>
      </c>
    </row>
    <row r="829" spans="1:16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15" t="str">
        <f>TEXT(TBL_Employees[[#This Row],[Hire Date]],"yyyy")</f>
        <v>2011</v>
      </c>
      <c r="K829" s="2">
        <v>131183</v>
      </c>
      <c r="L829" s="3">
        <v>0.14000000000000001</v>
      </c>
      <c r="M829" t="s">
        <v>33</v>
      </c>
      <c r="N829" t="s">
        <v>74</v>
      </c>
      <c r="O829" s="1">
        <v>42445</v>
      </c>
      <c r="P829" s="12" t="str">
        <f>TEXT(TBL_Employees[[#This Row],[Exit Date]],"yyyy")</f>
        <v>2016</v>
      </c>
    </row>
    <row r="830" spans="1:16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15" t="str">
        <f>TEXT(TBL_Employees[[#This Row],[Hire Date]],"yyyy")</f>
        <v>2002</v>
      </c>
      <c r="K830" s="2">
        <v>92655</v>
      </c>
      <c r="L830" s="3">
        <v>0</v>
      </c>
      <c r="M830" t="s">
        <v>33</v>
      </c>
      <c r="N830" t="s">
        <v>34</v>
      </c>
      <c r="O830" s="1" t="s">
        <v>21</v>
      </c>
      <c r="P830" s="12" t="str">
        <f>TEXT(TBL_Employees[[#This Row],[Exit Date]],"yyyy")</f>
        <v/>
      </c>
    </row>
    <row r="831" spans="1:16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15" t="str">
        <f>TEXT(TBL_Employees[[#This Row],[Hire Date]],"yyyy")</f>
        <v>1996</v>
      </c>
      <c r="K831" s="2">
        <v>157057</v>
      </c>
      <c r="L831" s="3">
        <v>0.12</v>
      </c>
      <c r="M831" t="s">
        <v>19</v>
      </c>
      <c r="N831" t="s">
        <v>45</v>
      </c>
      <c r="O831" s="1" t="s">
        <v>21</v>
      </c>
      <c r="P831" s="12" t="str">
        <f>TEXT(TBL_Employees[[#This Row],[Exit Date]],"yyyy")</f>
        <v/>
      </c>
    </row>
    <row r="832" spans="1:16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15" t="str">
        <f>TEXT(TBL_Employees[[#This Row],[Hire Date]],"yyyy")</f>
        <v>2005</v>
      </c>
      <c r="K832" s="2">
        <v>64462</v>
      </c>
      <c r="L832" s="3">
        <v>0</v>
      </c>
      <c r="M832" t="s">
        <v>19</v>
      </c>
      <c r="N832" t="s">
        <v>20</v>
      </c>
      <c r="O832" s="1" t="s">
        <v>21</v>
      </c>
      <c r="P832" s="12" t="str">
        <f>TEXT(TBL_Employees[[#This Row],[Exit Date]],"yyyy")</f>
        <v/>
      </c>
    </row>
    <row r="833" spans="1:16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15" t="str">
        <f>TEXT(TBL_Employees[[#This Row],[Hire Date]],"yyyy")</f>
        <v>2005</v>
      </c>
      <c r="K833" s="2">
        <v>79352</v>
      </c>
      <c r="L833" s="3">
        <v>0</v>
      </c>
      <c r="M833" t="s">
        <v>19</v>
      </c>
      <c r="N833" t="s">
        <v>63</v>
      </c>
      <c r="O833" s="1" t="s">
        <v>21</v>
      </c>
      <c r="P833" s="12" t="str">
        <f>TEXT(TBL_Employees[[#This Row],[Exit Date]],"yyyy")</f>
        <v/>
      </c>
    </row>
    <row r="834" spans="1:16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15" t="str">
        <f>TEXT(TBL_Employees[[#This Row],[Hire Date]],"yyyy")</f>
        <v>2001</v>
      </c>
      <c r="K834" s="2">
        <v>157812</v>
      </c>
      <c r="L834" s="3">
        <v>0.11</v>
      </c>
      <c r="M834" t="s">
        <v>19</v>
      </c>
      <c r="N834" t="s">
        <v>45</v>
      </c>
      <c r="O834" s="1" t="s">
        <v>21</v>
      </c>
      <c r="P834" s="12" t="str">
        <f>TEXT(TBL_Employees[[#This Row],[Exit Date]],"yyyy")</f>
        <v/>
      </c>
    </row>
    <row r="835" spans="1:16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15" t="str">
        <f>TEXT(TBL_Employees[[#This Row],[Hire Date]],"yyyy")</f>
        <v>2018</v>
      </c>
      <c r="K835" s="2">
        <v>80745</v>
      </c>
      <c r="L835" s="3">
        <v>0</v>
      </c>
      <c r="M835" t="s">
        <v>19</v>
      </c>
      <c r="N835" t="s">
        <v>20</v>
      </c>
      <c r="O835" s="1" t="s">
        <v>21</v>
      </c>
      <c r="P835" s="12" t="str">
        <f>TEXT(TBL_Employees[[#This Row],[Exit Date]],"yyyy")</f>
        <v/>
      </c>
    </row>
    <row r="836" spans="1:16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15" t="str">
        <f>TEXT(TBL_Employees[[#This Row],[Hire Date]],"yyyy")</f>
        <v>1996</v>
      </c>
      <c r="K836" s="2">
        <v>75354</v>
      </c>
      <c r="L836" s="3">
        <v>0</v>
      </c>
      <c r="M836" t="s">
        <v>19</v>
      </c>
      <c r="N836" t="s">
        <v>25</v>
      </c>
      <c r="O836" s="1">
        <v>35413</v>
      </c>
      <c r="P836" s="12" t="str">
        <f>TEXT(TBL_Employees[[#This Row],[Exit Date]],"yyyy")</f>
        <v>1996</v>
      </c>
    </row>
    <row r="837" spans="1:16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15" t="str">
        <f>TEXT(TBL_Employees[[#This Row],[Hire Date]],"yyyy")</f>
        <v>2018</v>
      </c>
      <c r="K837" s="2">
        <v>78938</v>
      </c>
      <c r="L837" s="3">
        <v>0.14000000000000001</v>
      </c>
      <c r="M837" t="s">
        <v>19</v>
      </c>
      <c r="N837" t="s">
        <v>39</v>
      </c>
      <c r="O837" s="1" t="s">
        <v>21</v>
      </c>
      <c r="P837" s="12" t="str">
        <f>TEXT(TBL_Employees[[#This Row],[Exit Date]],"yyyy")</f>
        <v/>
      </c>
    </row>
    <row r="838" spans="1:16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15" t="str">
        <f>TEXT(TBL_Employees[[#This Row],[Hire Date]],"yyyy")</f>
        <v>2008</v>
      </c>
      <c r="K838" s="2">
        <v>96313</v>
      </c>
      <c r="L838" s="3">
        <v>0</v>
      </c>
      <c r="M838" t="s">
        <v>19</v>
      </c>
      <c r="N838" t="s">
        <v>25</v>
      </c>
      <c r="O838" s="1" t="s">
        <v>21</v>
      </c>
      <c r="P838" s="12" t="str">
        <f>TEXT(TBL_Employees[[#This Row],[Exit Date]],"yyyy")</f>
        <v/>
      </c>
    </row>
    <row r="839" spans="1:16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15" t="str">
        <f>TEXT(TBL_Employees[[#This Row],[Hire Date]],"yyyy")</f>
        <v>2010</v>
      </c>
      <c r="K839" s="2">
        <v>153767</v>
      </c>
      <c r="L839" s="3">
        <v>0.27</v>
      </c>
      <c r="M839" t="s">
        <v>19</v>
      </c>
      <c r="N839" t="s">
        <v>39</v>
      </c>
      <c r="O839" s="1" t="s">
        <v>21</v>
      </c>
      <c r="P839" s="12" t="str">
        <f>TEXT(TBL_Employees[[#This Row],[Exit Date]],"yyyy")</f>
        <v/>
      </c>
    </row>
    <row r="840" spans="1:16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15" t="str">
        <f>TEXT(TBL_Employees[[#This Row],[Hire Date]],"yyyy")</f>
        <v>2015</v>
      </c>
      <c r="K840" s="2">
        <v>103423</v>
      </c>
      <c r="L840" s="3">
        <v>0.06</v>
      </c>
      <c r="M840" t="s">
        <v>19</v>
      </c>
      <c r="N840" t="s">
        <v>29</v>
      </c>
      <c r="O840" s="1" t="s">
        <v>21</v>
      </c>
      <c r="P840" s="12" t="str">
        <f>TEXT(TBL_Employees[[#This Row],[Exit Date]],"yyyy")</f>
        <v/>
      </c>
    </row>
    <row r="841" spans="1:16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15" t="str">
        <f>TEXT(TBL_Employees[[#This Row],[Hire Date]],"yyyy")</f>
        <v>2021</v>
      </c>
      <c r="K841" s="2">
        <v>86464</v>
      </c>
      <c r="L841" s="3">
        <v>0</v>
      </c>
      <c r="M841" t="s">
        <v>33</v>
      </c>
      <c r="N841" t="s">
        <v>74</v>
      </c>
      <c r="O841" s="1" t="s">
        <v>21</v>
      </c>
      <c r="P841" s="12" t="str">
        <f>TEXT(TBL_Employees[[#This Row],[Exit Date]],"yyyy")</f>
        <v/>
      </c>
    </row>
    <row r="842" spans="1:16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15" t="str">
        <f>TEXT(TBL_Employees[[#This Row],[Hire Date]],"yyyy")</f>
        <v>2018</v>
      </c>
      <c r="K842" s="2">
        <v>80516</v>
      </c>
      <c r="L842" s="3">
        <v>0</v>
      </c>
      <c r="M842" t="s">
        <v>52</v>
      </c>
      <c r="N842" t="s">
        <v>53</v>
      </c>
      <c r="O842" s="1" t="s">
        <v>21</v>
      </c>
      <c r="P842" s="12" t="str">
        <f>TEXT(TBL_Employees[[#This Row],[Exit Date]],"yyyy")</f>
        <v/>
      </c>
    </row>
    <row r="843" spans="1:16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15" t="str">
        <f>TEXT(TBL_Employees[[#This Row],[Hire Date]],"yyyy")</f>
        <v>2013</v>
      </c>
      <c r="K843" s="2">
        <v>105390</v>
      </c>
      <c r="L843" s="3">
        <v>0.06</v>
      </c>
      <c r="M843" t="s">
        <v>19</v>
      </c>
      <c r="N843" t="s">
        <v>29</v>
      </c>
      <c r="O843" s="1" t="s">
        <v>21</v>
      </c>
      <c r="P843" s="12" t="str">
        <f>TEXT(TBL_Employees[[#This Row],[Exit Date]],"yyyy")</f>
        <v/>
      </c>
    </row>
    <row r="844" spans="1:16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15" t="str">
        <f>TEXT(TBL_Employees[[#This Row],[Hire Date]],"yyyy")</f>
        <v>2021</v>
      </c>
      <c r="K844" s="2">
        <v>83418</v>
      </c>
      <c r="L844" s="3">
        <v>0</v>
      </c>
      <c r="M844" t="s">
        <v>33</v>
      </c>
      <c r="N844" t="s">
        <v>74</v>
      </c>
      <c r="O844" s="1" t="s">
        <v>21</v>
      </c>
      <c r="P844" s="12" t="str">
        <f>TEXT(TBL_Employees[[#This Row],[Exit Date]],"yyyy")</f>
        <v/>
      </c>
    </row>
    <row r="845" spans="1:16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15" t="str">
        <f>TEXT(TBL_Employees[[#This Row],[Hire Date]],"yyyy")</f>
        <v>2017</v>
      </c>
      <c r="K845" s="2">
        <v>66660</v>
      </c>
      <c r="L845" s="3">
        <v>0</v>
      </c>
      <c r="M845" t="s">
        <v>19</v>
      </c>
      <c r="N845" t="s">
        <v>25</v>
      </c>
      <c r="O845" s="1" t="s">
        <v>21</v>
      </c>
      <c r="P845" s="12" t="str">
        <f>TEXT(TBL_Employees[[#This Row],[Exit Date]],"yyyy")</f>
        <v/>
      </c>
    </row>
    <row r="846" spans="1:16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15" t="str">
        <f>TEXT(TBL_Employees[[#This Row],[Hire Date]],"yyyy")</f>
        <v>2015</v>
      </c>
      <c r="K846" s="2">
        <v>101985</v>
      </c>
      <c r="L846" s="3">
        <v>7.0000000000000007E-2</v>
      </c>
      <c r="M846" t="s">
        <v>19</v>
      </c>
      <c r="N846" t="s">
        <v>45</v>
      </c>
      <c r="O846" s="1" t="s">
        <v>21</v>
      </c>
      <c r="P846" s="12" t="str">
        <f>TEXT(TBL_Employees[[#This Row],[Exit Date]],"yyyy")</f>
        <v/>
      </c>
    </row>
    <row r="847" spans="1:16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15" t="str">
        <f>TEXT(TBL_Employees[[#This Row],[Hire Date]],"yyyy")</f>
        <v>2018</v>
      </c>
      <c r="K847" s="2">
        <v>199504</v>
      </c>
      <c r="L847" s="3">
        <v>0.3</v>
      </c>
      <c r="M847" t="s">
        <v>19</v>
      </c>
      <c r="N847" t="s">
        <v>25</v>
      </c>
      <c r="O847" s="1" t="s">
        <v>21</v>
      </c>
      <c r="P847" s="12" t="str">
        <f>TEXT(TBL_Employees[[#This Row],[Exit Date]],"yyyy")</f>
        <v/>
      </c>
    </row>
    <row r="848" spans="1:16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15" t="str">
        <f>TEXT(TBL_Employees[[#This Row],[Hire Date]],"yyyy")</f>
        <v>2006</v>
      </c>
      <c r="K848" s="2">
        <v>147966</v>
      </c>
      <c r="L848" s="3">
        <v>0.11</v>
      </c>
      <c r="M848" t="s">
        <v>52</v>
      </c>
      <c r="N848" t="s">
        <v>66</v>
      </c>
      <c r="O848" s="1">
        <v>43608</v>
      </c>
      <c r="P848" s="12" t="str">
        <f>TEXT(TBL_Employees[[#This Row],[Exit Date]],"yyyy")</f>
        <v>2019</v>
      </c>
    </row>
    <row r="849" spans="1:16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15" t="str">
        <f>TEXT(TBL_Employees[[#This Row],[Hire Date]],"yyyy")</f>
        <v>2014</v>
      </c>
      <c r="K849" s="2">
        <v>41728</v>
      </c>
      <c r="L849" s="3">
        <v>0</v>
      </c>
      <c r="M849" t="s">
        <v>33</v>
      </c>
      <c r="N849" t="s">
        <v>80</v>
      </c>
      <c r="O849" s="1" t="s">
        <v>21</v>
      </c>
      <c r="P849" s="12" t="str">
        <f>TEXT(TBL_Employees[[#This Row],[Exit Date]],"yyyy")</f>
        <v/>
      </c>
    </row>
    <row r="850" spans="1:16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15" t="str">
        <f>TEXT(TBL_Employees[[#This Row],[Hire Date]],"yyyy")</f>
        <v>2011</v>
      </c>
      <c r="K850" s="2">
        <v>94422</v>
      </c>
      <c r="L850" s="3">
        <v>0</v>
      </c>
      <c r="M850" t="s">
        <v>19</v>
      </c>
      <c r="N850" t="s">
        <v>39</v>
      </c>
      <c r="O850" s="1" t="s">
        <v>21</v>
      </c>
      <c r="P850" s="12" t="str">
        <f>TEXT(TBL_Employees[[#This Row],[Exit Date]],"yyyy")</f>
        <v/>
      </c>
    </row>
    <row r="851" spans="1:16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15" t="str">
        <f>TEXT(TBL_Employees[[#This Row],[Hire Date]],"yyyy")</f>
        <v>2015</v>
      </c>
      <c r="K851" s="2">
        <v>191026</v>
      </c>
      <c r="L851" s="3">
        <v>0.16</v>
      </c>
      <c r="M851" t="s">
        <v>19</v>
      </c>
      <c r="N851" t="s">
        <v>29</v>
      </c>
      <c r="O851" s="1" t="s">
        <v>21</v>
      </c>
      <c r="P851" s="12" t="str">
        <f>TEXT(TBL_Employees[[#This Row],[Exit Date]],"yyyy")</f>
        <v/>
      </c>
    </row>
    <row r="852" spans="1:16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15" t="str">
        <f>TEXT(TBL_Employees[[#This Row],[Hire Date]],"yyyy")</f>
        <v>2010</v>
      </c>
      <c r="K852" s="2">
        <v>186725</v>
      </c>
      <c r="L852" s="3">
        <v>0.32</v>
      </c>
      <c r="M852" t="s">
        <v>52</v>
      </c>
      <c r="N852" t="s">
        <v>81</v>
      </c>
      <c r="O852" s="1" t="s">
        <v>21</v>
      </c>
      <c r="P852" s="12" t="str">
        <f>TEXT(TBL_Employees[[#This Row],[Exit Date]],"yyyy")</f>
        <v/>
      </c>
    </row>
    <row r="853" spans="1:16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15" t="str">
        <f>TEXT(TBL_Employees[[#This Row],[Hire Date]],"yyyy")</f>
        <v>2009</v>
      </c>
      <c r="K853" s="2">
        <v>52800</v>
      </c>
      <c r="L853" s="3">
        <v>0</v>
      </c>
      <c r="M853" t="s">
        <v>19</v>
      </c>
      <c r="N853" t="s">
        <v>39</v>
      </c>
      <c r="O853" s="1" t="s">
        <v>21</v>
      </c>
      <c r="P853" s="12" t="str">
        <f>TEXT(TBL_Employees[[#This Row],[Exit Date]],"yyyy")</f>
        <v/>
      </c>
    </row>
    <row r="854" spans="1:16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15" t="str">
        <f>TEXT(TBL_Employees[[#This Row],[Hire Date]],"yyyy")</f>
        <v>2010</v>
      </c>
      <c r="K854" s="2">
        <v>113982</v>
      </c>
      <c r="L854" s="3">
        <v>0</v>
      </c>
      <c r="M854" t="s">
        <v>19</v>
      </c>
      <c r="N854" t="s">
        <v>63</v>
      </c>
      <c r="O854" s="1" t="s">
        <v>21</v>
      </c>
      <c r="P854" s="12" t="str">
        <f>TEXT(TBL_Employees[[#This Row],[Exit Date]],"yyyy")</f>
        <v/>
      </c>
    </row>
    <row r="855" spans="1:16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15" t="str">
        <f>TEXT(TBL_Employees[[#This Row],[Hire Date]],"yyyy")</f>
        <v>2021</v>
      </c>
      <c r="K855" s="2">
        <v>56239</v>
      </c>
      <c r="L855" s="3">
        <v>0</v>
      </c>
      <c r="M855" t="s">
        <v>33</v>
      </c>
      <c r="N855" t="s">
        <v>80</v>
      </c>
      <c r="O855" s="1" t="s">
        <v>21</v>
      </c>
      <c r="P855" s="12" t="str">
        <f>TEXT(TBL_Employees[[#This Row],[Exit Date]],"yyyy")</f>
        <v/>
      </c>
    </row>
    <row r="856" spans="1:16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15" t="str">
        <f>TEXT(TBL_Employees[[#This Row],[Hire Date]],"yyyy")</f>
        <v>2021</v>
      </c>
      <c r="K856" s="2">
        <v>44732</v>
      </c>
      <c r="L856" s="3">
        <v>0</v>
      </c>
      <c r="M856" t="s">
        <v>52</v>
      </c>
      <c r="N856" t="s">
        <v>66</v>
      </c>
      <c r="O856" s="1" t="s">
        <v>21</v>
      </c>
      <c r="P856" s="12" t="str">
        <f>TEXT(TBL_Employees[[#This Row],[Exit Date]],"yyyy")</f>
        <v/>
      </c>
    </row>
    <row r="857" spans="1:16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15" t="str">
        <f>TEXT(TBL_Employees[[#This Row],[Hire Date]],"yyyy")</f>
        <v>2014</v>
      </c>
      <c r="K857" s="2">
        <v>153961</v>
      </c>
      <c r="L857" s="3">
        <v>0.25</v>
      </c>
      <c r="M857" t="s">
        <v>33</v>
      </c>
      <c r="N857" t="s">
        <v>74</v>
      </c>
      <c r="O857" s="1" t="s">
        <v>21</v>
      </c>
      <c r="P857" s="12" t="str">
        <f>TEXT(TBL_Employees[[#This Row],[Exit Date]],"yyyy")</f>
        <v/>
      </c>
    </row>
    <row r="858" spans="1:16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15" t="str">
        <f>TEXT(TBL_Employees[[#This Row],[Hire Date]],"yyyy")</f>
        <v>2006</v>
      </c>
      <c r="K858" s="2">
        <v>68337</v>
      </c>
      <c r="L858" s="3">
        <v>0</v>
      </c>
      <c r="M858" t="s">
        <v>33</v>
      </c>
      <c r="N858" t="s">
        <v>80</v>
      </c>
      <c r="O858" s="1" t="s">
        <v>21</v>
      </c>
      <c r="P858" s="12" t="str">
        <f>TEXT(TBL_Employees[[#This Row],[Exit Date]],"yyyy")</f>
        <v/>
      </c>
    </row>
    <row r="859" spans="1:16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15" t="str">
        <f>TEXT(TBL_Employees[[#This Row],[Hire Date]],"yyyy")</f>
        <v>2010</v>
      </c>
      <c r="K859" s="2">
        <v>145093</v>
      </c>
      <c r="L859" s="3">
        <v>0.12</v>
      </c>
      <c r="M859" t="s">
        <v>19</v>
      </c>
      <c r="N859" t="s">
        <v>20</v>
      </c>
      <c r="O859" s="1" t="s">
        <v>21</v>
      </c>
      <c r="P859" s="12" t="str">
        <f>TEXT(TBL_Employees[[#This Row],[Exit Date]],"yyyy")</f>
        <v/>
      </c>
    </row>
    <row r="860" spans="1:16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15" t="str">
        <f>TEXT(TBL_Employees[[#This Row],[Hire Date]],"yyyy")</f>
        <v>2021</v>
      </c>
      <c r="K860" s="2">
        <v>74170</v>
      </c>
      <c r="L860" s="3">
        <v>0</v>
      </c>
      <c r="M860" t="s">
        <v>19</v>
      </c>
      <c r="N860" t="s">
        <v>25</v>
      </c>
      <c r="O860" s="1" t="s">
        <v>21</v>
      </c>
      <c r="P860" s="12" t="str">
        <f>TEXT(TBL_Employees[[#This Row],[Exit Date]],"yyyy")</f>
        <v/>
      </c>
    </row>
    <row r="861" spans="1:16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15" t="str">
        <f>TEXT(TBL_Employees[[#This Row],[Hire Date]],"yyyy")</f>
        <v>1996</v>
      </c>
      <c r="K861" s="2">
        <v>62605</v>
      </c>
      <c r="L861" s="3">
        <v>0</v>
      </c>
      <c r="M861" t="s">
        <v>19</v>
      </c>
      <c r="N861" t="s">
        <v>25</v>
      </c>
      <c r="O861" s="1" t="s">
        <v>21</v>
      </c>
      <c r="P861" s="12" t="str">
        <f>TEXT(TBL_Employees[[#This Row],[Exit Date]],"yyyy")</f>
        <v/>
      </c>
    </row>
    <row r="862" spans="1:16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15" t="str">
        <f>TEXT(TBL_Employees[[#This Row],[Hire Date]],"yyyy")</f>
        <v>2020</v>
      </c>
      <c r="K862" s="2">
        <v>107195</v>
      </c>
      <c r="L862" s="3">
        <v>0.09</v>
      </c>
      <c r="M862" t="s">
        <v>19</v>
      </c>
      <c r="N862" t="s">
        <v>25</v>
      </c>
      <c r="O862" s="1" t="s">
        <v>21</v>
      </c>
      <c r="P862" s="12" t="str">
        <f>TEXT(TBL_Employees[[#This Row],[Exit Date]],"yyyy")</f>
        <v/>
      </c>
    </row>
    <row r="863" spans="1:16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15" t="str">
        <f>TEXT(TBL_Employees[[#This Row],[Hire Date]],"yyyy")</f>
        <v>2018</v>
      </c>
      <c r="K863" s="2">
        <v>127422</v>
      </c>
      <c r="L863" s="3">
        <v>0.15</v>
      </c>
      <c r="M863" t="s">
        <v>19</v>
      </c>
      <c r="N863" t="s">
        <v>29</v>
      </c>
      <c r="O863" s="1" t="s">
        <v>21</v>
      </c>
      <c r="P863" s="12" t="str">
        <f>TEXT(TBL_Employees[[#This Row],[Exit Date]],"yyyy")</f>
        <v/>
      </c>
    </row>
    <row r="864" spans="1:16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15" t="str">
        <f>TEXT(TBL_Employees[[#This Row],[Hire Date]],"yyyy")</f>
        <v>2017</v>
      </c>
      <c r="K864" s="2">
        <v>161269</v>
      </c>
      <c r="L864" s="3">
        <v>0.27</v>
      </c>
      <c r="M864" t="s">
        <v>19</v>
      </c>
      <c r="N864" t="s">
        <v>45</v>
      </c>
      <c r="O864" s="1" t="s">
        <v>21</v>
      </c>
      <c r="P864" s="12" t="str">
        <f>TEXT(TBL_Employees[[#This Row],[Exit Date]],"yyyy")</f>
        <v/>
      </c>
    </row>
    <row r="865" spans="1:16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15" t="str">
        <f>TEXT(TBL_Employees[[#This Row],[Hire Date]],"yyyy")</f>
        <v>2014</v>
      </c>
      <c r="K865" s="2">
        <v>203445</v>
      </c>
      <c r="L865" s="3">
        <v>0.34</v>
      </c>
      <c r="M865" t="s">
        <v>52</v>
      </c>
      <c r="N865" t="s">
        <v>81</v>
      </c>
      <c r="O865" s="1" t="s">
        <v>21</v>
      </c>
      <c r="P865" s="12" t="str">
        <f>TEXT(TBL_Employees[[#This Row],[Exit Date]],"yyyy")</f>
        <v/>
      </c>
    </row>
    <row r="866" spans="1:16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15" t="str">
        <f>TEXT(TBL_Employees[[#This Row],[Hire Date]],"yyyy")</f>
        <v>2011</v>
      </c>
      <c r="K866" s="2">
        <v>131353</v>
      </c>
      <c r="L866" s="3">
        <v>0.11</v>
      </c>
      <c r="M866" t="s">
        <v>33</v>
      </c>
      <c r="N866" t="s">
        <v>74</v>
      </c>
      <c r="O866" s="1" t="s">
        <v>21</v>
      </c>
      <c r="P866" s="12" t="str">
        <f>TEXT(TBL_Employees[[#This Row],[Exit Date]],"yyyy")</f>
        <v/>
      </c>
    </row>
    <row r="867" spans="1:16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15" t="str">
        <f>TEXT(TBL_Employees[[#This Row],[Hire Date]],"yyyy")</f>
        <v>2010</v>
      </c>
      <c r="K867" s="2">
        <v>88182</v>
      </c>
      <c r="L867" s="3">
        <v>0</v>
      </c>
      <c r="M867" t="s">
        <v>33</v>
      </c>
      <c r="N867" t="s">
        <v>34</v>
      </c>
      <c r="O867" s="1" t="s">
        <v>21</v>
      </c>
      <c r="P867" s="12" t="str">
        <f>TEXT(TBL_Employees[[#This Row],[Exit Date]],"yyyy")</f>
        <v/>
      </c>
    </row>
    <row r="868" spans="1:16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15" t="str">
        <f>TEXT(TBL_Employees[[#This Row],[Hire Date]],"yyyy")</f>
        <v>2019</v>
      </c>
      <c r="K868" s="2">
        <v>75780</v>
      </c>
      <c r="L868" s="3">
        <v>0</v>
      </c>
      <c r="M868" t="s">
        <v>19</v>
      </c>
      <c r="N868" t="s">
        <v>63</v>
      </c>
      <c r="O868" s="1" t="s">
        <v>21</v>
      </c>
      <c r="P868" s="12" t="str">
        <f>TEXT(TBL_Employees[[#This Row],[Exit Date]],"yyyy")</f>
        <v/>
      </c>
    </row>
    <row r="869" spans="1:16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15" t="str">
        <f>TEXT(TBL_Employees[[#This Row],[Hire Date]],"yyyy")</f>
        <v>2019</v>
      </c>
      <c r="K869" s="2">
        <v>52621</v>
      </c>
      <c r="L869" s="3">
        <v>0</v>
      </c>
      <c r="M869" t="s">
        <v>33</v>
      </c>
      <c r="N869" t="s">
        <v>60</v>
      </c>
      <c r="O869" s="1" t="s">
        <v>21</v>
      </c>
      <c r="P869" s="12" t="str">
        <f>TEXT(TBL_Employees[[#This Row],[Exit Date]],"yyyy")</f>
        <v/>
      </c>
    </row>
    <row r="870" spans="1:16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15" t="str">
        <f>TEXT(TBL_Employees[[#This Row],[Hire Date]],"yyyy")</f>
        <v>2018</v>
      </c>
      <c r="K870" s="2">
        <v>106079</v>
      </c>
      <c r="L870" s="3">
        <v>0.14000000000000001</v>
      </c>
      <c r="M870" t="s">
        <v>19</v>
      </c>
      <c r="N870" t="s">
        <v>25</v>
      </c>
      <c r="O870" s="1">
        <v>44295</v>
      </c>
      <c r="P870" s="12" t="str">
        <f>TEXT(TBL_Employees[[#This Row],[Exit Date]],"yyyy")</f>
        <v>2021</v>
      </c>
    </row>
    <row r="871" spans="1:16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15" t="str">
        <f>TEXT(TBL_Employees[[#This Row],[Hire Date]],"yyyy")</f>
        <v>2017</v>
      </c>
      <c r="K871" s="2">
        <v>92058</v>
      </c>
      <c r="L871" s="3">
        <v>0</v>
      </c>
      <c r="M871" t="s">
        <v>19</v>
      </c>
      <c r="N871" t="s">
        <v>25</v>
      </c>
      <c r="O871" s="1" t="s">
        <v>21</v>
      </c>
      <c r="P871" s="12" t="str">
        <f>TEXT(TBL_Employees[[#This Row],[Exit Date]],"yyyy")</f>
        <v/>
      </c>
    </row>
    <row r="872" spans="1:16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15" t="str">
        <f>TEXT(TBL_Employees[[#This Row],[Hire Date]],"yyyy")</f>
        <v>2019</v>
      </c>
      <c r="K872" s="2">
        <v>67114</v>
      </c>
      <c r="L872" s="3">
        <v>0</v>
      </c>
      <c r="M872" t="s">
        <v>19</v>
      </c>
      <c r="N872" t="s">
        <v>39</v>
      </c>
      <c r="O872" s="1" t="s">
        <v>21</v>
      </c>
      <c r="P872" s="12" t="str">
        <f>TEXT(TBL_Employees[[#This Row],[Exit Date]],"yyyy")</f>
        <v/>
      </c>
    </row>
    <row r="873" spans="1:16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15" t="str">
        <f>TEXT(TBL_Employees[[#This Row],[Hire Date]],"yyyy")</f>
        <v>2020</v>
      </c>
      <c r="K873" s="2">
        <v>56565</v>
      </c>
      <c r="L873" s="3">
        <v>0</v>
      </c>
      <c r="M873" t="s">
        <v>52</v>
      </c>
      <c r="N873" t="s">
        <v>53</v>
      </c>
      <c r="O873" s="1" t="s">
        <v>21</v>
      </c>
      <c r="P873" s="12" t="str">
        <f>TEXT(TBL_Employees[[#This Row],[Exit Date]],"yyyy")</f>
        <v/>
      </c>
    </row>
    <row r="874" spans="1:16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15" t="str">
        <f>TEXT(TBL_Employees[[#This Row],[Hire Date]],"yyyy")</f>
        <v>2011</v>
      </c>
      <c r="K874" s="2">
        <v>64937</v>
      </c>
      <c r="L874" s="3">
        <v>0</v>
      </c>
      <c r="M874" t="s">
        <v>19</v>
      </c>
      <c r="N874" t="s">
        <v>39</v>
      </c>
      <c r="O874" s="1" t="s">
        <v>21</v>
      </c>
      <c r="P874" s="12" t="str">
        <f>TEXT(TBL_Employees[[#This Row],[Exit Date]],"yyyy")</f>
        <v/>
      </c>
    </row>
    <row r="875" spans="1:16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15" t="str">
        <f>TEXT(TBL_Employees[[#This Row],[Hire Date]],"yyyy")</f>
        <v>2006</v>
      </c>
      <c r="K875" s="2">
        <v>127626</v>
      </c>
      <c r="L875" s="3">
        <v>0.1</v>
      </c>
      <c r="M875" t="s">
        <v>19</v>
      </c>
      <c r="N875" t="s">
        <v>45</v>
      </c>
      <c r="O875" s="1" t="s">
        <v>21</v>
      </c>
      <c r="P875" s="12" t="str">
        <f>TEXT(TBL_Employees[[#This Row],[Exit Date]],"yyyy")</f>
        <v/>
      </c>
    </row>
    <row r="876" spans="1:16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15" t="str">
        <f>TEXT(TBL_Employees[[#This Row],[Hire Date]],"yyyy")</f>
        <v>2004</v>
      </c>
      <c r="K876" s="2">
        <v>88478</v>
      </c>
      <c r="L876" s="3">
        <v>0</v>
      </c>
      <c r="M876" t="s">
        <v>19</v>
      </c>
      <c r="N876" t="s">
        <v>25</v>
      </c>
      <c r="O876" s="1" t="s">
        <v>21</v>
      </c>
      <c r="P876" s="12" t="str">
        <f>TEXT(TBL_Employees[[#This Row],[Exit Date]],"yyyy")</f>
        <v/>
      </c>
    </row>
    <row r="877" spans="1:16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15" t="str">
        <f>TEXT(TBL_Employees[[#This Row],[Hire Date]],"yyyy")</f>
        <v>2014</v>
      </c>
      <c r="K877" s="2">
        <v>91679</v>
      </c>
      <c r="L877" s="3">
        <v>7.0000000000000007E-2</v>
      </c>
      <c r="M877" t="s">
        <v>33</v>
      </c>
      <c r="N877" t="s">
        <v>80</v>
      </c>
      <c r="O877" s="1" t="s">
        <v>21</v>
      </c>
      <c r="P877" s="12" t="str">
        <f>TEXT(TBL_Employees[[#This Row],[Exit Date]],"yyyy")</f>
        <v/>
      </c>
    </row>
    <row r="878" spans="1:16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15" t="str">
        <f>TEXT(TBL_Employees[[#This Row],[Hire Date]],"yyyy")</f>
        <v>1992</v>
      </c>
      <c r="K878" s="2">
        <v>199848</v>
      </c>
      <c r="L878" s="3">
        <v>0.16</v>
      </c>
      <c r="M878" t="s">
        <v>33</v>
      </c>
      <c r="N878" t="s">
        <v>80</v>
      </c>
      <c r="O878" s="1" t="s">
        <v>21</v>
      </c>
      <c r="P878" s="12" t="str">
        <f>TEXT(TBL_Employees[[#This Row],[Exit Date]],"yyyy")</f>
        <v/>
      </c>
    </row>
    <row r="879" spans="1:16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15" t="str">
        <f>TEXT(TBL_Employees[[#This Row],[Hire Date]],"yyyy")</f>
        <v>2018</v>
      </c>
      <c r="K879" s="2">
        <v>61944</v>
      </c>
      <c r="L879" s="3">
        <v>0</v>
      </c>
      <c r="M879" t="s">
        <v>33</v>
      </c>
      <c r="N879" t="s">
        <v>74</v>
      </c>
      <c r="O879" s="1" t="s">
        <v>21</v>
      </c>
      <c r="P879" s="12" t="str">
        <f>TEXT(TBL_Employees[[#This Row],[Exit Date]],"yyyy")</f>
        <v/>
      </c>
    </row>
    <row r="880" spans="1:16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15" t="str">
        <f>TEXT(TBL_Employees[[#This Row],[Hire Date]],"yyyy")</f>
        <v>2017</v>
      </c>
      <c r="K880" s="2">
        <v>154624</v>
      </c>
      <c r="L880" s="3">
        <v>0.15</v>
      </c>
      <c r="M880" t="s">
        <v>19</v>
      </c>
      <c r="N880" t="s">
        <v>25</v>
      </c>
      <c r="O880" s="1" t="s">
        <v>21</v>
      </c>
      <c r="P880" s="12" t="str">
        <f>TEXT(TBL_Employees[[#This Row],[Exit Date]],"yyyy")</f>
        <v/>
      </c>
    </row>
    <row r="881" spans="1:16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15" t="str">
        <f>TEXT(TBL_Employees[[#This Row],[Hire Date]],"yyyy")</f>
        <v>2009</v>
      </c>
      <c r="K881" s="2">
        <v>79447</v>
      </c>
      <c r="L881" s="3">
        <v>0</v>
      </c>
      <c r="M881" t="s">
        <v>33</v>
      </c>
      <c r="N881" t="s">
        <v>74</v>
      </c>
      <c r="O881" s="1" t="s">
        <v>21</v>
      </c>
      <c r="P881" s="12" t="str">
        <f>TEXT(TBL_Employees[[#This Row],[Exit Date]],"yyyy")</f>
        <v/>
      </c>
    </row>
    <row r="882" spans="1:16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15" t="str">
        <f>TEXT(TBL_Employees[[#This Row],[Hire Date]],"yyyy")</f>
        <v>1998</v>
      </c>
      <c r="K882" s="2">
        <v>71111</v>
      </c>
      <c r="L882" s="3">
        <v>0</v>
      </c>
      <c r="M882" t="s">
        <v>52</v>
      </c>
      <c r="N882" t="s">
        <v>66</v>
      </c>
      <c r="O882" s="1" t="s">
        <v>21</v>
      </c>
      <c r="P882" s="12" t="str">
        <f>TEXT(TBL_Employees[[#This Row],[Exit Date]],"yyyy")</f>
        <v/>
      </c>
    </row>
    <row r="883" spans="1:16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15" t="str">
        <f>TEXT(TBL_Employees[[#This Row],[Hire Date]],"yyyy")</f>
        <v>2014</v>
      </c>
      <c r="K883" s="2">
        <v>159538</v>
      </c>
      <c r="L883" s="3">
        <v>0.11</v>
      </c>
      <c r="M883" t="s">
        <v>19</v>
      </c>
      <c r="N883" t="s">
        <v>45</v>
      </c>
      <c r="O883" s="1" t="s">
        <v>21</v>
      </c>
      <c r="P883" s="12" t="str">
        <f>TEXT(TBL_Employees[[#This Row],[Exit Date]],"yyyy")</f>
        <v/>
      </c>
    </row>
    <row r="884" spans="1:16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15" t="str">
        <f>TEXT(TBL_Employees[[#This Row],[Hire Date]],"yyyy")</f>
        <v>2018</v>
      </c>
      <c r="K884" s="2">
        <v>111404</v>
      </c>
      <c r="L884" s="3">
        <v>0</v>
      </c>
      <c r="M884" t="s">
        <v>52</v>
      </c>
      <c r="N884" t="s">
        <v>66</v>
      </c>
      <c r="O884" s="1" t="s">
        <v>21</v>
      </c>
      <c r="P884" s="12" t="str">
        <f>TEXT(TBL_Employees[[#This Row],[Exit Date]],"yyyy")</f>
        <v/>
      </c>
    </row>
    <row r="885" spans="1:16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15" t="str">
        <f>TEXT(TBL_Employees[[#This Row],[Hire Date]],"yyyy")</f>
        <v>2020</v>
      </c>
      <c r="K885" s="2">
        <v>172007</v>
      </c>
      <c r="L885" s="3">
        <v>0.26</v>
      </c>
      <c r="M885" t="s">
        <v>19</v>
      </c>
      <c r="N885" t="s">
        <v>45</v>
      </c>
      <c r="O885" s="1" t="s">
        <v>21</v>
      </c>
      <c r="P885" s="12" t="str">
        <f>TEXT(TBL_Employees[[#This Row],[Exit Date]],"yyyy")</f>
        <v/>
      </c>
    </row>
    <row r="886" spans="1:16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15" t="str">
        <f>TEXT(TBL_Employees[[#This Row],[Hire Date]],"yyyy")</f>
        <v>2011</v>
      </c>
      <c r="K886" s="2">
        <v>219474</v>
      </c>
      <c r="L886" s="3">
        <v>0.36</v>
      </c>
      <c r="M886" t="s">
        <v>52</v>
      </c>
      <c r="N886" t="s">
        <v>81</v>
      </c>
      <c r="O886" s="1" t="s">
        <v>21</v>
      </c>
      <c r="P886" s="12" t="str">
        <f>TEXT(TBL_Employees[[#This Row],[Exit Date]],"yyyy")</f>
        <v/>
      </c>
    </row>
    <row r="887" spans="1:16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15" t="str">
        <f>TEXT(TBL_Employees[[#This Row],[Hire Date]],"yyyy")</f>
        <v>2019</v>
      </c>
      <c r="K887" s="2">
        <v>174415</v>
      </c>
      <c r="L887" s="3">
        <v>0.23</v>
      </c>
      <c r="M887" t="s">
        <v>19</v>
      </c>
      <c r="N887" t="s">
        <v>45</v>
      </c>
      <c r="O887" s="1" t="s">
        <v>21</v>
      </c>
      <c r="P887" s="12" t="str">
        <f>TEXT(TBL_Employees[[#This Row],[Exit Date]],"yyyy")</f>
        <v/>
      </c>
    </row>
    <row r="888" spans="1:16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15" t="str">
        <f>TEXT(TBL_Employees[[#This Row],[Hire Date]],"yyyy")</f>
        <v>2021</v>
      </c>
      <c r="K888" s="2">
        <v>90333</v>
      </c>
      <c r="L888" s="3">
        <v>0</v>
      </c>
      <c r="M888" t="s">
        <v>52</v>
      </c>
      <c r="N888" t="s">
        <v>66</v>
      </c>
      <c r="O888" s="1" t="s">
        <v>21</v>
      </c>
      <c r="P888" s="12" t="str">
        <f>TEXT(TBL_Employees[[#This Row],[Exit Date]],"yyyy")</f>
        <v/>
      </c>
    </row>
    <row r="889" spans="1:16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15" t="str">
        <f>TEXT(TBL_Employees[[#This Row],[Hire Date]],"yyyy")</f>
        <v>2021</v>
      </c>
      <c r="K889" s="2">
        <v>67299</v>
      </c>
      <c r="L889" s="3">
        <v>0</v>
      </c>
      <c r="M889" t="s">
        <v>19</v>
      </c>
      <c r="N889" t="s">
        <v>39</v>
      </c>
      <c r="O889" s="1" t="s">
        <v>21</v>
      </c>
      <c r="P889" s="12" t="str">
        <f>TEXT(TBL_Employees[[#This Row],[Exit Date]],"yyyy")</f>
        <v/>
      </c>
    </row>
    <row r="890" spans="1:16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15" t="str">
        <f>TEXT(TBL_Employees[[#This Row],[Hire Date]],"yyyy")</f>
        <v>2005</v>
      </c>
      <c r="K890" s="2">
        <v>45286</v>
      </c>
      <c r="L890" s="3">
        <v>0</v>
      </c>
      <c r="M890" t="s">
        <v>19</v>
      </c>
      <c r="N890" t="s">
        <v>20</v>
      </c>
      <c r="O890" s="1" t="s">
        <v>21</v>
      </c>
      <c r="P890" s="12" t="str">
        <f>TEXT(TBL_Employees[[#This Row],[Exit Date]],"yyyy")</f>
        <v/>
      </c>
    </row>
    <row r="891" spans="1:16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15" t="str">
        <f>TEXT(TBL_Employees[[#This Row],[Hire Date]],"yyyy")</f>
        <v>2007</v>
      </c>
      <c r="K891" s="2">
        <v>194723</v>
      </c>
      <c r="L891" s="3">
        <v>0.25</v>
      </c>
      <c r="M891" t="s">
        <v>19</v>
      </c>
      <c r="N891" t="s">
        <v>39</v>
      </c>
      <c r="O891" s="1" t="s">
        <v>21</v>
      </c>
      <c r="P891" s="12" t="str">
        <f>TEXT(TBL_Employees[[#This Row],[Exit Date]],"yyyy")</f>
        <v/>
      </c>
    </row>
    <row r="892" spans="1:16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15" t="str">
        <f>TEXT(TBL_Employees[[#This Row],[Hire Date]],"yyyy")</f>
        <v>2012</v>
      </c>
      <c r="K892" s="2">
        <v>109850</v>
      </c>
      <c r="L892" s="3">
        <v>7.0000000000000007E-2</v>
      </c>
      <c r="M892" t="s">
        <v>33</v>
      </c>
      <c r="N892" t="s">
        <v>60</v>
      </c>
      <c r="O892" s="1">
        <v>43865</v>
      </c>
      <c r="P892" s="12" t="str">
        <f>TEXT(TBL_Employees[[#This Row],[Exit Date]],"yyyy")</f>
        <v>2020</v>
      </c>
    </row>
    <row r="893" spans="1:16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15" t="str">
        <f>TEXT(TBL_Employees[[#This Row],[Hire Date]],"yyyy")</f>
        <v>2014</v>
      </c>
      <c r="K893" s="2">
        <v>45295</v>
      </c>
      <c r="L893" s="3">
        <v>0</v>
      </c>
      <c r="M893" t="s">
        <v>52</v>
      </c>
      <c r="N893" t="s">
        <v>53</v>
      </c>
      <c r="O893" s="1" t="s">
        <v>21</v>
      </c>
      <c r="P893" s="12" t="str">
        <f>TEXT(TBL_Employees[[#This Row],[Exit Date]],"yyyy")</f>
        <v/>
      </c>
    </row>
    <row r="894" spans="1:16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15" t="str">
        <f>TEXT(TBL_Employees[[#This Row],[Hire Date]],"yyyy")</f>
        <v>2010</v>
      </c>
      <c r="K894" s="2">
        <v>61310</v>
      </c>
      <c r="L894" s="3">
        <v>0</v>
      </c>
      <c r="M894" t="s">
        <v>19</v>
      </c>
      <c r="N894" t="s">
        <v>39</v>
      </c>
      <c r="O894" s="1" t="s">
        <v>21</v>
      </c>
      <c r="P894" s="12" t="str">
        <f>TEXT(TBL_Employees[[#This Row],[Exit Date]],"yyyy")</f>
        <v/>
      </c>
    </row>
    <row r="895" spans="1:16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15" t="str">
        <f>TEXT(TBL_Employees[[#This Row],[Hire Date]],"yyyy")</f>
        <v>2016</v>
      </c>
      <c r="K895" s="2">
        <v>87851</v>
      </c>
      <c r="L895" s="3">
        <v>0</v>
      </c>
      <c r="M895" t="s">
        <v>33</v>
      </c>
      <c r="N895" t="s">
        <v>80</v>
      </c>
      <c r="O895" s="1" t="s">
        <v>21</v>
      </c>
      <c r="P895" s="12" t="str">
        <f>TEXT(TBL_Employees[[#This Row],[Exit Date]],"yyyy")</f>
        <v/>
      </c>
    </row>
    <row r="896" spans="1:16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15" t="str">
        <f>TEXT(TBL_Employees[[#This Row],[Hire Date]],"yyyy")</f>
        <v>2018</v>
      </c>
      <c r="K896" s="2">
        <v>47913</v>
      </c>
      <c r="L896" s="3">
        <v>0</v>
      </c>
      <c r="M896" t="s">
        <v>19</v>
      </c>
      <c r="N896" t="s">
        <v>63</v>
      </c>
      <c r="O896" s="1" t="s">
        <v>21</v>
      </c>
      <c r="P896" s="12" t="str">
        <f>TEXT(TBL_Employees[[#This Row],[Exit Date]],"yyyy")</f>
        <v/>
      </c>
    </row>
    <row r="897" spans="1:16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15" t="str">
        <f>TEXT(TBL_Employees[[#This Row],[Hire Date]],"yyyy")</f>
        <v>2017</v>
      </c>
      <c r="K897" s="2">
        <v>46727</v>
      </c>
      <c r="L897" s="3">
        <v>0</v>
      </c>
      <c r="M897" t="s">
        <v>19</v>
      </c>
      <c r="N897" t="s">
        <v>29</v>
      </c>
      <c r="O897" s="1">
        <v>43251</v>
      </c>
      <c r="P897" s="12" t="str">
        <f>TEXT(TBL_Employees[[#This Row],[Exit Date]],"yyyy")</f>
        <v>2018</v>
      </c>
    </row>
    <row r="898" spans="1:16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15" t="str">
        <f>TEXT(TBL_Employees[[#This Row],[Hire Date]],"yyyy")</f>
        <v>2021</v>
      </c>
      <c r="K898" s="2">
        <v>133400</v>
      </c>
      <c r="L898" s="3">
        <v>0.11</v>
      </c>
      <c r="M898" t="s">
        <v>19</v>
      </c>
      <c r="N898" t="s">
        <v>39</v>
      </c>
      <c r="O898" s="1" t="s">
        <v>21</v>
      </c>
      <c r="P898" s="12" t="str">
        <f>TEXT(TBL_Employees[[#This Row],[Exit Date]],"yyyy")</f>
        <v/>
      </c>
    </row>
    <row r="899" spans="1:16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15" t="str">
        <f>TEXT(TBL_Employees[[#This Row],[Hire Date]],"yyyy")</f>
        <v>2020</v>
      </c>
      <c r="K899" s="2">
        <v>90535</v>
      </c>
      <c r="L899" s="3">
        <v>0</v>
      </c>
      <c r="M899" t="s">
        <v>19</v>
      </c>
      <c r="N899" t="s">
        <v>45</v>
      </c>
      <c r="O899" s="1" t="s">
        <v>21</v>
      </c>
      <c r="P899" s="12" t="str">
        <f>TEXT(TBL_Employees[[#This Row],[Exit Date]],"yyyy")</f>
        <v/>
      </c>
    </row>
    <row r="900" spans="1:16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15" t="str">
        <f>TEXT(TBL_Employees[[#This Row],[Hire Date]],"yyyy")</f>
        <v>2006</v>
      </c>
      <c r="K900" s="2">
        <v>93343</v>
      </c>
      <c r="L900" s="3">
        <v>0</v>
      </c>
      <c r="M900" t="s">
        <v>33</v>
      </c>
      <c r="N900" t="s">
        <v>80</v>
      </c>
      <c r="O900" s="1" t="s">
        <v>21</v>
      </c>
      <c r="P900" s="12" t="str">
        <f>TEXT(TBL_Employees[[#This Row],[Exit Date]],"yyyy")</f>
        <v/>
      </c>
    </row>
    <row r="901" spans="1:16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15" t="str">
        <f>TEXT(TBL_Employees[[#This Row],[Hire Date]],"yyyy")</f>
        <v>2006</v>
      </c>
      <c r="K901" s="2">
        <v>63705</v>
      </c>
      <c r="L901" s="3">
        <v>0</v>
      </c>
      <c r="M901" t="s">
        <v>19</v>
      </c>
      <c r="N901" t="s">
        <v>45</v>
      </c>
      <c r="O901" s="1" t="s">
        <v>21</v>
      </c>
      <c r="P901" s="12" t="str">
        <f>TEXT(TBL_Employees[[#This Row],[Exit Date]],"yyyy")</f>
        <v/>
      </c>
    </row>
    <row r="902" spans="1:16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15" t="str">
        <f>TEXT(TBL_Employees[[#This Row],[Hire Date]],"yyyy")</f>
        <v>2000</v>
      </c>
      <c r="K902" s="2">
        <v>258081</v>
      </c>
      <c r="L902" s="3">
        <v>0.3</v>
      </c>
      <c r="M902" t="s">
        <v>19</v>
      </c>
      <c r="N902" t="s">
        <v>20</v>
      </c>
      <c r="O902" s="1" t="s">
        <v>21</v>
      </c>
      <c r="P902" s="12" t="str">
        <f>TEXT(TBL_Employees[[#This Row],[Exit Date]],"yyyy")</f>
        <v/>
      </c>
    </row>
    <row r="903" spans="1:16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15" t="str">
        <f>TEXT(TBL_Employees[[#This Row],[Hire Date]],"yyyy")</f>
        <v>2020</v>
      </c>
      <c r="K903" s="2">
        <v>54654</v>
      </c>
      <c r="L903" s="3">
        <v>0</v>
      </c>
      <c r="M903" t="s">
        <v>19</v>
      </c>
      <c r="N903" t="s">
        <v>39</v>
      </c>
      <c r="O903" s="1" t="s">
        <v>21</v>
      </c>
      <c r="P903" s="12" t="str">
        <f>TEXT(TBL_Employees[[#This Row],[Exit Date]],"yyyy")</f>
        <v/>
      </c>
    </row>
    <row r="904" spans="1:16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15" t="str">
        <f>TEXT(TBL_Employees[[#This Row],[Hire Date]],"yyyy")</f>
        <v>1998</v>
      </c>
      <c r="K904" s="2">
        <v>58006</v>
      </c>
      <c r="L904" s="3">
        <v>0</v>
      </c>
      <c r="M904" t="s">
        <v>19</v>
      </c>
      <c r="N904" t="s">
        <v>63</v>
      </c>
      <c r="O904" s="1" t="s">
        <v>21</v>
      </c>
      <c r="P904" s="12" t="str">
        <f>TEXT(TBL_Employees[[#This Row],[Exit Date]],"yyyy")</f>
        <v/>
      </c>
    </row>
    <row r="905" spans="1:16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15" t="str">
        <f>TEXT(TBL_Employees[[#This Row],[Hire Date]],"yyyy")</f>
        <v>2011</v>
      </c>
      <c r="K905" s="2">
        <v>150034</v>
      </c>
      <c r="L905" s="3">
        <v>0.12</v>
      </c>
      <c r="M905" t="s">
        <v>33</v>
      </c>
      <c r="N905" t="s">
        <v>60</v>
      </c>
      <c r="O905" s="1" t="s">
        <v>21</v>
      </c>
      <c r="P905" s="12" t="str">
        <f>TEXT(TBL_Employees[[#This Row],[Exit Date]],"yyyy")</f>
        <v/>
      </c>
    </row>
    <row r="906" spans="1:16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15" t="str">
        <f>TEXT(TBL_Employees[[#This Row],[Hire Date]],"yyyy")</f>
        <v>2007</v>
      </c>
      <c r="K906" s="2">
        <v>198562</v>
      </c>
      <c r="L906" s="3">
        <v>0.22</v>
      </c>
      <c r="M906" t="s">
        <v>19</v>
      </c>
      <c r="N906" t="s">
        <v>63</v>
      </c>
      <c r="O906" s="1" t="s">
        <v>21</v>
      </c>
      <c r="P906" s="12" t="str">
        <f>TEXT(TBL_Employees[[#This Row],[Exit Date]],"yyyy")</f>
        <v/>
      </c>
    </row>
    <row r="907" spans="1:16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15" t="str">
        <f>TEXT(TBL_Employees[[#This Row],[Hire Date]],"yyyy")</f>
        <v>2009</v>
      </c>
      <c r="K907" s="2">
        <v>62411</v>
      </c>
      <c r="L907" s="3">
        <v>0</v>
      </c>
      <c r="M907" t="s">
        <v>19</v>
      </c>
      <c r="N907" t="s">
        <v>45</v>
      </c>
      <c r="O907" s="1">
        <v>44422</v>
      </c>
      <c r="P907" s="12" t="str">
        <f>TEXT(TBL_Employees[[#This Row],[Exit Date]],"yyyy")</f>
        <v>2021</v>
      </c>
    </row>
    <row r="908" spans="1:16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15" t="str">
        <f>TEXT(TBL_Employees[[#This Row],[Hire Date]],"yyyy")</f>
        <v>1992</v>
      </c>
      <c r="K908" s="2">
        <v>111299</v>
      </c>
      <c r="L908" s="3">
        <v>0.12</v>
      </c>
      <c r="M908" t="s">
        <v>19</v>
      </c>
      <c r="N908" t="s">
        <v>45</v>
      </c>
      <c r="O908" s="1" t="s">
        <v>21</v>
      </c>
      <c r="P908" s="12" t="str">
        <f>TEXT(TBL_Employees[[#This Row],[Exit Date]],"yyyy")</f>
        <v/>
      </c>
    </row>
    <row r="909" spans="1:16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15" t="str">
        <f>TEXT(TBL_Employees[[#This Row],[Hire Date]],"yyyy")</f>
        <v>2019</v>
      </c>
      <c r="K909" s="2">
        <v>41545</v>
      </c>
      <c r="L909" s="3">
        <v>0</v>
      </c>
      <c r="M909" t="s">
        <v>19</v>
      </c>
      <c r="N909" t="s">
        <v>45</v>
      </c>
      <c r="O909" s="1" t="s">
        <v>21</v>
      </c>
      <c r="P909" s="12" t="str">
        <f>TEXT(TBL_Employees[[#This Row],[Exit Date]],"yyyy")</f>
        <v/>
      </c>
    </row>
    <row r="910" spans="1:16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15" t="str">
        <f>TEXT(TBL_Employees[[#This Row],[Hire Date]],"yyyy")</f>
        <v>2019</v>
      </c>
      <c r="K910" s="2">
        <v>74467</v>
      </c>
      <c r="L910" s="3">
        <v>0</v>
      </c>
      <c r="M910" t="s">
        <v>19</v>
      </c>
      <c r="N910" t="s">
        <v>29</v>
      </c>
      <c r="O910" s="1">
        <v>44211</v>
      </c>
      <c r="P910" s="12" t="str">
        <f>TEXT(TBL_Employees[[#This Row],[Exit Date]],"yyyy")</f>
        <v>2021</v>
      </c>
    </row>
    <row r="911" spans="1:16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15" t="str">
        <f>TEXT(TBL_Employees[[#This Row],[Hire Date]],"yyyy")</f>
        <v>2002</v>
      </c>
      <c r="K911" s="2">
        <v>117545</v>
      </c>
      <c r="L911" s="3">
        <v>0.06</v>
      </c>
      <c r="M911" t="s">
        <v>19</v>
      </c>
      <c r="N911" t="s">
        <v>39</v>
      </c>
      <c r="O911" s="1" t="s">
        <v>21</v>
      </c>
      <c r="P911" s="12" t="str">
        <f>TEXT(TBL_Employees[[#This Row],[Exit Date]],"yyyy")</f>
        <v/>
      </c>
    </row>
    <row r="912" spans="1:16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15" t="str">
        <f>TEXT(TBL_Employees[[#This Row],[Hire Date]],"yyyy")</f>
        <v>2012</v>
      </c>
      <c r="K912" s="2">
        <v>117226</v>
      </c>
      <c r="L912" s="3">
        <v>0.08</v>
      </c>
      <c r="M912" t="s">
        <v>19</v>
      </c>
      <c r="N912" t="s">
        <v>39</v>
      </c>
      <c r="O912" s="1" t="s">
        <v>21</v>
      </c>
      <c r="P912" s="12" t="str">
        <f>TEXT(TBL_Employees[[#This Row],[Exit Date]],"yyyy")</f>
        <v/>
      </c>
    </row>
    <row r="913" spans="1:16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15" t="str">
        <f>TEXT(TBL_Employees[[#This Row],[Hire Date]],"yyyy")</f>
        <v>2019</v>
      </c>
      <c r="K913" s="2">
        <v>55767</v>
      </c>
      <c r="L913" s="3">
        <v>0</v>
      </c>
      <c r="M913" t="s">
        <v>19</v>
      </c>
      <c r="N913" t="s">
        <v>39</v>
      </c>
      <c r="O913" s="1" t="s">
        <v>21</v>
      </c>
      <c r="P913" s="12" t="str">
        <f>TEXT(TBL_Employees[[#This Row],[Exit Date]],"yyyy")</f>
        <v/>
      </c>
    </row>
    <row r="914" spans="1:16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15" t="str">
        <f>TEXT(TBL_Employees[[#This Row],[Hire Date]],"yyyy")</f>
        <v>2016</v>
      </c>
      <c r="K914" s="2">
        <v>60930</v>
      </c>
      <c r="L914" s="3">
        <v>0</v>
      </c>
      <c r="M914" t="s">
        <v>19</v>
      </c>
      <c r="N914" t="s">
        <v>25</v>
      </c>
      <c r="O914" s="1" t="s">
        <v>21</v>
      </c>
      <c r="P914" s="12" t="str">
        <f>TEXT(TBL_Employees[[#This Row],[Exit Date]],"yyyy")</f>
        <v/>
      </c>
    </row>
    <row r="915" spans="1:16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15" t="str">
        <f>TEXT(TBL_Employees[[#This Row],[Hire Date]],"yyyy")</f>
        <v>2018</v>
      </c>
      <c r="K915" s="2">
        <v>154973</v>
      </c>
      <c r="L915" s="3">
        <v>0.28999999999999998</v>
      </c>
      <c r="M915" t="s">
        <v>52</v>
      </c>
      <c r="N915" t="s">
        <v>53</v>
      </c>
      <c r="O915" s="1" t="s">
        <v>21</v>
      </c>
      <c r="P915" s="12" t="str">
        <f>TEXT(TBL_Employees[[#This Row],[Exit Date]],"yyyy")</f>
        <v/>
      </c>
    </row>
    <row r="916" spans="1:16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15" t="str">
        <f>TEXT(TBL_Employees[[#This Row],[Hire Date]],"yyyy")</f>
        <v>2017</v>
      </c>
      <c r="K916" s="2">
        <v>69332</v>
      </c>
      <c r="L916" s="3">
        <v>0</v>
      </c>
      <c r="M916" t="s">
        <v>19</v>
      </c>
      <c r="N916" t="s">
        <v>29</v>
      </c>
      <c r="O916" s="1" t="s">
        <v>21</v>
      </c>
      <c r="P916" s="12" t="str">
        <f>TEXT(TBL_Employees[[#This Row],[Exit Date]],"yyyy")</f>
        <v/>
      </c>
    </row>
    <row r="917" spans="1:16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15" t="str">
        <f>TEXT(TBL_Employees[[#This Row],[Hire Date]],"yyyy")</f>
        <v>2001</v>
      </c>
      <c r="K917" s="2">
        <v>119699</v>
      </c>
      <c r="L917" s="3">
        <v>0</v>
      </c>
      <c r="M917" t="s">
        <v>33</v>
      </c>
      <c r="N917" t="s">
        <v>74</v>
      </c>
      <c r="O917" s="1" t="s">
        <v>21</v>
      </c>
      <c r="P917" s="12" t="str">
        <f>TEXT(TBL_Employees[[#This Row],[Exit Date]],"yyyy")</f>
        <v/>
      </c>
    </row>
    <row r="918" spans="1:16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15" t="str">
        <f>TEXT(TBL_Employees[[#This Row],[Hire Date]],"yyyy")</f>
        <v>2020</v>
      </c>
      <c r="K918" s="2">
        <v>198176</v>
      </c>
      <c r="L918" s="3">
        <v>0.17</v>
      </c>
      <c r="M918" t="s">
        <v>52</v>
      </c>
      <c r="N918" t="s">
        <v>81</v>
      </c>
      <c r="O918" s="1" t="s">
        <v>21</v>
      </c>
      <c r="P918" s="12" t="str">
        <f>TEXT(TBL_Employees[[#This Row],[Exit Date]],"yyyy")</f>
        <v/>
      </c>
    </row>
    <row r="919" spans="1:16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15" t="str">
        <f>TEXT(TBL_Employees[[#This Row],[Hire Date]],"yyyy")</f>
        <v>2012</v>
      </c>
      <c r="K919" s="2">
        <v>58586</v>
      </c>
      <c r="L919" s="3">
        <v>0</v>
      </c>
      <c r="M919" t="s">
        <v>52</v>
      </c>
      <c r="N919" t="s">
        <v>53</v>
      </c>
      <c r="O919" s="1" t="s">
        <v>21</v>
      </c>
      <c r="P919" s="12" t="str">
        <f>TEXT(TBL_Employees[[#This Row],[Exit Date]],"yyyy")</f>
        <v/>
      </c>
    </row>
    <row r="920" spans="1:16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15" t="str">
        <f>TEXT(TBL_Employees[[#This Row],[Hire Date]],"yyyy")</f>
        <v>2011</v>
      </c>
      <c r="K920" s="2">
        <v>74010</v>
      </c>
      <c r="L920" s="3">
        <v>0</v>
      </c>
      <c r="M920" t="s">
        <v>19</v>
      </c>
      <c r="N920" t="s">
        <v>20</v>
      </c>
      <c r="O920" s="1" t="s">
        <v>21</v>
      </c>
      <c r="P920" s="12" t="str">
        <f>TEXT(TBL_Employees[[#This Row],[Exit Date]],"yyyy")</f>
        <v/>
      </c>
    </row>
    <row r="921" spans="1:16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15" t="str">
        <f>TEXT(TBL_Employees[[#This Row],[Hire Date]],"yyyy")</f>
        <v>2020</v>
      </c>
      <c r="K921" s="2">
        <v>96598</v>
      </c>
      <c r="L921" s="3">
        <v>0</v>
      </c>
      <c r="M921" t="s">
        <v>19</v>
      </c>
      <c r="N921" t="s">
        <v>39</v>
      </c>
      <c r="O921" s="1" t="s">
        <v>21</v>
      </c>
      <c r="P921" s="12" t="str">
        <f>TEXT(TBL_Employees[[#This Row],[Exit Date]],"yyyy")</f>
        <v/>
      </c>
    </row>
    <row r="922" spans="1:16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15" t="str">
        <f>TEXT(TBL_Employees[[#This Row],[Hire Date]],"yyyy")</f>
        <v>2003</v>
      </c>
      <c r="K922" s="2">
        <v>106444</v>
      </c>
      <c r="L922" s="3">
        <v>0.05</v>
      </c>
      <c r="M922" t="s">
        <v>19</v>
      </c>
      <c r="N922" t="s">
        <v>39</v>
      </c>
      <c r="O922" s="1" t="s">
        <v>21</v>
      </c>
      <c r="P922" s="12" t="str">
        <f>TEXT(TBL_Employees[[#This Row],[Exit Date]],"yyyy")</f>
        <v/>
      </c>
    </row>
    <row r="923" spans="1:16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15" t="str">
        <f>TEXT(TBL_Employees[[#This Row],[Hire Date]],"yyyy")</f>
        <v>2017</v>
      </c>
      <c r="K923" s="2">
        <v>156931</v>
      </c>
      <c r="L923" s="3">
        <v>0.28000000000000003</v>
      </c>
      <c r="M923" t="s">
        <v>19</v>
      </c>
      <c r="N923" t="s">
        <v>63</v>
      </c>
      <c r="O923" s="1" t="s">
        <v>21</v>
      </c>
      <c r="P923" s="12" t="str">
        <f>TEXT(TBL_Employees[[#This Row],[Exit Date]],"yyyy")</f>
        <v/>
      </c>
    </row>
    <row r="924" spans="1:16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15" t="str">
        <f>TEXT(TBL_Employees[[#This Row],[Hire Date]],"yyyy")</f>
        <v>2014</v>
      </c>
      <c r="K924" s="2">
        <v>171360</v>
      </c>
      <c r="L924" s="3">
        <v>0.23</v>
      </c>
      <c r="M924" t="s">
        <v>52</v>
      </c>
      <c r="N924" t="s">
        <v>81</v>
      </c>
      <c r="O924" s="1" t="s">
        <v>21</v>
      </c>
      <c r="P924" s="12" t="str">
        <f>TEXT(TBL_Employees[[#This Row],[Exit Date]],"yyyy")</f>
        <v/>
      </c>
    </row>
    <row r="925" spans="1:16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15" t="str">
        <f>TEXT(TBL_Employees[[#This Row],[Hire Date]],"yyyy")</f>
        <v>2009</v>
      </c>
      <c r="K925" s="2">
        <v>64505</v>
      </c>
      <c r="L925" s="3">
        <v>0</v>
      </c>
      <c r="M925" t="s">
        <v>19</v>
      </c>
      <c r="N925" t="s">
        <v>45</v>
      </c>
      <c r="O925" s="1" t="s">
        <v>21</v>
      </c>
      <c r="P925" s="12" t="str">
        <f>TEXT(TBL_Employees[[#This Row],[Exit Date]],"yyyy")</f>
        <v/>
      </c>
    </row>
    <row r="926" spans="1:16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15" t="str">
        <f>TEXT(TBL_Employees[[#This Row],[Hire Date]],"yyyy")</f>
        <v>2021</v>
      </c>
      <c r="K926" s="2">
        <v>102298</v>
      </c>
      <c r="L926" s="3">
        <v>0.13</v>
      </c>
      <c r="M926" t="s">
        <v>52</v>
      </c>
      <c r="N926" t="s">
        <v>66</v>
      </c>
      <c r="O926" s="1" t="s">
        <v>21</v>
      </c>
      <c r="P926" s="12" t="str">
        <f>TEXT(TBL_Employees[[#This Row],[Exit Date]],"yyyy")</f>
        <v/>
      </c>
    </row>
    <row r="927" spans="1:16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15" t="str">
        <f>TEXT(TBL_Employees[[#This Row],[Hire Date]],"yyyy")</f>
        <v>2019</v>
      </c>
      <c r="K927" s="2">
        <v>133297</v>
      </c>
      <c r="L927" s="3">
        <v>0.13</v>
      </c>
      <c r="M927" t="s">
        <v>52</v>
      </c>
      <c r="N927" t="s">
        <v>66</v>
      </c>
      <c r="O927" s="1" t="s">
        <v>21</v>
      </c>
      <c r="P927" s="12" t="str">
        <f>TEXT(TBL_Employees[[#This Row],[Exit Date]],"yyyy")</f>
        <v/>
      </c>
    </row>
    <row r="928" spans="1:16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15" t="str">
        <f>TEXT(TBL_Employees[[#This Row],[Hire Date]],"yyyy")</f>
        <v>2021</v>
      </c>
      <c r="K928" s="2">
        <v>155080</v>
      </c>
      <c r="L928" s="3">
        <v>0.1</v>
      </c>
      <c r="M928" t="s">
        <v>19</v>
      </c>
      <c r="N928" t="s">
        <v>25</v>
      </c>
      <c r="O928" s="1" t="s">
        <v>21</v>
      </c>
      <c r="P928" s="12" t="str">
        <f>TEXT(TBL_Employees[[#This Row],[Exit Date]],"yyyy")</f>
        <v/>
      </c>
    </row>
    <row r="929" spans="1:16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15" t="str">
        <f>TEXT(TBL_Employees[[#This Row],[Hire Date]],"yyyy")</f>
        <v>2018</v>
      </c>
      <c r="K929" s="2">
        <v>81828</v>
      </c>
      <c r="L929" s="3">
        <v>0</v>
      </c>
      <c r="M929" t="s">
        <v>19</v>
      </c>
      <c r="N929" t="s">
        <v>45</v>
      </c>
      <c r="O929" s="1" t="s">
        <v>21</v>
      </c>
      <c r="P929" s="12" t="str">
        <f>TEXT(TBL_Employees[[#This Row],[Exit Date]],"yyyy")</f>
        <v/>
      </c>
    </row>
    <row r="930" spans="1:16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15" t="str">
        <f>TEXT(TBL_Employees[[#This Row],[Hire Date]],"yyyy")</f>
        <v>2000</v>
      </c>
      <c r="K930" s="2">
        <v>149417</v>
      </c>
      <c r="L930" s="3">
        <v>0.13</v>
      </c>
      <c r="M930" t="s">
        <v>33</v>
      </c>
      <c r="N930" t="s">
        <v>34</v>
      </c>
      <c r="O930" s="1" t="s">
        <v>21</v>
      </c>
      <c r="P930" s="12" t="str">
        <f>TEXT(TBL_Employees[[#This Row],[Exit Date]],"yyyy")</f>
        <v/>
      </c>
    </row>
    <row r="931" spans="1:16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15" t="str">
        <f>TEXT(TBL_Employees[[#This Row],[Hire Date]],"yyyy")</f>
        <v>2012</v>
      </c>
      <c r="K931" s="2">
        <v>113269</v>
      </c>
      <c r="L931" s="3">
        <v>0.09</v>
      </c>
      <c r="M931" t="s">
        <v>52</v>
      </c>
      <c r="N931" t="s">
        <v>53</v>
      </c>
      <c r="O931" s="1" t="s">
        <v>21</v>
      </c>
      <c r="P931" s="12" t="str">
        <f>TEXT(TBL_Employees[[#This Row],[Exit Date]],"yyyy")</f>
        <v/>
      </c>
    </row>
    <row r="932" spans="1:16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15" t="str">
        <f>TEXT(TBL_Employees[[#This Row],[Hire Date]],"yyyy")</f>
        <v>2017</v>
      </c>
      <c r="K932" s="2">
        <v>136716</v>
      </c>
      <c r="L932" s="3">
        <v>0.12</v>
      </c>
      <c r="M932" t="s">
        <v>19</v>
      </c>
      <c r="N932" t="s">
        <v>25</v>
      </c>
      <c r="O932" s="1" t="s">
        <v>21</v>
      </c>
      <c r="P932" s="12" t="str">
        <f>TEXT(TBL_Employees[[#This Row],[Exit Date]],"yyyy")</f>
        <v/>
      </c>
    </row>
    <row r="933" spans="1:16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15" t="str">
        <f>TEXT(TBL_Employees[[#This Row],[Hire Date]],"yyyy")</f>
        <v>2011</v>
      </c>
      <c r="K933" s="2">
        <v>122644</v>
      </c>
      <c r="L933" s="3">
        <v>0.12</v>
      </c>
      <c r="M933" t="s">
        <v>19</v>
      </c>
      <c r="N933" t="s">
        <v>25</v>
      </c>
      <c r="O933" s="1" t="s">
        <v>21</v>
      </c>
      <c r="P933" s="12" t="str">
        <f>TEXT(TBL_Employees[[#This Row],[Exit Date]],"yyyy")</f>
        <v/>
      </c>
    </row>
    <row r="934" spans="1:16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15" t="str">
        <f>TEXT(TBL_Employees[[#This Row],[Hire Date]],"yyyy")</f>
        <v>2000</v>
      </c>
      <c r="K934" s="2">
        <v>106428</v>
      </c>
      <c r="L934" s="3">
        <v>7.0000000000000007E-2</v>
      </c>
      <c r="M934" t="s">
        <v>19</v>
      </c>
      <c r="N934" t="s">
        <v>20</v>
      </c>
      <c r="O934" s="1" t="s">
        <v>21</v>
      </c>
      <c r="P934" s="12" t="str">
        <f>TEXT(TBL_Employees[[#This Row],[Exit Date]],"yyyy")</f>
        <v/>
      </c>
    </row>
    <row r="935" spans="1:16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15" t="str">
        <f>TEXT(TBL_Employees[[#This Row],[Hire Date]],"yyyy")</f>
        <v>2009</v>
      </c>
      <c r="K935" s="2">
        <v>238236</v>
      </c>
      <c r="L935" s="3">
        <v>0.31</v>
      </c>
      <c r="M935" t="s">
        <v>19</v>
      </c>
      <c r="N935" t="s">
        <v>63</v>
      </c>
      <c r="O935" s="1" t="s">
        <v>21</v>
      </c>
      <c r="P935" s="12" t="str">
        <f>TEXT(TBL_Employees[[#This Row],[Exit Date]],"yyyy")</f>
        <v/>
      </c>
    </row>
    <row r="936" spans="1:16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15" t="str">
        <f>TEXT(TBL_Employees[[#This Row],[Hire Date]],"yyyy")</f>
        <v>2012</v>
      </c>
      <c r="K936" s="2">
        <v>153253</v>
      </c>
      <c r="L936" s="3">
        <v>0.24</v>
      </c>
      <c r="M936" t="s">
        <v>19</v>
      </c>
      <c r="N936" t="s">
        <v>25</v>
      </c>
      <c r="O936" s="1" t="s">
        <v>21</v>
      </c>
      <c r="P936" s="12" t="str">
        <f>TEXT(TBL_Employees[[#This Row],[Exit Date]],"yyyy")</f>
        <v/>
      </c>
    </row>
    <row r="937" spans="1:16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15" t="str">
        <f>TEXT(TBL_Employees[[#This Row],[Hire Date]],"yyyy")</f>
        <v>2014</v>
      </c>
      <c r="K937" s="2">
        <v>103707</v>
      </c>
      <c r="L937" s="3">
        <v>0.09</v>
      </c>
      <c r="M937" t="s">
        <v>19</v>
      </c>
      <c r="N937" t="s">
        <v>29</v>
      </c>
      <c r="O937" s="1" t="s">
        <v>21</v>
      </c>
      <c r="P937" s="12" t="str">
        <f>TEXT(TBL_Employees[[#This Row],[Exit Date]],"yyyy")</f>
        <v/>
      </c>
    </row>
    <row r="938" spans="1:16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15" t="str">
        <f>TEXT(TBL_Employees[[#This Row],[Hire Date]],"yyyy")</f>
        <v>2012</v>
      </c>
      <c r="K938" s="2">
        <v>245360</v>
      </c>
      <c r="L938" s="3">
        <v>0.37</v>
      </c>
      <c r="M938" t="s">
        <v>19</v>
      </c>
      <c r="N938" t="s">
        <v>25</v>
      </c>
      <c r="O938" s="1" t="s">
        <v>21</v>
      </c>
      <c r="P938" s="12" t="str">
        <f>TEXT(TBL_Employees[[#This Row],[Exit Date]],"yyyy")</f>
        <v/>
      </c>
    </row>
    <row r="939" spans="1:16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15" t="str">
        <f>TEXT(TBL_Employees[[#This Row],[Hire Date]],"yyyy")</f>
        <v>2021</v>
      </c>
      <c r="K939" s="2">
        <v>67275</v>
      </c>
      <c r="L939" s="3">
        <v>0</v>
      </c>
      <c r="M939" t="s">
        <v>19</v>
      </c>
      <c r="N939" t="s">
        <v>29</v>
      </c>
      <c r="O939" s="1" t="s">
        <v>21</v>
      </c>
      <c r="P939" s="12" t="str">
        <f>TEXT(TBL_Employees[[#This Row],[Exit Date]],"yyyy")</f>
        <v/>
      </c>
    </row>
    <row r="940" spans="1:16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15" t="str">
        <f>TEXT(TBL_Employees[[#This Row],[Hire Date]],"yyyy")</f>
        <v>2015</v>
      </c>
      <c r="K940" s="2">
        <v>101288</v>
      </c>
      <c r="L940" s="3">
        <v>0.1</v>
      </c>
      <c r="M940" t="s">
        <v>19</v>
      </c>
      <c r="N940" t="s">
        <v>39</v>
      </c>
      <c r="O940" s="1" t="s">
        <v>21</v>
      </c>
      <c r="P940" s="12" t="str">
        <f>TEXT(TBL_Employees[[#This Row],[Exit Date]],"yyyy")</f>
        <v/>
      </c>
    </row>
    <row r="941" spans="1:16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15" t="str">
        <f>TEXT(TBL_Employees[[#This Row],[Hire Date]],"yyyy")</f>
        <v>1993</v>
      </c>
      <c r="K941" s="2">
        <v>177443</v>
      </c>
      <c r="L941" s="3">
        <v>0.25</v>
      </c>
      <c r="M941" t="s">
        <v>52</v>
      </c>
      <c r="N941" t="s">
        <v>53</v>
      </c>
      <c r="O941" s="1" t="s">
        <v>21</v>
      </c>
      <c r="P941" s="12" t="str">
        <f>TEXT(TBL_Employees[[#This Row],[Exit Date]],"yyyy")</f>
        <v/>
      </c>
    </row>
    <row r="942" spans="1:16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15" t="str">
        <f>TEXT(TBL_Employees[[#This Row],[Hire Date]],"yyyy")</f>
        <v>2016</v>
      </c>
      <c r="K942" s="2">
        <v>91400</v>
      </c>
      <c r="L942" s="3">
        <v>0</v>
      </c>
      <c r="M942" t="s">
        <v>19</v>
      </c>
      <c r="N942" t="s">
        <v>20</v>
      </c>
      <c r="O942" s="1" t="s">
        <v>21</v>
      </c>
      <c r="P942" s="12" t="str">
        <f>TEXT(TBL_Employees[[#This Row],[Exit Date]],"yyyy")</f>
        <v/>
      </c>
    </row>
    <row r="943" spans="1:16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15" t="str">
        <f>TEXT(TBL_Employees[[#This Row],[Hire Date]],"yyyy")</f>
        <v>2007</v>
      </c>
      <c r="K943" s="2">
        <v>181247</v>
      </c>
      <c r="L943" s="3">
        <v>0.33</v>
      </c>
      <c r="M943" t="s">
        <v>52</v>
      </c>
      <c r="N943" t="s">
        <v>53</v>
      </c>
      <c r="O943" s="1" t="s">
        <v>21</v>
      </c>
      <c r="P943" s="12" t="str">
        <f>TEXT(TBL_Employees[[#This Row],[Exit Date]],"yyyy")</f>
        <v/>
      </c>
    </row>
    <row r="944" spans="1:16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15" t="str">
        <f>TEXT(TBL_Employees[[#This Row],[Hire Date]],"yyyy")</f>
        <v>2003</v>
      </c>
      <c r="K944" s="2">
        <v>135558</v>
      </c>
      <c r="L944" s="3">
        <v>0.14000000000000001</v>
      </c>
      <c r="M944" t="s">
        <v>19</v>
      </c>
      <c r="N944" t="s">
        <v>39</v>
      </c>
      <c r="O944" s="1" t="s">
        <v>21</v>
      </c>
      <c r="P944" s="12" t="str">
        <f>TEXT(TBL_Employees[[#This Row],[Exit Date]],"yyyy")</f>
        <v/>
      </c>
    </row>
    <row r="945" spans="1:16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15" t="str">
        <f>TEXT(TBL_Employees[[#This Row],[Hire Date]],"yyyy")</f>
        <v>2011</v>
      </c>
      <c r="K945" s="2">
        <v>56878</v>
      </c>
      <c r="L945" s="3">
        <v>0</v>
      </c>
      <c r="M945" t="s">
        <v>19</v>
      </c>
      <c r="N945" t="s">
        <v>63</v>
      </c>
      <c r="O945" s="1" t="s">
        <v>21</v>
      </c>
      <c r="P945" s="12" t="str">
        <f>TEXT(TBL_Employees[[#This Row],[Exit Date]],"yyyy")</f>
        <v/>
      </c>
    </row>
    <row r="946" spans="1:16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15" t="str">
        <f>TEXT(TBL_Employees[[#This Row],[Hire Date]],"yyyy")</f>
        <v>2019</v>
      </c>
      <c r="K946" s="2">
        <v>94735</v>
      </c>
      <c r="L946" s="3">
        <v>0</v>
      </c>
      <c r="M946" t="s">
        <v>33</v>
      </c>
      <c r="N946" t="s">
        <v>60</v>
      </c>
      <c r="O946" s="1" t="s">
        <v>21</v>
      </c>
      <c r="P946" s="12" t="str">
        <f>TEXT(TBL_Employees[[#This Row],[Exit Date]],"yyyy")</f>
        <v/>
      </c>
    </row>
    <row r="947" spans="1:16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15" t="str">
        <f>TEXT(TBL_Employees[[#This Row],[Hire Date]],"yyyy")</f>
        <v>2007</v>
      </c>
      <c r="K947" s="2">
        <v>51234</v>
      </c>
      <c r="L947" s="3">
        <v>0</v>
      </c>
      <c r="M947" t="s">
        <v>19</v>
      </c>
      <c r="N947" t="s">
        <v>63</v>
      </c>
      <c r="O947" s="1" t="s">
        <v>21</v>
      </c>
      <c r="P947" s="12" t="str">
        <f>TEXT(TBL_Employees[[#This Row],[Exit Date]],"yyyy")</f>
        <v/>
      </c>
    </row>
    <row r="948" spans="1:16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15" t="str">
        <f>TEXT(TBL_Employees[[#This Row],[Hire Date]],"yyyy")</f>
        <v>2015</v>
      </c>
      <c r="K948" s="2">
        <v>230025</v>
      </c>
      <c r="L948" s="3">
        <v>0.34</v>
      </c>
      <c r="M948" t="s">
        <v>19</v>
      </c>
      <c r="N948" t="s">
        <v>39</v>
      </c>
      <c r="O948" s="1" t="s">
        <v>21</v>
      </c>
      <c r="P948" s="12" t="str">
        <f>TEXT(TBL_Employees[[#This Row],[Exit Date]],"yyyy")</f>
        <v/>
      </c>
    </row>
    <row r="949" spans="1:16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15" t="str">
        <f>TEXT(TBL_Employees[[#This Row],[Hire Date]],"yyyy")</f>
        <v>2010</v>
      </c>
      <c r="K949" s="2">
        <v>134006</v>
      </c>
      <c r="L949" s="3">
        <v>0.13</v>
      </c>
      <c r="M949" t="s">
        <v>33</v>
      </c>
      <c r="N949" t="s">
        <v>60</v>
      </c>
      <c r="O949" s="1" t="s">
        <v>21</v>
      </c>
      <c r="P949" s="12" t="str">
        <f>TEXT(TBL_Employees[[#This Row],[Exit Date]],"yyyy")</f>
        <v/>
      </c>
    </row>
    <row r="950" spans="1:16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15" t="str">
        <f>TEXT(TBL_Employees[[#This Row],[Hire Date]],"yyyy")</f>
        <v>2009</v>
      </c>
      <c r="K950" s="2">
        <v>103096</v>
      </c>
      <c r="L950" s="3">
        <v>7.0000000000000007E-2</v>
      </c>
      <c r="M950" t="s">
        <v>33</v>
      </c>
      <c r="N950" t="s">
        <v>60</v>
      </c>
      <c r="O950" s="1" t="s">
        <v>21</v>
      </c>
      <c r="P950" s="12" t="str">
        <f>TEXT(TBL_Employees[[#This Row],[Exit Date]],"yyyy")</f>
        <v/>
      </c>
    </row>
    <row r="951" spans="1:16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15" t="str">
        <f>TEXT(TBL_Employees[[#This Row],[Hire Date]],"yyyy")</f>
        <v>2016</v>
      </c>
      <c r="K951" s="2">
        <v>58703</v>
      </c>
      <c r="L951" s="3">
        <v>0</v>
      </c>
      <c r="M951" t="s">
        <v>19</v>
      </c>
      <c r="N951" t="s">
        <v>29</v>
      </c>
      <c r="O951" s="1" t="s">
        <v>21</v>
      </c>
      <c r="P951" s="12" t="str">
        <f>TEXT(TBL_Employees[[#This Row],[Exit Date]],"yyyy")</f>
        <v/>
      </c>
    </row>
    <row r="952" spans="1:16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15" t="str">
        <f>TEXT(TBL_Employees[[#This Row],[Hire Date]],"yyyy")</f>
        <v>2012</v>
      </c>
      <c r="K952" s="2">
        <v>132544</v>
      </c>
      <c r="L952" s="3">
        <v>0.1</v>
      </c>
      <c r="M952" t="s">
        <v>52</v>
      </c>
      <c r="N952" t="s">
        <v>66</v>
      </c>
      <c r="O952" s="1" t="s">
        <v>21</v>
      </c>
      <c r="P952" s="12" t="str">
        <f>TEXT(TBL_Employees[[#This Row],[Exit Date]],"yyyy")</f>
        <v/>
      </c>
    </row>
    <row r="953" spans="1:16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15" t="str">
        <f>TEXT(TBL_Employees[[#This Row],[Hire Date]],"yyyy")</f>
        <v>2020</v>
      </c>
      <c r="K953" s="2">
        <v>126671</v>
      </c>
      <c r="L953" s="3">
        <v>0.09</v>
      </c>
      <c r="M953" t="s">
        <v>19</v>
      </c>
      <c r="N953" t="s">
        <v>45</v>
      </c>
      <c r="O953" s="1" t="s">
        <v>21</v>
      </c>
      <c r="P953" s="12" t="str">
        <f>TEXT(TBL_Employees[[#This Row],[Exit Date]],"yyyy")</f>
        <v/>
      </c>
    </row>
    <row r="954" spans="1:16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15" t="str">
        <f>TEXT(TBL_Employees[[#This Row],[Hire Date]],"yyyy")</f>
        <v>2021</v>
      </c>
      <c r="K954" s="2">
        <v>56405</v>
      </c>
      <c r="L954" s="3">
        <v>0</v>
      </c>
      <c r="M954" t="s">
        <v>19</v>
      </c>
      <c r="N954" t="s">
        <v>20</v>
      </c>
      <c r="O954" s="1" t="s">
        <v>21</v>
      </c>
      <c r="P954" s="12" t="str">
        <f>TEXT(TBL_Employees[[#This Row],[Exit Date]],"yyyy")</f>
        <v/>
      </c>
    </row>
    <row r="955" spans="1:16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15" t="str">
        <f>TEXT(TBL_Employees[[#This Row],[Hire Date]],"yyyy")</f>
        <v>2014</v>
      </c>
      <c r="K955" s="2">
        <v>88730</v>
      </c>
      <c r="L955" s="3">
        <v>0.08</v>
      </c>
      <c r="M955" t="s">
        <v>33</v>
      </c>
      <c r="N955" t="s">
        <v>80</v>
      </c>
      <c r="O955" s="1" t="s">
        <v>21</v>
      </c>
      <c r="P955" s="12" t="str">
        <f>TEXT(TBL_Employees[[#This Row],[Exit Date]],"yyyy")</f>
        <v/>
      </c>
    </row>
    <row r="956" spans="1:16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15" t="str">
        <f>TEXT(TBL_Employees[[#This Row],[Hire Date]],"yyyy")</f>
        <v>2008</v>
      </c>
      <c r="K956" s="2">
        <v>62861</v>
      </c>
      <c r="L956" s="3">
        <v>0</v>
      </c>
      <c r="M956" t="s">
        <v>19</v>
      </c>
      <c r="N956" t="s">
        <v>63</v>
      </c>
      <c r="O956" s="1" t="s">
        <v>21</v>
      </c>
      <c r="P956" s="12" t="str">
        <f>TEXT(TBL_Employees[[#This Row],[Exit Date]],"yyyy")</f>
        <v/>
      </c>
    </row>
    <row r="957" spans="1:16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15" t="str">
        <f>TEXT(TBL_Employees[[#This Row],[Hire Date]],"yyyy")</f>
        <v>2006</v>
      </c>
      <c r="K957" s="2">
        <v>151246</v>
      </c>
      <c r="L957" s="3">
        <v>0.21</v>
      </c>
      <c r="M957" t="s">
        <v>52</v>
      </c>
      <c r="N957" t="s">
        <v>53</v>
      </c>
      <c r="O957" s="1" t="s">
        <v>21</v>
      </c>
      <c r="P957" s="12" t="str">
        <f>TEXT(TBL_Employees[[#This Row],[Exit Date]],"yyyy")</f>
        <v/>
      </c>
    </row>
    <row r="958" spans="1:16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15" t="str">
        <f>TEXT(TBL_Employees[[#This Row],[Hire Date]],"yyyy")</f>
        <v>1997</v>
      </c>
      <c r="K958" s="2">
        <v>154388</v>
      </c>
      <c r="L958" s="3">
        <v>0.1</v>
      </c>
      <c r="M958" t="s">
        <v>19</v>
      </c>
      <c r="N958" t="s">
        <v>63</v>
      </c>
      <c r="O958" s="1" t="s">
        <v>21</v>
      </c>
      <c r="P958" s="12" t="str">
        <f>TEXT(TBL_Employees[[#This Row],[Exit Date]],"yyyy")</f>
        <v/>
      </c>
    </row>
    <row r="959" spans="1:16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15" t="str">
        <f>TEXT(TBL_Employees[[#This Row],[Hire Date]],"yyyy")</f>
        <v>1994</v>
      </c>
      <c r="K959" s="2">
        <v>162978</v>
      </c>
      <c r="L959" s="3">
        <v>0.17</v>
      </c>
      <c r="M959" t="s">
        <v>19</v>
      </c>
      <c r="N959" t="s">
        <v>45</v>
      </c>
      <c r="O959" s="1">
        <v>38131</v>
      </c>
      <c r="P959" s="12" t="str">
        <f>TEXT(TBL_Employees[[#This Row],[Exit Date]],"yyyy")</f>
        <v>2004</v>
      </c>
    </row>
    <row r="960" spans="1:16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15" t="str">
        <f>TEXT(TBL_Employees[[#This Row],[Hire Date]],"yyyy")</f>
        <v>1993</v>
      </c>
      <c r="K960" s="2">
        <v>80170</v>
      </c>
      <c r="L960" s="3">
        <v>0</v>
      </c>
      <c r="M960" t="s">
        <v>19</v>
      </c>
      <c r="N960" t="s">
        <v>45</v>
      </c>
      <c r="O960" s="1" t="s">
        <v>21</v>
      </c>
      <c r="P960" s="12" t="str">
        <f>TEXT(TBL_Employees[[#This Row],[Exit Date]],"yyyy")</f>
        <v/>
      </c>
    </row>
    <row r="961" spans="1:16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15" t="str">
        <f>TEXT(TBL_Employees[[#This Row],[Hire Date]],"yyyy")</f>
        <v>2021</v>
      </c>
      <c r="K961" s="2">
        <v>98520</v>
      </c>
      <c r="L961" s="3">
        <v>0</v>
      </c>
      <c r="M961" t="s">
        <v>19</v>
      </c>
      <c r="N961" t="s">
        <v>45</v>
      </c>
      <c r="O961" s="1" t="s">
        <v>21</v>
      </c>
      <c r="P961" s="12" t="str">
        <f>TEXT(TBL_Employees[[#This Row],[Exit Date]],"yyyy")</f>
        <v/>
      </c>
    </row>
    <row r="962" spans="1:16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15" t="str">
        <f>TEXT(TBL_Employees[[#This Row],[Hire Date]],"yyyy")</f>
        <v>1999</v>
      </c>
      <c r="K962" s="2">
        <v>116527</v>
      </c>
      <c r="L962" s="3">
        <v>7.0000000000000007E-2</v>
      </c>
      <c r="M962" t="s">
        <v>19</v>
      </c>
      <c r="N962" t="s">
        <v>39</v>
      </c>
      <c r="O962" s="1" t="s">
        <v>21</v>
      </c>
      <c r="P962" s="12" t="str">
        <f>TEXT(TBL_Employees[[#This Row],[Exit Date]],"yyyy")</f>
        <v/>
      </c>
    </row>
    <row r="963" spans="1:16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15" t="str">
        <f>TEXT(TBL_Employees[[#This Row],[Hire Date]],"yyyy")</f>
        <v>2019</v>
      </c>
      <c r="K963" s="2">
        <v>174607</v>
      </c>
      <c r="L963" s="3">
        <v>0.28999999999999998</v>
      </c>
      <c r="M963" t="s">
        <v>19</v>
      </c>
      <c r="N963" t="s">
        <v>29</v>
      </c>
      <c r="O963" s="1" t="s">
        <v>21</v>
      </c>
      <c r="P963" s="12" t="str">
        <f>TEXT(TBL_Employees[[#This Row],[Exit Date]],"yyyy")</f>
        <v/>
      </c>
    </row>
    <row r="964" spans="1:16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15" t="str">
        <f>TEXT(TBL_Employees[[#This Row],[Hire Date]],"yyyy")</f>
        <v>2006</v>
      </c>
      <c r="K964" s="2">
        <v>64202</v>
      </c>
      <c r="L964" s="3">
        <v>0</v>
      </c>
      <c r="M964" t="s">
        <v>19</v>
      </c>
      <c r="N964" t="s">
        <v>29</v>
      </c>
      <c r="O964" s="1" t="s">
        <v>21</v>
      </c>
      <c r="P964" s="12" t="str">
        <f>TEXT(TBL_Employees[[#This Row],[Exit Date]],"yyyy")</f>
        <v/>
      </c>
    </row>
    <row r="965" spans="1:16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15" t="str">
        <f>TEXT(TBL_Employees[[#This Row],[Hire Date]],"yyyy")</f>
        <v>2019</v>
      </c>
      <c r="K965" s="2">
        <v>50883</v>
      </c>
      <c r="L965" s="3">
        <v>0</v>
      </c>
      <c r="M965" t="s">
        <v>33</v>
      </c>
      <c r="N965" t="s">
        <v>80</v>
      </c>
      <c r="O965" s="1">
        <v>44257</v>
      </c>
      <c r="P965" s="12" t="str">
        <f>TEXT(TBL_Employees[[#This Row],[Exit Date]],"yyyy")</f>
        <v>2021</v>
      </c>
    </row>
    <row r="966" spans="1:16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15" t="str">
        <f>TEXT(TBL_Employees[[#This Row],[Hire Date]],"yyyy")</f>
        <v>2016</v>
      </c>
      <c r="K966" s="2">
        <v>94618</v>
      </c>
      <c r="L966" s="3">
        <v>0</v>
      </c>
      <c r="M966" t="s">
        <v>19</v>
      </c>
      <c r="N966" t="s">
        <v>29</v>
      </c>
      <c r="O966" s="1" t="s">
        <v>21</v>
      </c>
      <c r="P966" s="12" t="str">
        <f>TEXT(TBL_Employees[[#This Row],[Exit Date]],"yyyy")</f>
        <v/>
      </c>
    </row>
    <row r="967" spans="1:16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15" t="str">
        <f>TEXT(TBL_Employees[[#This Row],[Hire Date]],"yyyy")</f>
        <v>2019</v>
      </c>
      <c r="K967" s="2">
        <v>151556</v>
      </c>
      <c r="L967" s="3">
        <v>0.2</v>
      </c>
      <c r="M967" t="s">
        <v>19</v>
      </c>
      <c r="N967" t="s">
        <v>45</v>
      </c>
      <c r="O967" s="1" t="s">
        <v>21</v>
      </c>
      <c r="P967" s="12" t="str">
        <f>TEXT(TBL_Employees[[#This Row],[Exit Date]],"yyyy")</f>
        <v/>
      </c>
    </row>
    <row r="968" spans="1:16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15" t="str">
        <f>TEXT(TBL_Employees[[#This Row],[Hire Date]],"yyyy")</f>
        <v>2020</v>
      </c>
      <c r="K968" s="2">
        <v>80659</v>
      </c>
      <c r="L968" s="3">
        <v>0</v>
      </c>
      <c r="M968" t="s">
        <v>19</v>
      </c>
      <c r="N968" t="s">
        <v>39</v>
      </c>
      <c r="O968" s="1" t="s">
        <v>21</v>
      </c>
      <c r="P968" s="12" t="str">
        <f>TEXT(TBL_Employees[[#This Row],[Exit Date]],"yyyy")</f>
        <v/>
      </c>
    </row>
    <row r="969" spans="1:16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15" t="str">
        <f>TEXT(TBL_Employees[[#This Row],[Hire Date]],"yyyy")</f>
        <v>2019</v>
      </c>
      <c r="K969" s="2">
        <v>195385</v>
      </c>
      <c r="L969" s="3">
        <v>0.21</v>
      </c>
      <c r="M969" t="s">
        <v>33</v>
      </c>
      <c r="N969" t="s">
        <v>34</v>
      </c>
      <c r="O969" s="1" t="s">
        <v>21</v>
      </c>
      <c r="P969" s="12" t="str">
        <f>TEXT(TBL_Employees[[#This Row],[Exit Date]],"yyyy")</f>
        <v/>
      </c>
    </row>
    <row r="970" spans="1:16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15" t="str">
        <f>TEXT(TBL_Employees[[#This Row],[Hire Date]],"yyyy")</f>
        <v>2016</v>
      </c>
      <c r="K970" s="2">
        <v>52693</v>
      </c>
      <c r="L970" s="3">
        <v>0</v>
      </c>
      <c r="M970" t="s">
        <v>52</v>
      </c>
      <c r="N970" t="s">
        <v>66</v>
      </c>
      <c r="O970" s="1" t="s">
        <v>21</v>
      </c>
      <c r="P970" s="12" t="str">
        <f>TEXT(TBL_Employees[[#This Row],[Exit Date]],"yyyy")</f>
        <v/>
      </c>
    </row>
    <row r="971" spans="1:16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15" t="str">
        <f>TEXT(TBL_Employees[[#This Row],[Hire Date]],"yyyy")</f>
        <v>2016</v>
      </c>
      <c r="K971" s="2">
        <v>72045</v>
      </c>
      <c r="L971" s="3">
        <v>0</v>
      </c>
      <c r="M971" t="s">
        <v>19</v>
      </c>
      <c r="N971" t="s">
        <v>39</v>
      </c>
      <c r="O971" s="1" t="s">
        <v>21</v>
      </c>
      <c r="P971" s="12" t="str">
        <f>TEXT(TBL_Employees[[#This Row],[Exit Date]],"yyyy")</f>
        <v/>
      </c>
    </row>
    <row r="972" spans="1:16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15" t="str">
        <f>TEXT(TBL_Employees[[#This Row],[Hire Date]],"yyyy")</f>
        <v>2005</v>
      </c>
      <c r="K972" s="2">
        <v>62749</v>
      </c>
      <c r="L972" s="3">
        <v>0</v>
      </c>
      <c r="M972" t="s">
        <v>52</v>
      </c>
      <c r="N972" t="s">
        <v>81</v>
      </c>
      <c r="O972" s="1" t="s">
        <v>21</v>
      </c>
      <c r="P972" s="12" t="str">
        <f>TEXT(TBL_Employees[[#This Row],[Exit Date]],"yyyy")</f>
        <v/>
      </c>
    </row>
    <row r="973" spans="1:16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15" t="str">
        <f>TEXT(TBL_Employees[[#This Row],[Hire Date]],"yyyy")</f>
        <v>2018</v>
      </c>
      <c r="K973" s="2">
        <v>154884</v>
      </c>
      <c r="L973" s="3">
        <v>0.1</v>
      </c>
      <c r="M973" t="s">
        <v>33</v>
      </c>
      <c r="N973" t="s">
        <v>74</v>
      </c>
      <c r="O973" s="1" t="s">
        <v>21</v>
      </c>
      <c r="P973" s="12" t="str">
        <f>TEXT(TBL_Employees[[#This Row],[Exit Date]],"yyyy")</f>
        <v/>
      </c>
    </row>
    <row r="974" spans="1:16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15" t="str">
        <f>TEXT(TBL_Employees[[#This Row],[Hire Date]],"yyyy")</f>
        <v>2016</v>
      </c>
      <c r="K974" s="2">
        <v>96566</v>
      </c>
      <c r="L974" s="3">
        <v>0</v>
      </c>
      <c r="M974" t="s">
        <v>19</v>
      </c>
      <c r="N974" t="s">
        <v>29</v>
      </c>
      <c r="O974" s="1" t="s">
        <v>21</v>
      </c>
      <c r="P974" s="12" t="str">
        <f>TEXT(TBL_Employees[[#This Row],[Exit Date]],"yyyy")</f>
        <v/>
      </c>
    </row>
    <row r="975" spans="1:16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15" t="str">
        <f>TEXT(TBL_Employees[[#This Row],[Hire Date]],"yyyy")</f>
        <v>2001</v>
      </c>
      <c r="K975" s="2">
        <v>54994</v>
      </c>
      <c r="L975" s="3">
        <v>0</v>
      </c>
      <c r="M975" t="s">
        <v>19</v>
      </c>
      <c r="N975" t="s">
        <v>29</v>
      </c>
      <c r="O975" s="1" t="s">
        <v>21</v>
      </c>
      <c r="P975" s="12" t="str">
        <f>TEXT(TBL_Employees[[#This Row],[Exit Date]],"yyyy")</f>
        <v/>
      </c>
    </row>
    <row r="976" spans="1:16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15" t="str">
        <f>TEXT(TBL_Employees[[#This Row],[Hire Date]],"yyyy")</f>
        <v>2012</v>
      </c>
      <c r="K976" s="2">
        <v>61523</v>
      </c>
      <c r="L976" s="3">
        <v>0</v>
      </c>
      <c r="M976" t="s">
        <v>19</v>
      </c>
      <c r="N976" t="s">
        <v>29</v>
      </c>
      <c r="O976" s="1" t="s">
        <v>21</v>
      </c>
      <c r="P976" s="12" t="str">
        <f>TEXT(TBL_Employees[[#This Row],[Exit Date]],"yyyy")</f>
        <v/>
      </c>
    </row>
    <row r="977" spans="1:16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15" t="str">
        <f>TEXT(TBL_Employees[[#This Row],[Hire Date]],"yyyy")</f>
        <v>2010</v>
      </c>
      <c r="K977" s="2">
        <v>190512</v>
      </c>
      <c r="L977" s="3">
        <v>0.32</v>
      </c>
      <c r="M977" t="s">
        <v>19</v>
      </c>
      <c r="N977" t="s">
        <v>29</v>
      </c>
      <c r="O977" s="1" t="s">
        <v>21</v>
      </c>
      <c r="P977" s="12" t="str">
        <f>TEXT(TBL_Employees[[#This Row],[Exit Date]],"yyyy")</f>
        <v/>
      </c>
    </row>
    <row r="978" spans="1:16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15" t="str">
        <f>TEXT(TBL_Employees[[#This Row],[Hire Date]],"yyyy")</f>
        <v>2013</v>
      </c>
      <c r="K978" s="2">
        <v>124827</v>
      </c>
      <c r="L978" s="3">
        <v>0</v>
      </c>
      <c r="M978" t="s">
        <v>33</v>
      </c>
      <c r="N978" t="s">
        <v>60</v>
      </c>
      <c r="O978" s="1" t="s">
        <v>21</v>
      </c>
      <c r="P978" s="12" t="str">
        <f>TEXT(TBL_Employees[[#This Row],[Exit Date]],"yyyy")</f>
        <v/>
      </c>
    </row>
    <row r="979" spans="1:16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15" t="str">
        <f>TEXT(TBL_Employees[[#This Row],[Hire Date]],"yyyy")</f>
        <v>2019</v>
      </c>
      <c r="K979" s="2">
        <v>101577</v>
      </c>
      <c r="L979" s="3">
        <v>0.05</v>
      </c>
      <c r="M979" t="s">
        <v>19</v>
      </c>
      <c r="N979" t="s">
        <v>20</v>
      </c>
      <c r="O979" s="1" t="s">
        <v>21</v>
      </c>
      <c r="P979" s="12" t="str">
        <f>TEXT(TBL_Employees[[#This Row],[Exit Date]],"yyyy")</f>
        <v/>
      </c>
    </row>
    <row r="980" spans="1:16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15" t="str">
        <f>TEXT(TBL_Employees[[#This Row],[Hire Date]],"yyyy")</f>
        <v>2005</v>
      </c>
      <c r="K980" s="2">
        <v>105223</v>
      </c>
      <c r="L980" s="3">
        <v>0.1</v>
      </c>
      <c r="M980" t="s">
        <v>19</v>
      </c>
      <c r="N980" t="s">
        <v>39</v>
      </c>
      <c r="O980" s="1" t="s">
        <v>21</v>
      </c>
      <c r="P980" s="12" t="str">
        <f>TEXT(TBL_Employees[[#This Row],[Exit Date]],"yyyy")</f>
        <v/>
      </c>
    </row>
    <row r="981" spans="1:16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15" t="str">
        <f>TEXT(TBL_Employees[[#This Row],[Hire Date]],"yyyy")</f>
        <v>2008</v>
      </c>
      <c r="K981" s="2">
        <v>94815</v>
      </c>
      <c r="L981" s="3">
        <v>0</v>
      </c>
      <c r="M981" t="s">
        <v>19</v>
      </c>
      <c r="N981" t="s">
        <v>20</v>
      </c>
      <c r="O981" s="1" t="s">
        <v>21</v>
      </c>
      <c r="P981" s="12" t="str">
        <f>TEXT(TBL_Employees[[#This Row],[Exit Date]],"yyyy")</f>
        <v/>
      </c>
    </row>
    <row r="982" spans="1:16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15" t="str">
        <f>TEXT(TBL_Employees[[#This Row],[Hire Date]],"yyyy")</f>
        <v>2021</v>
      </c>
      <c r="K982" s="2">
        <v>114893</v>
      </c>
      <c r="L982" s="3">
        <v>0.06</v>
      </c>
      <c r="M982" t="s">
        <v>33</v>
      </c>
      <c r="N982" t="s">
        <v>34</v>
      </c>
      <c r="O982" s="1" t="s">
        <v>21</v>
      </c>
      <c r="P982" s="12" t="str">
        <f>TEXT(TBL_Employees[[#This Row],[Exit Date]],"yyyy")</f>
        <v/>
      </c>
    </row>
    <row r="983" spans="1:16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15" t="str">
        <f>TEXT(TBL_Employees[[#This Row],[Hire Date]],"yyyy")</f>
        <v>2017</v>
      </c>
      <c r="K983" s="2">
        <v>80622</v>
      </c>
      <c r="L983" s="3">
        <v>0</v>
      </c>
      <c r="M983" t="s">
        <v>19</v>
      </c>
      <c r="N983" t="s">
        <v>25</v>
      </c>
      <c r="O983" s="1" t="s">
        <v>21</v>
      </c>
      <c r="P983" s="12" t="str">
        <f>TEXT(TBL_Employees[[#This Row],[Exit Date]],"yyyy")</f>
        <v/>
      </c>
    </row>
    <row r="984" spans="1:16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15" t="str">
        <f>TEXT(TBL_Employees[[#This Row],[Hire Date]],"yyyy")</f>
        <v>2016</v>
      </c>
      <c r="K984" s="2">
        <v>246589</v>
      </c>
      <c r="L984" s="3">
        <v>0.33</v>
      </c>
      <c r="M984" t="s">
        <v>19</v>
      </c>
      <c r="N984" t="s">
        <v>39</v>
      </c>
      <c r="O984" s="1">
        <v>42820</v>
      </c>
      <c r="P984" s="12" t="str">
        <f>TEXT(TBL_Employees[[#This Row],[Exit Date]],"yyyy")</f>
        <v>2017</v>
      </c>
    </row>
    <row r="985" spans="1:16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15" t="str">
        <f>TEXT(TBL_Employees[[#This Row],[Hire Date]],"yyyy")</f>
        <v>2018</v>
      </c>
      <c r="K985" s="2">
        <v>119397</v>
      </c>
      <c r="L985" s="3">
        <v>0.09</v>
      </c>
      <c r="M985" t="s">
        <v>33</v>
      </c>
      <c r="N985" t="s">
        <v>60</v>
      </c>
      <c r="O985" s="1">
        <v>43538</v>
      </c>
      <c r="P985" s="12" t="str">
        <f>TEXT(TBL_Employees[[#This Row],[Exit Date]],"yyyy")</f>
        <v>2019</v>
      </c>
    </row>
    <row r="986" spans="1:16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15" t="str">
        <f>TEXT(TBL_Employees[[#This Row],[Hire Date]],"yyyy")</f>
        <v>2021</v>
      </c>
      <c r="K986" s="2">
        <v>150666</v>
      </c>
      <c r="L986" s="3">
        <v>0.23</v>
      </c>
      <c r="M986" t="s">
        <v>33</v>
      </c>
      <c r="N986" t="s">
        <v>34</v>
      </c>
      <c r="O986" s="1" t="s">
        <v>21</v>
      </c>
      <c r="P986" s="12" t="str">
        <f>TEXT(TBL_Employees[[#This Row],[Exit Date]],"yyyy")</f>
        <v/>
      </c>
    </row>
    <row r="987" spans="1:16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15" t="str">
        <f>TEXT(TBL_Employees[[#This Row],[Hire Date]],"yyyy")</f>
        <v>2002</v>
      </c>
      <c r="K987" s="2">
        <v>148035</v>
      </c>
      <c r="L987" s="3">
        <v>0.14000000000000001</v>
      </c>
      <c r="M987" t="s">
        <v>19</v>
      </c>
      <c r="N987" t="s">
        <v>39</v>
      </c>
      <c r="O987" s="1" t="s">
        <v>21</v>
      </c>
      <c r="P987" s="12" t="str">
        <f>TEXT(TBL_Employees[[#This Row],[Exit Date]],"yyyy")</f>
        <v/>
      </c>
    </row>
    <row r="988" spans="1:16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15" t="str">
        <f>TEXT(TBL_Employees[[#This Row],[Hire Date]],"yyyy")</f>
        <v>2017</v>
      </c>
      <c r="K988" s="2">
        <v>158898</v>
      </c>
      <c r="L988" s="3">
        <v>0.18</v>
      </c>
      <c r="M988" t="s">
        <v>19</v>
      </c>
      <c r="N988" t="s">
        <v>45</v>
      </c>
      <c r="O988" s="1" t="s">
        <v>21</v>
      </c>
      <c r="P988" s="12" t="str">
        <f>TEXT(TBL_Employees[[#This Row],[Exit Date]],"yyyy")</f>
        <v/>
      </c>
    </row>
    <row r="989" spans="1:16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15" t="str">
        <f>TEXT(TBL_Employees[[#This Row],[Hire Date]],"yyyy")</f>
        <v>2012</v>
      </c>
      <c r="K989" s="2">
        <v>89659</v>
      </c>
      <c r="L989" s="3">
        <v>0</v>
      </c>
      <c r="M989" t="s">
        <v>33</v>
      </c>
      <c r="N989" t="s">
        <v>60</v>
      </c>
      <c r="O989" s="1" t="s">
        <v>21</v>
      </c>
      <c r="P989" s="12" t="str">
        <f>TEXT(TBL_Employees[[#This Row],[Exit Date]],"yyyy")</f>
        <v/>
      </c>
    </row>
    <row r="990" spans="1:16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15" t="str">
        <f>TEXT(TBL_Employees[[#This Row],[Hire Date]],"yyyy")</f>
        <v>2007</v>
      </c>
      <c r="K990" s="2">
        <v>171487</v>
      </c>
      <c r="L990" s="3">
        <v>0.23</v>
      </c>
      <c r="M990" t="s">
        <v>19</v>
      </c>
      <c r="N990" t="s">
        <v>39</v>
      </c>
      <c r="O990" s="1" t="s">
        <v>21</v>
      </c>
      <c r="P990" s="12" t="str">
        <f>TEXT(TBL_Employees[[#This Row],[Exit Date]],"yyyy")</f>
        <v/>
      </c>
    </row>
    <row r="991" spans="1:16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15" t="str">
        <f>TEXT(TBL_Employees[[#This Row],[Hire Date]],"yyyy")</f>
        <v>2016</v>
      </c>
      <c r="K991" s="2">
        <v>258498</v>
      </c>
      <c r="L991" s="3">
        <v>0.35</v>
      </c>
      <c r="M991" t="s">
        <v>19</v>
      </c>
      <c r="N991" t="s">
        <v>29</v>
      </c>
      <c r="O991" s="1" t="s">
        <v>21</v>
      </c>
      <c r="P991" s="12" t="str">
        <f>TEXT(TBL_Employees[[#This Row],[Exit Date]],"yyyy")</f>
        <v/>
      </c>
    </row>
    <row r="992" spans="1:16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15" t="str">
        <f>TEXT(TBL_Employees[[#This Row],[Hire Date]],"yyyy")</f>
        <v>2010</v>
      </c>
      <c r="K992" s="2">
        <v>146961</v>
      </c>
      <c r="L992" s="3">
        <v>0.11</v>
      </c>
      <c r="M992" t="s">
        <v>19</v>
      </c>
      <c r="N992" t="s">
        <v>29</v>
      </c>
      <c r="O992" s="1" t="s">
        <v>21</v>
      </c>
      <c r="P992" s="12" t="str">
        <f>TEXT(TBL_Employees[[#This Row],[Exit Date]],"yyyy")</f>
        <v/>
      </c>
    </row>
    <row r="993" spans="1:16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15" t="str">
        <f>TEXT(TBL_Employees[[#This Row],[Hire Date]],"yyyy")</f>
        <v>1998</v>
      </c>
      <c r="K993" s="2">
        <v>85369</v>
      </c>
      <c r="L993" s="3">
        <v>0</v>
      </c>
      <c r="M993" t="s">
        <v>52</v>
      </c>
      <c r="N993" t="s">
        <v>81</v>
      </c>
      <c r="O993" s="1">
        <v>38318</v>
      </c>
      <c r="P993" s="12" t="str">
        <f>TEXT(TBL_Employees[[#This Row],[Exit Date]],"yyyy")</f>
        <v>2004</v>
      </c>
    </row>
    <row r="994" spans="1:16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15" t="str">
        <f>TEXT(TBL_Employees[[#This Row],[Hire Date]],"yyyy")</f>
        <v>2015</v>
      </c>
      <c r="K994" s="2">
        <v>67489</v>
      </c>
      <c r="L994" s="3">
        <v>0</v>
      </c>
      <c r="M994" t="s">
        <v>19</v>
      </c>
      <c r="N994" t="s">
        <v>20</v>
      </c>
      <c r="O994" s="1" t="s">
        <v>21</v>
      </c>
      <c r="P994" s="12" t="str">
        <f>TEXT(TBL_Employees[[#This Row],[Exit Date]],"yyyy")</f>
        <v/>
      </c>
    </row>
    <row r="995" spans="1:16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15" t="str">
        <f>TEXT(TBL_Employees[[#This Row],[Hire Date]],"yyyy")</f>
        <v>2018</v>
      </c>
      <c r="K995" s="2">
        <v>166259</v>
      </c>
      <c r="L995" s="3">
        <v>0.17</v>
      </c>
      <c r="M995" t="s">
        <v>19</v>
      </c>
      <c r="N995" t="s">
        <v>20</v>
      </c>
      <c r="O995" s="1" t="s">
        <v>21</v>
      </c>
      <c r="P995" s="12" t="str">
        <f>TEXT(TBL_Employees[[#This Row],[Exit Date]],"yyyy")</f>
        <v/>
      </c>
    </row>
    <row r="996" spans="1:16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15" t="str">
        <f>TEXT(TBL_Employees[[#This Row],[Hire Date]],"yyyy")</f>
        <v>2009</v>
      </c>
      <c r="K996" s="2">
        <v>47032</v>
      </c>
      <c r="L996" s="3">
        <v>0</v>
      </c>
      <c r="M996" t="s">
        <v>19</v>
      </c>
      <c r="N996" t="s">
        <v>29</v>
      </c>
      <c r="O996" s="1" t="s">
        <v>21</v>
      </c>
      <c r="P996" s="12" t="str">
        <f>TEXT(TBL_Employees[[#This Row],[Exit Date]],"yyyy")</f>
        <v/>
      </c>
    </row>
    <row r="997" spans="1:16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15" t="str">
        <f>TEXT(TBL_Employees[[#This Row],[Hire Date]],"yyyy")</f>
        <v>2016</v>
      </c>
      <c r="K997" s="2">
        <v>98427</v>
      </c>
      <c r="L997" s="3">
        <v>0</v>
      </c>
      <c r="M997" t="s">
        <v>19</v>
      </c>
      <c r="N997" t="s">
        <v>29</v>
      </c>
      <c r="O997" s="1" t="s">
        <v>21</v>
      </c>
      <c r="P997" s="12" t="str">
        <f>TEXT(TBL_Employees[[#This Row],[Exit Date]],"yyyy")</f>
        <v/>
      </c>
    </row>
    <row r="998" spans="1:16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15" t="str">
        <f>TEXT(TBL_Employees[[#This Row],[Hire Date]],"yyyy")</f>
        <v>2010</v>
      </c>
      <c r="K998" s="2">
        <v>47387</v>
      </c>
      <c r="L998" s="3">
        <v>0</v>
      </c>
      <c r="M998" t="s">
        <v>33</v>
      </c>
      <c r="N998" t="s">
        <v>34</v>
      </c>
      <c r="O998" s="1">
        <v>43108</v>
      </c>
      <c r="P998" s="12" t="str">
        <f>TEXT(TBL_Employees[[#This Row],[Exit Date]],"yyyy")</f>
        <v>2018</v>
      </c>
    </row>
    <row r="999" spans="1:16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15" t="str">
        <f>TEXT(TBL_Employees[[#This Row],[Hire Date]],"yyyy")</f>
        <v>2019</v>
      </c>
      <c r="K999" s="2">
        <v>176710</v>
      </c>
      <c r="L999" s="3">
        <v>0.15</v>
      </c>
      <c r="M999" t="s">
        <v>19</v>
      </c>
      <c r="N999" t="s">
        <v>45</v>
      </c>
      <c r="O999" s="1" t="s">
        <v>21</v>
      </c>
      <c r="P999" s="12" t="str">
        <f>TEXT(TBL_Employees[[#This Row],[Exit Date]],"yyyy")</f>
        <v/>
      </c>
    </row>
    <row r="1000" spans="1:16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15" t="str">
        <f>TEXT(TBL_Employees[[#This Row],[Hire Date]],"yyyy")</f>
        <v>2012</v>
      </c>
      <c r="K1000" s="2">
        <v>95960</v>
      </c>
      <c r="L1000" s="3">
        <v>0</v>
      </c>
      <c r="M1000" t="s">
        <v>33</v>
      </c>
      <c r="N1000" t="s">
        <v>34</v>
      </c>
      <c r="O1000" s="1" t="s">
        <v>21</v>
      </c>
      <c r="P1000" s="12" t="str">
        <f>TEXT(TBL_Employees[[#This Row],[Exit Date]],"yyyy")</f>
        <v/>
      </c>
    </row>
    <row r="1001" spans="1:16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15" t="str">
        <f>TEXT(TBL_Employees[[#This Row],[Hire Date]],"yyyy")</f>
        <v>2020</v>
      </c>
      <c r="K1001" s="2">
        <v>216195</v>
      </c>
      <c r="L1001" s="3">
        <v>0.31</v>
      </c>
      <c r="M1001" t="s">
        <v>19</v>
      </c>
      <c r="N1001" t="s">
        <v>45</v>
      </c>
      <c r="O1001" s="1" t="s">
        <v>21</v>
      </c>
      <c r="P1001" s="12" t="str">
        <f>TEXT(TBL_Employees[[#This Row],[Exit Date]],"yyyy")</f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E22B-93DE-4931-AA24-B1A1D01E0FDA}">
  <dimension ref="A3:B11"/>
  <sheetViews>
    <sheetView workbookViewId="0">
      <selection activeCell="C14" sqref="C14"/>
    </sheetView>
  </sheetViews>
  <sheetFormatPr defaultRowHeight="14.5" x14ac:dyDescent="0.35"/>
  <cols>
    <col min="1" max="1" width="15.90625" bestFit="1" customWidth="1"/>
    <col min="2" max="2" width="13.36328125" bestFit="1" customWidth="1"/>
  </cols>
  <sheetData>
    <row r="3" spans="1:2" x14ac:dyDescent="0.35">
      <c r="A3" s="9" t="s">
        <v>1983</v>
      </c>
      <c r="B3" t="s">
        <v>1985</v>
      </c>
    </row>
    <row r="4" spans="1:2" x14ac:dyDescent="0.35">
      <c r="A4" s="7" t="s">
        <v>65</v>
      </c>
      <c r="B4" s="10">
        <v>43.65625</v>
      </c>
    </row>
    <row r="5" spans="1:2" x14ac:dyDescent="0.35">
      <c r="A5" s="7" t="s">
        <v>31</v>
      </c>
      <c r="B5" s="10">
        <v>45.670886075949369</v>
      </c>
    </row>
    <row r="6" spans="1:2" x14ac:dyDescent="0.35">
      <c r="A6" s="7" t="s">
        <v>15</v>
      </c>
      <c r="B6" s="10">
        <v>45.291666666666664</v>
      </c>
    </row>
    <row r="7" spans="1:2" x14ac:dyDescent="0.35">
      <c r="A7" s="7" t="s">
        <v>23</v>
      </c>
      <c r="B7" s="10">
        <v>44.456000000000003</v>
      </c>
    </row>
    <row r="8" spans="1:2" x14ac:dyDescent="0.35">
      <c r="A8" s="7" t="s">
        <v>27</v>
      </c>
      <c r="B8" s="10">
        <v>44.344398340248965</v>
      </c>
    </row>
    <row r="9" spans="1:2" x14ac:dyDescent="0.35">
      <c r="A9" s="7" t="s">
        <v>43</v>
      </c>
      <c r="B9" s="10">
        <v>43.216666666666669</v>
      </c>
    </row>
    <row r="10" spans="1:2" x14ac:dyDescent="0.35">
      <c r="A10" s="7" t="s">
        <v>50</v>
      </c>
      <c r="B10" s="10">
        <v>43.642857142857146</v>
      </c>
    </row>
    <row r="11" spans="1:2" x14ac:dyDescent="0.35">
      <c r="A11" s="7" t="s">
        <v>1984</v>
      </c>
      <c r="B11" s="8">
        <v>44.381999999999998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ED7-9EB0-45EB-80F2-DCA27E20E1C2}">
  <dimension ref="A3:J96"/>
  <sheetViews>
    <sheetView topLeftCell="A20" workbookViewId="0">
      <selection activeCell="J9" sqref="J9"/>
    </sheetView>
  </sheetViews>
  <sheetFormatPr defaultRowHeight="14.5" x14ac:dyDescent="0.35"/>
  <cols>
    <col min="1" max="2" width="12.36328125" bestFit="1" customWidth="1"/>
    <col min="3" max="3" width="14.26953125" bestFit="1" customWidth="1"/>
    <col min="4" max="4" width="18.6328125" bestFit="1" customWidth="1"/>
    <col min="6" max="6" width="16.36328125" bestFit="1" customWidth="1"/>
    <col min="7" max="7" width="18.6328125" bestFit="1" customWidth="1"/>
    <col min="9" max="9" width="12.36328125" bestFit="1" customWidth="1"/>
    <col min="10" max="10" width="21.81640625" bestFit="1" customWidth="1"/>
    <col min="11" max="39" width="6.6328125" bestFit="1" customWidth="1"/>
    <col min="40" max="40" width="10.7265625" bestFit="1" customWidth="1"/>
    <col min="41" max="41" width="6.08984375" bestFit="1" customWidth="1"/>
    <col min="42" max="42" width="6.453125" bestFit="1" customWidth="1"/>
    <col min="43" max="43" width="6.26953125" bestFit="1" customWidth="1"/>
    <col min="44" max="44" width="5.453125" bestFit="1" customWidth="1"/>
    <col min="45" max="45" width="6.453125" bestFit="1" customWidth="1"/>
    <col min="46" max="46" width="5.81640625" bestFit="1" customWidth="1"/>
    <col min="47" max="47" width="6.453125" bestFit="1" customWidth="1"/>
    <col min="48" max="48" width="5.90625" bestFit="1" customWidth="1"/>
    <col min="49" max="49" width="6.6328125" bestFit="1" customWidth="1"/>
    <col min="50" max="50" width="5.6328125" bestFit="1" customWidth="1"/>
    <col min="51" max="51" width="6.453125" bestFit="1" customWidth="1"/>
    <col min="52" max="52" width="6.26953125" bestFit="1" customWidth="1"/>
    <col min="53" max="53" width="5.453125" bestFit="1" customWidth="1"/>
    <col min="54" max="54" width="6.453125" bestFit="1" customWidth="1"/>
    <col min="55" max="55" width="5.81640625" bestFit="1" customWidth="1"/>
    <col min="56" max="56" width="5.6328125" bestFit="1" customWidth="1"/>
    <col min="57" max="57" width="6.6328125" bestFit="1" customWidth="1"/>
    <col min="58" max="58" width="6.08984375" bestFit="1" customWidth="1"/>
    <col min="59" max="59" width="6.453125" bestFit="1" customWidth="1"/>
    <col min="60" max="60" width="6.26953125" bestFit="1" customWidth="1"/>
    <col min="61" max="61" width="5.453125" bestFit="1" customWidth="1"/>
    <col min="62" max="62" width="6.453125" bestFit="1" customWidth="1"/>
    <col min="63" max="63" width="5.6328125" bestFit="1" customWidth="1"/>
    <col min="64" max="64" width="6.453125" bestFit="1" customWidth="1"/>
    <col min="65" max="65" width="5.7265625" bestFit="1" customWidth="1"/>
    <col min="66" max="66" width="6.6328125" bestFit="1" customWidth="1"/>
    <col min="67" max="67" width="5.6328125" bestFit="1" customWidth="1"/>
    <col min="68" max="68" width="6.08984375" bestFit="1" customWidth="1"/>
    <col min="69" max="69" width="6.453125" bestFit="1" customWidth="1"/>
    <col min="70" max="70" width="6.26953125" bestFit="1" customWidth="1"/>
    <col min="71" max="71" width="6.453125" bestFit="1" customWidth="1"/>
    <col min="72" max="72" width="5.6328125" bestFit="1" customWidth="1"/>
    <col min="73" max="73" width="6.453125" bestFit="1" customWidth="1"/>
    <col min="74" max="74" width="6.6328125" bestFit="1" customWidth="1"/>
    <col min="75" max="75" width="6.08984375" bestFit="1" customWidth="1"/>
    <col min="76" max="76" width="6.453125" bestFit="1" customWidth="1"/>
    <col min="77" max="77" width="6.26953125" bestFit="1" customWidth="1"/>
    <col min="78" max="78" width="6.453125" bestFit="1" customWidth="1"/>
    <col min="79" max="79" width="5.81640625" bestFit="1" customWidth="1"/>
    <col min="80" max="80" width="5.6328125" bestFit="1" customWidth="1"/>
    <col min="81" max="81" width="6.453125" bestFit="1" customWidth="1"/>
    <col min="82" max="82" width="6.6328125" bestFit="1" customWidth="1"/>
    <col min="83" max="83" width="5.6328125" bestFit="1" customWidth="1"/>
    <col min="84" max="84" width="6.08984375" bestFit="1" customWidth="1"/>
    <col min="85" max="85" width="6.453125" bestFit="1" customWidth="1"/>
    <col min="86" max="86" width="5.453125" bestFit="1" customWidth="1"/>
    <col min="87" max="87" width="6.453125" bestFit="1" customWidth="1"/>
    <col min="88" max="88" width="5.81640625" bestFit="1" customWidth="1"/>
    <col min="89" max="89" width="5.6328125" bestFit="1" customWidth="1"/>
    <col min="90" max="90" width="6.453125" bestFit="1" customWidth="1"/>
    <col min="91" max="91" width="5.90625" bestFit="1" customWidth="1"/>
    <col min="92" max="92" width="6.6328125" bestFit="1" customWidth="1"/>
    <col min="93" max="93" width="5.6328125" bestFit="1" customWidth="1"/>
    <col min="94" max="94" width="6.08984375" bestFit="1" customWidth="1"/>
    <col min="95" max="95" width="6.453125" bestFit="1" customWidth="1"/>
    <col min="96" max="96" width="6.26953125" bestFit="1" customWidth="1"/>
    <col min="97" max="97" width="5.453125" bestFit="1" customWidth="1"/>
    <col min="98" max="98" width="6.453125" bestFit="1" customWidth="1"/>
    <col min="99" max="99" width="5.81640625" bestFit="1" customWidth="1"/>
    <col min="100" max="100" width="6.453125" bestFit="1" customWidth="1"/>
    <col min="101" max="101" width="5.7265625" bestFit="1" customWidth="1"/>
    <col min="102" max="102" width="6.6328125" bestFit="1" customWidth="1"/>
    <col min="103" max="103" width="5.6328125" bestFit="1" customWidth="1"/>
    <col min="104" max="104" width="6.08984375" bestFit="1" customWidth="1"/>
    <col min="105" max="105" width="6.453125" bestFit="1" customWidth="1"/>
    <col min="106" max="106" width="6.26953125" bestFit="1" customWidth="1"/>
    <col min="107" max="107" width="5.453125" bestFit="1" customWidth="1"/>
    <col min="108" max="108" width="6.453125" bestFit="1" customWidth="1"/>
    <col min="109" max="109" width="5.81640625" bestFit="1" customWidth="1"/>
    <col min="110" max="110" width="5.6328125" bestFit="1" customWidth="1"/>
    <col min="111" max="111" width="6.453125" bestFit="1" customWidth="1"/>
    <col min="112" max="112" width="5.90625" bestFit="1" customWidth="1"/>
    <col min="113" max="113" width="5.7265625" bestFit="1" customWidth="1"/>
    <col min="114" max="114" width="6.6328125" bestFit="1" customWidth="1"/>
    <col min="115" max="115" width="5.6328125" bestFit="1" customWidth="1"/>
    <col min="116" max="116" width="6.453125" bestFit="1" customWidth="1"/>
    <col min="117" max="117" width="5.453125" bestFit="1" customWidth="1"/>
    <col min="118" max="118" width="6.453125" bestFit="1" customWidth="1"/>
    <col min="119" max="119" width="5.81640625" bestFit="1" customWidth="1"/>
    <col min="120" max="120" width="5.6328125" bestFit="1" customWidth="1"/>
    <col min="121" max="121" width="6.453125" bestFit="1" customWidth="1"/>
    <col min="122" max="122" width="5.90625" bestFit="1" customWidth="1"/>
    <col min="123" max="123" width="5.7265625" bestFit="1" customWidth="1"/>
    <col min="124" max="124" width="6.6328125" bestFit="1" customWidth="1"/>
    <col min="125" max="125" width="5.6328125" bestFit="1" customWidth="1"/>
    <col min="126" max="126" width="6.08984375" bestFit="1" customWidth="1"/>
    <col min="127" max="127" width="6.453125" bestFit="1" customWidth="1"/>
    <col min="128" max="128" width="6.26953125" bestFit="1" customWidth="1"/>
    <col min="129" max="129" width="5.453125" bestFit="1" customWidth="1"/>
    <col min="130" max="130" width="6.453125" bestFit="1" customWidth="1"/>
    <col min="131" max="131" width="5.81640625" bestFit="1" customWidth="1"/>
    <col min="132" max="132" width="5.6328125" bestFit="1" customWidth="1"/>
    <col min="133" max="133" width="6.453125" bestFit="1" customWidth="1"/>
    <col min="134" max="134" width="5.90625" bestFit="1" customWidth="1"/>
    <col min="135" max="135" width="5.7265625" bestFit="1" customWidth="1"/>
    <col min="136" max="136" width="6.6328125" bestFit="1" customWidth="1"/>
    <col min="137" max="137" width="5.6328125" bestFit="1" customWidth="1"/>
    <col min="138" max="138" width="6.08984375" bestFit="1" customWidth="1"/>
    <col min="139" max="139" width="6.453125" bestFit="1" customWidth="1"/>
    <col min="140" max="140" width="6.26953125" bestFit="1" customWidth="1"/>
    <col min="141" max="141" width="5.453125" bestFit="1" customWidth="1"/>
    <col min="142" max="142" width="6.453125" bestFit="1" customWidth="1"/>
    <col min="143" max="143" width="5.81640625" bestFit="1" customWidth="1"/>
    <col min="144" max="144" width="5.6328125" bestFit="1" customWidth="1"/>
    <col min="145" max="145" width="6.453125" bestFit="1" customWidth="1"/>
    <col min="146" max="146" width="5.90625" bestFit="1" customWidth="1"/>
    <col min="147" max="147" width="5.7265625" bestFit="1" customWidth="1"/>
    <col min="148" max="148" width="6.6328125" bestFit="1" customWidth="1"/>
    <col min="149" max="149" width="5.6328125" bestFit="1" customWidth="1"/>
    <col min="150" max="150" width="6.08984375" bestFit="1" customWidth="1"/>
    <col min="151" max="152" width="6.453125" bestFit="1" customWidth="1"/>
    <col min="153" max="153" width="5.81640625" bestFit="1" customWidth="1"/>
    <col min="154" max="154" width="5.6328125" bestFit="1" customWidth="1"/>
    <col min="155" max="155" width="6.453125" bestFit="1" customWidth="1"/>
    <col min="156" max="156" width="5.7265625" bestFit="1" customWidth="1"/>
    <col min="157" max="157" width="6.6328125" bestFit="1" customWidth="1"/>
    <col min="158" max="158" width="5.6328125" bestFit="1" customWidth="1"/>
    <col min="159" max="159" width="6.08984375" bestFit="1" customWidth="1"/>
    <col min="160" max="160" width="6.453125" bestFit="1" customWidth="1"/>
    <col min="161" max="161" width="6.26953125" bestFit="1" customWidth="1"/>
    <col min="162" max="162" width="5.453125" bestFit="1" customWidth="1"/>
    <col min="163" max="163" width="6.453125" bestFit="1" customWidth="1"/>
    <col min="164" max="164" width="5.6328125" bestFit="1" customWidth="1"/>
    <col min="165" max="165" width="6.453125" bestFit="1" customWidth="1"/>
    <col min="166" max="166" width="5.7265625" bestFit="1" customWidth="1"/>
    <col min="167" max="167" width="6.6328125" bestFit="1" customWidth="1"/>
    <col min="168" max="168" width="5.6328125" bestFit="1" customWidth="1"/>
    <col min="169" max="169" width="6.08984375" bestFit="1" customWidth="1"/>
    <col min="170" max="170" width="6.453125" bestFit="1" customWidth="1"/>
    <col min="171" max="171" width="6.26953125" bestFit="1" customWidth="1"/>
    <col min="172" max="172" width="5.453125" bestFit="1" customWidth="1"/>
    <col min="173" max="173" width="6.453125" bestFit="1" customWidth="1"/>
    <col min="174" max="174" width="5.81640625" bestFit="1" customWidth="1"/>
    <col min="175" max="175" width="5.6328125" bestFit="1" customWidth="1"/>
    <col min="176" max="176" width="6.453125" bestFit="1" customWidth="1"/>
    <col min="177" max="177" width="5.90625" bestFit="1" customWidth="1"/>
    <col min="178" max="178" width="5.7265625" bestFit="1" customWidth="1"/>
    <col min="179" max="179" width="6.6328125" bestFit="1" customWidth="1"/>
    <col min="180" max="180" width="5.6328125" bestFit="1" customWidth="1"/>
    <col min="181" max="181" width="6.08984375" bestFit="1" customWidth="1"/>
    <col min="182" max="182" width="6.453125" bestFit="1" customWidth="1"/>
    <col min="183" max="183" width="6.26953125" bestFit="1" customWidth="1"/>
    <col min="184" max="184" width="5.453125" bestFit="1" customWidth="1"/>
    <col min="185" max="185" width="6.453125" bestFit="1" customWidth="1"/>
    <col min="186" max="186" width="5.81640625" bestFit="1" customWidth="1"/>
    <col min="187" max="187" width="5.6328125" bestFit="1" customWidth="1"/>
    <col min="188" max="188" width="6.453125" bestFit="1" customWidth="1"/>
    <col min="189" max="189" width="5.90625" bestFit="1" customWidth="1"/>
    <col min="190" max="190" width="5.7265625" bestFit="1" customWidth="1"/>
    <col min="191" max="191" width="6.6328125" bestFit="1" customWidth="1"/>
    <col min="192" max="192" width="5.6328125" bestFit="1" customWidth="1"/>
    <col min="193" max="193" width="6.08984375" bestFit="1" customWidth="1"/>
    <col min="194" max="194" width="6.453125" bestFit="1" customWidth="1"/>
    <col min="195" max="195" width="6.26953125" bestFit="1" customWidth="1"/>
    <col min="196" max="196" width="5.453125" bestFit="1" customWidth="1"/>
    <col min="197" max="197" width="6.453125" bestFit="1" customWidth="1"/>
    <col min="198" max="198" width="5.81640625" bestFit="1" customWidth="1"/>
    <col min="199" max="199" width="5.6328125" bestFit="1" customWidth="1"/>
    <col min="200" max="200" width="6.453125" bestFit="1" customWidth="1"/>
    <col min="201" max="201" width="5.90625" bestFit="1" customWidth="1"/>
    <col min="202" max="202" width="5.7265625" bestFit="1" customWidth="1"/>
    <col min="203" max="203" width="6.6328125" bestFit="1" customWidth="1"/>
    <col min="204" max="204" width="5.6328125" bestFit="1" customWidth="1"/>
    <col min="205" max="205" width="6.08984375" bestFit="1" customWidth="1"/>
    <col min="206" max="206" width="6.453125" bestFit="1" customWidth="1"/>
    <col min="207" max="207" width="6.26953125" bestFit="1" customWidth="1"/>
    <col min="208" max="208" width="5.453125" bestFit="1" customWidth="1"/>
    <col min="209" max="209" width="6.453125" bestFit="1" customWidth="1"/>
    <col min="210" max="210" width="5.81640625" bestFit="1" customWidth="1"/>
    <col min="211" max="211" width="5.6328125" bestFit="1" customWidth="1"/>
    <col min="212" max="212" width="6.453125" bestFit="1" customWidth="1"/>
    <col min="213" max="213" width="5.90625" bestFit="1" customWidth="1"/>
    <col min="214" max="214" width="5.7265625" bestFit="1" customWidth="1"/>
    <col min="215" max="215" width="6.6328125" bestFit="1" customWidth="1"/>
    <col min="216" max="216" width="5.6328125" bestFit="1" customWidth="1"/>
    <col min="217" max="217" width="6.08984375" bestFit="1" customWidth="1"/>
    <col min="218" max="218" width="6.453125" bestFit="1" customWidth="1"/>
    <col min="219" max="219" width="6.26953125" bestFit="1" customWidth="1"/>
    <col min="220" max="220" width="5.453125" bestFit="1" customWidth="1"/>
    <col min="221" max="221" width="6.453125" bestFit="1" customWidth="1"/>
    <col min="222" max="222" width="5.81640625" bestFit="1" customWidth="1"/>
    <col min="223" max="223" width="5.6328125" bestFit="1" customWidth="1"/>
    <col min="224" max="224" width="6.453125" bestFit="1" customWidth="1"/>
    <col min="225" max="225" width="5.90625" bestFit="1" customWidth="1"/>
    <col min="226" max="226" width="5.7265625" bestFit="1" customWidth="1"/>
    <col min="227" max="227" width="6.6328125" bestFit="1" customWidth="1"/>
    <col min="228" max="228" width="5.6328125" bestFit="1" customWidth="1"/>
    <col min="229" max="229" width="6.08984375" bestFit="1" customWidth="1"/>
    <col min="230" max="230" width="6.453125" bestFit="1" customWidth="1"/>
    <col min="231" max="231" width="6.26953125" bestFit="1" customWidth="1"/>
    <col min="232" max="232" width="5.453125" bestFit="1" customWidth="1"/>
    <col min="233" max="233" width="6.453125" bestFit="1" customWidth="1"/>
    <col min="234" max="234" width="5.81640625" bestFit="1" customWidth="1"/>
    <col min="235" max="235" width="5.6328125" bestFit="1" customWidth="1"/>
    <col min="236" max="236" width="6.453125" bestFit="1" customWidth="1"/>
    <col min="237" max="237" width="5.90625" bestFit="1" customWidth="1"/>
    <col min="238" max="238" width="5.7265625" bestFit="1" customWidth="1"/>
    <col min="239" max="239" width="6.6328125" bestFit="1" customWidth="1"/>
    <col min="240" max="240" width="5.6328125" bestFit="1" customWidth="1"/>
    <col min="241" max="241" width="6.08984375" bestFit="1" customWidth="1"/>
    <col min="242" max="242" width="6.453125" bestFit="1" customWidth="1"/>
    <col min="243" max="243" width="6.26953125" bestFit="1" customWidth="1"/>
    <col min="244" max="244" width="5.453125" bestFit="1" customWidth="1"/>
    <col min="245" max="245" width="6.453125" bestFit="1" customWidth="1"/>
    <col min="246" max="246" width="5.6328125" bestFit="1" customWidth="1"/>
    <col min="247" max="247" width="6.453125" bestFit="1" customWidth="1"/>
    <col min="248" max="248" width="5.90625" bestFit="1" customWidth="1"/>
    <col min="249" max="249" width="5.7265625" bestFit="1" customWidth="1"/>
    <col min="250" max="250" width="6.6328125" bestFit="1" customWidth="1"/>
    <col min="251" max="251" width="5.6328125" bestFit="1" customWidth="1"/>
    <col min="252" max="252" width="6.08984375" bestFit="1" customWidth="1"/>
    <col min="253" max="253" width="6.453125" bestFit="1" customWidth="1"/>
    <col min="254" max="254" width="6.26953125" bestFit="1" customWidth="1"/>
    <col min="255" max="255" width="5.453125" bestFit="1" customWidth="1"/>
    <col min="256" max="256" width="6.453125" bestFit="1" customWidth="1"/>
    <col min="257" max="257" width="5.81640625" bestFit="1" customWidth="1"/>
    <col min="258" max="258" width="5.6328125" bestFit="1" customWidth="1"/>
    <col min="259" max="259" width="6.453125" bestFit="1" customWidth="1"/>
    <col min="260" max="260" width="5.90625" bestFit="1" customWidth="1"/>
    <col min="261" max="261" width="5.7265625" bestFit="1" customWidth="1"/>
    <col min="262" max="262" width="6.6328125" bestFit="1" customWidth="1"/>
    <col min="263" max="263" width="5.6328125" bestFit="1" customWidth="1"/>
    <col min="264" max="264" width="6.08984375" bestFit="1" customWidth="1"/>
    <col min="265" max="265" width="6.453125" bestFit="1" customWidth="1"/>
    <col min="266" max="266" width="6.26953125" bestFit="1" customWidth="1"/>
    <col min="267" max="267" width="5.453125" bestFit="1" customWidth="1"/>
    <col min="268" max="268" width="6.453125" bestFit="1" customWidth="1"/>
    <col min="269" max="269" width="5.81640625" bestFit="1" customWidth="1"/>
    <col min="270" max="270" width="5.6328125" bestFit="1" customWidth="1"/>
    <col min="271" max="271" width="6.453125" bestFit="1" customWidth="1"/>
    <col min="272" max="272" width="5.90625" bestFit="1" customWidth="1"/>
    <col min="273" max="273" width="5.7265625" bestFit="1" customWidth="1"/>
    <col min="274" max="274" width="6.6328125" bestFit="1" customWidth="1"/>
    <col min="275" max="275" width="5.6328125" bestFit="1" customWidth="1"/>
    <col min="276" max="276" width="6.08984375" bestFit="1" customWidth="1"/>
    <col min="277" max="277" width="6.453125" bestFit="1" customWidth="1"/>
    <col min="278" max="278" width="6.26953125" bestFit="1" customWidth="1"/>
    <col min="279" max="279" width="5.453125" bestFit="1" customWidth="1"/>
    <col min="280" max="280" width="6.453125" bestFit="1" customWidth="1"/>
    <col min="281" max="281" width="5.81640625" bestFit="1" customWidth="1"/>
    <col min="282" max="282" width="5.6328125" bestFit="1" customWidth="1"/>
    <col min="283" max="283" width="6.453125" bestFit="1" customWidth="1"/>
    <col min="284" max="284" width="5.90625" bestFit="1" customWidth="1"/>
    <col min="285" max="285" width="5.7265625" bestFit="1" customWidth="1"/>
    <col min="286" max="286" width="6.6328125" bestFit="1" customWidth="1"/>
    <col min="287" max="287" width="5.6328125" bestFit="1" customWidth="1"/>
    <col min="288" max="288" width="6.08984375" bestFit="1" customWidth="1"/>
    <col min="289" max="289" width="6.453125" bestFit="1" customWidth="1"/>
    <col min="290" max="290" width="6.26953125" bestFit="1" customWidth="1"/>
    <col min="291" max="291" width="5.453125" bestFit="1" customWidth="1"/>
    <col min="292" max="292" width="6.453125" bestFit="1" customWidth="1"/>
    <col min="293" max="293" width="5.81640625" bestFit="1" customWidth="1"/>
    <col min="294" max="294" width="5.6328125" bestFit="1" customWidth="1"/>
    <col min="295" max="295" width="6.453125" bestFit="1" customWidth="1"/>
    <col min="296" max="296" width="5.90625" bestFit="1" customWidth="1"/>
    <col min="297" max="297" width="5.7265625" bestFit="1" customWidth="1"/>
    <col min="298" max="298" width="6.6328125" bestFit="1" customWidth="1"/>
    <col min="299" max="299" width="5.6328125" bestFit="1" customWidth="1"/>
    <col min="300" max="300" width="6.08984375" bestFit="1" customWidth="1"/>
    <col min="301" max="301" width="6.453125" bestFit="1" customWidth="1"/>
    <col min="302" max="302" width="6.26953125" bestFit="1" customWidth="1"/>
    <col min="303" max="303" width="5.453125" bestFit="1" customWidth="1"/>
    <col min="304" max="304" width="6.453125" bestFit="1" customWidth="1"/>
    <col min="305" max="305" width="5.81640625" bestFit="1" customWidth="1"/>
    <col min="306" max="306" width="5.6328125" bestFit="1" customWidth="1"/>
    <col min="307" max="307" width="6.453125" bestFit="1" customWidth="1"/>
    <col min="308" max="308" width="5.90625" bestFit="1" customWidth="1"/>
    <col min="309" max="309" width="5.7265625" bestFit="1" customWidth="1"/>
    <col min="310" max="310" width="10.7265625" bestFit="1" customWidth="1"/>
    <col min="311" max="958" width="10.08984375" bestFit="1" customWidth="1"/>
    <col min="959" max="959" width="10.7265625" bestFit="1" customWidth="1"/>
  </cols>
  <sheetData>
    <row r="3" spans="1:10" x14ac:dyDescent="0.35">
      <c r="A3" s="9" t="s">
        <v>1983</v>
      </c>
      <c r="B3" s="11" t="s">
        <v>1987</v>
      </c>
      <c r="D3">
        <f>(5)</f>
        <v>5</v>
      </c>
    </row>
    <row r="4" spans="1:10" x14ac:dyDescent="0.35">
      <c r="A4" s="7" t="s">
        <v>17</v>
      </c>
      <c r="B4" s="12">
        <v>58178745</v>
      </c>
    </row>
    <row r="5" spans="1:10" x14ac:dyDescent="0.35">
      <c r="A5" s="7" t="s">
        <v>28</v>
      </c>
      <c r="B5" s="8">
        <v>55038620</v>
      </c>
    </row>
    <row r="6" spans="1:10" x14ac:dyDescent="0.35">
      <c r="A6" s="7" t="s">
        <v>1984</v>
      </c>
      <c r="B6" s="8">
        <v>113217365</v>
      </c>
      <c r="D6">
        <f>(GETPIVOTDATA("[Measures].[Sum of Annual Salary]",$B$11,"[TBL_Employees].[Gender]","[TBL_Employees].[Gender].&amp;[Female]")/GETPIVOTDATA("[Measures].[Sum of Bonus %]",$B$11,"[TBL_Employees].[Gender]","[TBL_Employees].[Gender].&amp;[Female]"))</f>
        <v>1306213.4036820834</v>
      </c>
      <c r="F6" s="9" t="s">
        <v>1983</v>
      </c>
      <c r="G6" t="s">
        <v>1988</v>
      </c>
    </row>
    <row r="7" spans="1:10" x14ac:dyDescent="0.35">
      <c r="D7">
        <f>(GETPIVOTDATA("[Measures].[Sum of Annual Salary]",$B$11,"[TBL_Employees].[Gender]","[TBL_Employees].[Gender].&amp;[Female]")+D6)</f>
        <v>59484958.403682083</v>
      </c>
      <c r="F7" s="7" t="s">
        <v>44</v>
      </c>
      <c r="G7" s="8">
        <v>255230</v>
      </c>
    </row>
    <row r="8" spans="1:10" x14ac:dyDescent="0.35">
      <c r="F8" s="7" t="s">
        <v>1984</v>
      </c>
      <c r="G8" s="8">
        <v>255230</v>
      </c>
    </row>
    <row r="9" spans="1:10" x14ac:dyDescent="0.35">
      <c r="I9" s="9" t="s">
        <v>1983</v>
      </c>
      <c r="J9" t="s">
        <v>2104</v>
      </c>
    </row>
    <row r="10" spans="1:10" x14ac:dyDescent="0.35">
      <c r="I10" s="7" t="s">
        <v>17</v>
      </c>
      <c r="J10" s="13">
        <v>-1.6410031053112544E-2</v>
      </c>
    </row>
    <row r="11" spans="1:10" x14ac:dyDescent="0.35">
      <c r="B11" s="9" t="s">
        <v>1983</v>
      </c>
      <c r="C11" t="s">
        <v>1986</v>
      </c>
      <c r="D11" t="s">
        <v>1987</v>
      </c>
      <c r="I11" s="7" t="s">
        <v>28</v>
      </c>
      <c r="J11" s="13"/>
    </row>
    <row r="12" spans="1:10" x14ac:dyDescent="0.35">
      <c r="B12" s="7" t="s">
        <v>17</v>
      </c>
      <c r="C12" s="8">
        <v>44.540000000000006</v>
      </c>
      <c r="D12" s="8">
        <v>58178745</v>
      </c>
      <c r="F12" s="9" t="s">
        <v>1983</v>
      </c>
      <c r="G12" t="s">
        <v>2072</v>
      </c>
      <c r="I12" s="7" t="s">
        <v>1984</v>
      </c>
      <c r="J12" s="13"/>
    </row>
    <row r="13" spans="1:10" x14ac:dyDescent="0.35">
      <c r="B13" s="7" t="s">
        <v>28</v>
      </c>
      <c r="C13" s="8">
        <v>44.11999999999999</v>
      </c>
      <c r="D13" s="8">
        <v>55038620</v>
      </c>
      <c r="F13" s="7" t="s">
        <v>1989</v>
      </c>
      <c r="G13" s="8">
        <v>2</v>
      </c>
    </row>
    <row r="14" spans="1:10" x14ac:dyDescent="0.35">
      <c r="B14" s="7" t="s">
        <v>1984</v>
      </c>
      <c r="C14" s="8">
        <v>88.659999999999968</v>
      </c>
      <c r="D14" s="8">
        <v>113217365</v>
      </c>
      <c r="F14" s="7" t="s">
        <v>1990</v>
      </c>
      <c r="G14" s="8">
        <v>1</v>
      </c>
    </row>
    <row r="15" spans="1:10" x14ac:dyDescent="0.35">
      <c r="F15" s="7" t="s">
        <v>1991</v>
      </c>
      <c r="G15" s="8">
        <v>1</v>
      </c>
      <c r="J15">
        <f>(GETPIVOTDATA("[Measures].[Average of Annual Salary]",$I$9,"[TBL_Employees].[Gender]","[TBL_Employees].[Gender].&amp;[Male]")-GETPIVOTDATA("[Measures].[Average of Annual Salary]",$I$9,"[TBL_Employees].[Gender]","[TBL_Employees].[Gender].&amp;[Female]"))</f>
        <v>1.6410031053112544E-2</v>
      </c>
    </row>
    <row r="16" spans="1:10" x14ac:dyDescent="0.35">
      <c r="F16" s="7" t="s">
        <v>1992</v>
      </c>
      <c r="G16" s="8">
        <v>1</v>
      </c>
      <c r="J16" t="e" cm="1">
        <f t="array" aca="1" ref="J16" ca="1">percentage(J15)</f>
        <v>#NAME?</v>
      </c>
    </row>
    <row r="17" spans="2:7" x14ac:dyDescent="0.35">
      <c r="F17" s="7" t="s">
        <v>1993</v>
      </c>
      <c r="G17" s="8">
        <v>1</v>
      </c>
    </row>
    <row r="18" spans="2:7" x14ac:dyDescent="0.35">
      <c r="F18" s="7" t="s">
        <v>1994</v>
      </c>
      <c r="G18" s="8">
        <v>1</v>
      </c>
    </row>
    <row r="19" spans="2:7" x14ac:dyDescent="0.35">
      <c r="F19" s="7" t="s">
        <v>1995</v>
      </c>
      <c r="G19" s="8">
        <v>1</v>
      </c>
    </row>
    <row r="20" spans="2:7" x14ac:dyDescent="0.35">
      <c r="F20" s="7" t="s">
        <v>1996</v>
      </c>
      <c r="G20" s="8">
        <v>1</v>
      </c>
    </row>
    <row r="21" spans="2:7" x14ac:dyDescent="0.35">
      <c r="B21" s="9" t="s">
        <v>1983</v>
      </c>
      <c r="C21" t="s">
        <v>2072</v>
      </c>
      <c r="F21" s="7" t="s">
        <v>1997</v>
      </c>
      <c r="G21" s="8">
        <v>1</v>
      </c>
    </row>
    <row r="22" spans="2:7" x14ac:dyDescent="0.35">
      <c r="B22" s="7" t="s">
        <v>25</v>
      </c>
      <c r="C22" s="8">
        <v>99</v>
      </c>
      <c r="F22" s="7" t="s">
        <v>1998</v>
      </c>
      <c r="G22" s="8">
        <v>1</v>
      </c>
    </row>
    <row r="23" spans="2:7" x14ac:dyDescent="0.35">
      <c r="B23" s="7" t="s">
        <v>60</v>
      </c>
      <c r="C23" s="8">
        <v>55</v>
      </c>
      <c r="F23" s="7" t="s">
        <v>1999</v>
      </c>
      <c r="G23" s="8">
        <v>1</v>
      </c>
    </row>
    <row r="24" spans="2:7" x14ac:dyDescent="0.35">
      <c r="B24" s="7" t="s">
        <v>34</v>
      </c>
      <c r="C24" s="8">
        <v>46</v>
      </c>
      <c r="F24" s="7" t="s">
        <v>2000</v>
      </c>
      <c r="G24" s="8">
        <v>1</v>
      </c>
    </row>
    <row r="25" spans="2:7" x14ac:dyDescent="0.35">
      <c r="B25" s="7" t="s">
        <v>20</v>
      </c>
      <c r="C25" s="8">
        <v>92</v>
      </c>
      <c r="F25" s="7" t="s">
        <v>2001</v>
      </c>
      <c r="G25" s="8">
        <v>1</v>
      </c>
    </row>
    <row r="26" spans="2:7" x14ac:dyDescent="0.35">
      <c r="B26" s="7" t="s">
        <v>80</v>
      </c>
      <c r="C26" s="8">
        <v>65</v>
      </c>
      <c r="F26" s="7" t="s">
        <v>2002</v>
      </c>
      <c r="G26" s="8">
        <v>1</v>
      </c>
    </row>
    <row r="27" spans="2:7" x14ac:dyDescent="0.35">
      <c r="B27" s="7" t="s">
        <v>29</v>
      </c>
      <c r="C27" s="8">
        <v>113</v>
      </c>
      <c r="F27" s="7" t="s">
        <v>2003</v>
      </c>
      <c r="G27" s="8">
        <v>1</v>
      </c>
    </row>
    <row r="28" spans="2:7" x14ac:dyDescent="0.35">
      <c r="B28" s="7" t="s">
        <v>81</v>
      </c>
      <c r="C28" s="8">
        <v>42</v>
      </c>
      <c r="F28" s="7" t="s">
        <v>2004</v>
      </c>
      <c r="G28" s="8">
        <v>1</v>
      </c>
    </row>
    <row r="29" spans="2:7" x14ac:dyDescent="0.35">
      <c r="B29" s="7" t="s">
        <v>45</v>
      </c>
      <c r="C29" s="8">
        <v>112</v>
      </c>
      <c r="F29" s="7" t="s">
        <v>2005</v>
      </c>
      <c r="G29" s="8">
        <v>1</v>
      </c>
    </row>
    <row r="30" spans="2:7" x14ac:dyDescent="0.35">
      <c r="B30" s="7" t="s">
        <v>39</v>
      </c>
      <c r="C30" s="8">
        <v>109</v>
      </c>
      <c r="F30" s="7" t="s">
        <v>2006</v>
      </c>
      <c r="G30" s="8">
        <v>1</v>
      </c>
    </row>
    <row r="31" spans="2:7" x14ac:dyDescent="0.35">
      <c r="B31" s="7" t="s">
        <v>66</v>
      </c>
      <c r="C31" s="8">
        <v>44</v>
      </c>
      <c r="F31" s="7" t="s">
        <v>2007</v>
      </c>
      <c r="G31" s="8">
        <v>1</v>
      </c>
    </row>
    <row r="32" spans="2:7" x14ac:dyDescent="0.35">
      <c r="B32" s="7" t="s">
        <v>53</v>
      </c>
      <c r="C32" s="8">
        <v>53</v>
      </c>
      <c r="F32" s="7" t="s">
        <v>2008</v>
      </c>
      <c r="G32" s="8">
        <v>1</v>
      </c>
    </row>
    <row r="33" spans="2:7" x14ac:dyDescent="0.35">
      <c r="B33" s="7" t="s">
        <v>63</v>
      </c>
      <c r="C33" s="8">
        <v>118</v>
      </c>
      <c r="F33" s="7" t="s">
        <v>2009</v>
      </c>
      <c r="G33" s="8">
        <v>1</v>
      </c>
    </row>
    <row r="34" spans="2:7" x14ac:dyDescent="0.35">
      <c r="B34" s="7" t="s">
        <v>74</v>
      </c>
      <c r="C34" s="8">
        <v>52</v>
      </c>
      <c r="F34" s="7" t="s">
        <v>2010</v>
      </c>
      <c r="G34" s="8">
        <v>1</v>
      </c>
    </row>
    <row r="35" spans="2:7" x14ac:dyDescent="0.35">
      <c r="B35" s="7" t="s">
        <v>1984</v>
      </c>
      <c r="C35" s="8">
        <v>1000</v>
      </c>
      <c r="F35" s="7" t="s">
        <v>2011</v>
      </c>
      <c r="G35" s="8">
        <v>1</v>
      </c>
    </row>
    <row r="36" spans="2:7" x14ac:dyDescent="0.35">
      <c r="F36" s="7" t="s">
        <v>2012</v>
      </c>
      <c r="G36" s="8">
        <v>1</v>
      </c>
    </row>
    <row r="37" spans="2:7" x14ac:dyDescent="0.35">
      <c r="F37" s="7" t="s">
        <v>2013</v>
      </c>
      <c r="G37" s="8">
        <v>1</v>
      </c>
    </row>
    <row r="38" spans="2:7" x14ac:dyDescent="0.35">
      <c r="F38" s="7" t="s">
        <v>2014</v>
      </c>
      <c r="G38" s="8">
        <v>1</v>
      </c>
    </row>
    <row r="39" spans="2:7" x14ac:dyDescent="0.35">
      <c r="F39" s="7" t="s">
        <v>2015</v>
      </c>
      <c r="G39" s="8">
        <v>1</v>
      </c>
    </row>
    <row r="40" spans="2:7" x14ac:dyDescent="0.35">
      <c r="F40" s="7" t="s">
        <v>2016</v>
      </c>
      <c r="G40" s="8">
        <v>1</v>
      </c>
    </row>
    <row r="41" spans="2:7" x14ac:dyDescent="0.35">
      <c r="F41" s="7" t="s">
        <v>2017</v>
      </c>
      <c r="G41" s="8">
        <v>1</v>
      </c>
    </row>
    <row r="42" spans="2:7" x14ac:dyDescent="0.35">
      <c r="F42" s="7" t="s">
        <v>2018</v>
      </c>
      <c r="G42" s="8">
        <v>1</v>
      </c>
    </row>
    <row r="43" spans="2:7" x14ac:dyDescent="0.35">
      <c r="F43" s="7" t="s">
        <v>2019</v>
      </c>
      <c r="G43" s="8">
        <v>1</v>
      </c>
    </row>
    <row r="44" spans="2:7" x14ac:dyDescent="0.35">
      <c r="F44" s="7" t="s">
        <v>2020</v>
      </c>
      <c r="G44" s="8">
        <v>1</v>
      </c>
    </row>
    <row r="45" spans="2:7" x14ac:dyDescent="0.35">
      <c r="F45" s="7" t="s">
        <v>2021</v>
      </c>
      <c r="G45" s="8">
        <v>1</v>
      </c>
    </row>
    <row r="46" spans="2:7" x14ac:dyDescent="0.35">
      <c r="F46" s="7" t="s">
        <v>2022</v>
      </c>
      <c r="G46" s="8">
        <v>1</v>
      </c>
    </row>
    <row r="47" spans="2:7" x14ac:dyDescent="0.35">
      <c r="F47" s="7" t="s">
        <v>2023</v>
      </c>
      <c r="G47" s="8">
        <v>1</v>
      </c>
    </row>
    <row r="48" spans="2:7" x14ac:dyDescent="0.35">
      <c r="F48" s="7" t="s">
        <v>2024</v>
      </c>
      <c r="G48" s="8">
        <v>1</v>
      </c>
    </row>
    <row r="49" spans="6:7" x14ac:dyDescent="0.35">
      <c r="F49" s="7" t="s">
        <v>2025</v>
      </c>
      <c r="G49" s="8">
        <v>1</v>
      </c>
    </row>
    <row r="50" spans="6:7" x14ac:dyDescent="0.35">
      <c r="F50" s="7" t="s">
        <v>2026</v>
      </c>
      <c r="G50" s="8">
        <v>1</v>
      </c>
    </row>
    <row r="51" spans="6:7" x14ac:dyDescent="0.35">
      <c r="F51" s="7" t="s">
        <v>2027</v>
      </c>
      <c r="G51" s="8">
        <v>1</v>
      </c>
    </row>
    <row r="52" spans="6:7" x14ac:dyDescent="0.35">
      <c r="F52" s="7" t="s">
        <v>2028</v>
      </c>
      <c r="G52" s="8">
        <v>1</v>
      </c>
    </row>
    <row r="53" spans="6:7" x14ac:dyDescent="0.35">
      <c r="F53" s="7" t="s">
        <v>2029</v>
      </c>
      <c r="G53" s="8">
        <v>1</v>
      </c>
    </row>
    <row r="54" spans="6:7" x14ac:dyDescent="0.35">
      <c r="F54" s="7" t="s">
        <v>2030</v>
      </c>
      <c r="G54" s="8">
        <v>1</v>
      </c>
    </row>
    <row r="55" spans="6:7" x14ac:dyDescent="0.35">
      <c r="F55" s="7" t="s">
        <v>2031</v>
      </c>
      <c r="G55" s="8">
        <v>1</v>
      </c>
    </row>
    <row r="56" spans="6:7" x14ac:dyDescent="0.35">
      <c r="F56" s="7" t="s">
        <v>2032</v>
      </c>
      <c r="G56" s="8">
        <v>1</v>
      </c>
    </row>
    <row r="57" spans="6:7" x14ac:dyDescent="0.35">
      <c r="F57" s="7" t="s">
        <v>2033</v>
      </c>
      <c r="G57" s="8">
        <v>1</v>
      </c>
    </row>
    <row r="58" spans="6:7" x14ac:dyDescent="0.35">
      <c r="F58" s="7" t="s">
        <v>2034</v>
      </c>
      <c r="G58" s="8">
        <v>1</v>
      </c>
    </row>
    <row r="59" spans="6:7" x14ac:dyDescent="0.35">
      <c r="F59" s="7" t="s">
        <v>2035</v>
      </c>
      <c r="G59" s="8">
        <v>1</v>
      </c>
    </row>
    <row r="60" spans="6:7" x14ac:dyDescent="0.35">
      <c r="F60" s="7" t="s">
        <v>2036</v>
      </c>
      <c r="G60" s="8">
        <v>1</v>
      </c>
    </row>
    <row r="61" spans="6:7" x14ac:dyDescent="0.35">
      <c r="F61" s="7" t="s">
        <v>2037</v>
      </c>
      <c r="G61" s="8">
        <v>1</v>
      </c>
    </row>
    <row r="62" spans="6:7" x14ac:dyDescent="0.35">
      <c r="F62" s="7" t="s">
        <v>2038</v>
      </c>
      <c r="G62" s="8">
        <v>2</v>
      </c>
    </row>
    <row r="63" spans="6:7" x14ac:dyDescent="0.35">
      <c r="F63" s="7" t="s">
        <v>2039</v>
      </c>
      <c r="G63" s="8">
        <v>1</v>
      </c>
    </row>
    <row r="64" spans="6:7" x14ac:dyDescent="0.35">
      <c r="F64" s="7" t="s">
        <v>2040</v>
      </c>
      <c r="G64" s="8">
        <v>1</v>
      </c>
    </row>
    <row r="65" spans="6:7" x14ac:dyDescent="0.35">
      <c r="F65" s="7" t="s">
        <v>2041</v>
      </c>
      <c r="G65" s="8">
        <v>1</v>
      </c>
    </row>
    <row r="66" spans="6:7" x14ac:dyDescent="0.35">
      <c r="F66" s="7" t="s">
        <v>2042</v>
      </c>
      <c r="G66" s="8">
        <v>1</v>
      </c>
    </row>
    <row r="67" spans="6:7" x14ac:dyDescent="0.35">
      <c r="F67" s="7" t="s">
        <v>2043</v>
      </c>
      <c r="G67" s="8">
        <v>1</v>
      </c>
    </row>
    <row r="68" spans="6:7" x14ac:dyDescent="0.35">
      <c r="F68" s="7" t="s">
        <v>2044</v>
      </c>
      <c r="G68" s="8">
        <v>1</v>
      </c>
    </row>
    <row r="69" spans="6:7" x14ac:dyDescent="0.35">
      <c r="F69" s="7" t="s">
        <v>2045</v>
      </c>
      <c r="G69" s="8">
        <v>1</v>
      </c>
    </row>
    <row r="70" spans="6:7" x14ac:dyDescent="0.35">
      <c r="F70" s="7" t="s">
        <v>2046</v>
      </c>
      <c r="G70" s="8">
        <v>1</v>
      </c>
    </row>
    <row r="71" spans="6:7" x14ac:dyDescent="0.35">
      <c r="F71" s="7" t="s">
        <v>2047</v>
      </c>
      <c r="G71" s="8">
        <v>1</v>
      </c>
    </row>
    <row r="72" spans="6:7" x14ac:dyDescent="0.35">
      <c r="F72" s="7" t="s">
        <v>2048</v>
      </c>
      <c r="G72" s="8">
        <v>1</v>
      </c>
    </row>
    <row r="73" spans="6:7" x14ac:dyDescent="0.35">
      <c r="F73" s="7" t="s">
        <v>2049</v>
      </c>
      <c r="G73" s="8">
        <v>1</v>
      </c>
    </row>
    <row r="74" spans="6:7" x14ac:dyDescent="0.35">
      <c r="F74" s="7" t="s">
        <v>2050</v>
      </c>
      <c r="G74" s="8">
        <v>1</v>
      </c>
    </row>
    <row r="75" spans="6:7" x14ac:dyDescent="0.35">
      <c r="F75" s="7" t="s">
        <v>2051</v>
      </c>
      <c r="G75" s="8">
        <v>1</v>
      </c>
    </row>
    <row r="76" spans="6:7" x14ac:dyDescent="0.35">
      <c r="F76" s="7" t="s">
        <v>2052</v>
      </c>
      <c r="G76" s="8">
        <v>1</v>
      </c>
    </row>
    <row r="77" spans="6:7" x14ac:dyDescent="0.35">
      <c r="F77" s="7" t="s">
        <v>2053</v>
      </c>
      <c r="G77" s="8">
        <v>1</v>
      </c>
    </row>
    <row r="78" spans="6:7" x14ac:dyDescent="0.35">
      <c r="F78" s="7" t="s">
        <v>2054</v>
      </c>
      <c r="G78" s="8">
        <v>1</v>
      </c>
    </row>
    <row r="79" spans="6:7" x14ac:dyDescent="0.35">
      <c r="F79" s="7" t="s">
        <v>2055</v>
      </c>
      <c r="G79" s="8">
        <v>1</v>
      </c>
    </row>
    <row r="80" spans="6:7" x14ac:dyDescent="0.35">
      <c r="F80" s="7" t="s">
        <v>2056</v>
      </c>
      <c r="G80" s="8">
        <v>1</v>
      </c>
    </row>
    <row r="81" spans="6:7" x14ac:dyDescent="0.35">
      <c r="F81" s="7" t="s">
        <v>2057</v>
      </c>
      <c r="G81" s="8">
        <v>1</v>
      </c>
    </row>
    <row r="82" spans="6:7" x14ac:dyDescent="0.35">
      <c r="F82" s="7" t="s">
        <v>2058</v>
      </c>
      <c r="G82" s="8">
        <v>1</v>
      </c>
    </row>
    <row r="83" spans="6:7" x14ac:dyDescent="0.35">
      <c r="F83" s="7" t="s">
        <v>2059</v>
      </c>
      <c r="G83" s="8">
        <v>1</v>
      </c>
    </row>
    <row r="84" spans="6:7" x14ac:dyDescent="0.35">
      <c r="F84" s="7" t="s">
        <v>2060</v>
      </c>
      <c r="G84" s="8">
        <v>1</v>
      </c>
    </row>
    <row r="85" spans="6:7" x14ac:dyDescent="0.35">
      <c r="F85" s="7" t="s">
        <v>2061</v>
      </c>
      <c r="G85" s="8">
        <v>1</v>
      </c>
    </row>
    <row r="86" spans="6:7" x14ac:dyDescent="0.35">
      <c r="F86" s="7" t="s">
        <v>2062</v>
      </c>
      <c r="G86" s="8">
        <v>1</v>
      </c>
    </row>
    <row r="87" spans="6:7" x14ac:dyDescent="0.35">
      <c r="F87" s="7" t="s">
        <v>2063</v>
      </c>
      <c r="G87" s="8">
        <v>1</v>
      </c>
    </row>
    <row r="88" spans="6:7" x14ac:dyDescent="0.35">
      <c r="F88" s="7" t="s">
        <v>2064</v>
      </c>
      <c r="G88" s="8">
        <v>1</v>
      </c>
    </row>
    <row r="89" spans="6:7" x14ac:dyDescent="0.35">
      <c r="F89" s="7" t="s">
        <v>2065</v>
      </c>
      <c r="G89" s="8">
        <v>1</v>
      </c>
    </row>
    <row r="90" spans="6:7" x14ac:dyDescent="0.35">
      <c r="F90" s="7" t="s">
        <v>2066</v>
      </c>
      <c r="G90" s="8">
        <v>1</v>
      </c>
    </row>
    <row r="91" spans="6:7" x14ac:dyDescent="0.35">
      <c r="F91" s="7" t="s">
        <v>2067</v>
      </c>
      <c r="G91" s="8">
        <v>1</v>
      </c>
    </row>
    <row r="92" spans="6:7" x14ac:dyDescent="0.35">
      <c r="F92" s="7" t="s">
        <v>2068</v>
      </c>
      <c r="G92" s="8">
        <v>1</v>
      </c>
    </row>
    <row r="93" spans="6:7" x14ac:dyDescent="0.35">
      <c r="F93" s="7" t="s">
        <v>2069</v>
      </c>
      <c r="G93" s="8">
        <v>1</v>
      </c>
    </row>
    <row r="94" spans="6:7" x14ac:dyDescent="0.35">
      <c r="F94" s="7" t="s">
        <v>2070</v>
      </c>
      <c r="G94" s="8">
        <v>1</v>
      </c>
    </row>
    <row r="95" spans="6:7" x14ac:dyDescent="0.35">
      <c r="F95" s="7" t="s">
        <v>2071</v>
      </c>
      <c r="G95" s="8">
        <v>1</v>
      </c>
    </row>
    <row r="96" spans="6:7" x14ac:dyDescent="0.35">
      <c r="F96" s="7" t="s">
        <v>1984</v>
      </c>
      <c r="G96" s="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Steffi Sp</cp:lastModifiedBy>
  <dcterms:created xsi:type="dcterms:W3CDTF">2022-08-29T14:02:56Z</dcterms:created>
  <dcterms:modified xsi:type="dcterms:W3CDTF">2024-03-29T06:14:20Z</dcterms:modified>
</cp:coreProperties>
</file>