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levine/Documents/WIP/AI Governance/Collateral/Executive Assessment/"/>
    </mc:Choice>
  </mc:AlternateContent>
  <xr:revisionPtr revIDLastSave="0" documentId="13_ncr:1_{204A1A50-B969-8A46-8614-24E9E525CCD1}" xr6:coauthVersionLast="47" xr6:coauthVersionMax="47" xr10:uidLastSave="{00000000-0000-0000-0000-000000000000}"/>
  <workbookProtection workbookAlgorithmName="SHA-512" workbookHashValue="KvuJFSoXbENtFVu7G0K9DCCnYMCKcIGdkYrgSOncJMRTXlsUWS1m5GX8E576mwQ3bIO29sWUXcy83VATOiiCqA==" workbookSaltValue="U93AxA+oePyx0cB2m3WaAQ==" workbookSpinCount="100000" lockStructure="1"/>
  <bookViews>
    <workbookView xWindow="0" yWindow="760" windowWidth="30240" windowHeight="18880" xr2:uid="{00000000-000D-0000-FFFF-FFFF00000000}"/>
  </bookViews>
  <sheets>
    <sheet name="INSTRUCTIONS" sheetId="4" r:id="rId1"/>
    <sheet name="QUESTIONNAIRE" sheetId="1" r:id="rId2"/>
    <sheet name="RECOMMENDATIONS" sheetId="5" r:id="rId3"/>
    <sheet name="KBase" sheetId="2" state="hidden"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9" i="2" l="1"/>
  <c r="L38" i="2"/>
  <c r="L37" i="2"/>
  <c r="L36" i="2"/>
  <c r="L35" i="2"/>
  <c r="L34" i="2"/>
  <c r="L33" i="2"/>
  <c r="K5" i="2"/>
  <c r="K24" i="2"/>
  <c r="K23" i="2"/>
  <c r="K21" i="2"/>
  <c r="K20" i="2"/>
  <c r="K18" i="2"/>
  <c r="K17" i="2"/>
  <c r="K15" i="2"/>
  <c r="K14" i="2"/>
  <c r="K12" i="2"/>
  <c r="K11" i="2"/>
  <c r="K9" i="2"/>
  <c r="K8" i="2"/>
  <c r="K6" i="2"/>
  <c r="K7" i="2" l="1"/>
  <c r="K19" i="2"/>
  <c r="K4" i="2"/>
  <c r="K22" i="2"/>
  <c r="K16" i="2"/>
  <c r="K13" i="2"/>
  <c r="K10" i="2"/>
  <c r="P24" i="2" l="1"/>
  <c r="P23" i="2"/>
  <c r="P21" i="2"/>
  <c r="P20" i="2"/>
  <c r="P18" i="2"/>
  <c r="P17" i="2"/>
  <c r="P15" i="2"/>
  <c r="P14" i="2"/>
  <c r="P12" i="2"/>
  <c r="P11" i="2"/>
  <c r="P9" i="2"/>
  <c r="P8" i="2"/>
  <c r="P6" i="2"/>
  <c r="P5" i="2"/>
  <c r="B43" i="2" l="1"/>
  <c r="O24" i="2"/>
  <c r="N24" i="2"/>
  <c r="O23" i="2"/>
  <c r="N23" i="2"/>
  <c r="O21" i="2"/>
  <c r="N21" i="2"/>
  <c r="M21" i="2" s="1"/>
  <c r="O20" i="2"/>
  <c r="N20" i="2"/>
  <c r="O18" i="2"/>
  <c r="N18" i="2"/>
  <c r="O17" i="2"/>
  <c r="N17" i="2"/>
  <c r="O15" i="2"/>
  <c r="N15" i="2"/>
  <c r="O14" i="2"/>
  <c r="N14" i="2"/>
  <c r="O12" i="2"/>
  <c r="N12" i="2"/>
  <c r="O11" i="2"/>
  <c r="N11" i="2"/>
  <c r="O9" i="2"/>
  <c r="N9" i="2"/>
  <c r="O8" i="2"/>
  <c r="N8" i="2"/>
  <c r="O6" i="2"/>
  <c r="N6" i="2"/>
  <c r="O5" i="2"/>
  <c r="N5" i="2"/>
  <c r="B36" i="1"/>
  <c r="B34" i="1"/>
  <c r="B31" i="1"/>
  <c r="B29" i="1"/>
  <c r="B26" i="1"/>
  <c r="B24" i="1"/>
  <c r="B21" i="1"/>
  <c r="B19" i="1"/>
  <c r="B16" i="1"/>
  <c r="B14" i="1"/>
  <c r="B11" i="1"/>
  <c r="B9" i="1"/>
  <c r="B6" i="1"/>
  <c r="B4" i="1"/>
  <c r="M14" i="2" l="1"/>
  <c r="L14" i="2" s="1"/>
  <c r="B20" i="1" s="1"/>
  <c r="M9" i="2"/>
  <c r="L9" i="2" s="1"/>
  <c r="B12" i="1" s="1"/>
  <c r="M17" i="2"/>
  <c r="L17" i="2" s="1"/>
  <c r="B25" i="1" s="1"/>
  <c r="M20" i="2"/>
  <c r="M8" i="2"/>
  <c r="L8" i="2" s="1"/>
  <c r="B10" i="1" s="1"/>
  <c r="M24" i="2"/>
  <c r="L24" i="2" s="1"/>
  <c r="B37" i="1" s="1"/>
  <c r="M23" i="2"/>
  <c r="L23" i="2" s="1"/>
  <c r="B35" i="1" s="1"/>
  <c r="M15" i="2"/>
  <c r="L15" i="2" s="1"/>
  <c r="B22" i="1" s="1"/>
  <c r="M12" i="2"/>
  <c r="L12" i="2" s="1"/>
  <c r="B17" i="1" s="1"/>
  <c r="M6" i="2"/>
  <c r="L6" i="2" s="1"/>
  <c r="B7" i="1" s="1"/>
  <c r="M5" i="2"/>
  <c r="L5" i="2" s="1"/>
  <c r="B5" i="1" s="1"/>
  <c r="M11" i="2"/>
  <c r="L11" i="2" s="1"/>
  <c r="B15" i="1" s="1"/>
  <c r="M18" i="2"/>
  <c r="L18" i="2" s="1"/>
  <c r="B27" i="1" s="1"/>
  <c r="L21" i="2"/>
  <c r="B32" i="1" s="1"/>
  <c r="L20" i="2"/>
  <c r="B30" i="1" s="1"/>
  <c r="M39" i="2"/>
  <c r="M36" i="2"/>
  <c r="M37" i="2"/>
  <c r="M38" i="2"/>
  <c r="M34" i="2"/>
  <c r="M35" i="2"/>
  <c r="M33" i="2"/>
  <c r="M40" i="2" l="1"/>
  <c r="B5" i="5" s="1"/>
</calcChain>
</file>

<file path=xl/sharedStrings.xml><?xml version="1.0" encoding="utf-8"?>
<sst xmlns="http://schemas.openxmlformats.org/spreadsheetml/2006/main" count="199" uniqueCount="191">
  <si>
    <t>QUESTION</t>
  </si>
  <si>
    <t>Question</t>
  </si>
  <si>
    <t xml:space="preserve">Description of the Symptom </t>
  </si>
  <si>
    <t>How to Detect if 'No'</t>
  </si>
  <si>
    <t>How to Detect if 'Unsure'</t>
  </si>
  <si>
    <t>Root Cause if 'No'</t>
  </si>
  <si>
    <t>Root Cause if 'Unsure'</t>
  </si>
  <si>
    <t>Scores</t>
  </si>
  <si>
    <t>3. Review and Reflect</t>
  </si>
  <si>
    <t>Additional Tips:</t>
  </si>
  <si>
    <t>Before You Begin:</t>
  </si>
  <si>
    <t>Contact Information:</t>
  </si>
  <si>
    <t>Your Contact Information:</t>
  </si>
  <si>
    <t>Disclaimer:</t>
  </si>
  <si>
    <t>This assessment and the recommendations provided are intended as general guidelines. They may not be applicable in all circumstances and should be tailored to fit your organisation's specific context, operating model, and strategic imperatives. Consider the unique characteristics and requirements of your organisation when acting on these recommendations.</t>
  </si>
  <si>
    <t>Consult with Key Stakeholders</t>
  </si>
  <si>
    <t>Take Your Time</t>
  </si>
  <si>
    <t>Regular Reassessment</t>
  </si>
  <si>
    <t>Prepare Your Team</t>
  </si>
  <si>
    <t>Key Risks if Answer is Unsure</t>
  </si>
  <si>
    <t>Key Risks if Answer is No</t>
  </si>
  <si>
    <t>HOW TO DETECT</t>
  </si>
  <si>
    <t>ROOT CAUSE</t>
  </si>
  <si>
    <t>RISKS</t>
  </si>
  <si>
    <t>RISK INTRODUCTION STATEMENT</t>
  </si>
  <si>
    <t>RISK CONCLUSION STATEMENT</t>
  </si>
  <si>
    <t>RECOMMENDED AREAS UPON WHICH TO PRIORITISE / FOCUS:</t>
  </si>
  <si>
    <t>Once the Questionnaire has been completed, the summary of recommendations are presented below…</t>
  </si>
  <si>
    <t xml:space="preserve">Name: </t>
  </si>
  <si>
    <t xml:space="preserve">Company: </t>
  </si>
  <si>
    <t xml:space="preserve">Role: </t>
  </si>
  <si>
    <t xml:space="preserve">Email: </t>
  </si>
  <si>
    <t>Value of AI Governance</t>
  </si>
  <si>
    <t>If you have any questions or need further assistance while completing the questionnaire, please reach out to info@LXNDigital.com</t>
  </si>
  <si>
    <t>Skim through all the questions first to get a sense of the scope.</t>
  </si>
  <si>
    <t>Scan the full tool</t>
  </si>
  <si>
    <t>If others are contributing, ensure they understand the purpose and value of this exercise.</t>
  </si>
  <si>
    <r>
      <rPr>
        <b/>
        <sz val="20"/>
        <color theme="0"/>
        <rFont val="Arial (Body)"/>
      </rPr>
      <t>Instructions: How to Get the Most from This Self-Assessment</t>
    </r>
    <r>
      <rPr>
        <b/>
        <sz val="16"/>
        <color theme="0"/>
        <rFont val="Arial (Body)"/>
      </rPr>
      <t xml:space="preserve">
</t>
    </r>
    <r>
      <rPr>
        <sz val="14"/>
        <color theme="0"/>
        <rFont val="Arial (Body)"/>
      </rPr>
      <t>This self-assessment is designed to help you reflect on your organisation’s current approach to AI governance. Your responses will highlight key strengths, reveal potential gaps, and support informed planning for future improvement.</t>
    </r>
  </si>
  <si>
    <t>For follow-up and to receive any updates from us, please provide the following details, and email this completed spreadsheet to the above contact.</t>
  </si>
  <si>
    <t>AI Governance Executive Assessment Questionnaire</t>
  </si>
  <si>
    <t>Select answer from the drop down in each cell</t>
  </si>
  <si>
    <t>Ambiguity in who owns or governs AI risks and decisions.</t>
  </si>
  <si>
    <t>Decentralised or unsafe AI decisions; legal non-compliance.</t>
  </si>
  <si>
    <t>Delayed issue escalation and weak accountability.</t>
  </si>
  <si>
    <t>AI systems operate without routine oversight, making errors or biases harder to detect.</t>
  </si>
  <si>
    <t>No documented process or record of AI audits or evaluations.</t>
  </si>
  <si>
    <t>Inconsistent awareness or unclear responsibility for reviewing AI systems.</t>
  </si>
  <si>
    <t>Audits are sporadic or unlinked to the AI governance structure.</t>
  </si>
  <si>
    <t>Undetected bias, declining performance, or non-compliance with policies.</t>
  </si>
  <si>
    <t>Missed opportunities to improve systems or proactively manage risks.</t>
  </si>
  <si>
    <t>AI-related decisions are made in silos without broad functional oversight.</t>
  </si>
  <si>
    <t>No cross-functional AI oversight committee or mechanism exists.</t>
  </si>
  <si>
    <t>AI governance not embedded in enterprise-wide collaboration structures.</t>
  </si>
  <si>
    <t>AI roles and responsibilities not coordinated across departments.</t>
  </si>
  <si>
    <t>Fragmented governance, misaligned decisions, or operational gaps.</t>
  </si>
  <si>
    <t>Blind spots or conflicts between business, tech, and legal priorities.</t>
  </si>
  <si>
    <t>Low awareness of responsibilities or legal/ethical boundaries.</t>
  </si>
  <si>
    <t>No training or awareness programs related to AI use and impact.</t>
  </si>
  <si>
    <t>Limited or ad-hoc awareness depending on role.</t>
  </si>
  <si>
    <t>AI ethics and risk not embedded into role expectations.</t>
  </si>
  <si>
    <t>Training and communication not role-aligned.</t>
  </si>
  <si>
    <t>Non-compliant AI use or unintentional harm.</t>
  </si>
  <si>
    <t>Inconsistent application of governance principles.</t>
  </si>
  <si>
    <t>Ethical or safety concerns about AI are not voiced or addressed.</t>
  </si>
  <si>
    <t>No whistleblower or escalation channels specific to AI exist.</t>
  </si>
  <si>
    <t>Staff unsure of how or whether to raise AI-related concerns.</t>
  </si>
  <si>
    <t>Lack of psychological safety and clear escalation protocols.</t>
  </si>
  <si>
    <t>AI concerns not yet incorporated into ethics or compliance reporting.</t>
  </si>
  <si>
    <t>Latent issues remain unresolved, risking harm or reputational damage.</t>
  </si>
  <si>
    <t>Signals of risk may be ignored or lost in bureaucracy.</t>
  </si>
  <si>
    <t>AI is deployed without clear parameters for risk identification or response.</t>
  </si>
  <si>
    <t>No documented framework or process to guide AI risk assessments.</t>
  </si>
  <si>
    <t>Risk management practices have not been adapted for AI systems.</t>
  </si>
  <si>
    <t>Initial frameworks exist but lack full coverage or ownership.</t>
  </si>
  <si>
    <t>Unanticipated ethical, legal, or operational failures.</t>
  </si>
  <si>
    <t>Inability to respond consistently to emerging or complex risks.</t>
  </si>
  <si>
    <t>AI practices are inconsistent or misaligned with values.</t>
  </si>
  <si>
    <t>No documented AI principles or enforceable policies exist.</t>
  </si>
  <si>
    <t>Ethical design not integrated into operational planning.</t>
  </si>
  <si>
    <t>Principles not operationalised into measurable actions.</t>
  </si>
  <si>
    <t>AI behaviour diverges from company or public expectations.</t>
  </si>
  <si>
    <t>Limited ability to enforce ethical or responsible AI use.</t>
  </si>
  <si>
    <t>Models trained on poor-quality, biased, or outdated data.</t>
  </si>
  <si>
    <t>No checks for data quality, lineage, or representativeness.</t>
  </si>
  <si>
    <t>Unclear who validates training and production data inputs.</t>
  </si>
  <si>
    <t>No data governance applied to AI model inputs.</t>
  </si>
  <si>
    <t>Governance exists but disconnected from AI operations.</t>
  </si>
  <si>
    <t>Biased decisions, legal exposure, poor model performance.</t>
  </si>
  <si>
    <t>Undetected bias or drift erodes trust over time.</t>
  </si>
  <si>
    <t>Key groups impacted by AI are not involved in its development or use.</t>
  </si>
  <si>
    <t>No consultation records, public engagement sessions, or stakeholder input reports.</t>
  </si>
  <si>
    <t>Stakeholder engagement not embedded in AI design or governance processes.</t>
  </si>
  <si>
    <t>Stakeholder mapping incomplete or process inconsistently applied.</t>
  </si>
  <si>
    <t>Exclusionary outcomes, reputational damage, and poor adoption.</t>
  </si>
  <si>
    <t>Stakeholder concerns overlooked, leading to unintended harms or friction.</t>
  </si>
  <si>
    <t>AI systems rolled out without structured pre-launch review.</t>
  </si>
  <si>
    <t>No documented risk assessment or approvals for AI deployment.</t>
  </si>
  <si>
    <t>AI deployment skips governance checkpoints.</t>
  </si>
  <si>
    <t>Process exists but not mandatory or monitored.</t>
  </si>
  <si>
    <t>Unknown consequences emerge after deployment.</t>
  </si>
  <si>
    <t>Failure to anticipate or mitigate ethical, legal or societal risks.</t>
  </si>
  <si>
    <t>Is there organisation-wide AI literacy and understanding of ethical responsibilities?</t>
  </si>
  <si>
    <t>Does the organisation use accurate, representative, and well-governed data to train and operate its AI systems?</t>
  </si>
  <si>
    <t>Are stakeholders, including customers and community groups, engaged in AI design?</t>
  </si>
  <si>
    <t>Partial structures may exist but lack clarity on roles or scope.</t>
  </si>
  <si>
    <t>1. Board Governance</t>
  </si>
  <si>
    <t>2. Strategy &amp; Policy Management</t>
  </si>
  <si>
    <t>3. Risk &amp; Compliance Management</t>
  </si>
  <si>
    <t>4. Ethics &amp; Conduct Management</t>
  </si>
  <si>
    <t>5. Stakeholder &amp; Transparency Management</t>
  </si>
  <si>
    <t>6. Talent, Succession &amp; Culture</t>
  </si>
  <si>
    <t>7. Operationalising AI Governance</t>
  </si>
  <si>
    <t>7. Operationalise AI Governance</t>
  </si>
  <si>
    <t>Absence of formal structure or reporting for AI governance documented.</t>
  </si>
  <si>
    <t>AI not included in corporate governance operating model.</t>
  </si>
  <si>
    <t>Corporate Governance oversight model may not be communicated or inconsistently applied.</t>
  </si>
  <si>
    <t>Supports strong oversight by ensuring clear ownership of AI governance across both executive and board levels.</t>
  </si>
  <si>
    <t>Audit and assurance functions may not not been extended to AI-specific risks.</t>
  </si>
  <si>
    <t>Supports structured oversight mechanisms that ensure AI performance, transparency, and accountability remain aligned with board-level expectations.</t>
  </si>
  <si>
    <t>AI risk is discussed but may be inconsistently addressed across projects.</t>
  </si>
  <si>
    <t>Enables consistent application of risk controls for AI in line with the organisation’s broader governance posture.</t>
  </si>
  <si>
    <t>Principles exist but may be vague or not linked to policy.</t>
  </si>
  <si>
    <t>Helps ensure that AI initiatives remain aligned with enterprise values, sustainability goals, and compliance expectations.</t>
  </si>
  <si>
    <t>Cross-functional inputs may exist but aren't structured into governance.</t>
  </si>
  <si>
    <t>Enables early identification of model degradation or unintended behaviour, reducing operational and reputational risks.</t>
  </si>
  <si>
    <t>Lack of formal response when AI systems fail or cause harm.  AI practices are inconsistent or misaligned with values.</t>
  </si>
  <si>
    <t>No workflow or logs exist for AI incidents or feedback. No documented AI principles or enforceable policies exist.</t>
  </si>
  <si>
    <t>Ad hoc responses; no pattern of learning or escalation.  Principles may exist but are vague or not linked to policy.</t>
  </si>
  <si>
    <t>AI incidents not treated as a reportable governance event. Ethical design not integrated into operational planning.</t>
  </si>
  <si>
    <t>absence of defined incident lifecycle or accountability framework. Principles not operationalised into measurable actions.</t>
  </si>
  <si>
    <t>Supports rapid containment and mitigation of AI-related incidents, improving organisational resilience and response maturity.</t>
  </si>
  <si>
    <t>Systemic risks remain unaddressed; regulatory risk. AI behaviour diverges from company or public expectations.</t>
  </si>
  <si>
    <t>Delayed correction; loss of user/stakeholder confidence. Limited ability to enforce ethical or responsible AI use.</t>
  </si>
  <si>
    <t>Encourages a culture where AI-related concerns are surfaced early, reinforcing ethical integrity and organisational responsiveness.</t>
  </si>
  <si>
    <t>Staff are unclear on how to report concerns or fear repercussions when speaking up.</t>
  </si>
  <si>
    <t>No safe channels for raising ethical concerns, or prior reports were not acted upon.</t>
  </si>
  <si>
    <t>Channels may exist but lack awareness, clarity, or trusted handling procedures.</t>
  </si>
  <si>
    <t>Ethical reporting is not integrated into AI oversight structures or HR policies.</t>
  </si>
  <si>
    <t>Lack of cultural emphasis on speaking up or absence of clear ethical ownership.</t>
  </si>
  <si>
    <t>Makes it possible to ethical oversight by institutionalising feedback loops and protections that surface real risks early and transparently.</t>
  </si>
  <si>
    <t>Harmful or non-compliant AI applications may go unchallenged, risking reputational and legal damage.</t>
  </si>
  <si>
    <t>Concerns may be suppressed or delayed, undermining a culture of responsible innovation.</t>
  </si>
  <si>
    <t>Engagement is informal or undocumented; input may lack traceability.</t>
  </si>
  <si>
    <t>Strengthens legitimacy and trust by embedding diverse voices in AI design and deployment.</t>
  </si>
  <si>
    <t>Risk assessments probably occur but may vary by project or team.</t>
  </si>
  <si>
    <t>Reduces risk of unintended consequences by identifying and addressing harm before AI is deployed.</t>
  </si>
  <si>
    <t>Builds internal capability and confidence, ensuring responsible use and minimising unintentional misuse.</t>
  </si>
  <si>
    <t>Key AI roles are overly reliant on specific individuals with no backup or succession planning.</t>
  </si>
  <si>
    <t>absence of defined backups, skills transition plans, or continuity protocols for critical AI governance roles.</t>
  </si>
  <si>
    <t>Role continuity is assumed but may not be documented or actively monitored.</t>
  </si>
  <si>
    <t>Lack of strategic workforce planning or misalignment between HR and governance teams.</t>
  </si>
  <si>
    <t>Insufficient ownership of talent planning for AI-specific roles.</t>
  </si>
  <si>
    <t>Provides a foundation for long-term capability by embedding Governance structures into workforce planning, ensuring continuity and institutional knowledge retention.</t>
  </si>
  <si>
    <t>Loss of capability due to attrition, absence, or leadership gaps in managing AI risks.</t>
  </si>
  <si>
    <t>Delayed response or governance breakdowns during role transitions.</t>
  </si>
  <si>
    <t>Supports the improvement of  fairness, quality, and reliability of AI decisions by governing data inputs and transformations.</t>
  </si>
  <si>
    <t>AI systems are introduced into the organisation with minimal attention to supplier risk, cybersecurity exposure, or governance integration.</t>
  </si>
  <si>
    <t>No formal processes exist for evaluating cybersecurity, third-party governance, or responsible AI risks during AI system deployment.</t>
  </si>
  <si>
    <t>Deployment teams are uncertain whether cybersecurity, supplier risk, or governance policies apply to AI rollouts.</t>
  </si>
  <si>
    <t>Deployment and procurement processes have not been updated to reflect AI-specific risks and cross-functional governance requirements.</t>
  </si>
  <si>
    <t>Limited cross-functional collaboration between cybersecurity, procurement, and AI governance leads to unclear accountability.</t>
  </si>
  <si>
    <t>Helps ensure that deployment decisions address AI-specific supplier and cyber risks, reinforcing safe and responsible implementation.</t>
  </si>
  <si>
    <t>Exposure to third-party AI vulnerabilities, unmanaged supplier obligations, and cybersecurity breaches that compromise system trust and safety.</t>
  </si>
  <si>
    <t>Potential for hidden AI-related cybersecurity and supplier risks to emerge post-deployment without mitigation plans in place.</t>
  </si>
  <si>
    <t>Are roles, responsibilities, and escalation pathways for AI oversight clearly defined and aligned with board-level governance expectations?</t>
  </si>
  <si>
    <t>Are AI systems regularly audited for transparency and outcomes?</t>
  </si>
  <si>
    <t>Is there a documented and enterprise-aligned approach to managing AI-related risks, including risk appetite, accountability, and escalation?</t>
  </si>
  <si>
    <t>Are AI governance principles formally embedded in policies and strategies, with links to ESG, legal, regulatory, and ethical frameworks?</t>
  </si>
  <si>
    <t>Are there mechanisms to actively monitor AI model performance and risk signals across the lifecycle, with escalation procedures for board visibility?</t>
  </si>
  <si>
    <t>Are there defined processes to manage risk and control failures across AI systems, including protocols for responding to AI-related incidents?</t>
  </si>
  <si>
    <t>Is there a culture that encourages staff to raise concerns about AI use, including channels specific to AI risks or ethical concerns?</t>
  </si>
  <si>
    <t>Are there mechanisms for staff to raise concerns about the ethical use of AI, with appropriate protection and follow-up?</t>
  </si>
  <si>
    <t>Are there formal mechanisms for engaging affected stakeholders and ensuring their input shapes AI design and governance?</t>
  </si>
  <si>
    <t>Are teams equipped with the capabilities to support AI governance, with training tailored to their roles and responsibilities?</t>
  </si>
  <si>
    <t>Are governance considerations built into the deployment of AI systems, including third-party AI procurement, supplier governance, and cybersecurity safeguards?</t>
  </si>
  <si>
    <r>
      <rPr>
        <b/>
        <sz val="24"/>
        <color rgb="FF000000"/>
        <rFont val="Arial"/>
        <family val="2"/>
      </rPr>
      <t>EXECUTIVE SELF-ASSESSMENT GUIDE ON AI GOVERNANCE</t>
    </r>
    <r>
      <rPr>
        <b/>
        <sz val="14"/>
        <color rgb="FF000000"/>
        <rFont val="Arial"/>
        <family val="2"/>
      </rPr>
      <t xml:space="preserve">
Welcome—this self-assessment is designed for leaders navigating the crossroads of technology, ethics, and strategy.
</t>
    </r>
    <r>
      <rPr>
        <sz val="14"/>
        <color rgb="FF000000"/>
        <rFont val="Arial"/>
        <family val="2"/>
      </rPr>
      <t xml:space="preserve">It offers a clear, structured way to explore how your organisation approaches AI governance today—and where it could go tomorrow.
</t>
    </r>
    <r>
      <rPr>
        <b/>
        <sz val="18"/>
        <color rgb="FF000000"/>
        <rFont val="Arial"/>
        <family val="2"/>
      </rPr>
      <t>Why this assessment matters</t>
    </r>
    <r>
      <rPr>
        <sz val="18"/>
        <color rgb="FF000000"/>
        <rFont val="Arial"/>
        <family val="2"/>
      </rPr>
      <t xml:space="preserve">
</t>
    </r>
    <r>
      <rPr>
        <sz val="14"/>
        <color rgb="FF000000"/>
        <rFont val="Arial"/>
        <family val="2"/>
      </rPr>
      <t xml:space="preserve">This isn’t a technical checklist. It’s a guided pause—an opportunity to step back and assess whether your organisation is genuinely equipped to govern AI well. It invites you to reflect on strategy, ethics, accountability, and risk—not just in policy, but in practice.
</t>
    </r>
    <r>
      <rPr>
        <b/>
        <sz val="14"/>
        <color rgb="FF000000"/>
        <rFont val="Arial"/>
        <family val="2"/>
      </rPr>
      <t>You’ll come away with three things:</t>
    </r>
    <r>
      <rPr>
        <sz val="14"/>
        <color rgb="FF000000"/>
        <rFont val="Arial"/>
        <family val="2"/>
      </rPr>
      <t xml:space="preserve">
</t>
    </r>
  </si>
  <si>
    <t>- A snapshot of where your governance stands
- Clarity on where gaps might be hiding
- Guidance on how to strengthen alignment across leadership, systems, and culture</t>
  </si>
  <si>
    <r>
      <rPr>
        <b/>
        <sz val="14"/>
        <color rgb="FF000000"/>
        <rFont val="Arial"/>
        <family val="2"/>
      </rPr>
      <t>Who It's For:</t>
    </r>
    <r>
      <rPr>
        <sz val="14"/>
        <color rgb="FF000000"/>
        <rFont val="Arial"/>
        <family val="2"/>
      </rPr>
      <t xml:space="preserve">
This tool is for your direct reflection—not one to delegate. Why? Because governance starts at the top. If it isn’t clear to you, it likely isn’t clear to others either. In an era where leadership is defined by digital and ethical literacy, a lack of awareness across these subject areas may not just expose organisational blind spots -  may expose you. 
</t>
    </r>
    <r>
      <rPr>
        <b/>
        <sz val="14"/>
        <color rgb="FF000000"/>
        <rFont val="Arial"/>
        <family val="2"/>
      </rPr>
      <t xml:space="preserve">How It Works:
</t>
    </r>
    <r>
      <rPr>
        <sz val="14"/>
        <color rgb="FF000000"/>
        <rFont val="Arial"/>
        <family val="2"/>
      </rPr>
      <t xml:space="preserve">The questions span the core pillars of corporate governance (with AI) —from board oversight and strategy, to talent, risk, and ethics. Each response gives you insight into your current posture—and where deeper inquiry might be needed.
</t>
    </r>
    <r>
      <rPr>
        <b/>
        <sz val="14"/>
        <color rgb="FF000000"/>
        <rFont val="Arial"/>
        <family val="2"/>
      </rPr>
      <t xml:space="preserve">What Happens Next:
</t>
    </r>
    <r>
      <rPr>
        <sz val="14"/>
        <color rgb="FF000000"/>
        <rFont val="Arial"/>
        <family val="2"/>
      </rPr>
      <t>Once you’ve completed the assessment, the results can inform a more detailed governance diagnostic if needed. Whether you choose to go further or not, you’ll have a clearer view of your strengths, gaps, and opportunities to build smarter, safer systems.</t>
    </r>
  </si>
  <si>
    <t>Answer based on how things actually work today—not how you hope they’ll work tomorrow. The more grounded your answers, the more useful the insights. This is about clarity, not scoring points.</t>
  </si>
  <si>
    <t>1. Anchor in Reality</t>
  </si>
  <si>
    <t>Once you’re done, take a step back and look for patterns. Clusters of “No” or “Unsure” might suggest broader disconnects across teams, priorities, or expectations. That’s where the real insights often live.</t>
  </si>
  <si>
    <t>2. Select the closest match</t>
  </si>
  <si>
    <t>4. Set Improvement Targets</t>
  </si>
  <si>
    <t>After reflection comes direction. Ask yourself: Where do we want to be—and how far are we from that now? This creates the foundation for an achievable, purpose-aligned plan.</t>
  </si>
  <si>
    <t>5. Remember why this matters</t>
  </si>
  <si>
    <t>AI governance isn’t just about risk—it’s a lever for strategic clarity and long-term trust. Done right, it improves systems, strengthens teams, and ensures your AI journey reflects your organisation’s values. This assessment helps reveal where the groundwork already exists—and where it needs reinforcing.</t>
  </si>
  <si>
    <t>Involve others where it makes sense. A quick sense-check with key colleagues can sharpen your view.</t>
  </si>
  <si>
    <t>Step away and come back later with fresh eyes.</t>
  </si>
  <si>
    <t>Governance evolves. Treat this as a checkpoint, not a one-off.</t>
  </si>
  <si>
    <t>Based on your responses, the following areas may represent significant gaps in your current governance approach:</t>
  </si>
  <si>
    <t>They’re not final verdicts—they’re signals. Clusters of “No” or “Unsure” answers often highlight weak points in oversight, ambiguity in roles, or missed opportunities for alignment. These risks may not be visible day-to-day, but they can compound quietly, and fast. 
This assessment is a starting point—not a scorecard. Use it as a mirror:
- Where are you confident?
- Where does uncertainty linger?
- Where is ownership unclear, or action missing altogether?
Tackling these questions now means fewer surprises later—and a stronger foundation to lead from.
We’d be pleased to support your next steps—whether it’s a deeper diagnostic, a maturity framework, or leadership briefings tailored to your industry context.
To discuss what’s possible, contact us at info@lxndigital.com We’re here to help you lead with clarity and confidence.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</si>
</sst>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0"/>
      <color rgb="FF000000"/>
      <name val="Arial"/>
      <scheme val="minor"/>
    </font>
    <font>
      <sz val="26"/>
      <color theme="1"/>
      <name val="Arial"/>
      <family val="2"/>
      <scheme val="minor"/>
    </font>
    <font>
      <sz val="12"/>
      <color theme="1"/>
      <name val="Arial"/>
      <family val="2"/>
      <scheme val="minor"/>
    </font>
    <font>
      <b/>
      <sz val="10"/>
      <color theme="1"/>
      <name val="Arial"/>
      <family val="2"/>
      <scheme val="minor"/>
    </font>
    <font>
      <sz val="10"/>
      <color theme="1"/>
      <name val="Arial"/>
      <family val="2"/>
      <scheme val="minor"/>
    </font>
    <font>
      <sz val="10"/>
      <color rgb="FF000000"/>
      <name val="Arial"/>
      <family val="2"/>
      <scheme val="minor"/>
    </font>
    <font>
      <sz val="12"/>
      <color rgb="FF9C5700"/>
      <name val="Arial"/>
      <family val="2"/>
      <scheme val="minor"/>
    </font>
    <font>
      <sz val="14"/>
      <color rgb="FF000000"/>
      <name val="Verdana Pro"/>
    </font>
    <font>
      <b/>
      <sz val="10"/>
      <color rgb="FF000000"/>
      <name val="Arial"/>
      <family val="2"/>
      <scheme val="minor"/>
    </font>
    <font>
      <sz val="14"/>
      <color rgb="FF000000"/>
      <name val="Arial"/>
      <family val="2"/>
    </font>
    <font>
      <b/>
      <sz val="14"/>
      <color rgb="FF000000"/>
      <name val="Arial"/>
      <family val="2"/>
      <scheme val="minor"/>
    </font>
    <font>
      <sz val="14"/>
      <color rgb="FF000000"/>
      <name val="Arial"/>
      <family val="2"/>
      <scheme val="minor"/>
    </font>
    <font>
      <b/>
      <sz val="16"/>
      <color rgb="FF000000"/>
      <name val="Arial (Body)"/>
    </font>
    <font>
      <b/>
      <sz val="16"/>
      <color theme="0"/>
      <name val="Arial (Body)"/>
    </font>
    <font>
      <b/>
      <sz val="14"/>
      <color rgb="FF000000"/>
      <name val="Arial"/>
      <family val="2"/>
    </font>
    <font>
      <b/>
      <sz val="12"/>
      <color theme="0"/>
      <name val="Arial"/>
      <family val="2"/>
      <scheme val="minor"/>
    </font>
    <font>
      <sz val="14"/>
      <color theme="1"/>
      <name val="Arial (Body)"/>
    </font>
    <font>
      <sz val="14"/>
      <name val="Arial (Body)"/>
    </font>
    <font>
      <sz val="14"/>
      <color theme="1"/>
      <name val="Arial"/>
      <family val="2"/>
      <scheme val="minor"/>
    </font>
    <font>
      <sz val="14"/>
      <color theme="0"/>
      <name val="Arial (Body)"/>
    </font>
    <font>
      <sz val="14"/>
      <name val="Arial"/>
      <family val="2"/>
      <scheme val="minor"/>
    </font>
    <font>
      <b/>
      <sz val="16"/>
      <name val="Arial"/>
      <family val="2"/>
      <scheme val="minor"/>
    </font>
    <font>
      <b/>
      <sz val="14"/>
      <color theme="0"/>
      <name val="Arial (Body)"/>
    </font>
    <font>
      <b/>
      <sz val="14"/>
      <color theme="0"/>
      <name val="Arial"/>
      <family val="2"/>
      <scheme val="minor"/>
    </font>
    <font>
      <u/>
      <sz val="10"/>
      <color theme="10"/>
      <name val="Arial"/>
      <family val="2"/>
      <scheme val="minor"/>
    </font>
    <font>
      <u/>
      <sz val="14"/>
      <color theme="10"/>
      <name val="Arial"/>
      <family val="2"/>
      <scheme val="minor"/>
    </font>
    <font>
      <b/>
      <sz val="20"/>
      <color theme="0"/>
      <name val="Arial (Body)"/>
    </font>
    <font>
      <b/>
      <sz val="16"/>
      <color theme="1"/>
      <name val="Arial"/>
      <family val="2"/>
      <scheme val="minor"/>
    </font>
    <font>
      <sz val="16"/>
      <color rgb="FF000000"/>
      <name val="Arial"/>
      <family val="2"/>
      <scheme val="minor"/>
    </font>
    <font>
      <sz val="16"/>
      <color theme="1"/>
      <name val="Arial"/>
      <family val="2"/>
      <scheme val="minor"/>
    </font>
    <font>
      <b/>
      <sz val="18"/>
      <color rgb="FF000000"/>
      <name val="Arial"/>
      <family val="2"/>
    </font>
    <font>
      <sz val="18"/>
      <color rgb="FF000000"/>
      <name val="Arial"/>
      <family val="2"/>
    </font>
    <font>
      <b/>
      <sz val="24"/>
      <color rgb="FF000000"/>
      <name val="Arial"/>
      <family val="2"/>
    </font>
  </fonts>
  <fills count="13">
    <fill>
      <patternFill patternType="none"/>
    </fill>
    <fill>
      <patternFill patternType="gray125"/>
    </fill>
    <fill>
      <patternFill patternType="solid">
        <fgColor rgb="FFFFEB9C"/>
      </patternFill>
    </fill>
    <fill>
      <patternFill patternType="solid">
        <fgColor theme="9" tint="0.39997558519241921"/>
        <bgColor indexed="64"/>
      </patternFill>
    </fill>
    <fill>
      <patternFill patternType="solid">
        <fgColor theme="0"/>
        <bgColor rgb="FFD9EAD3"/>
      </patternFill>
    </fill>
    <fill>
      <patternFill patternType="solid">
        <fgColor theme="0"/>
        <bgColor indexed="64"/>
      </patternFill>
    </fill>
    <fill>
      <patternFill patternType="solid">
        <fgColor theme="9" tint="-0.249977111117893"/>
        <bgColor rgb="FFCFE2F3"/>
      </patternFill>
    </fill>
    <fill>
      <patternFill patternType="solid">
        <fgColor theme="9" tint="-0.249977111117893"/>
        <bgColor indexed="64"/>
      </patternFill>
    </fill>
    <fill>
      <patternFill patternType="solid">
        <fgColor theme="9" tint="0.79998168889431442"/>
        <bgColor rgb="FFCFE2F3"/>
      </patternFill>
    </fill>
    <fill>
      <patternFill patternType="solid">
        <fgColor theme="9" tint="0.79998168889431442"/>
        <bgColor indexed="64"/>
      </patternFill>
    </fill>
    <fill>
      <patternFill patternType="solid">
        <fgColor theme="9" tint="-0.249977111117893"/>
        <bgColor rgb="FFD9EAD3"/>
      </patternFill>
    </fill>
    <fill>
      <patternFill patternType="solid">
        <fgColor theme="8" tint="0.79998168889431442"/>
        <bgColor rgb="FF000000"/>
      </patternFill>
    </fill>
    <fill>
      <patternFill patternType="solid">
        <fgColor theme="2" tint="-4.9989318521683403E-2"/>
        <bgColor indexed="64"/>
      </patternFill>
    </fill>
  </fills>
  <borders count="21">
    <border>
      <left/>
      <right/>
      <top/>
      <bottom/>
      <diagonal/>
    </border>
    <border>
      <left style="thin">
        <color rgb="FF9A9A9A"/>
      </left>
      <right style="thin">
        <color rgb="FF9A9A9A"/>
      </right>
      <top style="thin">
        <color rgb="FF9A9A9A"/>
      </top>
      <bottom style="thin">
        <color rgb="FF9A9A9A"/>
      </bottom>
      <diagonal/>
    </border>
    <border>
      <left/>
      <right style="medium">
        <color indexed="64"/>
      </right>
      <top/>
      <bottom style="medium">
        <color indexed="64"/>
      </bottom>
      <diagonal/>
    </border>
    <border>
      <left/>
      <right style="medium">
        <color indexed="64"/>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right/>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rgb="FF9A9A9A"/>
      </right>
      <top/>
      <bottom/>
      <diagonal/>
    </border>
    <border>
      <left style="medium">
        <color indexed="64"/>
      </left>
      <right/>
      <top/>
      <bottom style="medium">
        <color theme="0" tint="-0.24994659260841701"/>
      </bottom>
      <diagonal/>
    </border>
    <border>
      <left/>
      <right style="medium">
        <color indexed="64"/>
      </right>
      <top/>
      <bottom style="medium">
        <color theme="0" tint="-0.24994659260841701"/>
      </bottom>
      <diagonal/>
    </border>
    <border>
      <left style="medium">
        <color indexed="64"/>
      </left>
      <right/>
      <top style="medium">
        <color indexed="64"/>
      </top>
      <bottom style="medium">
        <color theme="0" tint="-0.24994659260841701"/>
      </bottom>
      <diagonal/>
    </border>
    <border>
      <left/>
      <right style="medium">
        <color indexed="64"/>
      </right>
      <top style="medium">
        <color indexed="64"/>
      </top>
      <bottom style="medium">
        <color theme="0" tint="-0.24994659260841701"/>
      </bottom>
      <diagonal/>
    </border>
    <border>
      <left style="medium">
        <color indexed="64"/>
      </left>
      <right/>
      <top style="medium">
        <color theme="0" tint="-0.24994659260841701"/>
      </top>
      <bottom style="medium">
        <color theme="0" tint="-0.24994659260841701"/>
      </bottom>
      <diagonal/>
    </border>
    <border>
      <left/>
      <right style="medium">
        <color indexed="64"/>
      </right>
      <top style="medium">
        <color theme="0" tint="-0.24994659260841701"/>
      </top>
      <bottom style="medium">
        <color theme="0" tint="-0.24994659260841701"/>
      </bottom>
      <diagonal/>
    </border>
  </borders>
  <cellStyleXfs count="3">
    <xf numFmtId="0" fontId="0" fillId="0" borderId="0"/>
    <xf numFmtId="0" fontId="6" fillId="2" borderId="0" applyNumberFormat="0" applyBorder="0" applyAlignment="0" applyProtection="0"/>
    <xf numFmtId="0" fontId="24" fillId="0" borderId="0" applyNumberFormat="0" applyFill="0" applyBorder="0" applyAlignment="0" applyProtection="0"/>
  </cellStyleXfs>
  <cellXfs count="76">
    <xf numFmtId="0" fontId="0" fillId="0" borderId="0" xfId="0"/>
    <xf numFmtId="0" fontId="2" fillId="0" borderId="0" xfId="0" applyFont="1"/>
    <xf numFmtId="0" fontId="3" fillId="0" borderId="0" xfId="0" applyFont="1" applyAlignment="1">
      <alignment vertical="top"/>
    </xf>
    <xf numFmtId="0" fontId="3" fillId="0" borderId="1" xfId="0" applyFont="1" applyBorder="1" applyAlignment="1">
      <alignment vertical="top"/>
    </xf>
    <xf numFmtId="0" fontId="4" fillId="0" borderId="0" xfId="0" applyFont="1"/>
    <xf numFmtId="0" fontId="4" fillId="0" borderId="1" xfId="0" applyFont="1" applyBorder="1" applyAlignment="1">
      <alignment vertical="top" wrapText="1"/>
    </xf>
    <xf numFmtId="0" fontId="4" fillId="0" borderId="0" xfId="0" applyFont="1" applyAlignment="1">
      <alignment vertical="top" wrapText="1"/>
    </xf>
    <xf numFmtId="0" fontId="8" fillId="0" borderId="0" xfId="0" applyFont="1"/>
    <xf numFmtId="0" fontId="5" fillId="0" borderId="0" xfId="0" applyFont="1"/>
    <xf numFmtId="0" fontId="11" fillId="0" borderId="0" xfId="0" applyFont="1"/>
    <xf numFmtId="0" fontId="5" fillId="0" borderId="0" xfId="0" applyFont="1" applyAlignment="1">
      <alignment wrapText="1"/>
    </xf>
    <xf numFmtId="0" fontId="0" fillId="0" borderId="0" xfId="0" applyAlignment="1">
      <alignment vertical="center"/>
    </xf>
    <xf numFmtId="0" fontId="7" fillId="11" borderId="12" xfId="0" applyFont="1" applyFill="1" applyBorder="1" applyAlignment="1" applyProtection="1">
      <alignment horizontal="left" vertical="center"/>
      <protection locked="0"/>
    </xf>
    <xf numFmtId="0" fontId="7" fillId="11" borderId="13" xfId="0" applyFont="1" applyFill="1" applyBorder="1" applyAlignment="1" applyProtection="1">
      <alignment horizontal="left" vertical="center"/>
      <protection locked="0"/>
    </xf>
    <xf numFmtId="0" fontId="7" fillId="11" borderId="2" xfId="0" applyFont="1" applyFill="1" applyBorder="1" applyAlignment="1" applyProtection="1">
      <alignment horizontal="left" vertical="center"/>
      <protection locked="0"/>
    </xf>
    <xf numFmtId="0" fontId="10" fillId="9" borderId="7" xfId="0" applyFont="1" applyFill="1" applyBorder="1" applyAlignment="1">
      <alignment horizontal="right" vertical="center" wrapText="1"/>
    </xf>
    <xf numFmtId="0" fontId="11" fillId="12" borderId="2" xfId="0" applyFont="1" applyFill="1" applyBorder="1" applyAlignment="1">
      <alignment horizontal="left" vertical="center" wrapText="1" indent="1"/>
    </xf>
    <xf numFmtId="0" fontId="10" fillId="9" borderId="6" xfId="0" applyFont="1" applyFill="1" applyBorder="1" applyAlignment="1">
      <alignment horizontal="right" vertical="center" wrapText="1"/>
    </xf>
    <xf numFmtId="0" fontId="11" fillId="12" borderId="3" xfId="0" applyFont="1" applyFill="1" applyBorder="1" applyAlignment="1">
      <alignment horizontal="left" vertical="center" wrapText="1" indent="1"/>
    </xf>
    <xf numFmtId="0" fontId="11" fillId="11" borderId="6" xfId="1" applyFont="1" applyFill="1" applyBorder="1" applyAlignment="1" applyProtection="1">
      <alignment horizontal="right" vertical="center"/>
    </xf>
    <xf numFmtId="0" fontId="11" fillId="11" borderId="7" xfId="1" applyFont="1" applyFill="1" applyBorder="1" applyAlignment="1" applyProtection="1">
      <alignment horizontal="right" vertical="center"/>
    </xf>
    <xf numFmtId="0" fontId="15" fillId="6" borderId="11" xfId="0" applyFont="1" applyFill="1" applyBorder="1" applyAlignment="1">
      <alignment vertical="center" wrapText="1"/>
    </xf>
    <xf numFmtId="0" fontId="8" fillId="0" borderId="0" xfId="0" applyFont="1" applyAlignment="1">
      <alignment wrapText="1"/>
    </xf>
    <xf numFmtId="0" fontId="0" fillId="0" borderId="0" xfId="0" applyAlignment="1">
      <alignment vertical="top" wrapText="1"/>
    </xf>
    <xf numFmtId="0" fontId="3" fillId="0" borderId="0" xfId="0" applyFont="1" applyAlignment="1">
      <alignment vertical="top" wrapText="1"/>
    </xf>
    <xf numFmtId="0" fontId="3" fillId="0" borderId="0" xfId="0" applyFont="1" applyAlignment="1">
      <alignment horizontal="center" vertical="top" wrapText="1"/>
    </xf>
    <xf numFmtId="0" fontId="3" fillId="0" borderId="1" xfId="0" applyFont="1" applyBorder="1" applyAlignment="1">
      <alignment horizontal="center" vertical="top" wrapText="1"/>
    </xf>
    <xf numFmtId="0" fontId="5" fillId="0" borderId="0" xfId="0" applyFont="1" applyAlignment="1">
      <alignment vertical="top" wrapText="1"/>
    </xf>
    <xf numFmtId="0" fontId="28" fillId="0" borderId="0" xfId="0" applyFont="1"/>
    <xf numFmtId="0" fontId="29" fillId="0" borderId="0" xfId="0" applyFont="1"/>
    <xf numFmtId="0" fontId="27" fillId="8" borderId="8" xfId="0" applyFont="1" applyFill="1" applyBorder="1" applyAlignment="1" applyProtection="1">
      <alignment vertical="top"/>
      <protection hidden="1"/>
    </xf>
    <xf numFmtId="0" fontId="27" fillId="8" borderId="10" xfId="0" applyFont="1" applyFill="1" applyBorder="1" applyAlignment="1" applyProtection="1">
      <alignment vertical="top"/>
      <protection hidden="1"/>
    </xf>
    <xf numFmtId="0" fontId="27" fillId="8" borderId="9" xfId="0" applyFont="1" applyFill="1" applyBorder="1" applyAlignment="1" applyProtection="1">
      <alignment vertical="top"/>
      <protection hidden="1"/>
    </xf>
    <xf numFmtId="0" fontId="18" fillId="8" borderId="6" xfId="0" applyFont="1" applyFill="1" applyBorder="1" applyAlignment="1" applyProtection="1">
      <alignment vertical="top"/>
      <protection hidden="1"/>
    </xf>
    <xf numFmtId="0" fontId="18" fillId="8" borderId="0" xfId="0" applyFont="1" applyFill="1" applyAlignment="1" applyProtection="1">
      <alignment vertical="top" wrapText="1"/>
      <protection hidden="1"/>
    </xf>
    <xf numFmtId="0" fontId="20" fillId="10" borderId="3" xfId="0" applyFont="1" applyFill="1" applyBorder="1" applyAlignment="1" applyProtection="1">
      <alignment vertical="top"/>
      <protection locked="0" hidden="1"/>
    </xf>
    <xf numFmtId="0" fontId="16" fillId="4" borderId="6" xfId="0" applyFont="1" applyFill="1" applyBorder="1" applyAlignment="1" applyProtection="1">
      <alignment vertical="top"/>
      <protection hidden="1"/>
    </xf>
    <xf numFmtId="0" fontId="16" fillId="8" borderId="6" xfId="0" applyFont="1" applyFill="1" applyBorder="1" applyAlignment="1" applyProtection="1">
      <alignment vertical="top"/>
      <protection hidden="1"/>
    </xf>
    <xf numFmtId="0" fontId="16" fillId="8" borderId="0" xfId="0" applyFont="1" applyFill="1" applyAlignment="1" applyProtection="1">
      <alignment vertical="top" wrapText="1"/>
      <protection hidden="1"/>
    </xf>
    <xf numFmtId="0" fontId="16" fillId="4" borderId="7" xfId="0" applyFont="1" applyFill="1" applyBorder="1" applyAlignment="1" applyProtection="1">
      <alignment vertical="top"/>
      <protection hidden="1"/>
    </xf>
    <xf numFmtId="0" fontId="29" fillId="8" borderId="10" xfId="0" applyFont="1" applyFill="1" applyBorder="1" applyAlignment="1" applyProtection="1">
      <alignment vertical="top"/>
      <protection hidden="1"/>
    </xf>
    <xf numFmtId="0" fontId="0" fillId="0" borderId="0" xfId="0" applyAlignment="1">
      <alignment vertical="top"/>
    </xf>
    <xf numFmtId="0" fontId="14" fillId="9" borderId="15" xfId="0" applyFont="1" applyFill="1" applyBorder="1" applyAlignment="1">
      <alignment horizontal="left" vertical="center" wrapText="1"/>
    </xf>
    <xf numFmtId="0" fontId="9" fillId="12" borderId="16" xfId="0" applyFont="1" applyFill="1" applyBorder="1" applyAlignment="1">
      <alignment horizontal="left" vertical="center" wrapText="1" indent="1"/>
    </xf>
    <xf numFmtId="0" fontId="14" fillId="9" borderId="17" xfId="0" applyFont="1" applyFill="1" applyBorder="1" applyAlignment="1">
      <alignment horizontal="left" vertical="center" wrapText="1"/>
    </xf>
    <xf numFmtId="0" fontId="9" fillId="12" borderId="18" xfId="0" applyFont="1" applyFill="1" applyBorder="1" applyAlignment="1">
      <alignment horizontal="left" vertical="center" wrapText="1" indent="1"/>
    </xf>
    <xf numFmtId="0" fontId="14" fillId="9" borderId="19" xfId="0" applyFont="1" applyFill="1" applyBorder="1" applyAlignment="1">
      <alignment horizontal="left" vertical="center" wrapText="1"/>
    </xf>
    <xf numFmtId="0" fontId="9" fillId="12" borderId="20" xfId="0" applyFont="1" applyFill="1" applyBorder="1" applyAlignment="1">
      <alignment horizontal="left" vertical="center" wrapText="1" indent="1"/>
    </xf>
    <xf numFmtId="0" fontId="14" fillId="9" borderId="0" xfId="0" applyFont="1" applyFill="1" applyAlignment="1">
      <alignment horizontal="left" vertical="top" wrapText="1"/>
    </xf>
    <xf numFmtId="0" fontId="9" fillId="9" borderId="0" xfId="0" quotePrefix="1" applyFont="1" applyFill="1" applyAlignment="1">
      <alignment horizontal="left" vertical="top" wrapText="1"/>
    </xf>
    <xf numFmtId="0" fontId="21" fillId="3" borderId="8" xfId="0" applyFont="1" applyFill="1" applyBorder="1" applyAlignment="1">
      <alignment horizontal="left" vertical="center"/>
    </xf>
    <xf numFmtId="0" fontId="21" fillId="3" borderId="9" xfId="0" applyFont="1" applyFill="1" applyBorder="1" applyAlignment="1">
      <alignment horizontal="left" vertical="center"/>
    </xf>
    <xf numFmtId="0" fontId="9" fillId="9" borderId="0" xfId="0" quotePrefix="1" applyFont="1" applyFill="1" applyAlignment="1">
      <alignment horizontal="left" vertical="top" wrapText="1" indent="2"/>
    </xf>
    <xf numFmtId="0" fontId="14" fillId="9" borderId="0" xfId="0" applyFont="1" applyFill="1" applyAlignment="1">
      <alignment horizontal="left" vertical="top" wrapText="1" indent="2"/>
    </xf>
    <xf numFmtId="0" fontId="13" fillId="7" borderId="11" xfId="0" applyFont="1" applyFill="1" applyBorder="1" applyAlignment="1">
      <alignment vertical="center" wrapText="1"/>
    </xf>
    <xf numFmtId="0" fontId="11" fillId="9" borderId="7" xfId="0" applyFont="1" applyFill="1" applyBorder="1" applyAlignment="1">
      <alignment horizontal="left" vertical="center" wrapText="1"/>
    </xf>
    <xf numFmtId="0" fontId="11" fillId="9" borderId="2" xfId="0" applyFont="1" applyFill="1" applyBorder="1" applyAlignment="1">
      <alignment horizontal="left" vertical="center" wrapText="1"/>
    </xf>
    <xf numFmtId="0" fontId="12" fillId="3" borderId="4" xfId="0" applyFont="1" applyFill="1" applyBorder="1" applyAlignment="1">
      <alignment horizontal="left" vertical="center"/>
    </xf>
    <xf numFmtId="0" fontId="12" fillId="3" borderId="5" xfId="0" applyFont="1" applyFill="1" applyBorder="1" applyAlignment="1">
      <alignment horizontal="left" vertical="center"/>
    </xf>
    <xf numFmtId="0" fontId="25" fillId="9" borderId="7" xfId="2" applyFont="1" applyFill="1" applyBorder="1" applyAlignment="1">
      <alignment horizontal="left" vertical="center"/>
    </xf>
    <xf numFmtId="0" fontId="25" fillId="9" borderId="2" xfId="2" applyFont="1" applyFill="1" applyBorder="1" applyAlignment="1">
      <alignment horizontal="left" vertical="center"/>
    </xf>
    <xf numFmtId="0" fontId="11" fillId="9" borderId="6" xfId="0" applyFont="1" applyFill="1" applyBorder="1" applyAlignment="1">
      <alignment horizontal="left" vertical="center"/>
    </xf>
    <xf numFmtId="0" fontId="11" fillId="9" borderId="3" xfId="0" applyFont="1" applyFill="1" applyBorder="1" applyAlignment="1">
      <alignment horizontal="left" vertical="center"/>
    </xf>
    <xf numFmtId="0" fontId="16" fillId="4" borderId="0" xfId="0" applyFont="1" applyFill="1" applyAlignment="1" applyProtection="1">
      <alignment vertical="top" wrapText="1"/>
      <protection hidden="1"/>
    </xf>
    <xf numFmtId="0" fontId="17" fillId="5" borderId="3" xfId="0" applyFont="1" applyFill="1" applyBorder="1" applyAlignment="1" applyProtection="1">
      <alignment wrapText="1"/>
      <protection hidden="1"/>
    </xf>
    <xf numFmtId="0" fontId="16" fillId="4" borderId="11" xfId="0" applyFont="1" applyFill="1" applyBorder="1" applyAlignment="1" applyProtection="1">
      <alignment vertical="top" wrapText="1"/>
      <protection hidden="1"/>
    </xf>
    <xf numFmtId="0" fontId="17" fillId="5" borderId="2" xfId="0" applyFont="1" applyFill="1" applyBorder="1" applyAlignment="1" applyProtection="1">
      <alignment wrapText="1"/>
      <protection hidden="1"/>
    </xf>
    <xf numFmtId="0" fontId="1" fillId="8" borderId="0" xfId="0" applyFont="1" applyFill="1" applyAlignment="1">
      <alignment horizontal="center"/>
    </xf>
    <xf numFmtId="0" fontId="22" fillId="6" borderId="0" xfId="0" applyFont="1" applyFill="1" applyAlignment="1">
      <alignment vertical="center"/>
    </xf>
    <xf numFmtId="0" fontId="19" fillId="7" borderId="0" xfId="0" applyFont="1" applyFill="1" applyAlignment="1">
      <alignment vertical="center"/>
    </xf>
    <xf numFmtId="0" fontId="23" fillId="6" borderId="8" xfId="0" applyFont="1" applyFill="1" applyBorder="1" applyAlignment="1">
      <alignment horizontal="left" vertical="top"/>
    </xf>
    <xf numFmtId="0" fontId="23" fillId="6" borderId="10" xfId="0" applyFont="1" applyFill="1" applyBorder="1" applyAlignment="1">
      <alignment horizontal="left" vertical="top"/>
    </xf>
    <xf numFmtId="0" fontId="23" fillId="6" borderId="9" xfId="0" applyFont="1" applyFill="1" applyBorder="1" applyAlignment="1">
      <alignment horizontal="left" vertical="top"/>
    </xf>
    <xf numFmtId="0" fontId="8" fillId="0" borderId="0" xfId="0" applyFont="1" applyAlignment="1">
      <alignment vertical="top" wrapText="1"/>
    </xf>
    <xf numFmtId="0" fontId="8" fillId="0" borderId="14" xfId="0" applyFont="1" applyBorder="1" applyAlignment="1">
      <alignment vertical="top" wrapText="1"/>
    </xf>
    <xf numFmtId="0" fontId="11" fillId="0" borderId="0" xfId="0" applyFont="1" applyBorder="1" applyAlignment="1" applyProtection="1">
      <alignment horizontal="left" vertical="top" wrapText="1"/>
      <protection hidden="1"/>
    </xf>
  </cellXfs>
  <cellStyles count="3">
    <cellStyle name="Hyperlink" xfId="2" builtinId="8"/>
    <cellStyle name="Neutral" xfId="1" builtinId="28"/>
    <cellStyle name="Normal" xfId="0" builtinId="0"/>
  </cellStyles>
  <dxfs count="42">
    <dxf>
      <font>
        <color theme="2"/>
      </font>
      <fill>
        <patternFill>
          <bgColor theme="8"/>
        </patternFill>
      </fill>
    </dxf>
    <dxf>
      <font>
        <color theme="0"/>
      </font>
      <fill>
        <patternFill>
          <bgColor theme="5"/>
        </patternFill>
      </fill>
    </dxf>
    <dxf>
      <font>
        <color theme="2"/>
      </font>
      <fill>
        <patternFill>
          <bgColor theme="7"/>
        </patternFill>
      </fill>
    </dxf>
    <dxf>
      <font>
        <color theme="2"/>
      </font>
      <fill>
        <patternFill>
          <bgColor theme="8"/>
        </patternFill>
      </fill>
    </dxf>
    <dxf>
      <font>
        <color theme="0"/>
      </font>
      <fill>
        <patternFill>
          <bgColor theme="5"/>
        </patternFill>
      </fill>
    </dxf>
    <dxf>
      <font>
        <color theme="2"/>
      </font>
      <fill>
        <patternFill>
          <bgColor theme="7"/>
        </patternFill>
      </fill>
    </dxf>
    <dxf>
      <font>
        <color theme="2"/>
      </font>
      <fill>
        <patternFill>
          <bgColor theme="8"/>
        </patternFill>
      </fill>
    </dxf>
    <dxf>
      <font>
        <color theme="0"/>
      </font>
      <fill>
        <patternFill>
          <bgColor theme="5"/>
        </patternFill>
      </fill>
    </dxf>
    <dxf>
      <font>
        <color theme="2"/>
      </font>
      <fill>
        <patternFill>
          <bgColor theme="7"/>
        </patternFill>
      </fill>
    </dxf>
    <dxf>
      <font>
        <color theme="2"/>
      </font>
      <fill>
        <patternFill>
          <bgColor theme="8"/>
        </patternFill>
      </fill>
    </dxf>
    <dxf>
      <font>
        <color theme="0"/>
      </font>
      <fill>
        <patternFill>
          <bgColor theme="5"/>
        </patternFill>
      </fill>
    </dxf>
    <dxf>
      <font>
        <color theme="2"/>
      </font>
      <fill>
        <patternFill>
          <bgColor theme="7"/>
        </patternFill>
      </fill>
    </dxf>
    <dxf>
      <font>
        <color theme="2"/>
      </font>
      <fill>
        <patternFill>
          <bgColor theme="8"/>
        </patternFill>
      </fill>
    </dxf>
    <dxf>
      <font>
        <color theme="0"/>
      </font>
      <fill>
        <patternFill>
          <bgColor theme="5"/>
        </patternFill>
      </fill>
    </dxf>
    <dxf>
      <font>
        <color theme="2"/>
      </font>
      <fill>
        <patternFill>
          <bgColor theme="7"/>
        </patternFill>
      </fill>
    </dxf>
    <dxf>
      <font>
        <color theme="2"/>
      </font>
      <fill>
        <patternFill>
          <bgColor theme="8"/>
        </patternFill>
      </fill>
    </dxf>
    <dxf>
      <font>
        <color theme="0"/>
      </font>
      <fill>
        <patternFill>
          <bgColor theme="5"/>
        </patternFill>
      </fill>
    </dxf>
    <dxf>
      <font>
        <color theme="2"/>
      </font>
      <fill>
        <patternFill>
          <bgColor theme="7"/>
        </patternFill>
      </fill>
    </dxf>
    <dxf>
      <font>
        <color theme="2"/>
      </font>
      <fill>
        <patternFill>
          <bgColor theme="8"/>
        </patternFill>
      </fill>
    </dxf>
    <dxf>
      <font>
        <color theme="2"/>
      </font>
      <fill>
        <patternFill>
          <bgColor theme="7"/>
        </patternFill>
      </fill>
    </dxf>
    <dxf>
      <font>
        <color theme="0"/>
      </font>
      <fill>
        <patternFill>
          <bgColor theme="5"/>
        </patternFill>
      </fill>
    </dxf>
    <dxf>
      <font>
        <color theme="2"/>
      </font>
      <fill>
        <patternFill>
          <bgColor theme="7"/>
        </patternFill>
      </fill>
    </dxf>
    <dxf>
      <font>
        <color theme="0"/>
      </font>
      <fill>
        <patternFill>
          <bgColor theme="5"/>
        </patternFill>
      </fill>
    </dxf>
    <dxf>
      <font>
        <color theme="2"/>
      </font>
      <fill>
        <patternFill>
          <bgColor theme="8"/>
        </patternFill>
      </fill>
    </dxf>
    <dxf>
      <font>
        <color theme="2"/>
      </font>
      <fill>
        <patternFill>
          <bgColor theme="8"/>
        </patternFill>
      </fill>
    </dxf>
    <dxf>
      <font>
        <color theme="0"/>
      </font>
      <fill>
        <patternFill>
          <bgColor theme="5"/>
        </patternFill>
      </fill>
    </dxf>
    <dxf>
      <font>
        <color theme="2"/>
      </font>
      <fill>
        <patternFill>
          <bgColor theme="7"/>
        </patternFill>
      </fill>
    </dxf>
    <dxf>
      <font>
        <color theme="2"/>
      </font>
      <fill>
        <patternFill>
          <bgColor theme="8"/>
        </patternFill>
      </fill>
    </dxf>
    <dxf>
      <font>
        <color theme="0"/>
      </font>
      <fill>
        <patternFill>
          <bgColor theme="5"/>
        </patternFill>
      </fill>
    </dxf>
    <dxf>
      <font>
        <color theme="2"/>
      </font>
      <fill>
        <patternFill>
          <bgColor theme="7"/>
        </patternFill>
      </fill>
    </dxf>
    <dxf>
      <font>
        <color theme="2"/>
      </font>
      <fill>
        <patternFill>
          <bgColor theme="8"/>
        </patternFill>
      </fill>
    </dxf>
    <dxf>
      <font>
        <color theme="0"/>
      </font>
      <fill>
        <patternFill>
          <bgColor theme="5"/>
        </patternFill>
      </fill>
    </dxf>
    <dxf>
      <font>
        <color theme="2"/>
      </font>
      <fill>
        <patternFill>
          <bgColor theme="7"/>
        </patternFill>
      </fill>
    </dxf>
    <dxf>
      <font>
        <color theme="2"/>
      </font>
      <fill>
        <patternFill>
          <bgColor theme="8"/>
        </patternFill>
      </fill>
    </dxf>
    <dxf>
      <font>
        <color theme="0"/>
      </font>
      <fill>
        <patternFill>
          <bgColor theme="5"/>
        </patternFill>
      </fill>
    </dxf>
    <dxf>
      <font>
        <color theme="2"/>
      </font>
      <fill>
        <patternFill>
          <bgColor theme="7"/>
        </patternFill>
      </fill>
    </dxf>
    <dxf>
      <font>
        <color theme="2"/>
      </font>
      <fill>
        <patternFill>
          <bgColor theme="8"/>
        </patternFill>
      </fill>
    </dxf>
    <dxf>
      <font>
        <color theme="0"/>
      </font>
      <fill>
        <patternFill>
          <bgColor theme="5"/>
        </patternFill>
      </fill>
    </dxf>
    <dxf>
      <font>
        <color theme="2"/>
      </font>
      <fill>
        <patternFill>
          <bgColor theme="7"/>
        </patternFill>
      </fill>
    </dxf>
    <dxf>
      <font>
        <color theme="2"/>
      </font>
      <fill>
        <patternFill>
          <bgColor theme="8"/>
        </patternFill>
      </fill>
    </dxf>
    <dxf>
      <font>
        <color theme="0"/>
      </font>
      <fill>
        <patternFill>
          <bgColor theme="5"/>
        </patternFill>
      </fill>
    </dxf>
    <dxf>
      <font>
        <color theme="2"/>
      </font>
      <fill>
        <patternFill>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nfo@sustainable-ibp.com?subject=Executive%20Assess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6EA3A-E482-B148-B299-652B50AB0846}">
  <dimension ref="A1:B26"/>
  <sheetViews>
    <sheetView showGridLines="0" tabSelected="1" zoomScaleNormal="100" workbookViewId="0">
      <selection activeCell="A15" sqref="A15"/>
    </sheetView>
  </sheetViews>
  <sheetFormatPr baseColWidth="10" defaultColWidth="10.83203125" defaultRowHeight="13" x14ac:dyDescent="0.15"/>
  <cols>
    <col min="1" max="1" width="35.1640625" customWidth="1"/>
    <col min="2" max="2" width="140.83203125" customWidth="1"/>
  </cols>
  <sheetData>
    <row r="1" spans="1:2" s="41" customFormat="1" ht="181" customHeight="1" x14ac:dyDescent="0.15">
      <c r="A1" s="48" t="s">
        <v>175</v>
      </c>
      <c r="B1" s="48"/>
    </row>
    <row r="2" spans="1:2" s="11" customFormat="1" ht="72" customHeight="1" x14ac:dyDescent="0.15">
      <c r="A2" s="52" t="s">
        <v>176</v>
      </c>
      <c r="B2" s="53"/>
    </row>
    <row r="3" spans="1:2" s="11" customFormat="1" ht="224" customHeight="1" x14ac:dyDescent="0.15">
      <c r="A3" s="49" t="s">
        <v>177</v>
      </c>
      <c r="B3" s="49"/>
    </row>
    <row r="4" spans="1:2" ht="70" customHeight="1" thickBot="1" x14ac:dyDescent="0.2">
      <c r="A4" s="54" t="s">
        <v>37</v>
      </c>
      <c r="B4" s="54"/>
    </row>
    <row r="5" spans="1:2" ht="40" customHeight="1" thickBot="1" x14ac:dyDescent="0.2">
      <c r="A5" s="44" t="s">
        <v>179</v>
      </c>
      <c r="B5" s="45" t="s">
        <v>178</v>
      </c>
    </row>
    <row r="6" spans="1:2" ht="39" thickBot="1" x14ac:dyDescent="0.2">
      <c r="A6" s="46" t="s">
        <v>181</v>
      </c>
      <c r="B6" s="47" t="s">
        <v>180</v>
      </c>
    </row>
    <row r="7" spans="1:2" ht="40" customHeight="1" thickBot="1" x14ac:dyDescent="0.2">
      <c r="A7" s="46" t="s">
        <v>8</v>
      </c>
      <c r="B7" s="47" t="s">
        <v>180</v>
      </c>
    </row>
    <row r="8" spans="1:2" ht="40" customHeight="1" thickBot="1" x14ac:dyDescent="0.2">
      <c r="A8" s="42" t="s">
        <v>182</v>
      </c>
      <c r="B8" s="43" t="s">
        <v>183</v>
      </c>
    </row>
    <row r="9" spans="1:2" ht="58" thickBot="1" x14ac:dyDescent="0.2">
      <c r="A9" s="17" t="s">
        <v>184</v>
      </c>
      <c r="B9" s="18" t="s">
        <v>185</v>
      </c>
    </row>
    <row r="10" spans="1:2" ht="40" customHeight="1" x14ac:dyDescent="0.15">
      <c r="A10" s="57" t="s">
        <v>9</v>
      </c>
      <c r="B10" s="58"/>
    </row>
    <row r="11" spans="1:2" ht="40" customHeight="1" x14ac:dyDescent="0.15">
      <c r="A11" s="17" t="s">
        <v>15</v>
      </c>
      <c r="B11" s="18" t="s">
        <v>186</v>
      </c>
    </row>
    <row r="12" spans="1:2" ht="19" x14ac:dyDescent="0.15">
      <c r="A12" s="17" t="s">
        <v>16</v>
      </c>
      <c r="B12" s="18" t="s">
        <v>187</v>
      </c>
    </row>
    <row r="13" spans="1:2" ht="40" customHeight="1" thickBot="1" x14ac:dyDescent="0.2">
      <c r="A13" s="15" t="s">
        <v>17</v>
      </c>
      <c r="B13" s="16" t="s">
        <v>188</v>
      </c>
    </row>
    <row r="14" spans="1:2" ht="40" customHeight="1" x14ac:dyDescent="0.15">
      <c r="A14" s="50" t="s">
        <v>10</v>
      </c>
      <c r="B14" s="51"/>
    </row>
    <row r="15" spans="1:2" ht="40" customHeight="1" x14ac:dyDescent="0.15">
      <c r="A15" s="17" t="s">
        <v>35</v>
      </c>
      <c r="B15" s="18" t="s">
        <v>34</v>
      </c>
    </row>
    <row r="16" spans="1:2" ht="40" customHeight="1" thickBot="1" x14ac:dyDescent="0.2">
      <c r="A16" s="15" t="s">
        <v>18</v>
      </c>
      <c r="B16" s="16" t="s">
        <v>36</v>
      </c>
    </row>
    <row r="17" spans="1:2" ht="40" customHeight="1" x14ac:dyDescent="0.15">
      <c r="A17" s="50" t="s">
        <v>11</v>
      </c>
      <c r="B17" s="51"/>
    </row>
    <row r="18" spans="1:2" ht="40" customHeight="1" thickBot="1" x14ac:dyDescent="0.2">
      <c r="A18" s="59" t="s">
        <v>33</v>
      </c>
      <c r="B18" s="60"/>
    </row>
    <row r="19" spans="1:2" ht="40" customHeight="1" x14ac:dyDescent="0.15">
      <c r="A19" s="50" t="s">
        <v>12</v>
      </c>
      <c r="B19" s="51"/>
    </row>
    <row r="20" spans="1:2" s="9" customFormat="1" ht="40" customHeight="1" x14ac:dyDescent="0.2">
      <c r="A20" s="61" t="s">
        <v>38</v>
      </c>
      <c r="B20" s="62"/>
    </row>
    <row r="21" spans="1:2" ht="40" customHeight="1" x14ac:dyDescent="0.15">
      <c r="A21" s="19" t="s">
        <v>28</v>
      </c>
      <c r="B21" s="12"/>
    </row>
    <row r="22" spans="1:2" ht="40" customHeight="1" x14ac:dyDescent="0.15">
      <c r="A22" s="19" t="s">
        <v>29</v>
      </c>
      <c r="B22" s="13"/>
    </row>
    <row r="23" spans="1:2" ht="40" customHeight="1" x14ac:dyDescent="0.15">
      <c r="A23" s="19" t="s">
        <v>30</v>
      </c>
      <c r="B23" s="13"/>
    </row>
    <row r="24" spans="1:2" ht="40" customHeight="1" thickBot="1" x14ac:dyDescent="0.2">
      <c r="A24" s="20" t="s">
        <v>31</v>
      </c>
      <c r="B24" s="14"/>
    </row>
    <row r="25" spans="1:2" ht="40" customHeight="1" x14ac:dyDescent="0.15">
      <c r="A25" s="50" t="s">
        <v>13</v>
      </c>
      <c r="B25" s="51"/>
    </row>
    <row r="26" spans="1:2" ht="58.5" customHeight="1" thickBot="1" x14ac:dyDescent="0.2">
      <c r="A26" s="55" t="s">
        <v>14</v>
      </c>
      <c r="B26" s="56"/>
    </row>
  </sheetData>
  <sheetProtection algorithmName="SHA-512" hashValue="6VHU3wyEGlYs03xWjpdBMD0jYEVKBU+jUbolizKM+zzw4+4Wvhey+ftqkqqZcJA8YOmgu/cWcKm+tx1VDw7M1Q==" saltValue="QGDiFeVoBABSVrGoUEloBw==" spinCount="100000" sheet="1" objects="1" scenarios="1"/>
  <mergeCells count="12">
    <mergeCell ref="A26:B26"/>
    <mergeCell ref="A10:B10"/>
    <mergeCell ref="A14:B14"/>
    <mergeCell ref="A17:B17"/>
    <mergeCell ref="A19:B19"/>
    <mergeCell ref="A18:B18"/>
    <mergeCell ref="A20:B20"/>
    <mergeCell ref="A1:B1"/>
    <mergeCell ref="A3:B3"/>
    <mergeCell ref="A25:B25"/>
    <mergeCell ref="A2:B2"/>
    <mergeCell ref="A4:B4"/>
  </mergeCells>
  <hyperlinks>
    <hyperlink ref="A18:B18" r:id="rId1" display="If you have any questions or need further assistance while completing the questionnaire, please reach out to info@sustainable-ibp.com" xr:uid="{D4DA46BE-CB0E-9140-907C-B536E03B9D13}"/>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37"/>
  <sheetViews>
    <sheetView topLeftCell="A31" zoomScaleNormal="100" workbookViewId="0">
      <selection activeCell="B38" sqref="B38"/>
    </sheetView>
  </sheetViews>
  <sheetFormatPr baseColWidth="10" defaultColWidth="12.6640625" defaultRowHeight="15.75" customHeight="1" x14ac:dyDescent="0.15"/>
  <cols>
    <col min="1" max="1" width="5.83203125" customWidth="1"/>
    <col min="2" max="2" width="170.6640625" customWidth="1"/>
    <col min="3" max="3" width="17.6640625" customWidth="1"/>
  </cols>
  <sheetData>
    <row r="1" spans="1:4" ht="55.5" customHeight="1" x14ac:dyDescent="0.35">
      <c r="A1" s="67" t="s">
        <v>39</v>
      </c>
      <c r="B1" s="67"/>
      <c r="C1" s="67"/>
    </row>
    <row r="2" spans="1:4" ht="53" customHeight="1" thickBot="1" x14ac:dyDescent="0.2">
      <c r="A2" s="68" t="s">
        <v>0</v>
      </c>
      <c r="B2" s="69"/>
      <c r="C2" s="21" t="s">
        <v>40</v>
      </c>
    </row>
    <row r="3" spans="1:4" s="28" customFormat="1" ht="25" customHeight="1" x14ac:dyDescent="0.2">
      <c r="A3" s="30" t="s">
        <v>105</v>
      </c>
      <c r="B3" s="31"/>
      <c r="C3" s="32"/>
    </row>
    <row r="4" spans="1:4" ht="38" customHeight="1" x14ac:dyDescent="0.15">
      <c r="A4" s="33">
        <v>1.1000000000000001</v>
      </c>
      <c r="B4" s="34" t="str">
        <f>KBase!B5</f>
        <v>Are roles, responsibilities, and escalation pathways for AI oversight clearly defined and aligned with board-level governance expectations?</v>
      </c>
      <c r="C4" s="35"/>
    </row>
    <row r="5" spans="1:4" ht="130" customHeight="1" x14ac:dyDescent="0.2">
      <c r="A5" s="36"/>
      <c r="B5" s="63" t="str">
        <f>KBase!L5</f>
        <v>Not Evaluated</v>
      </c>
      <c r="C5" s="64"/>
    </row>
    <row r="6" spans="1:4" ht="38" customHeight="1" x14ac:dyDescent="0.15">
      <c r="A6" s="37">
        <v>1.2</v>
      </c>
      <c r="B6" s="38" t="str">
        <f>KBase!B6</f>
        <v>Are AI systems regularly audited for transparency and outcomes?</v>
      </c>
      <c r="C6" s="35"/>
    </row>
    <row r="7" spans="1:4" ht="130" customHeight="1" thickBot="1" x14ac:dyDescent="0.25">
      <c r="A7" s="39"/>
      <c r="B7" s="65" t="str">
        <f>KBase!L6</f>
        <v>Not Evaluated</v>
      </c>
      <c r="C7" s="66"/>
    </row>
    <row r="8" spans="1:4" s="28" customFormat="1" ht="25" customHeight="1" x14ac:dyDescent="0.2">
      <c r="A8" s="30" t="s">
        <v>106</v>
      </c>
      <c r="B8" s="31"/>
      <c r="C8" s="32"/>
      <c r="D8" s="29"/>
    </row>
    <row r="9" spans="1:4" ht="38" customHeight="1" x14ac:dyDescent="0.2">
      <c r="A9" s="33">
        <v>2.1</v>
      </c>
      <c r="B9" s="34" t="str">
        <f>KBase!B8</f>
        <v>Is there a documented and enterprise-aligned approach to managing AI-related risks, including risk appetite, accountability, and escalation?</v>
      </c>
      <c r="C9" s="35"/>
      <c r="D9" s="1"/>
    </row>
    <row r="10" spans="1:4" ht="130" customHeight="1" x14ac:dyDescent="0.2">
      <c r="A10" s="36"/>
      <c r="B10" s="63" t="str">
        <f>KBase!L8</f>
        <v>Not Evaluated</v>
      </c>
      <c r="C10" s="64"/>
    </row>
    <row r="11" spans="1:4" ht="38" customHeight="1" x14ac:dyDescent="0.2">
      <c r="A11" s="33">
        <v>2.2000000000000002</v>
      </c>
      <c r="B11" s="34" t="str">
        <f>KBase!B9</f>
        <v>Are AI governance principles formally embedded in policies and strategies, with links to ESG, legal, regulatory, and ethical frameworks?</v>
      </c>
      <c r="C11" s="35"/>
      <c r="D11" s="1"/>
    </row>
    <row r="12" spans="1:4" ht="130" customHeight="1" thickBot="1" x14ac:dyDescent="0.25">
      <c r="A12" s="39"/>
      <c r="B12" s="65" t="str">
        <f>KBase!L9</f>
        <v>Not Evaluated</v>
      </c>
      <c r="C12" s="66"/>
    </row>
    <row r="13" spans="1:4" s="28" customFormat="1" ht="25" customHeight="1" x14ac:dyDescent="0.2">
      <c r="A13" s="30" t="s">
        <v>107</v>
      </c>
      <c r="B13" s="40"/>
      <c r="C13" s="32"/>
      <c r="D13" s="29"/>
    </row>
    <row r="14" spans="1:4" ht="38" customHeight="1" x14ac:dyDescent="0.2">
      <c r="A14" s="33">
        <v>3.1</v>
      </c>
      <c r="B14" s="34" t="str">
        <f>KBase!B11</f>
        <v>Are there mechanisms to actively monitor AI model performance and risk signals across the lifecycle, with escalation procedures for board visibility?</v>
      </c>
      <c r="C14" s="35"/>
      <c r="D14" s="1"/>
    </row>
    <row r="15" spans="1:4" ht="130" customHeight="1" x14ac:dyDescent="0.2">
      <c r="A15" s="36"/>
      <c r="B15" s="63" t="str">
        <f>KBase!L11</f>
        <v>Not Evaluated</v>
      </c>
      <c r="C15" s="64"/>
    </row>
    <row r="16" spans="1:4" ht="38" customHeight="1" x14ac:dyDescent="0.2">
      <c r="A16" s="33">
        <v>3.2</v>
      </c>
      <c r="B16" s="34" t="str">
        <f>KBase!B12</f>
        <v>Are there defined processes to manage risk and control failures across AI systems, including protocols for responding to AI-related incidents?</v>
      </c>
      <c r="C16" s="35"/>
      <c r="D16" s="1"/>
    </row>
    <row r="17" spans="1:3" ht="130" customHeight="1" thickBot="1" x14ac:dyDescent="0.25">
      <c r="A17" s="39"/>
      <c r="B17" s="65" t="str">
        <f>KBase!L12</f>
        <v>Not Evaluated</v>
      </c>
      <c r="C17" s="66"/>
    </row>
    <row r="18" spans="1:3" s="28" customFormat="1" ht="25" customHeight="1" x14ac:dyDescent="0.2">
      <c r="A18" s="30" t="s">
        <v>108</v>
      </c>
      <c r="B18" s="40"/>
      <c r="C18" s="32"/>
    </row>
    <row r="19" spans="1:3" ht="38" customHeight="1" x14ac:dyDescent="0.15">
      <c r="A19" s="33">
        <v>4.0999999999999996</v>
      </c>
      <c r="B19" s="34" t="str">
        <f>KBase!B14</f>
        <v>Is there a culture that encourages staff to raise concerns about AI use, including channels specific to AI risks or ethical concerns?</v>
      </c>
      <c r="C19" s="35"/>
    </row>
    <row r="20" spans="1:3" ht="130" customHeight="1" x14ac:dyDescent="0.2">
      <c r="A20" s="36"/>
      <c r="B20" s="63" t="str">
        <f>KBase!L14</f>
        <v>Not Evaluated</v>
      </c>
      <c r="C20" s="64"/>
    </row>
    <row r="21" spans="1:3" ht="38" customHeight="1" x14ac:dyDescent="0.15">
      <c r="A21" s="33">
        <v>4.2</v>
      </c>
      <c r="B21" s="34" t="str">
        <f>KBase!B15</f>
        <v>Are there mechanisms for staff to raise concerns about the ethical use of AI, with appropriate protection and follow-up?</v>
      </c>
      <c r="C21" s="35"/>
    </row>
    <row r="22" spans="1:3" ht="130" customHeight="1" thickBot="1" x14ac:dyDescent="0.25">
      <c r="A22" s="39"/>
      <c r="B22" s="65" t="str">
        <f>KBase!L15</f>
        <v>Not Evaluated</v>
      </c>
      <c r="C22" s="66"/>
    </row>
    <row r="23" spans="1:3" s="28" customFormat="1" ht="25" customHeight="1" x14ac:dyDescent="0.2">
      <c r="A23" s="30" t="s">
        <v>109</v>
      </c>
      <c r="B23" s="40"/>
      <c r="C23" s="32"/>
    </row>
    <row r="24" spans="1:3" ht="38" customHeight="1" x14ac:dyDescent="0.15">
      <c r="A24" s="33">
        <v>5.0999999999999996</v>
      </c>
      <c r="B24" s="34" t="str">
        <f>KBase!B17</f>
        <v>Are stakeholders, including customers and community groups, engaged in AI design?</v>
      </c>
      <c r="C24" s="35"/>
    </row>
    <row r="25" spans="1:3" ht="130" customHeight="1" x14ac:dyDescent="0.2">
      <c r="A25" s="36"/>
      <c r="B25" s="63" t="str">
        <f>KBase!L17</f>
        <v>Not Evaluated</v>
      </c>
      <c r="C25" s="64"/>
    </row>
    <row r="26" spans="1:3" ht="38" customHeight="1" x14ac:dyDescent="0.15">
      <c r="A26" s="33">
        <v>5.2</v>
      </c>
      <c r="B26" s="34" t="str">
        <f>KBase!B18</f>
        <v>Are there formal mechanisms for engaging affected stakeholders and ensuring their input shapes AI design and governance?</v>
      </c>
      <c r="C26" s="35"/>
    </row>
    <row r="27" spans="1:3" ht="130" customHeight="1" thickBot="1" x14ac:dyDescent="0.25">
      <c r="A27" s="39"/>
      <c r="B27" s="65" t="str">
        <f>KBase!L18</f>
        <v>Not Evaluated</v>
      </c>
      <c r="C27" s="66"/>
    </row>
    <row r="28" spans="1:3" s="28" customFormat="1" ht="25" customHeight="1" x14ac:dyDescent="0.2">
      <c r="A28" s="30" t="s">
        <v>110</v>
      </c>
      <c r="B28" s="40"/>
      <c r="C28" s="32"/>
    </row>
    <row r="29" spans="1:3" ht="38" customHeight="1" x14ac:dyDescent="0.15">
      <c r="A29" s="33">
        <v>6.1</v>
      </c>
      <c r="B29" s="34" t="str">
        <f>KBase!B20</f>
        <v>Is there organisation-wide AI literacy and understanding of ethical responsibilities?</v>
      </c>
      <c r="C29" s="35"/>
    </row>
    <row r="30" spans="1:3" ht="130" customHeight="1" x14ac:dyDescent="0.2">
      <c r="A30" s="36"/>
      <c r="B30" s="63" t="str">
        <f>KBase!L20</f>
        <v>Not Evaluated</v>
      </c>
      <c r="C30" s="64"/>
    </row>
    <row r="31" spans="1:3" ht="38" customHeight="1" x14ac:dyDescent="0.15">
      <c r="A31" s="33">
        <v>6.2</v>
      </c>
      <c r="B31" s="34" t="str">
        <f>KBase!B21</f>
        <v>Are teams equipped with the capabilities to support AI governance, with training tailored to their roles and responsibilities?</v>
      </c>
      <c r="C31" s="35"/>
    </row>
    <row r="32" spans="1:3" ht="130" customHeight="1" thickBot="1" x14ac:dyDescent="0.25">
      <c r="A32" s="39"/>
      <c r="B32" s="65" t="str">
        <f>KBase!L21</f>
        <v>Not Evaluated</v>
      </c>
      <c r="C32" s="66"/>
    </row>
    <row r="33" spans="1:3" s="28" customFormat="1" ht="25" customHeight="1" x14ac:dyDescent="0.2">
      <c r="A33" s="30" t="s">
        <v>111</v>
      </c>
      <c r="B33" s="40"/>
      <c r="C33" s="32"/>
    </row>
    <row r="34" spans="1:3" ht="38" customHeight="1" x14ac:dyDescent="0.15">
      <c r="A34" s="33">
        <v>7.1</v>
      </c>
      <c r="B34" s="34" t="str">
        <f>KBase!B23</f>
        <v>Does the organisation use accurate, representative, and well-governed data to train and operate its AI systems?</v>
      </c>
      <c r="C34" s="35"/>
    </row>
    <row r="35" spans="1:3" ht="130" customHeight="1" x14ac:dyDescent="0.2">
      <c r="A35" s="36"/>
      <c r="B35" s="63" t="str">
        <f>KBase!L23</f>
        <v>Not Evaluated</v>
      </c>
      <c r="C35" s="64"/>
    </row>
    <row r="36" spans="1:3" ht="38" customHeight="1" x14ac:dyDescent="0.15">
      <c r="A36" s="33">
        <v>7.2</v>
      </c>
      <c r="B36" s="34" t="str">
        <f>KBase!B24</f>
        <v>Are governance considerations built into the deployment of AI systems, including third-party AI procurement, supplier governance, and cybersecurity safeguards?</v>
      </c>
      <c r="C36" s="35"/>
    </row>
    <row r="37" spans="1:3" ht="130" customHeight="1" thickBot="1" x14ac:dyDescent="0.25">
      <c r="A37" s="39"/>
      <c r="B37" s="65" t="str">
        <f>KBase!L24</f>
        <v>Not Evaluated</v>
      </c>
      <c r="C37" s="66"/>
    </row>
  </sheetData>
  <sheetProtection algorithmName="SHA-512" hashValue="Ujids94pPmUbfetswi2eGR1rBQivOuaKr/1lHZ+uEgQGdZ/V0w1UfYowaTNAVwwV2+Jd3oWA85m6qlOhK3+nTA==" saltValue="2unbLB7ZDUUvU0Zc3ybdQw==" spinCount="100000" sheet="1"/>
  <mergeCells count="16">
    <mergeCell ref="B30:C30"/>
    <mergeCell ref="B32:C32"/>
    <mergeCell ref="B35:C35"/>
    <mergeCell ref="B37:C37"/>
    <mergeCell ref="A1:C1"/>
    <mergeCell ref="A2:B2"/>
    <mergeCell ref="B5:C5"/>
    <mergeCell ref="B7:C7"/>
    <mergeCell ref="B10:C10"/>
    <mergeCell ref="B25:C25"/>
    <mergeCell ref="B27:C27"/>
    <mergeCell ref="B12:C12"/>
    <mergeCell ref="B15:C15"/>
    <mergeCell ref="B17:C17"/>
    <mergeCell ref="B20:C20"/>
    <mergeCell ref="B22:C22"/>
  </mergeCells>
  <conditionalFormatting sqref="C4">
    <cfRule type="expression" dxfId="41" priority="60" stopIfTrue="1">
      <formula>$C$4="YES"</formula>
    </cfRule>
    <cfRule type="expression" dxfId="40" priority="59" stopIfTrue="1">
      <formula>$C$4="NO"</formula>
    </cfRule>
    <cfRule type="expression" dxfId="39" priority="58" stopIfTrue="1">
      <formula>$C$4="UNSURE"</formula>
    </cfRule>
  </conditionalFormatting>
  <conditionalFormatting sqref="C6">
    <cfRule type="expression" dxfId="38" priority="57" stopIfTrue="1">
      <formula>$C$6="YES"</formula>
    </cfRule>
    <cfRule type="expression" dxfId="37" priority="56" stopIfTrue="1">
      <formula>$C$6="NO"</formula>
    </cfRule>
    <cfRule type="expression" dxfId="36" priority="55">
      <formula>$C$6="UNSURE"</formula>
    </cfRule>
  </conditionalFormatting>
  <conditionalFormatting sqref="C9">
    <cfRule type="expression" dxfId="35" priority="54">
      <formula>$C$9="YES"</formula>
    </cfRule>
    <cfRule type="expression" dxfId="34" priority="53" stopIfTrue="1">
      <formula>$C$9="NO"</formula>
    </cfRule>
    <cfRule type="expression" dxfId="33" priority="52">
      <formula>$C$9="UNSURE"</formula>
    </cfRule>
  </conditionalFormatting>
  <conditionalFormatting sqref="C11">
    <cfRule type="expression" dxfId="32" priority="51">
      <formula>$C$11="YES"</formula>
    </cfRule>
    <cfRule type="expression" dxfId="31" priority="50" stopIfTrue="1">
      <formula>$C$11="NO"</formula>
    </cfRule>
    <cfRule type="expression" dxfId="30" priority="49">
      <formula>$C$11="UNSURE"</formula>
    </cfRule>
  </conditionalFormatting>
  <conditionalFormatting sqref="C14">
    <cfRule type="expression" dxfId="29" priority="48">
      <formula>$C$14="YES"</formula>
    </cfRule>
    <cfRule type="expression" dxfId="28" priority="47" stopIfTrue="1">
      <formula>$C$14="NO"</formula>
    </cfRule>
    <cfRule type="expression" dxfId="27" priority="46">
      <formula>$C$14="UNSURE"</formula>
    </cfRule>
  </conditionalFormatting>
  <conditionalFormatting sqref="C16">
    <cfRule type="expression" dxfId="26" priority="45">
      <formula>$C$16="YES"</formula>
    </cfRule>
    <cfRule type="expression" dxfId="25" priority="44" stopIfTrue="1">
      <formula>$C$16="NO"</formula>
    </cfRule>
    <cfRule type="expression" dxfId="24" priority="43">
      <formula>$C$16="UNSURE"</formula>
    </cfRule>
  </conditionalFormatting>
  <conditionalFormatting sqref="C19">
    <cfRule type="expression" dxfId="23" priority="40">
      <formula>$C$19="UNSURE"</formula>
    </cfRule>
    <cfRule type="expression" dxfId="22" priority="41" stopIfTrue="1">
      <formula>$C$19="NO"</formula>
    </cfRule>
    <cfRule type="expression" dxfId="21" priority="42">
      <formula>$C$19="YES"</formula>
    </cfRule>
  </conditionalFormatting>
  <conditionalFormatting sqref="C21">
    <cfRule type="expression" dxfId="20" priority="38" stopIfTrue="1">
      <formula>$C$21="NO"</formula>
    </cfRule>
    <cfRule type="expression" dxfId="19" priority="39">
      <formula>$C$21="YES"</formula>
    </cfRule>
    <cfRule type="expression" dxfId="18" priority="37">
      <formula>$C$21="UNSURE"</formula>
    </cfRule>
  </conditionalFormatting>
  <conditionalFormatting sqref="C24">
    <cfRule type="expression" dxfId="17" priority="36">
      <formula>$C$24="YES"</formula>
    </cfRule>
    <cfRule type="expression" dxfId="16" priority="35" stopIfTrue="1">
      <formula>$C$24="NO"</formula>
    </cfRule>
    <cfRule type="expression" dxfId="15" priority="34">
      <formula>$C$24="UNSURE"</formula>
    </cfRule>
  </conditionalFormatting>
  <conditionalFormatting sqref="C26">
    <cfRule type="expression" dxfId="14" priority="33">
      <formula>$C$26="YES"</formula>
    </cfRule>
    <cfRule type="expression" dxfId="13" priority="32" stopIfTrue="1">
      <formula>$C$26="NO"</formula>
    </cfRule>
    <cfRule type="expression" dxfId="12" priority="31">
      <formula>$C$26="UNSURE"</formula>
    </cfRule>
  </conditionalFormatting>
  <conditionalFormatting sqref="C29">
    <cfRule type="expression" dxfId="11" priority="30">
      <formula>$C$29="YES"</formula>
    </cfRule>
    <cfRule type="expression" dxfId="10" priority="29" stopIfTrue="1">
      <formula>$C$29="NO"</formula>
    </cfRule>
    <cfRule type="expression" dxfId="9" priority="28">
      <formula>$C$29="UNSURE"</formula>
    </cfRule>
  </conditionalFormatting>
  <conditionalFormatting sqref="C31">
    <cfRule type="expression" dxfId="8" priority="27">
      <formula>$C$31="YES"</formula>
    </cfRule>
    <cfRule type="expression" dxfId="7" priority="26" stopIfTrue="1">
      <formula>$C$31="NO"</formula>
    </cfRule>
    <cfRule type="expression" dxfId="6" priority="25">
      <formula>$C$31="UNSURE"</formula>
    </cfRule>
  </conditionalFormatting>
  <conditionalFormatting sqref="C34">
    <cfRule type="expression" dxfId="5" priority="24">
      <formula>$C$34="YES"</formula>
    </cfRule>
    <cfRule type="expression" dxfId="4" priority="23" stopIfTrue="1">
      <formula>$C$34="NO"</formula>
    </cfRule>
    <cfRule type="expression" dxfId="3" priority="22">
      <formula>$C$34="UNSURE"</formula>
    </cfRule>
  </conditionalFormatting>
  <conditionalFormatting sqref="C36">
    <cfRule type="expression" dxfId="2" priority="21">
      <formula>$C$36="YES"</formula>
    </cfRule>
    <cfRule type="expression" dxfId="1" priority="20" stopIfTrue="1">
      <formula>$C$36="NO"</formula>
    </cfRule>
    <cfRule type="expression" dxfId="0" priority="19">
      <formula>$C$36="UNSURE"</formula>
    </cfRule>
  </conditionalFormatting>
  <dataValidations count="1">
    <dataValidation type="list" allowBlank="1" showErrorMessage="1" sqref="C34 C6 C9 C11 C14 C16 C19 C21 C24 C26 C29 C31 C36 C4" xr:uid="{00000000-0002-0000-0000-000000000000}">
      <formula1>"YES,NO,UNSURE"</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7D4D1-D4C8-4EBC-826A-AD5048D07F44}">
  <dimension ref="B2:D25"/>
  <sheetViews>
    <sheetView workbookViewId="0">
      <selection activeCell="A2" sqref="A2"/>
    </sheetView>
  </sheetViews>
  <sheetFormatPr baseColWidth="10" defaultColWidth="8.83203125" defaultRowHeight="13" x14ac:dyDescent="0.15"/>
  <cols>
    <col min="2" max="2" width="104.5" customWidth="1"/>
    <col min="4" max="4" width="20.83203125" customWidth="1"/>
  </cols>
  <sheetData>
    <row r="2" spans="2:4" ht="18" x14ac:dyDescent="0.2">
      <c r="B2" s="9" t="s">
        <v>27</v>
      </c>
    </row>
    <row r="3" spans="2:4" ht="14" thickBot="1" x14ac:dyDescent="0.2"/>
    <row r="4" spans="2:4" ht="30" customHeight="1" x14ac:dyDescent="0.15">
      <c r="B4" s="70" t="s">
        <v>26</v>
      </c>
      <c r="C4" s="71"/>
      <c r="D4" s="72"/>
    </row>
    <row r="5" spans="2:4" ht="30" customHeight="1" x14ac:dyDescent="0.15">
      <c r="B5" s="75" t="str">
        <f>IF(KBase!M40=0,"Please complete the assessment",IF(KBase!M40&lt;18,KBase!B32&amp;CHAR(10)&amp;KBase!B43&amp;CHAR(10)&amp;KBase!B38,""))</f>
        <v>Please complete the assessment</v>
      </c>
      <c r="C5" s="75"/>
      <c r="D5" s="75"/>
    </row>
    <row r="6" spans="2:4" ht="30" customHeight="1" x14ac:dyDescent="0.15">
      <c r="B6" s="75"/>
      <c r="C6" s="75"/>
      <c r="D6" s="75"/>
    </row>
    <row r="7" spans="2:4" ht="30" customHeight="1" x14ac:dyDescent="0.15">
      <c r="B7" s="75"/>
      <c r="C7" s="75"/>
      <c r="D7" s="75"/>
    </row>
    <row r="8" spans="2:4" ht="30" customHeight="1" x14ac:dyDescent="0.15">
      <c r="B8" s="75"/>
      <c r="C8" s="75"/>
      <c r="D8" s="75"/>
    </row>
    <row r="9" spans="2:4" ht="30" customHeight="1" x14ac:dyDescent="0.15">
      <c r="B9" s="75"/>
      <c r="C9" s="75"/>
      <c r="D9" s="75"/>
    </row>
    <row r="10" spans="2:4" ht="30" customHeight="1" x14ac:dyDescent="0.15">
      <c r="B10" s="75"/>
      <c r="C10" s="75"/>
      <c r="D10" s="75"/>
    </row>
    <row r="11" spans="2:4" ht="30" customHeight="1" x14ac:dyDescent="0.15">
      <c r="B11" s="75"/>
      <c r="C11" s="75"/>
      <c r="D11" s="75"/>
    </row>
    <row r="12" spans="2:4" ht="30" customHeight="1" x14ac:dyDescent="0.15">
      <c r="B12" s="75"/>
      <c r="C12" s="75"/>
      <c r="D12" s="75"/>
    </row>
    <row r="13" spans="2:4" ht="30" customHeight="1" x14ac:dyDescent="0.15">
      <c r="B13" s="75"/>
      <c r="C13" s="75"/>
      <c r="D13" s="75"/>
    </row>
    <row r="14" spans="2:4" ht="30" customHeight="1" x14ac:dyDescent="0.15">
      <c r="B14" s="75"/>
      <c r="C14" s="75"/>
      <c r="D14" s="75"/>
    </row>
    <row r="15" spans="2:4" ht="30" customHeight="1" x14ac:dyDescent="0.15">
      <c r="B15" s="75"/>
      <c r="C15" s="75"/>
      <c r="D15" s="75"/>
    </row>
    <row r="16" spans="2:4" ht="30" customHeight="1" x14ac:dyDescent="0.15">
      <c r="B16" s="75"/>
      <c r="C16" s="75"/>
      <c r="D16" s="75"/>
    </row>
    <row r="17" spans="2:4" ht="30" customHeight="1" x14ac:dyDescent="0.15">
      <c r="B17" s="75"/>
      <c r="C17" s="75"/>
      <c r="D17" s="75"/>
    </row>
    <row r="18" spans="2:4" ht="30" customHeight="1" x14ac:dyDescent="0.15">
      <c r="B18" s="75"/>
      <c r="C18" s="75"/>
      <c r="D18" s="75"/>
    </row>
    <row r="19" spans="2:4" ht="30" customHeight="1" x14ac:dyDescent="0.15">
      <c r="B19" s="75"/>
      <c r="C19" s="75"/>
      <c r="D19" s="75"/>
    </row>
    <row r="20" spans="2:4" ht="30" customHeight="1" x14ac:dyDescent="0.15">
      <c r="B20" s="75"/>
      <c r="C20" s="75"/>
      <c r="D20" s="75"/>
    </row>
    <row r="21" spans="2:4" ht="30" customHeight="1" x14ac:dyDescent="0.15">
      <c r="B21" s="75"/>
      <c r="C21" s="75"/>
      <c r="D21" s="75"/>
    </row>
    <row r="22" spans="2:4" ht="30" customHeight="1" x14ac:dyDescent="0.15">
      <c r="B22" s="75"/>
      <c r="C22" s="75"/>
      <c r="D22" s="75"/>
    </row>
    <row r="23" spans="2:4" ht="30" customHeight="1" x14ac:dyDescent="0.15">
      <c r="B23" s="75"/>
      <c r="C23" s="75"/>
      <c r="D23" s="75"/>
    </row>
    <row r="24" spans="2:4" ht="30" customHeight="1" x14ac:dyDescent="0.15">
      <c r="B24" s="75"/>
      <c r="C24" s="75"/>
      <c r="D24" s="75"/>
    </row>
    <row r="25" spans="2:4" ht="30" customHeight="1" x14ac:dyDescent="0.15">
      <c r="B25" s="75"/>
      <c r="C25" s="75"/>
      <c r="D25" s="75"/>
    </row>
  </sheetData>
  <sheetProtection algorithmName="SHA-512" hashValue="fteXk/cPzBSj2sFy1fAsG3kjaSt4Y53J7OxD/BgbZcwhvQhxcQhfB2QGFGdD0f0duY2XIA4ONEJm24/L61QStw==" saltValue="g6NRBDyrbSfvhy/DqjujZQ==" spinCount="100000" sheet="1" objects="1" scenarios="1"/>
  <mergeCells count="2">
    <mergeCell ref="B5:D25"/>
    <mergeCell ref="B4:D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51"/>
  <sheetViews>
    <sheetView topLeftCell="A18" workbookViewId="0">
      <selection activeCell="B32" sqref="B32"/>
    </sheetView>
  </sheetViews>
  <sheetFormatPr baseColWidth="10" defaultColWidth="12.6640625" defaultRowHeight="15.75" customHeight="1" x14ac:dyDescent="0.15"/>
  <cols>
    <col min="1" max="1" width="5.6640625" customWidth="1"/>
    <col min="2" max="2" width="104.5" customWidth="1"/>
    <col min="3" max="3" width="27.83203125" customWidth="1"/>
    <col min="4" max="5" width="25.5" customWidth="1"/>
    <col min="6" max="6" width="25.6640625" customWidth="1"/>
    <col min="7" max="10" width="25.5" customWidth="1"/>
    <col min="12" max="13" width="30.83203125" customWidth="1"/>
    <col min="14" max="14" width="20.1640625" customWidth="1"/>
  </cols>
  <sheetData>
    <row r="1" spans="1:16" ht="15.75" customHeight="1" x14ac:dyDescent="0.15">
      <c r="A1" s="25"/>
      <c r="B1" s="25"/>
      <c r="C1" s="25"/>
      <c r="D1" s="25"/>
      <c r="E1" s="25"/>
      <c r="F1" s="25"/>
      <c r="G1" s="25"/>
      <c r="H1" s="25"/>
      <c r="I1" s="25"/>
      <c r="J1" s="25"/>
    </row>
    <row r="2" spans="1:16" ht="15.75" customHeight="1" x14ac:dyDescent="0.15">
      <c r="A2" s="25"/>
      <c r="B2" s="25"/>
      <c r="C2" s="25"/>
      <c r="D2" s="25"/>
      <c r="E2" s="25"/>
      <c r="F2" s="25"/>
      <c r="G2" s="25"/>
      <c r="H2" s="25"/>
      <c r="I2" s="25"/>
      <c r="J2" s="25"/>
    </row>
    <row r="3" spans="1:16" ht="15.75" customHeight="1" x14ac:dyDescent="0.15">
      <c r="A3" s="25"/>
      <c r="B3" s="26" t="s">
        <v>1</v>
      </c>
      <c r="C3" s="26" t="s">
        <v>2</v>
      </c>
      <c r="D3" s="26" t="s">
        <v>3</v>
      </c>
      <c r="E3" s="26" t="s">
        <v>4</v>
      </c>
      <c r="F3" s="26" t="s">
        <v>5</v>
      </c>
      <c r="G3" s="26" t="s">
        <v>6</v>
      </c>
      <c r="H3" s="26" t="s">
        <v>32</v>
      </c>
      <c r="I3" s="22" t="s">
        <v>20</v>
      </c>
      <c r="J3" s="22" t="s">
        <v>19</v>
      </c>
    </row>
    <row r="4" spans="1:16" ht="30" customHeight="1" x14ac:dyDescent="0.15">
      <c r="A4" s="73" t="s">
        <v>105</v>
      </c>
      <c r="B4" s="74"/>
      <c r="C4" s="5"/>
      <c r="D4" s="5"/>
      <c r="E4" s="5"/>
      <c r="F4" s="5"/>
      <c r="G4" s="5"/>
      <c r="H4" s="5"/>
      <c r="I4" s="23"/>
      <c r="J4" s="23"/>
      <c r="K4" s="4">
        <f>(K5+K6)/2</f>
        <v>0</v>
      </c>
      <c r="N4" s="8" t="s">
        <v>21</v>
      </c>
      <c r="O4" s="8" t="s">
        <v>22</v>
      </c>
      <c r="P4" s="8" t="s">
        <v>23</v>
      </c>
    </row>
    <row r="5" spans="1:16" ht="30" customHeight="1" x14ac:dyDescent="0.15">
      <c r="A5" s="24">
        <v>1.1000000000000001</v>
      </c>
      <c r="B5" s="27" t="s">
        <v>164</v>
      </c>
      <c r="C5" s="23" t="s">
        <v>41</v>
      </c>
      <c r="D5" s="23" t="s">
        <v>113</v>
      </c>
      <c r="E5" s="23" t="s">
        <v>104</v>
      </c>
      <c r="F5" s="23" t="s">
        <v>114</v>
      </c>
      <c r="G5" s="23" t="s">
        <v>115</v>
      </c>
      <c r="H5" s="23" t="s">
        <v>116</v>
      </c>
      <c r="I5" s="23" t="s">
        <v>42</v>
      </c>
      <c r="J5" s="23" t="s">
        <v>43</v>
      </c>
      <c r="K5" s="4">
        <f>_xlfn.SWITCH(QUESTIONNAIRE!C4,"",0,"NO",1,"UNSURE",2,"YES",3,0)</f>
        <v>0</v>
      </c>
      <c r="L5" s="4" t="str">
        <f>IF(QUESTIONNAIRE!C4="","Not Evaluated",IF(QUESTIONNAIRE!C4="YES","No Concerns",M5))</f>
        <v>Not Evaluated</v>
      </c>
      <c r="M5" s="4" t="str">
        <f>"SYMPTOM: " &amp; C5 &amp; CHAR(10) &amp; "HOW TO DETECT: " &amp; N5 &amp; CHAR(10) &amp; "LIKELY CAUSE: " &amp; O5 &amp; CHAR(10) &amp; "VALUE of AI Governance: " &amp; H5</f>
        <v>SYMPTOM: Ambiguity in who owns or governs AI risks and decisions.
HOW TO DETECT: 
LIKELY CAUSE: 
VALUE of AI Governance: Supports strong oversight by ensuring clear ownership of AI governance across both executive and board levels.</v>
      </c>
      <c r="N5" s="4" t="str">
        <f>IF(QUESTIONNAIRE!$C4="NO",D5,IF(QUESTIONNAIRE!$C4="UNSURE",E5,""))</f>
        <v/>
      </c>
      <c r="O5" s="4" t="str">
        <f>IF(QUESTIONNAIRE!$C4="NO",F5,IF(QUESTIONNAIRE!$C4="UNSURE",G5,""))</f>
        <v/>
      </c>
      <c r="P5" s="4" t="str">
        <f>IF(QUESTIONNAIRE!$C4="NO"," - "&amp;I5 &amp; CHAR(10),IF(QUESTIONNAIRE!$C4="UNSURE"," - " &amp; J5 &amp; CHAR(10),""))</f>
        <v/>
      </c>
    </row>
    <row r="6" spans="1:16" ht="30" customHeight="1" x14ac:dyDescent="0.15">
      <c r="A6" s="24">
        <v>1.2</v>
      </c>
      <c r="B6" s="27" t="s">
        <v>165</v>
      </c>
      <c r="C6" s="23" t="s">
        <v>44</v>
      </c>
      <c r="D6" s="23" t="s">
        <v>45</v>
      </c>
      <c r="E6" s="23" t="s">
        <v>46</v>
      </c>
      <c r="F6" s="23" t="s">
        <v>117</v>
      </c>
      <c r="G6" s="23" t="s">
        <v>47</v>
      </c>
      <c r="H6" s="23" t="s">
        <v>118</v>
      </c>
      <c r="I6" s="23" t="s">
        <v>48</v>
      </c>
      <c r="J6" s="23" t="s">
        <v>49</v>
      </c>
      <c r="K6" s="4">
        <f>_xlfn.SWITCH(QUESTIONNAIRE!C6,"",0,"NO",1,"UNSURE",2,"YES",3,0)</f>
        <v>0</v>
      </c>
      <c r="L6" s="4" t="str">
        <f>IF(QUESTIONNAIRE!C6="","Not Evaluated",IF(QUESTIONNAIRE!C6="YES","No Concerns",M6))</f>
        <v>Not Evaluated</v>
      </c>
      <c r="M6" s="4" t="str">
        <f>"SYMPTOM: " &amp; C6 &amp; CHAR(10) &amp; "HOW TO DETECT: " &amp; N6 &amp; CHAR(10) &amp; "LIKELY CAUSE: " &amp; O6 &amp; CHAR(10) &amp; "VALUE of AI Governance: " &amp; H6</f>
        <v>SYMPTOM: AI systems operate without routine oversight, making errors or biases harder to detect.
HOW TO DETECT: 
LIKELY CAUSE: 
VALUE of AI Governance: Supports structured oversight mechanisms that ensure AI performance, transparency, and accountability remain aligned with board-level expectations.</v>
      </c>
      <c r="N6" s="4" t="str">
        <f>IF(QUESTIONNAIRE!$C6="NO",D6,IF(QUESTIONNAIRE!$C6="UNSURE",E6,""))</f>
        <v/>
      </c>
      <c r="O6" s="4" t="str">
        <f>IF(QUESTIONNAIRE!$C6="NO",F6,IF(QUESTIONNAIRE!$C6="UNSURE",G6,""))</f>
        <v/>
      </c>
      <c r="P6" s="4" t="str">
        <f>IF(QUESTIONNAIRE!$C6="NO"," - "&amp;I6 &amp; CHAR(10),IF(QUESTIONNAIRE!$C6="UNSURE"," - " &amp; J6 &amp; CHAR(10),""))</f>
        <v/>
      </c>
    </row>
    <row r="7" spans="1:16" ht="30" customHeight="1" x14ac:dyDescent="0.15">
      <c r="A7" s="73" t="s">
        <v>106</v>
      </c>
      <c r="B7" s="74"/>
      <c r="C7" s="5"/>
      <c r="D7" s="5"/>
      <c r="E7" s="5"/>
      <c r="F7" s="5"/>
      <c r="G7" s="5"/>
      <c r="H7" s="5"/>
      <c r="I7" s="5"/>
      <c r="J7" s="5"/>
      <c r="K7" s="4">
        <f>(K8+K9)/2</f>
        <v>0</v>
      </c>
      <c r="P7" s="4"/>
    </row>
    <row r="8" spans="1:16" ht="30" customHeight="1" x14ac:dyDescent="0.15">
      <c r="A8" s="24">
        <v>2.1</v>
      </c>
      <c r="B8" s="27" t="s">
        <v>166</v>
      </c>
      <c r="C8" s="23" t="s">
        <v>70</v>
      </c>
      <c r="D8" s="23" t="s">
        <v>71</v>
      </c>
      <c r="E8" s="23" t="s">
        <v>119</v>
      </c>
      <c r="F8" s="23" t="s">
        <v>72</v>
      </c>
      <c r="G8" s="23" t="s">
        <v>73</v>
      </c>
      <c r="H8" s="23" t="s">
        <v>120</v>
      </c>
      <c r="I8" s="23" t="s">
        <v>74</v>
      </c>
      <c r="J8" s="23" t="s">
        <v>75</v>
      </c>
      <c r="K8" s="4">
        <f>_xlfn.SWITCH(QUESTIONNAIRE!C9,"",0,"NO",1,"UNSURE",2,"YES",3,0)</f>
        <v>0</v>
      </c>
      <c r="L8" s="4" t="str">
        <f>IF(QUESTIONNAIRE!C9="","Not Evaluated",IF(QUESTIONNAIRE!C9="YES","No Concerns",M8))</f>
        <v>Not Evaluated</v>
      </c>
      <c r="M8" s="4" t="str">
        <f>"SYMPTOM: " &amp; C8 &amp; CHAR(10) &amp; "HOW TO DETECT: " &amp; N8 &amp; CHAR(10) &amp; "LIKELY CAUSE: " &amp; O8 &amp; CHAR(10) &amp; "VALUE of AI Governance: " &amp; H8</f>
        <v>SYMPTOM: AI is deployed without clear parameters for risk identification or response.
HOW TO DETECT: 
LIKELY CAUSE: 
VALUE of AI Governance: Enables consistent application of risk controls for AI in line with the organisation’s broader governance posture.</v>
      </c>
      <c r="N8" s="4" t="str">
        <f>IF(QUESTIONNAIRE!$C9="NO",D8,IF(QUESTIONNAIRE!$C9="UNSURE",E8,""))</f>
        <v/>
      </c>
      <c r="O8" s="4" t="str">
        <f>IF(QUESTIONNAIRE!$C9="NO",F8,IF(QUESTIONNAIRE!$C9="UNSURE",G8,""))</f>
        <v/>
      </c>
      <c r="P8" s="4" t="str">
        <f>IF(QUESTIONNAIRE!$C9="NO"," - "&amp;I8 &amp; CHAR(10),IF(QUESTIONNAIRE!$C9="UNSURE"," - " &amp; J8 &amp; CHAR(10),""))</f>
        <v/>
      </c>
    </row>
    <row r="9" spans="1:16" ht="30" customHeight="1" x14ac:dyDescent="0.15">
      <c r="A9" s="24">
        <v>2.2000000000000002</v>
      </c>
      <c r="B9" s="27" t="s">
        <v>167</v>
      </c>
      <c r="C9" s="23" t="s">
        <v>76</v>
      </c>
      <c r="D9" s="23" t="s">
        <v>77</v>
      </c>
      <c r="E9" s="23" t="s">
        <v>121</v>
      </c>
      <c r="F9" s="23" t="s">
        <v>78</v>
      </c>
      <c r="G9" s="23" t="s">
        <v>79</v>
      </c>
      <c r="H9" s="23" t="s">
        <v>122</v>
      </c>
      <c r="I9" s="23" t="s">
        <v>80</v>
      </c>
      <c r="J9" s="23" t="s">
        <v>81</v>
      </c>
      <c r="K9" s="4">
        <f>_xlfn.SWITCH(QUESTIONNAIRE!C11,"",0,"NO",1,"UNSURE",2,"YES",3,0)</f>
        <v>0</v>
      </c>
      <c r="L9" s="4" t="str">
        <f>IF(QUESTIONNAIRE!C11="","Not Evaluated",IF(QUESTIONNAIRE!C11="YES","No Concerns",M9))</f>
        <v>Not Evaluated</v>
      </c>
      <c r="M9" s="4" t="str">
        <f>"SYMPTOM: " &amp; C9 &amp; CHAR(10) &amp; "HOW TO DETECT: " &amp; N9 &amp; CHAR(10) &amp; "LIKELY CAUSE: " &amp; O9 &amp; CHAR(10) &amp; "VALUE of AI Governance: " &amp; H9</f>
        <v>SYMPTOM: AI practices are inconsistent or misaligned with values.
HOW TO DETECT: 
LIKELY CAUSE: 
VALUE of AI Governance: Helps ensure that AI initiatives remain aligned with enterprise values, sustainability goals, and compliance expectations.</v>
      </c>
      <c r="N9" s="4" t="str">
        <f>IF(QUESTIONNAIRE!$C11="NO",D9,IF(QUESTIONNAIRE!$C11="UNSURE",E9,""))</f>
        <v/>
      </c>
      <c r="O9" s="4" t="str">
        <f>IF(QUESTIONNAIRE!$C11="NO",F9,IF(QUESTIONNAIRE!$C11="UNSURE",G9,""))</f>
        <v/>
      </c>
      <c r="P9" s="4" t="str">
        <f>IF(QUESTIONNAIRE!$C11="NO"," - "&amp;I9 &amp; CHAR(10),IF(QUESTIONNAIRE!$C11="UNSURE"," - " &amp; J9 &amp; CHAR(10),""))</f>
        <v/>
      </c>
    </row>
    <row r="10" spans="1:16" ht="30" customHeight="1" x14ac:dyDescent="0.15">
      <c r="A10" s="73" t="s">
        <v>107</v>
      </c>
      <c r="B10" s="74"/>
      <c r="C10" s="5"/>
      <c r="D10" s="5"/>
      <c r="E10" s="5"/>
      <c r="F10" s="5"/>
      <c r="G10" s="5"/>
      <c r="H10" s="5"/>
      <c r="I10" s="5"/>
      <c r="J10" s="5"/>
      <c r="K10" s="4">
        <f>(K11+K12)/2</f>
        <v>0</v>
      </c>
      <c r="P10" s="4"/>
    </row>
    <row r="11" spans="1:16" ht="30" customHeight="1" x14ac:dyDescent="0.15">
      <c r="A11" s="24">
        <v>3.1</v>
      </c>
      <c r="B11" s="27" t="s">
        <v>168</v>
      </c>
      <c r="C11" s="23" t="s">
        <v>50</v>
      </c>
      <c r="D11" s="23" t="s">
        <v>51</v>
      </c>
      <c r="E11" s="23" t="s">
        <v>123</v>
      </c>
      <c r="F11" s="23" t="s">
        <v>52</v>
      </c>
      <c r="G11" s="23" t="s">
        <v>53</v>
      </c>
      <c r="H11" s="23" t="s">
        <v>124</v>
      </c>
      <c r="I11" s="23" t="s">
        <v>54</v>
      </c>
      <c r="J11" s="23" t="s">
        <v>55</v>
      </c>
      <c r="K11" s="4">
        <f>_xlfn.SWITCH(QUESTIONNAIRE!C14,"",0,"NO",1,"UNSURE",2,"YES",3,0)</f>
        <v>0</v>
      </c>
      <c r="L11" s="4" t="str">
        <f>IF(QUESTIONNAIRE!C14="","Not Evaluated",IF(QUESTIONNAIRE!C14="YES","No Concerns",M11))</f>
        <v>Not Evaluated</v>
      </c>
      <c r="M11" s="4" t="str">
        <f>"SYMPTOM: " &amp; C11 &amp; CHAR(10) &amp; "HOW TO DETECT: " &amp; N11 &amp; CHAR(10) &amp; "LIKELY CAUSE: " &amp; O11 &amp; CHAR(10) &amp; "VALUE of AI Governance: " &amp; H11</f>
        <v>SYMPTOM: AI-related decisions are made in silos without broad functional oversight.
HOW TO DETECT: 
LIKELY CAUSE: 
VALUE of AI Governance: Enables early identification of model degradation or unintended behaviour, reducing operational and reputational risks.</v>
      </c>
      <c r="N11" s="4" t="str">
        <f>IF(QUESTIONNAIRE!$C14="NO",D11,IF(QUESTIONNAIRE!$C14="UNSURE",E11,""))</f>
        <v/>
      </c>
      <c r="O11" s="4" t="str">
        <f>IF(QUESTIONNAIRE!$C14="NO",F11,IF(QUESTIONNAIRE!$C14="UNSURE",G11,""))</f>
        <v/>
      </c>
      <c r="P11" s="4" t="str">
        <f>IF(QUESTIONNAIRE!$C14="NO"," - "&amp;I11 &amp; CHAR(10),IF(QUESTIONNAIRE!$C14="UNSURE"," - " &amp; J11 &amp; CHAR(10),""))</f>
        <v/>
      </c>
    </row>
    <row r="12" spans="1:16" ht="30" customHeight="1" x14ac:dyDescent="0.15">
      <c r="A12" s="24">
        <v>3.2</v>
      </c>
      <c r="B12" s="27" t="s">
        <v>169</v>
      </c>
      <c r="C12" s="23" t="s">
        <v>125</v>
      </c>
      <c r="D12" s="23" t="s">
        <v>126</v>
      </c>
      <c r="E12" s="23" t="s">
        <v>127</v>
      </c>
      <c r="F12" s="23" t="s">
        <v>128</v>
      </c>
      <c r="G12" s="23" t="s">
        <v>129</v>
      </c>
      <c r="H12" s="23" t="s">
        <v>130</v>
      </c>
      <c r="I12" s="23" t="s">
        <v>131</v>
      </c>
      <c r="J12" s="23" t="s">
        <v>132</v>
      </c>
      <c r="K12" s="4">
        <f>_xlfn.SWITCH(QUESTIONNAIRE!C16,"",0,"NO",1,"UNSURE",2,"YES",3,0)</f>
        <v>0</v>
      </c>
      <c r="L12" s="4" t="str">
        <f>IF(QUESTIONNAIRE!C16="","Not Evaluated",IF(QUESTIONNAIRE!C16="YES","No Concerns",M12))</f>
        <v>Not Evaluated</v>
      </c>
      <c r="M12" s="4" t="str">
        <f>"SYMPTOM: " &amp; C12 &amp; CHAR(10) &amp; "HOW TO DETECT: " &amp; N12 &amp; CHAR(10) &amp; "LIKELY CAUSE: " &amp; O12 &amp; CHAR(10) &amp; "VALUE of AI Governance: " &amp; H12</f>
        <v>SYMPTOM: Lack of formal response when AI systems fail or cause harm.  AI practices are inconsistent or misaligned with values.
HOW TO DETECT: 
LIKELY CAUSE: 
VALUE of AI Governance: Supports rapid containment and mitigation of AI-related incidents, improving organisational resilience and response maturity.</v>
      </c>
      <c r="N12" s="4" t="str">
        <f>IF(QUESTIONNAIRE!$C16="NO",D12,IF(QUESTIONNAIRE!$C16="UNSURE",E12,""))</f>
        <v/>
      </c>
      <c r="O12" s="4" t="str">
        <f>IF(QUESTIONNAIRE!$C16="NO",F12,IF(QUESTIONNAIRE!$C16="UNSURE",G12,""))</f>
        <v/>
      </c>
      <c r="P12" s="4" t="str">
        <f>IF(QUESTIONNAIRE!$C16="NO"," - "&amp;I12 &amp; CHAR(10),IF(QUESTIONNAIRE!$C16="UNSURE"," - " &amp; J12 &amp; CHAR(10),""))</f>
        <v/>
      </c>
    </row>
    <row r="13" spans="1:16" ht="30" customHeight="1" x14ac:dyDescent="0.15">
      <c r="A13" s="73" t="s">
        <v>108</v>
      </c>
      <c r="B13" s="74"/>
      <c r="C13" s="5"/>
      <c r="D13" s="5"/>
      <c r="E13" s="5"/>
      <c r="F13" s="5"/>
      <c r="G13" s="5"/>
      <c r="H13" s="5"/>
      <c r="I13" s="5"/>
      <c r="J13" s="5"/>
      <c r="K13" s="4">
        <f>(K14+K15)/2</f>
        <v>0</v>
      </c>
      <c r="P13" s="4"/>
    </row>
    <row r="14" spans="1:16" ht="30" customHeight="1" x14ac:dyDescent="0.15">
      <c r="A14" s="24">
        <v>4.0999999999999996</v>
      </c>
      <c r="B14" s="27" t="s">
        <v>170</v>
      </c>
      <c r="C14" s="23" t="s">
        <v>63</v>
      </c>
      <c r="D14" s="23" t="s">
        <v>64</v>
      </c>
      <c r="E14" s="23" t="s">
        <v>65</v>
      </c>
      <c r="F14" s="23" t="s">
        <v>66</v>
      </c>
      <c r="G14" s="23" t="s">
        <v>67</v>
      </c>
      <c r="H14" s="23" t="s">
        <v>133</v>
      </c>
      <c r="I14" s="23" t="s">
        <v>68</v>
      </c>
      <c r="J14" s="23" t="s">
        <v>69</v>
      </c>
      <c r="K14" s="4">
        <f>_xlfn.SWITCH(QUESTIONNAIRE!C19,"",0,"NO",1,"UNSURE",2,"YES",3,0)</f>
        <v>0</v>
      </c>
      <c r="L14" s="4" t="str">
        <f>IF(QUESTIONNAIRE!C19="","Not Evaluated",IF(QUESTIONNAIRE!C19="YES","No Concerns",M14))</f>
        <v>Not Evaluated</v>
      </c>
      <c r="M14" s="4" t="str">
        <f>"SYMPTOM: " &amp; C14 &amp; CHAR(10) &amp; "HOW TO DETECT: " &amp; N14 &amp; CHAR(10) &amp; "LIKELY CAUSE: " &amp; O14 &amp; CHAR(10) &amp; "VALUE of AI Governance: " &amp; H14</f>
        <v>SYMPTOM: Ethical or safety concerns about AI are not voiced or addressed.
HOW TO DETECT: 
LIKELY CAUSE: 
VALUE of AI Governance: Encourages a culture where AI-related concerns are surfaced early, reinforcing ethical integrity and organisational responsiveness.</v>
      </c>
      <c r="N14" s="4" t="str">
        <f>IF(QUESTIONNAIRE!$C19="NO",D14,IF(QUESTIONNAIRE!$C19="UNSURE",E14,""))</f>
        <v/>
      </c>
      <c r="O14" s="4" t="str">
        <f>IF(QUESTIONNAIRE!$C19="NO",F14,IF(QUESTIONNAIRE!$C19="UNSURE",G14,""))</f>
        <v/>
      </c>
      <c r="P14" s="4" t="str">
        <f>IF(QUESTIONNAIRE!$C19="NO"," - "&amp;I14 &amp; CHAR(10),IF(QUESTIONNAIRE!$C19="UNSURE"," - " &amp; J14 &amp; CHAR(10),""))</f>
        <v/>
      </c>
    </row>
    <row r="15" spans="1:16" ht="30" customHeight="1" x14ac:dyDescent="0.15">
      <c r="A15" s="24">
        <v>4.2</v>
      </c>
      <c r="B15" s="27" t="s">
        <v>171</v>
      </c>
      <c r="C15" s="23" t="s">
        <v>134</v>
      </c>
      <c r="D15" s="23" t="s">
        <v>135</v>
      </c>
      <c r="E15" s="23" t="s">
        <v>136</v>
      </c>
      <c r="F15" s="23" t="s">
        <v>137</v>
      </c>
      <c r="G15" s="23" t="s">
        <v>138</v>
      </c>
      <c r="H15" s="23" t="s">
        <v>139</v>
      </c>
      <c r="I15" s="23" t="s">
        <v>140</v>
      </c>
      <c r="J15" s="23" t="s">
        <v>141</v>
      </c>
      <c r="K15" s="4">
        <f>_xlfn.SWITCH(QUESTIONNAIRE!C21,"",0,"NO",1,"UNSURE",2,"YES",3,0)</f>
        <v>0</v>
      </c>
      <c r="L15" s="4" t="str">
        <f>IF(QUESTIONNAIRE!C21="","Not Evaluated",IF(QUESTIONNAIRE!C21="YES","No Concerns",M15))</f>
        <v>Not Evaluated</v>
      </c>
      <c r="M15" s="4" t="str">
        <f>"SYMPTOM: " &amp; C15 &amp; CHAR(10) &amp; "HOW TO DETECT: " &amp; N15 &amp; CHAR(10) &amp; "LIKELY CAUSE: " &amp; O15 &amp; CHAR(10) &amp; "VALUE of AI Governance: " &amp; H15</f>
        <v>SYMPTOM: Staff are unclear on how to report concerns or fear repercussions when speaking up.
HOW TO DETECT: 
LIKELY CAUSE: 
VALUE of AI Governance: Makes it possible to ethical oversight by institutionalising feedback loops and protections that surface real risks early and transparently.</v>
      </c>
      <c r="N15" s="4" t="str">
        <f>IF(QUESTIONNAIRE!$C21="NO",D15,IF(QUESTIONNAIRE!$C21="UNSURE",E15,""))</f>
        <v/>
      </c>
      <c r="O15" s="4" t="str">
        <f>IF(QUESTIONNAIRE!$C21="NO",F15,IF(QUESTIONNAIRE!$C21="UNSURE",G15,""))</f>
        <v/>
      </c>
      <c r="P15" s="4" t="str">
        <f>IF(QUESTIONNAIRE!$C21="NO"," - "&amp;I15 &amp; CHAR(10),IF(QUESTIONNAIRE!$C21="UNSURE"," - " &amp; J15 &amp; CHAR(10),""))</f>
        <v/>
      </c>
    </row>
    <row r="16" spans="1:16" ht="30" customHeight="1" x14ac:dyDescent="0.15">
      <c r="A16" s="73" t="s">
        <v>109</v>
      </c>
      <c r="B16" s="74"/>
      <c r="C16" s="5"/>
      <c r="D16" s="5"/>
      <c r="E16" s="5"/>
      <c r="F16" s="5"/>
      <c r="G16" s="5"/>
      <c r="H16" s="5"/>
      <c r="I16" s="5"/>
      <c r="J16" s="5"/>
      <c r="K16" s="4">
        <f>(K17+K18)/2</f>
        <v>0</v>
      </c>
      <c r="P16" s="4"/>
    </row>
    <row r="17" spans="1:16" ht="30" customHeight="1" x14ac:dyDescent="0.15">
      <c r="A17" s="24">
        <v>5.0999999999999996</v>
      </c>
      <c r="B17" s="27" t="s">
        <v>103</v>
      </c>
      <c r="C17" s="23" t="s">
        <v>89</v>
      </c>
      <c r="D17" s="23" t="s">
        <v>90</v>
      </c>
      <c r="E17" s="23" t="s">
        <v>142</v>
      </c>
      <c r="F17" s="23" t="s">
        <v>91</v>
      </c>
      <c r="G17" s="23" t="s">
        <v>92</v>
      </c>
      <c r="H17" s="23" t="s">
        <v>143</v>
      </c>
      <c r="I17" s="23" t="s">
        <v>93</v>
      </c>
      <c r="J17" s="23" t="s">
        <v>94</v>
      </c>
      <c r="K17" s="4">
        <f>_xlfn.SWITCH(QUESTIONNAIRE!C24,"",0,"NO",1,"UNSURE",2,"YES",3,0)</f>
        <v>0</v>
      </c>
      <c r="L17" s="4" t="str">
        <f>IF(QUESTIONNAIRE!C24="","Not Evaluated",IF(QUESTIONNAIRE!C24="YES","No Concerns",M17))</f>
        <v>Not Evaluated</v>
      </c>
      <c r="M17" s="4" t="str">
        <f>"SYMPTOM: " &amp; C17 &amp; CHAR(10) &amp; "HOW TO DETECT: " &amp; N17 &amp; CHAR(10) &amp; "LIKELY CAUSE: " &amp; O17 &amp; CHAR(10) &amp; "VALUE of AI Governance: " &amp; H17</f>
        <v>SYMPTOM: Key groups impacted by AI are not involved in its development or use.
HOW TO DETECT: 
LIKELY CAUSE: 
VALUE of AI Governance: Strengthens legitimacy and trust by embedding diverse voices in AI design and deployment.</v>
      </c>
      <c r="N17" s="4" t="str">
        <f>IF(QUESTIONNAIRE!$C24="NO",D17,IF(QUESTIONNAIRE!$C24="UNSURE",E17,""))</f>
        <v/>
      </c>
      <c r="O17" s="4" t="str">
        <f>IF(QUESTIONNAIRE!$C24="NO",F17,IF(QUESTIONNAIRE!$C24="UNSURE",G17,""))</f>
        <v/>
      </c>
      <c r="P17" s="4" t="str">
        <f>IF(QUESTIONNAIRE!$C24="NO"," - "&amp;I17 &amp; CHAR(10),IF(QUESTIONNAIRE!$C24="UNSURE"," - " &amp; J17 &amp; CHAR(10),""))</f>
        <v/>
      </c>
    </row>
    <row r="18" spans="1:16" ht="30" customHeight="1" x14ac:dyDescent="0.15">
      <c r="A18" s="24">
        <v>5.2</v>
      </c>
      <c r="B18" s="27" t="s">
        <v>172</v>
      </c>
      <c r="C18" s="23" t="s">
        <v>95</v>
      </c>
      <c r="D18" s="23" t="s">
        <v>96</v>
      </c>
      <c r="E18" s="23" t="s">
        <v>144</v>
      </c>
      <c r="F18" s="23" t="s">
        <v>97</v>
      </c>
      <c r="G18" s="23" t="s">
        <v>98</v>
      </c>
      <c r="H18" s="23" t="s">
        <v>145</v>
      </c>
      <c r="I18" s="23" t="s">
        <v>99</v>
      </c>
      <c r="J18" s="23" t="s">
        <v>100</v>
      </c>
      <c r="K18" s="4">
        <f>_xlfn.SWITCH(QUESTIONNAIRE!C26,"",0,"NO",1,"UNSURE",2,"YES",3,0)</f>
        <v>0</v>
      </c>
      <c r="L18" s="4" t="str">
        <f>IF(QUESTIONNAIRE!C26="","Not Evaluated",IF(QUESTIONNAIRE!C26="YES","No Concerns",M18))</f>
        <v>Not Evaluated</v>
      </c>
      <c r="M18" s="4" t="str">
        <f>"SYMPTOM: " &amp; C18 &amp; CHAR(10) &amp; "HOW TO DETECT: " &amp; N18 &amp; CHAR(10) &amp; "LIKELY CAUSE: " &amp; O18 &amp; CHAR(10) &amp; "VALUE of AI Governance: " &amp; H18</f>
        <v>SYMPTOM: AI systems rolled out without structured pre-launch review.
HOW TO DETECT: 
LIKELY CAUSE: 
VALUE of AI Governance: Reduces risk of unintended consequences by identifying and addressing harm before AI is deployed.</v>
      </c>
      <c r="N18" s="4" t="str">
        <f>IF(QUESTIONNAIRE!$C26="NO",D18,IF(QUESTIONNAIRE!$C26="UNSURE",E18,""))</f>
        <v/>
      </c>
      <c r="O18" s="4" t="str">
        <f>IF(QUESTIONNAIRE!$C26="NO",F18,IF(QUESTIONNAIRE!$C26="UNSURE",G18,""))</f>
        <v/>
      </c>
      <c r="P18" s="4" t="str">
        <f>IF(QUESTIONNAIRE!$C26="NO"," - "&amp;I18 &amp; CHAR(10),IF(QUESTIONNAIRE!$C26="UNSURE"," - " &amp; J18 &amp; CHAR(10),""))</f>
        <v/>
      </c>
    </row>
    <row r="19" spans="1:16" ht="30" customHeight="1" x14ac:dyDescent="0.15">
      <c r="A19" s="73" t="s">
        <v>110</v>
      </c>
      <c r="B19" s="74"/>
      <c r="C19" s="5"/>
      <c r="D19" s="5"/>
      <c r="E19" s="5"/>
      <c r="F19" s="5"/>
      <c r="G19" s="5"/>
      <c r="H19" s="5"/>
      <c r="I19" s="5"/>
      <c r="J19" s="5"/>
      <c r="K19" s="4">
        <f>(K20+K21)/2</f>
        <v>0</v>
      </c>
      <c r="P19" s="4"/>
    </row>
    <row r="20" spans="1:16" ht="30" customHeight="1" x14ac:dyDescent="0.15">
      <c r="A20" s="24">
        <v>6.1</v>
      </c>
      <c r="B20" s="27" t="s">
        <v>101</v>
      </c>
      <c r="C20" s="23" t="s">
        <v>56</v>
      </c>
      <c r="D20" s="23" t="s">
        <v>57</v>
      </c>
      <c r="E20" s="23" t="s">
        <v>58</v>
      </c>
      <c r="F20" s="23" t="s">
        <v>59</v>
      </c>
      <c r="G20" s="23" t="s">
        <v>60</v>
      </c>
      <c r="H20" s="23" t="s">
        <v>146</v>
      </c>
      <c r="I20" s="23" t="s">
        <v>61</v>
      </c>
      <c r="J20" s="23" t="s">
        <v>62</v>
      </c>
      <c r="K20" s="4">
        <f>_xlfn.SWITCH(QUESTIONNAIRE!C29,"",0,"NO",1,"UNSURE",2,"YES",3,0)</f>
        <v>0</v>
      </c>
      <c r="L20" s="4" t="str">
        <f>IF(QUESTIONNAIRE!C29="","Not Evaluated",IF(QUESTIONNAIRE!C29="YES","No Concerns",M20))</f>
        <v>Not Evaluated</v>
      </c>
      <c r="M20" s="4" t="str">
        <f>"SYMPTOM: " &amp; C20 &amp; CHAR(10) &amp; "HOW TO DETECT: " &amp; N20 &amp; CHAR(10) &amp; "LIKELY CAUSE: " &amp; O20 &amp; CHAR(10) &amp; "VALUE of AI Governance: " &amp; H20</f>
        <v>SYMPTOM: Low awareness of responsibilities or legal/ethical boundaries.
HOW TO DETECT: 
LIKELY CAUSE: 
VALUE of AI Governance: Builds internal capability and confidence, ensuring responsible use and minimising unintentional misuse.</v>
      </c>
      <c r="N20" s="4" t="str">
        <f>IF(QUESTIONNAIRE!$C29="NO",D20,IF(QUESTIONNAIRE!$C29="UNSURE",E20,""))</f>
        <v/>
      </c>
      <c r="O20" s="4" t="str">
        <f>IF(QUESTIONNAIRE!$C29="NO",F20,IF(QUESTIONNAIRE!$C29="UNSURE",G20,""))</f>
        <v/>
      </c>
      <c r="P20" s="4" t="str">
        <f>IF(QUESTIONNAIRE!$C29="NO"," - "&amp;I20 &amp; CHAR(10),IF(QUESTIONNAIRE!$C29="UNSURE"," - " &amp; J20 &amp; CHAR(10),""))</f>
        <v/>
      </c>
    </row>
    <row r="21" spans="1:16" ht="30" customHeight="1" x14ac:dyDescent="0.15">
      <c r="A21" s="24">
        <v>6.2</v>
      </c>
      <c r="B21" s="27" t="s">
        <v>173</v>
      </c>
      <c r="C21" s="23" t="s">
        <v>147</v>
      </c>
      <c r="D21" s="23" t="s">
        <v>148</v>
      </c>
      <c r="E21" s="23" t="s">
        <v>149</v>
      </c>
      <c r="F21" s="23" t="s">
        <v>150</v>
      </c>
      <c r="G21" s="23" t="s">
        <v>151</v>
      </c>
      <c r="H21" s="23" t="s">
        <v>152</v>
      </c>
      <c r="I21" s="23" t="s">
        <v>153</v>
      </c>
      <c r="J21" s="23" t="s">
        <v>154</v>
      </c>
      <c r="K21" s="4">
        <f>_xlfn.SWITCH(QUESTIONNAIRE!C31,"",0,"NO",1,"UNSURE",2,"YES",3,0)</f>
        <v>0</v>
      </c>
      <c r="L21" s="4" t="str">
        <f>IF(QUESTIONNAIRE!C31="","Not Evaluated",IF(QUESTIONNAIRE!C31="YES","No Concerns",M21))</f>
        <v>Not Evaluated</v>
      </c>
      <c r="M21" s="4" t="str">
        <f>"SYMPTOM: " &amp; C21 &amp; CHAR(10) &amp; "HOW TO DETECT: " &amp; N21 &amp; CHAR(10) &amp; "LIKELY CAUSE: " &amp; O21 &amp; CHAR(10) &amp; "VALUE of AI Governance: " &amp; H21</f>
        <v>SYMPTOM: Key AI roles are overly reliant on specific individuals with no backup or succession planning.
HOW TO DETECT: 
LIKELY CAUSE: 
VALUE of AI Governance: Provides a foundation for long-term capability by embedding Governance structures into workforce planning, ensuring continuity and institutional knowledge retention.</v>
      </c>
      <c r="N21" s="4" t="str">
        <f>IF(QUESTIONNAIRE!$C31="NO",D21,IF(QUESTIONNAIRE!$C31="UNSURE",E21,""))</f>
        <v/>
      </c>
      <c r="O21" s="4" t="str">
        <f>IF(QUESTIONNAIRE!$C31="NO",F21,IF(QUESTIONNAIRE!$C31="UNSURE",G21,""))</f>
        <v/>
      </c>
      <c r="P21" s="4" t="str">
        <f>IF(QUESTIONNAIRE!$C31="NO"," - "&amp;I21 &amp; CHAR(10),IF(QUESTIONNAIRE!$C31="UNSURE"," - " &amp; J21 &amp; CHAR(10),""))</f>
        <v/>
      </c>
    </row>
    <row r="22" spans="1:16" ht="30" customHeight="1" x14ac:dyDescent="0.15">
      <c r="A22" s="73" t="s">
        <v>112</v>
      </c>
      <c r="B22" s="74"/>
      <c r="C22" s="5"/>
      <c r="D22" s="5"/>
      <c r="E22" s="5"/>
      <c r="F22" s="5"/>
      <c r="G22" s="5"/>
      <c r="H22" s="5"/>
      <c r="I22" s="5"/>
      <c r="J22" s="5"/>
      <c r="K22" s="4">
        <f>(K23+K24)/2</f>
        <v>0</v>
      </c>
      <c r="P22" s="4"/>
    </row>
    <row r="23" spans="1:16" ht="30" customHeight="1" x14ac:dyDescent="0.15">
      <c r="A23" s="24">
        <v>7.1</v>
      </c>
      <c r="B23" s="27" t="s">
        <v>102</v>
      </c>
      <c r="C23" s="23" t="s">
        <v>82</v>
      </c>
      <c r="D23" s="23" t="s">
        <v>83</v>
      </c>
      <c r="E23" s="23" t="s">
        <v>84</v>
      </c>
      <c r="F23" s="23" t="s">
        <v>85</v>
      </c>
      <c r="G23" s="23" t="s">
        <v>86</v>
      </c>
      <c r="H23" s="23" t="s">
        <v>155</v>
      </c>
      <c r="I23" s="23" t="s">
        <v>87</v>
      </c>
      <c r="J23" s="23" t="s">
        <v>88</v>
      </c>
      <c r="K23" s="4">
        <f>_xlfn.SWITCH(QUESTIONNAIRE!C34,"",0,"NO",1,"UNSURE",2,"YES",3,0)</f>
        <v>0</v>
      </c>
      <c r="L23" s="4" t="str">
        <f>IF(QUESTIONNAIRE!C34="","Not Evaluated",IF(QUESTIONNAIRE!C34="YES","No Concerns",M23))</f>
        <v>Not Evaluated</v>
      </c>
      <c r="M23" s="4" t="str">
        <f>"SYMPTOM: " &amp; C23 &amp; CHAR(10) &amp; "HOW TO DETECT: " &amp; N23 &amp; CHAR(10) &amp; "LIKELY CAUSE: " &amp; O23 &amp; CHAR(10) &amp; "VALUE of AI Governance: " &amp; H23</f>
        <v>SYMPTOM: Models trained on poor-quality, biased, or outdated data.
HOW TO DETECT: 
LIKELY CAUSE: 
VALUE of AI Governance: Supports the improvement of  fairness, quality, and reliability of AI decisions by governing data inputs and transformations.</v>
      </c>
      <c r="N23" s="4" t="str">
        <f>IF(QUESTIONNAIRE!$C34="NO",D23,IF(QUESTIONNAIRE!$C34="UNSURE",E23,""))</f>
        <v/>
      </c>
      <c r="O23" s="4" t="str">
        <f>IF(QUESTIONNAIRE!$C34="NO",F23,IF(QUESTIONNAIRE!$C34="UNSURE",G23,""))</f>
        <v/>
      </c>
      <c r="P23" s="4" t="str">
        <f>IF(QUESTIONNAIRE!$C34="NO"," - "&amp;I23 &amp; CHAR(10),IF(QUESTIONNAIRE!$C34="UNSURE"," - " &amp; J23 &amp; CHAR(10),""))</f>
        <v/>
      </c>
    </row>
    <row r="24" spans="1:16" ht="30" customHeight="1" x14ac:dyDescent="0.15">
      <c r="A24" s="24">
        <v>7.2</v>
      </c>
      <c r="B24" s="27" t="s">
        <v>174</v>
      </c>
      <c r="C24" s="23" t="s">
        <v>156</v>
      </c>
      <c r="D24" s="23" t="s">
        <v>157</v>
      </c>
      <c r="E24" s="23" t="s">
        <v>158</v>
      </c>
      <c r="F24" s="23" t="s">
        <v>159</v>
      </c>
      <c r="G24" s="23" t="s">
        <v>160</v>
      </c>
      <c r="H24" s="23" t="s">
        <v>161</v>
      </c>
      <c r="I24" s="23" t="s">
        <v>162</v>
      </c>
      <c r="J24" s="23" t="s">
        <v>163</v>
      </c>
      <c r="K24" s="4">
        <f>_xlfn.SWITCH(QUESTIONNAIRE!C36,"",0,"NO",1,"UNSURE",2,"YES",3,0)</f>
        <v>0</v>
      </c>
      <c r="L24" s="4" t="str">
        <f>IF(QUESTIONNAIRE!C36="","Not Evaluated",IF(QUESTIONNAIRE!C36="YES","No Concerns",M24))</f>
        <v>Not Evaluated</v>
      </c>
      <c r="M24" s="4" t="str">
        <f>"SYMPTOM: " &amp; C24 &amp; CHAR(10) &amp; "HOW TO DETECT: " &amp; N24 &amp; CHAR(10) &amp; "LIKELY CAUSE: " &amp; O24 &amp; CHAR(10) &amp; "VALUE of AI Governance: " &amp; H24</f>
        <v>SYMPTOM: AI systems are introduced into the organisation with minimal attention to supplier risk, cybersecurity exposure, or governance integration.
HOW TO DETECT: 
LIKELY CAUSE: 
VALUE of AI Governance: Helps ensure that deployment decisions address AI-specific supplier and cyber risks, reinforcing safe and responsible implementation.</v>
      </c>
      <c r="N24" s="4" t="str">
        <f>IF(QUESTIONNAIRE!$C36="NO",D24,IF(QUESTIONNAIRE!$C36="UNSURE",E24,""))</f>
        <v/>
      </c>
      <c r="O24" s="4" t="str">
        <f>IF(QUESTIONNAIRE!$C36="NO",F24,IF(QUESTIONNAIRE!$C36="UNSURE",G24,""))</f>
        <v/>
      </c>
      <c r="P24" s="4" t="str">
        <f>IF(QUESTIONNAIRE!$C36="NO"," - "&amp;I24 &amp; CHAR(10),IF(QUESTIONNAIRE!$C36="UNSURE"," - " &amp; J24 &amp; CHAR(10),""))</f>
        <v/>
      </c>
    </row>
    <row r="25" spans="1:16" ht="15.75" customHeight="1" x14ac:dyDescent="0.15">
      <c r="A25" s="2"/>
      <c r="B25" s="2"/>
      <c r="C25" s="6"/>
      <c r="D25" s="6"/>
      <c r="E25" s="6"/>
      <c r="F25" s="6"/>
      <c r="G25" s="6"/>
      <c r="H25" s="6"/>
      <c r="I25" s="6"/>
      <c r="J25" s="6"/>
      <c r="K25" s="4"/>
      <c r="L25" s="4"/>
      <c r="M25" s="4"/>
      <c r="N25" s="4"/>
      <c r="O25" s="4"/>
      <c r="P25" s="4"/>
    </row>
    <row r="26" spans="1:16" ht="16" customHeight="1" x14ac:dyDescent="0.15">
      <c r="A26" s="2"/>
      <c r="K26" s="4"/>
      <c r="L26" s="4"/>
      <c r="M26" s="4"/>
      <c r="N26" s="4"/>
      <c r="O26" s="4"/>
      <c r="P26" s="4"/>
    </row>
    <row r="27" spans="1:16" ht="15.75" customHeight="1" x14ac:dyDescent="0.15">
      <c r="A27" s="2"/>
      <c r="K27" s="4"/>
      <c r="L27" s="4"/>
      <c r="M27" s="4"/>
      <c r="N27" s="4"/>
      <c r="O27" s="4"/>
      <c r="P27" s="4"/>
    </row>
    <row r="28" spans="1:16" ht="15.75" customHeight="1" x14ac:dyDescent="0.15">
      <c r="A28" s="2"/>
      <c r="B28" s="2"/>
      <c r="C28" s="6"/>
      <c r="D28" s="6"/>
      <c r="E28" s="6"/>
      <c r="F28" s="6"/>
      <c r="G28" s="6"/>
      <c r="H28" s="6"/>
      <c r="I28" s="6"/>
      <c r="J28" s="6"/>
      <c r="L28" s="4"/>
    </row>
    <row r="29" spans="1:16" ht="15.75" customHeight="1" x14ac:dyDescent="0.15">
      <c r="A29" s="2"/>
      <c r="B29" s="2"/>
      <c r="C29" s="6"/>
      <c r="D29" s="6"/>
      <c r="E29" s="6"/>
      <c r="F29" s="6"/>
      <c r="G29" s="6"/>
      <c r="H29" s="6"/>
      <c r="I29" s="6"/>
      <c r="J29" s="6"/>
      <c r="L29" s="4"/>
    </row>
    <row r="30" spans="1:16" ht="15.75" customHeight="1" x14ac:dyDescent="0.15">
      <c r="A30" s="2"/>
      <c r="B30" s="7"/>
      <c r="C30" s="7"/>
      <c r="D30" s="7"/>
      <c r="E30" s="7"/>
      <c r="F30" s="7"/>
      <c r="G30" s="7"/>
      <c r="H30" s="7"/>
      <c r="I30" s="7"/>
      <c r="J30" s="7"/>
      <c r="L30" s="4"/>
    </row>
    <row r="31" spans="1:16" ht="15.75" customHeight="1" x14ac:dyDescent="0.15">
      <c r="A31" s="2"/>
      <c r="B31" s="7" t="s">
        <v>24</v>
      </c>
      <c r="L31" s="4"/>
    </row>
    <row r="32" spans="1:16" ht="15.75" customHeight="1" x14ac:dyDescent="0.15">
      <c r="B32" s="7" t="s">
        <v>189</v>
      </c>
      <c r="C32" s="8"/>
      <c r="D32" s="8"/>
      <c r="E32" s="8"/>
      <c r="F32" s="8"/>
      <c r="G32" s="8"/>
      <c r="H32" s="7"/>
      <c r="I32" s="7"/>
      <c r="J32" s="8"/>
      <c r="L32" s="4" t="s">
        <v>7</v>
      </c>
    </row>
    <row r="33" spans="2:15" ht="15.75" customHeight="1" x14ac:dyDescent="0.15">
      <c r="B33" s="7"/>
      <c r="C33" s="8"/>
      <c r="D33" s="8"/>
      <c r="E33" s="8"/>
      <c r="F33" s="8"/>
      <c r="G33" s="8"/>
      <c r="H33" s="7"/>
      <c r="I33" s="7"/>
      <c r="J33" s="8"/>
      <c r="L33" s="3" t="str">
        <f>A4</f>
        <v>1. Board Governance</v>
      </c>
      <c r="M33" s="4">
        <f>K4</f>
        <v>0</v>
      </c>
      <c r="N33" s="4">
        <v>3</v>
      </c>
      <c r="O33" s="4">
        <v>0</v>
      </c>
    </row>
    <row r="34" spans="2:15" ht="15.75" customHeight="1" x14ac:dyDescent="0.15">
      <c r="B34" s="7"/>
      <c r="L34" s="3" t="str">
        <f>A7</f>
        <v>2. Strategy &amp; Policy Management</v>
      </c>
      <c r="M34" s="4">
        <f>K7</f>
        <v>0</v>
      </c>
      <c r="N34" s="4">
        <v>3</v>
      </c>
      <c r="O34" s="4">
        <v>0</v>
      </c>
    </row>
    <row r="35" spans="2:15" ht="15.75" customHeight="1" x14ac:dyDescent="0.15">
      <c r="B35" s="7"/>
      <c r="C35" s="8"/>
      <c r="D35" s="8"/>
      <c r="E35" s="8"/>
      <c r="F35" s="8"/>
      <c r="G35" s="8"/>
      <c r="H35" s="7"/>
      <c r="I35" s="7"/>
      <c r="J35" s="8"/>
      <c r="L35" s="3" t="str">
        <f>A10</f>
        <v>3. Risk &amp; Compliance Management</v>
      </c>
      <c r="M35" s="4">
        <f>K10</f>
        <v>0</v>
      </c>
      <c r="N35" s="4">
        <v>3</v>
      </c>
      <c r="O35" s="4">
        <v>0</v>
      </c>
    </row>
    <row r="36" spans="2:15" ht="15.75" customHeight="1" x14ac:dyDescent="0.15">
      <c r="B36" s="7"/>
      <c r="C36" s="8"/>
      <c r="D36" s="8"/>
      <c r="E36" s="8"/>
      <c r="F36" s="8"/>
      <c r="G36" s="8"/>
      <c r="H36" s="7"/>
      <c r="I36" s="7"/>
      <c r="J36" s="8"/>
      <c r="L36" s="3" t="str">
        <f>A13</f>
        <v>4. Ethics &amp; Conduct Management</v>
      </c>
      <c r="M36" s="4">
        <f>K13</f>
        <v>0</v>
      </c>
      <c r="N36" s="4">
        <v>3</v>
      </c>
      <c r="O36" s="4">
        <v>0</v>
      </c>
    </row>
    <row r="37" spans="2:15" ht="15.75" customHeight="1" x14ac:dyDescent="0.15">
      <c r="B37" s="7" t="s">
        <v>25</v>
      </c>
      <c r="L37" s="3" t="str">
        <f>A16</f>
        <v>5. Stakeholder &amp; Transparency Management</v>
      </c>
      <c r="M37" s="4">
        <f>K16</f>
        <v>0</v>
      </c>
      <c r="N37" s="4">
        <v>3</v>
      </c>
      <c r="O37" s="4">
        <v>0</v>
      </c>
    </row>
    <row r="38" spans="2:15" ht="15.75" customHeight="1" x14ac:dyDescent="0.15">
      <c r="B38" s="10" t="s">
        <v>190</v>
      </c>
      <c r="C38" s="8"/>
      <c r="D38" s="8"/>
      <c r="E38" s="8"/>
      <c r="F38" s="8"/>
      <c r="G38" s="8"/>
      <c r="H38" s="7"/>
      <c r="I38" s="7"/>
      <c r="J38" s="8"/>
      <c r="L38" s="3" t="str">
        <f>A19</f>
        <v>6. Talent, Succession &amp; Culture</v>
      </c>
      <c r="M38" s="4">
        <f>K19</f>
        <v>0</v>
      </c>
      <c r="N38" s="4">
        <v>3</v>
      </c>
      <c r="O38" s="4">
        <v>0</v>
      </c>
    </row>
    <row r="39" spans="2:15" ht="15.75" customHeight="1" x14ac:dyDescent="0.15">
      <c r="B39" s="7"/>
      <c r="C39" s="8"/>
      <c r="D39" s="8"/>
      <c r="E39" s="8"/>
      <c r="F39" s="8"/>
      <c r="G39" s="8"/>
      <c r="H39" s="7"/>
      <c r="I39" s="7"/>
      <c r="J39" s="8"/>
      <c r="L39" s="3" t="str">
        <f>A22</f>
        <v>7. Operationalise AI Governance</v>
      </c>
      <c r="M39" s="4">
        <f>K22</f>
        <v>0</v>
      </c>
      <c r="N39" s="4">
        <v>3</v>
      </c>
      <c r="O39" s="4">
        <v>0</v>
      </c>
    </row>
    <row r="40" spans="2:15" ht="15.75" customHeight="1" x14ac:dyDescent="0.15">
      <c r="B40" s="7"/>
      <c r="M40">
        <f>SUM(M33:M39)</f>
        <v>0</v>
      </c>
    </row>
    <row r="41" spans="2:15" ht="15.75" customHeight="1" x14ac:dyDescent="0.15">
      <c r="B41" s="7"/>
      <c r="C41" s="8"/>
      <c r="D41" s="8"/>
      <c r="E41" s="8"/>
      <c r="F41" s="8"/>
      <c r="G41" s="8"/>
      <c r="H41" s="7"/>
      <c r="I41" s="7"/>
      <c r="J41" s="8"/>
    </row>
    <row r="42" spans="2:15" ht="15.75" customHeight="1" x14ac:dyDescent="0.15">
      <c r="B42" s="7" t="s">
        <v>23</v>
      </c>
      <c r="C42" s="8"/>
      <c r="D42" s="8"/>
      <c r="E42" s="8"/>
      <c r="F42" s="8"/>
      <c r="G42" s="8"/>
      <c r="H42" s="7"/>
      <c r="I42" s="7"/>
      <c r="J42" s="8"/>
    </row>
    <row r="43" spans="2:15" ht="41" customHeight="1" x14ac:dyDescent="0.15">
      <c r="B43" s="10" t="str">
        <f>P5&amp; P6&amp;P8&amp;P9&amp;P11&amp;P12&amp;P14&amp;P15&amp;P17&amp;P18&amp;P20&amp;P21&amp;P23&amp;P24</f>
        <v/>
      </c>
    </row>
    <row r="44" spans="2:15" ht="15.75" customHeight="1" x14ac:dyDescent="0.15">
      <c r="B44" s="7"/>
      <c r="C44" s="8"/>
      <c r="D44" s="8"/>
      <c r="E44" s="8"/>
      <c r="F44" s="8"/>
      <c r="G44" s="8"/>
      <c r="H44" s="7"/>
      <c r="I44" s="7"/>
      <c r="J44" s="8"/>
    </row>
    <row r="45" spans="2:15" ht="15.75" customHeight="1" x14ac:dyDescent="0.15">
      <c r="B45" s="7"/>
      <c r="C45" s="8"/>
      <c r="D45" s="8"/>
      <c r="E45" s="8"/>
      <c r="F45" s="8"/>
      <c r="G45" s="8"/>
      <c r="H45" s="7"/>
      <c r="I45" s="7"/>
      <c r="J45" s="8"/>
    </row>
    <row r="46" spans="2:15" ht="15.75" customHeight="1" x14ac:dyDescent="0.15">
      <c r="B46" s="7"/>
    </row>
    <row r="47" spans="2:15" ht="15.75" customHeight="1" x14ac:dyDescent="0.15">
      <c r="B47" s="7"/>
      <c r="C47" s="8"/>
      <c r="D47" s="8"/>
      <c r="E47" s="8"/>
      <c r="F47" s="8"/>
      <c r="G47" s="8"/>
      <c r="H47" s="7"/>
      <c r="I47" s="7"/>
      <c r="J47" s="8"/>
    </row>
    <row r="48" spans="2:15" ht="15.75" customHeight="1" x14ac:dyDescent="0.15">
      <c r="B48" s="7"/>
      <c r="C48" s="8"/>
      <c r="D48" s="8"/>
      <c r="E48" s="8"/>
      <c r="F48" s="8"/>
      <c r="G48" s="8"/>
      <c r="H48" s="7"/>
      <c r="I48" s="7"/>
      <c r="J48" s="8"/>
    </row>
    <row r="49" spans="2:10" ht="15.75" customHeight="1" x14ac:dyDescent="0.15">
      <c r="B49" s="7"/>
    </row>
    <row r="50" spans="2:10" ht="15.75" customHeight="1" x14ac:dyDescent="0.15">
      <c r="B50" s="7"/>
      <c r="C50" s="8"/>
      <c r="D50" s="8"/>
      <c r="E50" s="8"/>
      <c r="F50" s="8"/>
      <c r="G50" s="8"/>
      <c r="H50" s="7"/>
      <c r="I50" s="7"/>
      <c r="J50" s="8"/>
    </row>
    <row r="51" spans="2:10" ht="15.75" customHeight="1" x14ac:dyDescent="0.15">
      <c r="B51" s="7"/>
      <c r="C51" s="8"/>
      <c r="D51" s="8"/>
      <c r="E51" s="8"/>
      <c r="F51" s="8"/>
      <c r="G51" s="8"/>
      <c r="H51" s="7"/>
      <c r="I51" s="7"/>
      <c r="J51" s="8"/>
    </row>
  </sheetData>
  <mergeCells count="7">
    <mergeCell ref="A22:B22"/>
    <mergeCell ref="A4:B4"/>
    <mergeCell ref="A7:B7"/>
    <mergeCell ref="A10:B10"/>
    <mergeCell ref="A13:B13"/>
    <mergeCell ref="A16:B16"/>
    <mergeCell ref="A19:B19"/>
  </mergeCells>
  <pageMargins left="0.7" right="0.7" top="0.75" bottom="0.75" header="0.3" footer="0.3"/>
  <pageSetup paperSize="9" orientation="portrait" horizontalDpi="0" verticalDpi="0"/>
  <ignoredErrors>
    <ignoredError sqref="K5 K6 K8 K9 K11 K12 K14 K15 K17 K18 K20 K21 K23 K24 N5 L5 N6 O5 P5 L6 O6 P6 N7:N8 L7:L8 O7:O8 P7:P8 N9 L9 O9 P9 N24:N25 L24:L25 O24:O25 P24:P25 N22:N23 L22:L23 O22:O23 P22:P23 N21 L21 O21 P21 N19:N20 L19:L20 O19:O20 P19:P20 N18 L18 O18 P18 N16:N17 L16:L17 O16:O17 P16:P17 N15 L15 O15 P15 N13:N14 L13:L14 O13:O14 P13:P14 N12 L12 O12 P12 N10:N11 L10:L11 O10:O11 P10:P11" emptyCellReference="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QUESTIONNAIRE</vt:lpstr>
      <vt:lpstr>RECOMMENDATIONS</vt:lpstr>
      <vt:lpstr>KBase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Levine Naidoo</cp:lastModifiedBy>
  <dcterms:created xsi:type="dcterms:W3CDTF">2024-08-30T05:48:34Z</dcterms:created>
  <dcterms:modified xsi:type="dcterms:W3CDTF">2025-06-25T02:07:23Z</dcterms:modified>
</cp:coreProperties>
</file>