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D\Desktop\TechMax\Report\P1\"/>
    </mc:Choice>
  </mc:AlternateContent>
  <xr:revisionPtr revIDLastSave="0" documentId="13_ncr:1_{49F153E5-5E70-452B-A74E-775C49F0F2F1}" xr6:coauthVersionLast="47" xr6:coauthVersionMax="47" xr10:uidLastSave="{00000000-0000-0000-0000-000000000000}"/>
  <bookViews>
    <workbookView xWindow="-120" yWindow="-120" windowWidth="20730" windowHeight="11040" tabRatio="868" xr2:uid="{00000000-000D-0000-FFFF-FFFF00000000}"/>
  </bookViews>
  <sheets>
    <sheet name="HOME" sheetId="20" r:id="rId1"/>
    <sheet name="Data Sheet 1" sheetId="25" r:id="rId2"/>
    <sheet name="ENGLISH LANGUAGE" sheetId="2" r:id="rId3"/>
    <sheet name="MATHS" sheetId="26" r:id="rId4"/>
    <sheet name="NATURAL SCIENCE" sheetId="27" r:id="rId5"/>
    <sheet name="RME" sheetId="28" r:id="rId6"/>
    <sheet name="CREATIVE ARTS" sheetId="29" r:id="rId7"/>
    <sheet name="COMPUTING" sheetId="30" r:id="rId8"/>
    <sheet name="HISTORY_1" sheetId="31" r:id="rId9"/>
    <sheet name="OWOP" sheetId="32" r:id="rId10"/>
    <sheet name="FRENCH" sheetId="33" r:id="rId11"/>
    <sheet name="GH.LANGUAGE" sheetId="34" r:id="rId12"/>
    <sheet name="ATTENDANCE_REMARKS" sheetId="17" r:id="rId13"/>
    <sheet name="ALL" sheetId="11" r:id="rId14"/>
    <sheet name="PROMOTED" sheetId="18" r:id="rId15"/>
  </sheets>
  <definedNames>
    <definedName name="_xlnm._FilterDatabase" localSheetId="13" hidden="1">ALL!$B$1:$H$3</definedName>
    <definedName name="A">#REF!</definedName>
    <definedName name="FRENCH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20" l="1"/>
  <c r="B6" i="20"/>
  <c r="B8" i="20"/>
  <c r="B30" i="27"/>
  <c r="B31" i="27"/>
  <c r="B32" i="27"/>
  <c r="B33" i="27"/>
  <c r="B34" i="27"/>
  <c r="B35" i="27"/>
  <c r="B36" i="27"/>
  <c r="B37" i="27"/>
  <c r="B38" i="27"/>
  <c r="B30" i="28"/>
  <c r="B31" i="28"/>
  <c r="B32" i="28"/>
  <c r="B33" i="28"/>
  <c r="B34" i="28"/>
  <c r="B35" i="28"/>
  <c r="B36" i="28"/>
  <c r="B37" i="28"/>
  <c r="B38" i="28"/>
  <c r="B30" i="29"/>
  <c r="B31" i="29"/>
  <c r="B32" i="29"/>
  <c r="B33" i="29"/>
  <c r="B34" i="29"/>
  <c r="B35" i="29"/>
  <c r="B36" i="29"/>
  <c r="B37" i="29"/>
  <c r="B38" i="29"/>
  <c r="B30" i="30"/>
  <c r="B31" i="30"/>
  <c r="B32" i="30"/>
  <c r="B33" i="30"/>
  <c r="B34" i="30"/>
  <c r="B35" i="30"/>
  <c r="B36" i="30"/>
  <c r="B37" i="30"/>
  <c r="B38" i="30"/>
  <c r="B30" i="31"/>
  <c r="B31" i="31"/>
  <c r="B32" i="31"/>
  <c r="B33" i="31"/>
  <c r="B34" i="31"/>
  <c r="B35" i="31"/>
  <c r="B36" i="31"/>
  <c r="B37" i="31"/>
  <c r="B38" i="31"/>
  <c r="B30" i="32"/>
  <c r="B31" i="32"/>
  <c r="B32" i="32"/>
  <c r="B33" i="32"/>
  <c r="B34" i="32"/>
  <c r="B35" i="32"/>
  <c r="B36" i="32"/>
  <c r="B37" i="32"/>
  <c r="B38" i="32"/>
  <c r="B30" i="33"/>
  <c r="B31" i="33"/>
  <c r="B32" i="33"/>
  <c r="B33" i="33"/>
  <c r="B34" i="33"/>
  <c r="B35" i="33"/>
  <c r="B36" i="33"/>
  <c r="B37" i="33"/>
  <c r="B38" i="33"/>
  <c r="B30" i="34"/>
  <c r="B31" i="34"/>
  <c r="B32" i="34"/>
  <c r="B33" i="34"/>
  <c r="B34" i="34"/>
  <c r="B35" i="34"/>
  <c r="B36" i="34"/>
  <c r="B37" i="34"/>
  <c r="B38" i="34"/>
  <c r="B30" i="26"/>
  <c r="B31" i="26"/>
  <c r="B32" i="26"/>
  <c r="B33" i="26"/>
  <c r="B34" i="26"/>
  <c r="B35" i="26"/>
  <c r="B36" i="26"/>
  <c r="B37" i="26"/>
  <c r="B38" i="26"/>
  <c r="C30" i="26"/>
  <c r="C31" i="26"/>
  <c r="C32" i="26"/>
  <c r="C33" i="26"/>
  <c r="C34" i="26"/>
  <c r="C35" i="26"/>
  <c r="C36" i="26"/>
  <c r="C37" i="26"/>
  <c r="C30" i="27"/>
  <c r="C31" i="27"/>
  <c r="C32" i="27"/>
  <c r="C33" i="27"/>
  <c r="C34" i="27"/>
  <c r="C35" i="27"/>
  <c r="C36" i="27"/>
  <c r="C37" i="27"/>
  <c r="C30" i="28"/>
  <c r="C31" i="28"/>
  <c r="C32" i="28"/>
  <c r="C33" i="28"/>
  <c r="C34" i="28"/>
  <c r="C35" i="28"/>
  <c r="C36" i="28"/>
  <c r="C37" i="28"/>
  <c r="C30" i="29"/>
  <c r="C31" i="29"/>
  <c r="C32" i="29"/>
  <c r="C33" i="29"/>
  <c r="C34" i="29"/>
  <c r="C35" i="29"/>
  <c r="C36" i="29"/>
  <c r="C37" i="29"/>
  <c r="C30" i="30"/>
  <c r="C31" i="30"/>
  <c r="C32" i="30"/>
  <c r="C33" i="30"/>
  <c r="C34" i="30"/>
  <c r="C35" i="30"/>
  <c r="C36" i="30"/>
  <c r="C37" i="30"/>
  <c r="C30" i="31"/>
  <c r="C31" i="31"/>
  <c r="C32" i="31"/>
  <c r="C33" i="31"/>
  <c r="C34" i="31"/>
  <c r="C35" i="31"/>
  <c r="C36" i="31"/>
  <c r="C37" i="31"/>
  <c r="C30" i="32"/>
  <c r="C31" i="32"/>
  <c r="C32" i="32"/>
  <c r="C33" i="32"/>
  <c r="C34" i="32"/>
  <c r="C35" i="32"/>
  <c r="C36" i="32"/>
  <c r="C37" i="32"/>
  <c r="C30" i="33"/>
  <c r="C31" i="33"/>
  <c r="C32" i="33"/>
  <c r="C33" i="33"/>
  <c r="C34" i="33"/>
  <c r="C35" i="33"/>
  <c r="C36" i="33"/>
  <c r="C37" i="33"/>
  <c r="C30" i="34"/>
  <c r="C31" i="34"/>
  <c r="C32" i="34"/>
  <c r="C33" i="34"/>
  <c r="C34" i="34"/>
  <c r="C35" i="34"/>
  <c r="C36" i="34"/>
  <c r="C37" i="34"/>
  <c r="I30" i="26"/>
  <c r="M30" i="26"/>
  <c r="S30" i="26"/>
  <c r="V30" i="26"/>
  <c r="AA30" i="26"/>
  <c r="I31" i="26"/>
  <c r="M31" i="26"/>
  <c r="S31" i="26"/>
  <c r="V31" i="26"/>
  <c r="AA31" i="26"/>
  <c r="I32" i="26"/>
  <c r="M32" i="26"/>
  <c r="S32" i="26"/>
  <c r="X32" i="26" s="1"/>
  <c r="Y32" i="26" s="1"/>
  <c r="V32" i="26"/>
  <c r="AA32" i="26"/>
  <c r="I33" i="26"/>
  <c r="M33" i="26"/>
  <c r="S33" i="26"/>
  <c r="V33" i="26"/>
  <c r="AA33" i="26"/>
  <c r="I34" i="26"/>
  <c r="M34" i="26"/>
  <c r="S34" i="26"/>
  <c r="V34" i="26"/>
  <c r="AA34" i="26"/>
  <c r="I35" i="26"/>
  <c r="M35" i="26"/>
  <c r="S35" i="26"/>
  <c r="V35" i="26"/>
  <c r="AA35" i="26"/>
  <c r="I36" i="26"/>
  <c r="M36" i="26"/>
  <c r="S36" i="26"/>
  <c r="X36" i="26" s="1"/>
  <c r="Y36" i="26" s="1"/>
  <c r="V36" i="26"/>
  <c r="AA36" i="26"/>
  <c r="I37" i="26"/>
  <c r="M37" i="26"/>
  <c r="S37" i="26"/>
  <c r="V37" i="26"/>
  <c r="AA37" i="26"/>
  <c r="I30" i="27"/>
  <c r="M30" i="27"/>
  <c r="S30" i="27"/>
  <c r="V30" i="27"/>
  <c r="AA30" i="27"/>
  <c r="I31" i="27"/>
  <c r="M31" i="27"/>
  <c r="S31" i="27"/>
  <c r="V31" i="27"/>
  <c r="AA31" i="27"/>
  <c r="I32" i="27"/>
  <c r="M32" i="27"/>
  <c r="S32" i="27"/>
  <c r="X32" i="27" s="1"/>
  <c r="Y32" i="27" s="1"/>
  <c r="V32" i="27"/>
  <c r="AA32" i="27"/>
  <c r="I33" i="27"/>
  <c r="M33" i="27"/>
  <c r="S33" i="27"/>
  <c r="V33" i="27"/>
  <c r="AA33" i="27"/>
  <c r="I34" i="27"/>
  <c r="M34" i="27"/>
  <c r="S34" i="27"/>
  <c r="V34" i="27"/>
  <c r="AA34" i="27"/>
  <c r="I35" i="27"/>
  <c r="M35" i="27"/>
  <c r="S35" i="27"/>
  <c r="V35" i="27"/>
  <c r="AA35" i="27"/>
  <c r="I36" i="27"/>
  <c r="M36" i="27"/>
  <c r="S36" i="27"/>
  <c r="X36" i="27" s="1"/>
  <c r="Y36" i="27" s="1"/>
  <c r="V36" i="27"/>
  <c r="AA36" i="27"/>
  <c r="I37" i="27"/>
  <c r="M37" i="27"/>
  <c r="S37" i="27"/>
  <c r="V37" i="27"/>
  <c r="AA37" i="27"/>
  <c r="I30" i="28"/>
  <c r="M30" i="28"/>
  <c r="S30" i="28"/>
  <c r="V30" i="28"/>
  <c r="AA30" i="28"/>
  <c r="I31" i="28"/>
  <c r="M31" i="28"/>
  <c r="S31" i="28"/>
  <c r="V31" i="28"/>
  <c r="AA31" i="28"/>
  <c r="I32" i="28"/>
  <c r="M32" i="28"/>
  <c r="S32" i="28"/>
  <c r="X32" i="28" s="1"/>
  <c r="Y32" i="28" s="1"/>
  <c r="V32" i="28"/>
  <c r="AA32" i="28"/>
  <c r="I33" i="28"/>
  <c r="M33" i="28"/>
  <c r="S33" i="28"/>
  <c r="V33" i="28"/>
  <c r="AA33" i="28"/>
  <c r="I34" i="28"/>
  <c r="M34" i="28"/>
  <c r="S34" i="28"/>
  <c r="V34" i="28"/>
  <c r="AA34" i="28"/>
  <c r="I35" i="28"/>
  <c r="M35" i="28"/>
  <c r="S35" i="28"/>
  <c r="V35" i="28"/>
  <c r="AA35" i="28"/>
  <c r="I36" i="28"/>
  <c r="M36" i="28"/>
  <c r="S36" i="28"/>
  <c r="X36" i="28" s="1"/>
  <c r="Y36" i="28" s="1"/>
  <c r="V36" i="28"/>
  <c r="AA36" i="28"/>
  <c r="I37" i="28"/>
  <c r="M37" i="28"/>
  <c r="S37" i="28"/>
  <c r="V37" i="28"/>
  <c r="AA37" i="28"/>
  <c r="I30" i="29"/>
  <c r="M30" i="29"/>
  <c r="S30" i="29"/>
  <c r="V30" i="29"/>
  <c r="AA30" i="29"/>
  <c r="I31" i="29"/>
  <c r="M31" i="29"/>
  <c r="S31" i="29"/>
  <c r="V31" i="29"/>
  <c r="AA31" i="29"/>
  <c r="I32" i="29"/>
  <c r="M32" i="29"/>
  <c r="S32" i="29"/>
  <c r="X32" i="29" s="1"/>
  <c r="Y32" i="29" s="1"/>
  <c r="V32" i="29"/>
  <c r="AA32" i="29"/>
  <c r="I33" i="29"/>
  <c r="M33" i="29"/>
  <c r="S33" i="29"/>
  <c r="V33" i="29"/>
  <c r="AA33" i="29"/>
  <c r="I34" i="29"/>
  <c r="M34" i="29"/>
  <c r="S34" i="29"/>
  <c r="V34" i="29"/>
  <c r="AA34" i="29"/>
  <c r="I35" i="29"/>
  <c r="M35" i="29"/>
  <c r="S35" i="29"/>
  <c r="V35" i="29"/>
  <c r="AA35" i="29"/>
  <c r="I36" i="29"/>
  <c r="M36" i="29"/>
  <c r="S36" i="29"/>
  <c r="X36" i="29" s="1"/>
  <c r="Y36" i="29" s="1"/>
  <c r="V36" i="29"/>
  <c r="AA36" i="29"/>
  <c r="I37" i="29"/>
  <c r="M37" i="29"/>
  <c r="S37" i="29"/>
  <c r="V37" i="29"/>
  <c r="AA37" i="29"/>
  <c r="I30" i="30"/>
  <c r="M30" i="30"/>
  <c r="S30" i="30"/>
  <c r="V30" i="30"/>
  <c r="AA30" i="30"/>
  <c r="I31" i="30"/>
  <c r="M31" i="30"/>
  <c r="S31" i="30"/>
  <c r="V31" i="30"/>
  <c r="AA31" i="30"/>
  <c r="I32" i="30"/>
  <c r="M32" i="30"/>
  <c r="S32" i="30"/>
  <c r="X32" i="30" s="1"/>
  <c r="Y32" i="30" s="1"/>
  <c r="AB32" i="30" s="1"/>
  <c r="V32" i="30"/>
  <c r="AA32" i="30"/>
  <c r="I33" i="30"/>
  <c r="M33" i="30"/>
  <c r="S33" i="30"/>
  <c r="V33" i="30"/>
  <c r="AA33" i="30"/>
  <c r="I34" i="30"/>
  <c r="M34" i="30"/>
  <c r="S34" i="30"/>
  <c r="V34" i="30"/>
  <c r="AA34" i="30"/>
  <c r="I35" i="30"/>
  <c r="M35" i="30"/>
  <c r="S35" i="30"/>
  <c r="V35" i="30"/>
  <c r="AA35" i="30"/>
  <c r="I36" i="30"/>
  <c r="M36" i="30"/>
  <c r="S36" i="30"/>
  <c r="X36" i="30" s="1"/>
  <c r="Y36" i="30" s="1"/>
  <c r="AB36" i="30" s="1"/>
  <c r="V36" i="30"/>
  <c r="AA36" i="30"/>
  <c r="I37" i="30"/>
  <c r="M37" i="30"/>
  <c r="S37" i="30"/>
  <c r="V37" i="30"/>
  <c r="AA37" i="30"/>
  <c r="I30" i="31"/>
  <c r="M30" i="31"/>
  <c r="S30" i="31"/>
  <c r="V30" i="31"/>
  <c r="AA30" i="31"/>
  <c r="I31" i="31"/>
  <c r="M31" i="31"/>
  <c r="S31" i="31"/>
  <c r="V31" i="31"/>
  <c r="AA31" i="31"/>
  <c r="I32" i="31"/>
  <c r="M32" i="31"/>
  <c r="X32" i="31" s="1"/>
  <c r="Y32" i="31" s="1"/>
  <c r="AB32" i="31" s="1"/>
  <c r="S32" i="31"/>
  <c r="V32" i="31"/>
  <c r="AA32" i="31"/>
  <c r="I33" i="31"/>
  <c r="M33" i="31"/>
  <c r="S33" i="31"/>
  <c r="V33" i="31"/>
  <c r="AA33" i="31"/>
  <c r="I34" i="31"/>
  <c r="M34" i="31"/>
  <c r="S34" i="31"/>
  <c r="V34" i="31"/>
  <c r="AA34" i="31"/>
  <c r="I35" i="31"/>
  <c r="M35" i="31"/>
  <c r="S35" i="31"/>
  <c r="V35" i="31"/>
  <c r="AA35" i="31"/>
  <c r="I36" i="31"/>
  <c r="M36" i="31"/>
  <c r="X36" i="31" s="1"/>
  <c r="Y36" i="31" s="1"/>
  <c r="AB36" i="31" s="1"/>
  <c r="S36" i="31"/>
  <c r="V36" i="31"/>
  <c r="AA36" i="31"/>
  <c r="I37" i="31"/>
  <c r="M37" i="31"/>
  <c r="S37" i="31"/>
  <c r="V37" i="31"/>
  <c r="AA37" i="31"/>
  <c r="I30" i="32"/>
  <c r="M30" i="32"/>
  <c r="S30" i="32"/>
  <c r="V30" i="32"/>
  <c r="AA30" i="32"/>
  <c r="I31" i="32"/>
  <c r="M31" i="32"/>
  <c r="S31" i="32"/>
  <c r="V31" i="32"/>
  <c r="AA31" i="32"/>
  <c r="I32" i="32"/>
  <c r="M32" i="32"/>
  <c r="X32" i="32" s="1"/>
  <c r="Y32" i="32" s="1"/>
  <c r="AB32" i="32" s="1"/>
  <c r="S32" i="32"/>
  <c r="V32" i="32"/>
  <c r="AA32" i="32"/>
  <c r="I33" i="32"/>
  <c r="M33" i="32"/>
  <c r="S33" i="32"/>
  <c r="V33" i="32"/>
  <c r="AA33" i="32"/>
  <c r="I34" i="32"/>
  <c r="M34" i="32"/>
  <c r="S34" i="32"/>
  <c r="V34" i="32"/>
  <c r="AA34" i="32"/>
  <c r="I35" i="32"/>
  <c r="M35" i="32"/>
  <c r="S35" i="32"/>
  <c r="V35" i="32"/>
  <c r="AA35" i="32"/>
  <c r="I36" i="32"/>
  <c r="M36" i="32"/>
  <c r="X36" i="32" s="1"/>
  <c r="Y36" i="32" s="1"/>
  <c r="AB36" i="32" s="1"/>
  <c r="S36" i="32"/>
  <c r="V36" i="32"/>
  <c r="AA36" i="32"/>
  <c r="I37" i="32"/>
  <c r="M37" i="32"/>
  <c r="S37" i="32"/>
  <c r="V37" i="32"/>
  <c r="AA37" i="32"/>
  <c r="I30" i="33"/>
  <c r="M30" i="33"/>
  <c r="S30" i="33"/>
  <c r="V30" i="33"/>
  <c r="AA30" i="33"/>
  <c r="I31" i="33"/>
  <c r="M31" i="33"/>
  <c r="S31" i="33"/>
  <c r="V31" i="33"/>
  <c r="AA31" i="33"/>
  <c r="I32" i="33"/>
  <c r="M32" i="33"/>
  <c r="X32" i="33" s="1"/>
  <c r="Y32" i="33" s="1"/>
  <c r="AB32" i="33" s="1"/>
  <c r="S32" i="33"/>
  <c r="V32" i="33"/>
  <c r="AA32" i="33"/>
  <c r="I33" i="33"/>
  <c r="M33" i="33"/>
  <c r="S33" i="33"/>
  <c r="V33" i="33"/>
  <c r="AA33" i="33"/>
  <c r="I34" i="33"/>
  <c r="M34" i="33"/>
  <c r="S34" i="33"/>
  <c r="V34" i="33"/>
  <c r="AA34" i="33"/>
  <c r="I35" i="33"/>
  <c r="M35" i="33"/>
  <c r="S35" i="33"/>
  <c r="V35" i="33"/>
  <c r="AA35" i="33"/>
  <c r="I36" i="33"/>
  <c r="M36" i="33"/>
  <c r="X36" i="33" s="1"/>
  <c r="Y36" i="33" s="1"/>
  <c r="AB36" i="33" s="1"/>
  <c r="S36" i="33"/>
  <c r="V36" i="33"/>
  <c r="AA36" i="33"/>
  <c r="I37" i="33"/>
  <c r="M37" i="33"/>
  <c r="S37" i="33"/>
  <c r="V37" i="33"/>
  <c r="AA37" i="33"/>
  <c r="I30" i="34"/>
  <c r="M30" i="34"/>
  <c r="S30" i="34"/>
  <c r="V30" i="34"/>
  <c r="AA30" i="34"/>
  <c r="I31" i="34"/>
  <c r="M31" i="34"/>
  <c r="S31" i="34"/>
  <c r="V31" i="34"/>
  <c r="AA31" i="34"/>
  <c r="I32" i="34"/>
  <c r="M32" i="34"/>
  <c r="X32" i="34" s="1"/>
  <c r="Y32" i="34" s="1"/>
  <c r="AB32" i="34" s="1"/>
  <c r="S32" i="34"/>
  <c r="V32" i="34"/>
  <c r="AA32" i="34"/>
  <c r="I33" i="34"/>
  <c r="M33" i="34"/>
  <c r="S33" i="34"/>
  <c r="V33" i="34"/>
  <c r="AA33" i="34"/>
  <c r="I34" i="34"/>
  <c r="M34" i="34"/>
  <c r="S34" i="34"/>
  <c r="V34" i="34"/>
  <c r="AA34" i="34"/>
  <c r="I35" i="34"/>
  <c r="M35" i="34"/>
  <c r="S35" i="34"/>
  <c r="V35" i="34"/>
  <c r="AA35" i="34"/>
  <c r="I36" i="34"/>
  <c r="M36" i="34"/>
  <c r="X36" i="34" s="1"/>
  <c r="Y36" i="34" s="1"/>
  <c r="AB36" i="34" s="1"/>
  <c r="S36" i="34"/>
  <c r="V36" i="34"/>
  <c r="AA36" i="34"/>
  <c r="I37" i="34"/>
  <c r="M37" i="34"/>
  <c r="S37" i="34"/>
  <c r="V37" i="34"/>
  <c r="AA37" i="34"/>
  <c r="I30" i="2"/>
  <c r="M30" i="2"/>
  <c r="S30" i="2"/>
  <c r="V30" i="2"/>
  <c r="AA30" i="2"/>
  <c r="I31" i="2"/>
  <c r="M31" i="2"/>
  <c r="S31" i="2"/>
  <c r="V31" i="2"/>
  <c r="AA31" i="2"/>
  <c r="I32" i="2"/>
  <c r="M32" i="2"/>
  <c r="S32" i="2"/>
  <c r="V32" i="2"/>
  <c r="AA32" i="2"/>
  <c r="I33" i="2"/>
  <c r="M33" i="2"/>
  <c r="S33" i="2"/>
  <c r="V33" i="2"/>
  <c r="AA33" i="2"/>
  <c r="I34" i="2"/>
  <c r="M34" i="2"/>
  <c r="S34" i="2"/>
  <c r="V34" i="2"/>
  <c r="AA34" i="2"/>
  <c r="I35" i="2"/>
  <c r="M35" i="2"/>
  <c r="S35" i="2"/>
  <c r="V35" i="2"/>
  <c r="AA35" i="2"/>
  <c r="I36" i="2"/>
  <c r="M36" i="2"/>
  <c r="S36" i="2"/>
  <c r="V36" i="2"/>
  <c r="AA36" i="2"/>
  <c r="I37" i="2"/>
  <c r="M37" i="2"/>
  <c r="S37" i="2"/>
  <c r="V37" i="2"/>
  <c r="AA37" i="2"/>
  <c r="X36" i="2" l="1"/>
  <c r="Y36" i="2" s="1"/>
  <c r="AB36" i="2" s="1"/>
  <c r="X34" i="2"/>
  <c r="Y34" i="2" s="1"/>
  <c r="X30" i="2"/>
  <c r="Y30" i="2" s="1"/>
  <c r="AB30" i="2" s="1"/>
  <c r="X35" i="34"/>
  <c r="Y35" i="34" s="1"/>
  <c r="AB35" i="34" s="1"/>
  <c r="X34" i="34"/>
  <c r="Y34" i="34" s="1"/>
  <c r="AB34" i="34" s="1"/>
  <c r="X30" i="34"/>
  <c r="Y30" i="34" s="1"/>
  <c r="AB30" i="34" s="1"/>
  <c r="X34" i="33"/>
  <c r="Y34" i="33" s="1"/>
  <c r="AB34" i="33" s="1"/>
  <c r="X30" i="33"/>
  <c r="Y30" i="33" s="1"/>
  <c r="AB30" i="33" s="1"/>
  <c r="X34" i="32"/>
  <c r="Y34" i="32" s="1"/>
  <c r="AB34" i="32" s="1"/>
  <c r="X30" i="32"/>
  <c r="Y30" i="32" s="1"/>
  <c r="AB30" i="32" s="1"/>
  <c r="X34" i="31"/>
  <c r="Y34" i="31" s="1"/>
  <c r="AB34" i="31" s="1"/>
  <c r="X30" i="31"/>
  <c r="Y30" i="31" s="1"/>
  <c r="AB30" i="31" s="1"/>
  <c r="X34" i="30"/>
  <c r="Y34" i="30" s="1"/>
  <c r="AB34" i="30" s="1"/>
  <c r="X30" i="30"/>
  <c r="Y30" i="30" s="1"/>
  <c r="AB30" i="30" s="1"/>
  <c r="X34" i="29"/>
  <c r="Y34" i="29" s="1"/>
  <c r="AB34" i="29" s="1"/>
  <c r="X30" i="29"/>
  <c r="Y30" i="29" s="1"/>
  <c r="AB30" i="29" s="1"/>
  <c r="X34" i="28"/>
  <c r="Y34" i="28" s="1"/>
  <c r="AB34" i="28" s="1"/>
  <c r="X30" i="28"/>
  <c r="Y30" i="28" s="1"/>
  <c r="AB30" i="28" s="1"/>
  <c r="X34" i="27"/>
  <c r="Y34" i="27" s="1"/>
  <c r="AB34" i="27" s="1"/>
  <c r="X30" i="27"/>
  <c r="Y30" i="27" s="1"/>
  <c r="AB30" i="27" s="1"/>
  <c r="X34" i="26"/>
  <c r="Y34" i="26" s="1"/>
  <c r="AB34" i="26" s="1"/>
  <c r="X30" i="26"/>
  <c r="Y30" i="26" s="1"/>
  <c r="AB30" i="26" s="1"/>
  <c r="X35" i="2"/>
  <c r="Y35" i="2" s="1"/>
  <c r="AB35" i="2" s="1"/>
  <c r="X37" i="2"/>
  <c r="Y37" i="2" s="1"/>
  <c r="AB37" i="2" s="1"/>
  <c r="X37" i="34"/>
  <c r="Y37" i="34" s="1"/>
  <c r="AB37" i="34" s="1"/>
  <c r="X33" i="34"/>
  <c r="Y33" i="34" s="1"/>
  <c r="AB33" i="34" s="1"/>
  <c r="X37" i="33"/>
  <c r="Y37" i="33" s="1"/>
  <c r="AB37" i="33" s="1"/>
  <c r="X33" i="33"/>
  <c r="Y33" i="33" s="1"/>
  <c r="AB33" i="33" s="1"/>
  <c r="X37" i="32"/>
  <c r="Y37" i="32" s="1"/>
  <c r="AB37" i="32" s="1"/>
  <c r="X33" i="32"/>
  <c r="Y33" i="32" s="1"/>
  <c r="AB33" i="32" s="1"/>
  <c r="X37" i="31"/>
  <c r="Y37" i="31" s="1"/>
  <c r="AB37" i="31" s="1"/>
  <c r="X33" i="31"/>
  <c r="Y33" i="31" s="1"/>
  <c r="AB33" i="31" s="1"/>
  <c r="X37" i="30"/>
  <c r="Y37" i="30" s="1"/>
  <c r="AB37" i="30" s="1"/>
  <c r="X33" i="30"/>
  <c r="Y33" i="30" s="1"/>
  <c r="AB33" i="30" s="1"/>
  <c r="X37" i="29"/>
  <c r="Y37" i="29" s="1"/>
  <c r="X33" i="29"/>
  <c r="Y33" i="29" s="1"/>
  <c r="X37" i="28"/>
  <c r="Y37" i="28" s="1"/>
  <c r="X33" i="28"/>
  <c r="Y33" i="28" s="1"/>
  <c r="X37" i="27"/>
  <c r="Y37" i="27" s="1"/>
  <c r="X33" i="27"/>
  <c r="Y33" i="27" s="1"/>
  <c r="X37" i="26"/>
  <c r="Y37" i="26" s="1"/>
  <c r="X33" i="26"/>
  <c r="Y33" i="26" s="1"/>
  <c r="X32" i="2"/>
  <c r="Y32" i="2" s="1"/>
  <c r="AB32" i="2" s="1"/>
  <c r="X31" i="34"/>
  <c r="Y31" i="34" s="1"/>
  <c r="AB31" i="34" s="1"/>
  <c r="X35" i="33"/>
  <c r="Y35" i="33" s="1"/>
  <c r="AB35" i="33" s="1"/>
  <c r="X31" i="33"/>
  <c r="Y31" i="33" s="1"/>
  <c r="AB31" i="33" s="1"/>
  <c r="X35" i="32"/>
  <c r="Y35" i="32" s="1"/>
  <c r="AB35" i="32" s="1"/>
  <c r="X31" i="32"/>
  <c r="Y31" i="32" s="1"/>
  <c r="AB31" i="32" s="1"/>
  <c r="X35" i="31"/>
  <c r="Y35" i="31" s="1"/>
  <c r="AB35" i="31" s="1"/>
  <c r="X31" i="31"/>
  <c r="Y31" i="31" s="1"/>
  <c r="AB31" i="31" s="1"/>
  <c r="X35" i="30"/>
  <c r="Y35" i="30" s="1"/>
  <c r="AB35" i="30" s="1"/>
  <c r="X31" i="30"/>
  <c r="Y31" i="30" s="1"/>
  <c r="AB31" i="30" s="1"/>
  <c r="X35" i="29"/>
  <c r="Y35" i="29" s="1"/>
  <c r="AB35" i="29" s="1"/>
  <c r="X31" i="29"/>
  <c r="Y31" i="29" s="1"/>
  <c r="AB31" i="29" s="1"/>
  <c r="X35" i="28"/>
  <c r="Y35" i="28" s="1"/>
  <c r="AB35" i="28" s="1"/>
  <c r="X31" i="28"/>
  <c r="Y31" i="28" s="1"/>
  <c r="AB31" i="28" s="1"/>
  <c r="X35" i="27"/>
  <c r="Y35" i="27" s="1"/>
  <c r="AB35" i="27" s="1"/>
  <c r="X31" i="27"/>
  <c r="Y31" i="27" s="1"/>
  <c r="AB31" i="27" s="1"/>
  <c r="X35" i="26"/>
  <c r="Y35" i="26" s="1"/>
  <c r="AB35" i="26" s="1"/>
  <c r="X31" i="26"/>
  <c r="Y31" i="26" s="1"/>
  <c r="AB31" i="26" s="1"/>
  <c r="AC36" i="2"/>
  <c r="AE36" i="2" s="1"/>
  <c r="AC35" i="2"/>
  <c r="AE35" i="2" s="1"/>
  <c r="AC34" i="34"/>
  <c r="AE34" i="34" s="1"/>
  <c r="AC32" i="34"/>
  <c r="AE32" i="34" s="1"/>
  <c r="AC34" i="33"/>
  <c r="AE34" i="33" s="1"/>
  <c r="AC37" i="2"/>
  <c r="AE37" i="2" s="1"/>
  <c r="AC35" i="34"/>
  <c r="AE35" i="34" s="1"/>
  <c r="AC33" i="34"/>
  <c r="AE33" i="34" s="1"/>
  <c r="AC37" i="33"/>
  <c r="AE37" i="33" s="1"/>
  <c r="AC35" i="33"/>
  <c r="AE35" i="33" s="1"/>
  <c r="AC32" i="2"/>
  <c r="AE32" i="2" s="1"/>
  <c r="AC36" i="34"/>
  <c r="AE36" i="34" s="1"/>
  <c r="AC30" i="34"/>
  <c r="AE30" i="34" s="1"/>
  <c r="AC36" i="33"/>
  <c r="AE36" i="33" s="1"/>
  <c r="AC37" i="34"/>
  <c r="AE37" i="34" s="1"/>
  <c r="AC31" i="34"/>
  <c r="AE31" i="34" s="1"/>
  <c r="AC30" i="33"/>
  <c r="AE30" i="33" s="1"/>
  <c r="AC34" i="32"/>
  <c r="AE34" i="32" s="1"/>
  <c r="AC30" i="32"/>
  <c r="AE30" i="32" s="1"/>
  <c r="AC34" i="31"/>
  <c r="AE34" i="31" s="1"/>
  <c r="AC30" i="31"/>
  <c r="AE30" i="31" s="1"/>
  <c r="AC34" i="30"/>
  <c r="AE34" i="30" s="1"/>
  <c r="AC30" i="30"/>
  <c r="AE30" i="30" s="1"/>
  <c r="AB34" i="2"/>
  <c r="AC33" i="33"/>
  <c r="AE33" i="33" s="1"/>
  <c r="AC37" i="32"/>
  <c r="AE37" i="32" s="1"/>
  <c r="AC35" i="32"/>
  <c r="AE35" i="32" s="1"/>
  <c r="AC31" i="32"/>
  <c r="AE31" i="32" s="1"/>
  <c r="AC37" i="31"/>
  <c r="AE37" i="31" s="1"/>
  <c r="AC35" i="31"/>
  <c r="AE35" i="31" s="1"/>
  <c r="AC33" i="31"/>
  <c r="AE33" i="31" s="1"/>
  <c r="AC32" i="31"/>
  <c r="AE32" i="31" s="1"/>
  <c r="AC31" i="31"/>
  <c r="AE31" i="31" s="1"/>
  <c r="AC37" i="30"/>
  <c r="AE37" i="30" s="1"/>
  <c r="AC35" i="30"/>
  <c r="AE35" i="30" s="1"/>
  <c r="AC33" i="30"/>
  <c r="AE33" i="30" s="1"/>
  <c r="AC31" i="30"/>
  <c r="AE31" i="30" s="1"/>
  <c r="AC30" i="2"/>
  <c r="AE30" i="2" s="1"/>
  <c r="AC32" i="33"/>
  <c r="AE32" i="33" s="1"/>
  <c r="AC36" i="32"/>
  <c r="AE36" i="32" s="1"/>
  <c r="AC32" i="32"/>
  <c r="AE32" i="32" s="1"/>
  <c r="AC36" i="31"/>
  <c r="AE36" i="31" s="1"/>
  <c r="AC36" i="30"/>
  <c r="AE36" i="30" s="1"/>
  <c r="AC32" i="30"/>
  <c r="AE32" i="30" s="1"/>
  <c r="X33" i="2"/>
  <c r="Y33" i="2" s="1"/>
  <c r="AB33" i="2" s="1"/>
  <c r="AC31" i="33"/>
  <c r="AE31" i="33" s="1"/>
  <c r="AC33" i="32"/>
  <c r="AE33" i="32" s="1"/>
  <c r="X31" i="2"/>
  <c r="Y31" i="2" s="1"/>
  <c r="AB31" i="2" s="1"/>
  <c r="AC30" i="29"/>
  <c r="AE30" i="29" s="1"/>
  <c r="AC34" i="28"/>
  <c r="AE34" i="28" s="1"/>
  <c r="AC30" i="28"/>
  <c r="AE30" i="28" s="1"/>
  <c r="AC34" i="27"/>
  <c r="AE34" i="27" s="1"/>
  <c r="AC30" i="27"/>
  <c r="AE30" i="27" s="1"/>
  <c r="AC34" i="26"/>
  <c r="AE34" i="26" s="1"/>
  <c r="AC30" i="26"/>
  <c r="AE30" i="26" s="1"/>
  <c r="AC35" i="29"/>
  <c r="AE35" i="29" s="1"/>
  <c r="AC31" i="29"/>
  <c r="AE31" i="29" s="1"/>
  <c r="AC35" i="28"/>
  <c r="AE35" i="28" s="1"/>
  <c r="AC31" i="28"/>
  <c r="AE31" i="28" s="1"/>
  <c r="AC35" i="27"/>
  <c r="AE35" i="27" s="1"/>
  <c r="AC31" i="27"/>
  <c r="AE31" i="27" s="1"/>
  <c r="AC35" i="26"/>
  <c r="AE35" i="26" s="1"/>
  <c r="AC31" i="26"/>
  <c r="AE31" i="26" s="1"/>
  <c r="AC34" i="29"/>
  <c r="AE34" i="29" s="1"/>
  <c r="AB36" i="29"/>
  <c r="AB32" i="29"/>
  <c r="AB36" i="28"/>
  <c r="AB32" i="28"/>
  <c r="AB36" i="27"/>
  <c r="AB32" i="27"/>
  <c r="AB36" i="26"/>
  <c r="AB32" i="26"/>
  <c r="AB37" i="29"/>
  <c r="AB33" i="29"/>
  <c r="AB37" i="28"/>
  <c r="AB33" i="28"/>
  <c r="AB37" i="27"/>
  <c r="AB33" i="27"/>
  <c r="AB37" i="26"/>
  <c r="AB33" i="26"/>
  <c r="B26" i="11"/>
  <c r="AC33" i="2" l="1"/>
  <c r="AE33" i="2" s="1"/>
  <c r="AC33" i="29"/>
  <c r="AE33" i="29" s="1"/>
  <c r="AC37" i="26"/>
  <c r="AE37" i="26" s="1"/>
  <c r="AC37" i="28"/>
  <c r="AE37" i="28" s="1"/>
  <c r="AC36" i="26"/>
  <c r="AE36" i="26" s="1"/>
  <c r="AC36" i="28"/>
  <c r="AE36" i="28" s="1"/>
  <c r="AC33" i="27"/>
  <c r="AE33" i="27" s="1"/>
  <c r="AC32" i="27"/>
  <c r="AE32" i="27" s="1"/>
  <c r="AC32" i="29"/>
  <c r="AE32" i="29" s="1"/>
  <c r="AC34" i="2"/>
  <c r="AE34" i="2" s="1"/>
  <c r="AC37" i="27"/>
  <c r="AE37" i="27" s="1"/>
  <c r="AC37" i="29"/>
  <c r="AE37" i="29" s="1"/>
  <c r="AC36" i="27"/>
  <c r="AE36" i="27" s="1"/>
  <c r="AC36" i="29"/>
  <c r="AE36" i="29" s="1"/>
  <c r="AC33" i="26"/>
  <c r="AE33" i="26" s="1"/>
  <c r="AC33" i="28"/>
  <c r="AE33" i="28" s="1"/>
  <c r="AC32" i="26"/>
  <c r="AE32" i="26" s="1"/>
  <c r="AC32" i="28"/>
  <c r="AE32" i="28" s="1"/>
  <c r="AC31" i="2"/>
  <c r="AE31" i="2" s="1"/>
  <c r="BR4" i="11"/>
  <c r="BR5" i="11"/>
  <c r="BR6" i="11"/>
  <c r="BR7" i="11"/>
  <c r="BR8" i="11"/>
  <c r="BR9" i="11"/>
  <c r="BR10" i="11"/>
  <c r="BR11" i="11"/>
  <c r="BR12" i="11"/>
  <c r="BR13" i="11"/>
  <c r="BR14" i="11"/>
  <c r="BR15" i="11"/>
  <c r="BR16" i="11"/>
  <c r="BR17" i="11"/>
  <c r="BR18" i="11"/>
  <c r="BR19" i="11"/>
  <c r="BR20" i="11"/>
  <c r="BR21" i="11"/>
  <c r="BR22" i="11"/>
  <c r="BR23" i="11"/>
  <c r="BR24" i="11"/>
  <c r="BR25" i="11"/>
  <c r="BR26" i="11"/>
  <c r="BR27" i="11"/>
  <c r="BR28" i="11"/>
  <c r="BR29" i="11"/>
  <c r="BR3" i="11"/>
  <c r="BP3" i="11"/>
  <c r="AA29" i="34"/>
  <c r="V29" i="34"/>
  <c r="S29" i="34"/>
  <c r="M29" i="34"/>
  <c r="I29" i="34"/>
  <c r="C29" i="34"/>
  <c r="B29" i="34"/>
  <c r="AA28" i="34"/>
  <c r="V28" i="34"/>
  <c r="S28" i="34"/>
  <c r="M28" i="34"/>
  <c r="I28" i="34"/>
  <c r="C28" i="34"/>
  <c r="B28" i="34"/>
  <c r="AA27" i="34"/>
  <c r="V27" i="34"/>
  <c r="S27" i="34"/>
  <c r="M27" i="34"/>
  <c r="I27" i="34"/>
  <c r="C27" i="34"/>
  <c r="B27" i="34"/>
  <c r="AA26" i="34"/>
  <c r="V26" i="34"/>
  <c r="S26" i="34"/>
  <c r="M26" i="34"/>
  <c r="I26" i="34"/>
  <c r="C26" i="34"/>
  <c r="B26" i="34"/>
  <c r="AA25" i="34"/>
  <c r="V25" i="34"/>
  <c r="S25" i="34"/>
  <c r="M25" i="34"/>
  <c r="I25" i="34"/>
  <c r="C25" i="34"/>
  <c r="B25" i="34"/>
  <c r="AA24" i="34"/>
  <c r="V24" i="34"/>
  <c r="S24" i="34"/>
  <c r="M24" i="34"/>
  <c r="I24" i="34"/>
  <c r="C24" i="34"/>
  <c r="B24" i="34"/>
  <c r="AA23" i="34"/>
  <c r="V23" i="34"/>
  <c r="S23" i="34"/>
  <c r="M23" i="34"/>
  <c r="I23" i="34"/>
  <c r="C23" i="34"/>
  <c r="B23" i="34"/>
  <c r="AA22" i="34"/>
  <c r="V22" i="34"/>
  <c r="S22" i="34"/>
  <c r="M22" i="34"/>
  <c r="I22" i="34"/>
  <c r="C22" i="34"/>
  <c r="B22" i="34"/>
  <c r="AA21" i="34"/>
  <c r="V21" i="34"/>
  <c r="S21" i="34"/>
  <c r="M21" i="34"/>
  <c r="I21" i="34"/>
  <c r="C21" i="34"/>
  <c r="B21" i="34"/>
  <c r="AA20" i="34"/>
  <c r="V20" i="34"/>
  <c r="S20" i="34"/>
  <c r="M20" i="34"/>
  <c r="I20" i="34"/>
  <c r="C20" i="34"/>
  <c r="B20" i="34"/>
  <c r="AA19" i="34"/>
  <c r="V19" i="34"/>
  <c r="S19" i="34"/>
  <c r="M19" i="34"/>
  <c r="I19" i="34"/>
  <c r="C19" i="34"/>
  <c r="B19" i="34"/>
  <c r="AA18" i="34"/>
  <c r="V18" i="34"/>
  <c r="S18" i="34"/>
  <c r="M18" i="34"/>
  <c r="I18" i="34"/>
  <c r="C18" i="34"/>
  <c r="B18" i="34"/>
  <c r="AA17" i="34"/>
  <c r="V17" i="34"/>
  <c r="S17" i="34"/>
  <c r="M17" i="34"/>
  <c r="I17" i="34"/>
  <c r="C17" i="34"/>
  <c r="B17" i="34"/>
  <c r="AA16" i="34"/>
  <c r="V16" i="34"/>
  <c r="S16" i="34"/>
  <c r="M16" i="34"/>
  <c r="I16" i="34"/>
  <c r="C16" i="34"/>
  <c r="B16" i="34"/>
  <c r="AA15" i="34"/>
  <c r="V15" i="34"/>
  <c r="S15" i="34"/>
  <c r="M15" i="34"/>
  <c r="I15" i="34"/>
  <c r="C15" i="34"/>
  <c r="B15" i="34"/>
  <c r="AA14" i="34"/>
  <c r="V14" i="34"/>
  <c r="S14" i="34"/>
  <c r="M14" i="34"/>
  <c r="I14" i="34"/>
  <c r="C14" i="34"/>
  <c r="B14" i="34"/>
  <c r="AA13" i="34"/>
  <c r="V13" i="34"/>
  <c r="S13" i="34"/>
  <c r="M13" i="34"/>
  <c r="I13" i="34"/>
  <c r="C13" i="34"/>
  <c r="B13" i="34"/>
  <c r="AA12" i="34"/>
  <c r="V12" i="34"/>
  <c r="S12" i="34"/>
  <c r="M12" i="34"/>
  <c r="I12" i="34"/>
  <c r="C12" i="34"/>
  <c r="B12" i="34"/>
  <c r="AA11" i="34"/>
  <c r="V11" i="34"/>
  <c r="S11" i="34"/>
  <c r="M11" i="34"/>
  <c r="I11" i="34"/>
  <c r="C11" i="34"/>
  <c r="B11" i="34"/>
  <c r="AA10" i="34"/>
  <c r="V10" i="34"/>
  <c r="S10" i="34"/>
  <c r="M10" i="34"/>
  <c r="I10" i="34"/>
  <c r="C10" i="34"/>
  <c r="B10" i="34"/>
  <c r="AA9" i="34"/>
  <c r="V9" i="34"/>
  <c r="S9" i="34"/>
  <c r="M9" i="34"/>
  <c r="I9" i="34"/>
  <c r="C9" i="34"/>
  <c r="B9" i="34"/>
  <c r="AA8" i="34"/>
  <c r="V8" i="34"/>
  <c r="S8" i="34"/>
  <c r="M8" i="34"/>
  <c r="I8" i="34"/>
  <c r="C8" i="34"/>
  <c r="B8" i="34"/>
  <c r="AA7" i="34"/>
  <c r="V7" i="34"/>
  <c r="S7" i="34"/>
  <c r="M7" i="34"/>
  <c r="I7" i="34"/>
  <c r="C7" i="34"/>
  <c r="B7" i="34"/>
  <c r="AA6" i="34"/>
  <c r="V6" i="34"/>
  <c r="S6" i="34"/>
  <c r="M6" i="34"/>
  <c r="I6" i="34"/>
  <c r="C6" i="34"/>
  <c r="B6" i="34"/>
  <c r="AA5" i="34"/>
  <c r="V5" i="34"/>
  <c r="S5" i="34"/>
  <c r="M5" i="34"/>
  <c r="I5" i="34"/>
  <c r="C5" i="34"/>
  <c r="B5" i="34"/>
  <c r="AA4" i="34"/>
  <c r="V4" i="34"/>
  <c r="S4" i="34"/>
  <c r="M4" i="34"/>
  <c r="I4" i="34"/>
  <c r="C4" i="34"/>
  <c r="B4" i="34"/>
  <c r="AA3" i="34"/>
  <c r="V3" i="34"/>
  <c r="S3" i="34"/>
  <c r="M3" i="34"/>
  <c r="I3" i="34"/>
  <c r="C3" i="34"/>
  <c r="B3" i="34"/>
  <c r="AA29" i="33"/>
  <c r="V29" i="33"/>
  <c r="S29" i="33"/>
  <c r="M29" i="33"/>
  <c r="I29" i="33"/>
  <c r="C29" i="33"/>
  <c r="B29" i="33"/>
  <c r="AA28" i="33"/>
  <c r="V28" i="33"/>
  <c r="S28" i="33"/>
  <c r="M28" i="33"/>
  <c r="I28" i="33"/>
  <c r="C28" i="33"/>
  <c r="B28" i="33"/>
  <c r="AA27" i="33"/>
  <c r="V27" i="33"/>
  <c r="S27" i="33"/>
  <c r="M27" i="33"/>
  <c r="I27" i="33"/>
  <c r="C27" i="33"/>
  <c r="B27" i="33"/>
  <c r="AA26" i="33"/>
  <c r="V26" i="33"/>
  <c r="S26" i="33"/>
  <c r="M26" i="33"/>
  <c r="I26" i="33"/>
  <c r="C26" i="33"/>
  <c r="B26" i="33"/>
  <c r="AA25" i="33"/>
  <c r="V25" i="33"/>
  <c r="S25" i="33"/>
  <c r="M25" i="33"/>
  <c r="I25" i="33"/>
  <c r="C25" i="33"/>
  <c r="B25" i="33"/>
  <c r="AA24" i="33"/>
  <c r="V24" i="33"/>
  <c r="S24" i="33"/>
  <c r="M24" i="33"/>
  <c r="I24" i="33"/>
  <c r="C24" i="33"/>
  <c r="B24" i="33"/>
  <c r="AA23" i="33"/>
  <c r="V23" i="33"/>
  <c r="S23" i="33"/>
  <c r="M23" i="33"/>
  <c r="I23" i="33"/>
  <c r="C23" i="33"/>
  <c r="B23" i="33"/>
  <c r="AA22" i="33"/>
  <c r="V22" i="33"/>
  <c r="S22" i="33"/>
  <c r="M22" i="33"/>
  <c r="I22" i="33"/>
  <c r="C22" i="33"/>
  <c r="B22" i="33"/>
  <c r="AA21" i="33"/>
  <c r="V21" i="33"/>
  <c r="S21" i="33"/>
  <c r="M21" i="33"/>
  <c r="I21" i="33"/>
  <c r="C21" i="33"/>
  <c r="B21" i="33"/>
  <c r="AA20" i="33"/>
  <c r="V20" i="33"/>
  <c r="S20" i="33"/>
  <c r="M20" i="33"/>
  <c r="I20" i="33"/>
  <c r="C20" i="33"/>
  <c r="B20" i="33"/>
  <c r="AA19" i="33"/>
  <c r="V19" i="33"/>
  <c r="S19" i="33"/>
  <c r="M19" i="33"/>
  <c r="I19" i="33"/>
  <c r="C19" i="33"/>
  <c r="B19" i="33"/>
  <c r="AA18" i="33"/>
  <c r="V18" i="33"/>
  <c r="S18" i="33"/>
  <c r="M18" i="33"/>
  <c r="I18" i="33"/>
  <c r="C18" i="33"/>
  <c r="B18" i="33"/>
  <c r="AA17" i="33"/>
  <c r="V17" i="33"/>
  <c r="S17" i="33"/>
  <c r="M17" i="33"/>
  <c r="I17" i="33"/>
  <c r="C17" i="33"/>
  <c r="B17" i="33"/>
  <c r="AA16" i="33"/>
  <c r="V16" i="33"/>
  <c r="S16" i="33"/>
  <c r="M16" i="33"/>
  <c r="I16" i="33"/>
  <c r="C16" i="33"/>
  <c r="B16" i="33"/>
  <c r="AA15" i="33"/>
  <c r="V15" i="33"/>
  <c r="S15" i="33"/>
  <c r="M15" i="33"/>
  <c r="I15" i="33"/>
  <c r="C15" i="33"/>
  <c r="B15" i="33"/>
  <c r="AA14" i="33"/>
  <c r="V14" i="33"/>
  <c r="S14" i="33"/>
  <c r="M14" i="33"/>
  <c r="I14" i="33"/>
  <c r="C14" i="33"/>
  <c r="B14" i="33"/>
  <c r="AA13" i="33"/>
  <c r="V13" i="33"/>
  <c r="S13" i="33"/>
  <c r="M13" i="33"/>
  <c r="I13" i="33"/>
  <c r="C13" i="33"/>
  <c r="B13" i="33"/>
  <c r="AA12" i="33"/>
  <c r="V12" i="33"/>
  <c r="S12" i="33"/>
  <c r="M12" i="33"/>
  <c r="I12" i="33"/>
  <c r="C12" i="33"/>
  <c r="B12" i="33"/>
  <c r="AA11" i="33"/>
  <c r="V11" i="33"/>
  <c r="S11" i="33"/>
  <c r="M11" i="33"/>
  <c r="I11" i="33"/>
  <c r="C11" i="33"/>
  <c r="B11" i="33"/>
  <c r="AA10" i="33"/>
  <c r="V10" i="33"/>
  <c r="S10" i="33"/>
  <c r="M10" i="33"/>
  <c r="I10" i="33"/>
  <c r="C10" i="33"/>
  <c r="B10" i="33"/>
  <c r="AA9" i="33"/>
  <c r="V9" i="33"/>
  <c r="S9" i="33"/>
  <c r="M9" i="33"/>
  <c r="I9" i="33"/>
  <c r="C9" i="33"/>
  <c r="B9" i="33"/>
  <c r="AA8" i="33"/>
  <c r="V8" i="33"/>
  <c r="S8" i="33"/>
  <c r="M8" i="33"/>
  <c r="I8" i="33"/>
  <c r="C8" i="33"/>
  <c r="B8" i="33"/>
  <c r="AA7" i="33"/>
  <c r="V7" i="33"/>
  <c r="S7" i="33"/>
  <c r="M7" i="33"/>
  <c r="I7" i="33"/>
  <c r="C7" i="33"/>
  <c r="B7" i="33"/>
  <c r="AA6" i="33"/>
  <c r="V6" i="33"/>
  <c r="S6" i="33"/>
  <c r="M6" i="33"/>
  <c r="I6" i="33"/>
  <c r="C6" i="33"/>
  <c r="B6" i="33"/>
  <c r="AA5" i="33"/>
  <c r="V5" i="33"/>
  <c r="S5" i="33"/>
  <c r="M5" i="33"/>
  <c r="I5" i="33"/>
  <c r="C5" i="33"/>
  <c r="B5" i="33"/>
  <c r="AA4" i="33"/>
  <c r="V4" i="33"/>
  <c r="S4" i="33"/>
  <c r="M4" i="33"/>
  <c r="I4" i="33"/>
  <c r="C4" i="33"/>
  <c r="B4" i="33"/>
  <c r="AA3" i="33"/>
  <c r="V3" i="33"/>
  <c r="S3" i="33"/>
  <c r="M3" i="33"/>
  <c r="I3" i="33"/>
  <c r="C3" i="33"/>
  <c r="B3" i="33"/>
  <c r="AA29" i="32"/>
  <c r="V29" i="32"/>
  <c r="S29" i="32"/>
  <c r="M29" i="32"/>
  <c r="I29" i="32"/>
  <c r="C29" i="32"/>
  <c r="B29" i="32"/>
  <c r="AA28" i="32"/>
  <c r="V28" i="32"/>
  <c r="S28" i="32"/>
  <c r="M28" i="32"/>
  <c r="I28" i="32"/>
  <c r="C28" i="32"/>
  <c r="B28" i="32"/>
  <c r="AA27" i="32"/>
  <c r="V27" i="32"/>
  <c r="S27" i="32"/>
  <c r="M27" i="32"/>
  <c r="I27" i="32"/>
  <c r="C27" i="32"/>
  <c r="B27" i="32"/>
  <c r="AA26" i="32"/>
  <c r="V26" i="32"/>
  <c r="S26" i="32"/>
  <c r="M26" i="32"/>
  <c r="I26" i="32"/>
  <c r="C26" i="32"/>
  <c r="B26" i="32"/>
  <c r="AA25" i="32"/>
  <c r="V25" i="32"/>
  <c r="S25" i="32"/>
  <c r="M25" i="32"/>
  <c r="I25" i="32"/>
  <c r="C25" i="32"/>
  <c r="B25" i="32"/>
  <c r="AA24" i="32"/>
  <c r="V24" i="32"/>
  <c r="S24" i="32"/>
  <c r="M24" i="32"/>
  <c r="I24" i="32"/>
  <c r="C24" i="32"/>
  <c r="B24" i="32"/>
  <c r="AA23" i="32"/>
  <c r="V23" i="32"/>
  <c r="S23" i="32"/>
  <c r="M23" i="32"/>
  <c r="I23" i="32"/>
  <c r="C23" i="32"/>
  <c r="B23" i="32"/>
  <c r="AA22" i="32"/>
  <c r="V22" i="32"/>
  <c r="S22" i="32"/>
  <c r="M22" i="32"/>
  <c r="I22" i="32"/>
  <c r="C22" i="32"/>
  <c r="B22" i="32"/>
  <c r="AA21" i="32"/>
  <c r="V21" i="32"/>
  <c r="S21" i="32"/>
  <c r="M21" i="32"/>
  <c r="I21" i="32"/>
  <c r="C21" i="32"/>
  <c r="B21" i="32"/>
  <c r="AA20" i="32"/>
  <c r="V20" i="32"/>
  <c r="S20" i="32"/>
  <c r="M20" i="32"/>
  <c r="I20" i="32"/>
  <c r="C20" i="32"/>
  <c r="B20" i="32"/>
  <c r="AA19" i="32"/>
  <c r="V19" i="32"/>
  <c r="S19" i="32"/>
  <c r="M19" i="32"/>
  <c r="I19" i="32"/>
  <c r="C19" i="32"/>
  <c r="B19" i="32"/>
  <c r="AA18" i="32"/>
  <c r="V18" i="32"/>
  <c r="S18" i="32"/>
  <c r="M18" i="32"/>
  <c r="I18" i="32"/>
  <c r="C18" i="32"/>
  <c r="B18" i="32"/>
  <c r="AA17" i="32"/>
  <c r="V17" i="32"/>
  <c r="S17" i="32"/>
  <c r="M17" i="32"/>
  <c r="I17" i="32"/>
  <c r="C17" i="32"/>
  <c r="B17" i="32"/>
  <c r="AA16" i="32"/>
  <c r="V16" i="32"/>
  <c r="S16" i="32"/>
  <c r="M16" i="32"/>
  <c r="I16" i="32"/>
  <c r="C16" i="32"/>
  <c r="B16" i="32"/>
  <c r="AA15" i="32"/>
  <c r="V15" i="32"/>
  <c r="S15" i="32"/>
  <c r="M15" i="32"/>
  <c r="I15" i="32"/>
  <c r="C15" i="32"/>
  <c r="B15" i="32"/>
  <c r="AA14" i="32"/>
  <c r="V14" i="32"/>
  <c r="S14" i="32"/>
  <c r="M14" i="32"/>
  <c r="I14" i="32"/>
  <c r="C14" i="32"/>
  <c r="B14" i="32"/>
  <c r="AA13" i="32"/>
  <c r="V13" i="32"/>
  <c r="S13" i="32"/>
  <c r="M13" i="32"/>
  <c r="I13" i="32"/>
  <c r="C13" i="32"/>
  <c r="B13" i="32"/>
  <c r="AA12" i="32"/>
  <c r="V12" i="32"/>
  <c r="S12" i="32"/>
  <c r="M12" i="32"/>
  <c r="I12" i="32"/>
  <c r="C12" i="32"/>
  <c r="B12" i="32"/>
  <c r="AA11" i="32"/>
  <c r="V11" i="32"/>
  <c r="S11" i="32"/>
  <c r="M11" i="32"/>
  <c r="I11" i="32"/>
  <c r="C11" i="32"/>
  <c r="B11" i="32"/>
  <c r="AA10" i="32"/>
  <c r="V10" i="32"/>
  <c r="S10" i="32"/>
  <c r="M10" i="32"/>
  <c r="I10" i="32"/>
  <c r="C10" i="32"/>
  <c r="B10" i="32"/>
  <c r="AA9" i="32"/>
  <c r="V9" i="32"/>
  <c r="S9" i="32"/>
  <c r="M9" i="32"/>
  <c r="I9" i="32"/>
  <c r="C9" i="32"/>
  <c r="B9" i="32"/>
  <c r="AA8" i="32"/>
  <c r="V8" i="32"/>
  <c r="S8" i="32"/>
  <c r="M8" i="32"/>
  <c r="I8" i="32"/>
  <c r="C8" i="32"/>
  <c r="B8" i="32"/>
  <c r="AA7" i="32"/>
  <c r="V7" i="32"/>
  <c r="S7" i="32"/>
  <c r="M7" i="32"/>
  <c r="I7" i="32"/>
  <c r="C7" i="32"/>
  <c r="B7" i="32"/>
  <c r="AA6" i="32"/>
  <c r="V6" i="32"/>
  <c r="S6" i="32"/>
  <c r="M6" i="32"/>
  <c r="I6" i="32"/>
  <c r="C6" i="32"/>
  <c r="B6" i="32"/>
  <c r="AA5" i="32"/>
  <c r="V5" i="32"/>
  <c r="S5" i="32"/>
  <c r="M5" i="32"/>
  <c r="I5" i="32"/>
  <c r="C5" i="32"/>
  <c r="B5" i="32"/>
  <c r="AA4" i="32"/>
  <c r="V4" i="32"/>
  <c r="S4" i="32"/>
  <c r="M4" i="32"/>
  <c r="I4" i="32"/>
  <c r="C4" i="32"/>
  <c r="B4" i="32"/>
  <c r="AA3" i="32"/>
  <c r="V3" i="32"/>
  <c r="S3" i="32"/>
  <c r="M3" i="32"/>
  <c r="I3" i="32"/>
  <c r="C3" i="32"/>
  <c r="B3" i="32"/>
  <c r="AA29" i="31"/>
  <c r="V29" i="31"/>
  <c r="S29" i="31"/>
  <c r="M29" i="31"/>
  <c r="I29" i="31"/>
  <c r="C29" i="31"/>
  <c r="B29" i="31"/>
  <c r="AA28" i="31"/>
  <c r="V28" i="31"/>
  <c r="S28" i="31"/>
  <c r="M28" i="31"/>
  <c r="I28" i="31"/>
  <c r="C28" i="31"/>
  <c r="B28" i="31"/>
  <c r="AA27" i="31"/>
  <c r="V27" i="31"/>
  <c r="S27" i="31"/>
  <c r="M27" i="31"/>
  <c r="I27" i="31"/>
  <c r="C27" i="31"/>
  <c r="B27" i="31"/>
  <c r="AA26" i="31"/>
  <c r="V26" i="31"/>
  <c r="S26" i="31"/>
  <c r="M26" i="31"/>
  <c r="I26" i="31"/>
  <c r="C26" i="31"/>
  <c r="B26" i="31"/>
  <c r="AA25" i="31"/>
  <c r="V25" i="31"/>
  <c r="S25" i="31"/>
  <c r="M25" i="31"/>
  <c r="I25" i="31"/>
  <c r="C25" i="31"/>
  <c r="B25" i="31"/>
  <c r="AA24" i="31"/>
  <c r="V24" i="31"/>
  <c r="S24" i="31"/>
  <c r="M24" i="31"/>
  <c r="I24" i="31"/>
  <c r="C24" i="31"/>
  <c r="B24" i="31"/>
  <c r="AA23" i="31"/>
  <c r="V23" i="31"/>
  <c r="S23" i="31"/>
  <c r="M23" i="31"/>
  <c r="I23" i="31"/>
  <c r="C23" i="31"/>
  <c r="B23" i="31"/>
  <c r="AA22" i="31"/>
  <c r="V22" i="31"/>
  <c r="S22" i="31"/>
  <c r="M22" i="31"/>
  <c r="I22" i="31"/>
  <c r="C22" i="31"/>
  <c r="B22" i="31"/>
  <c r="AA21" i="31"/>
  <c r="V21" i="31"/>
  <c r="S21" i="31"/>
  <c r="M21" i="31"/>
  <c r="I21" i="31"/>
  <c r="C21" i="31"/>
  <c r="B21" i="31"/>
  <c r="AA20" i="31"/>
  <c r="V20" i="31"/>
  <c r="S20" i="31"/>
  <c r="M20" i="31"/>
  <c r="I20" i="31"/>
  <c r="C20" i="31"/>
  <c r="B20" i="31"/>
  <c r="AA19" i="31"/>
  <c r="V19" i="31"/>
  <c r="S19" i="31"/>
  <c r="M19" i="31"/>
  <c r="I19" i="31"/>
  <c r="C19" i="31"/>
  <c r="B19" i="31"/>
  <c r="AA18" i="31"/>
  <c r="V18" i="31"/>
  <c r="S18" i="31"/>
  <c r="M18" i="31"/>
  <c r="I18" i="31"/>
  <c r="C18" i="31"/>
  <c r="B18" i="31"/>
  <c r="AA17" i="31"/>
  <c r="V17" i="31"/>
  <c r="S17" i="31"/>
  <c r="M17" i="31"/>
  <c r="I17" i="31"/>
  <c r="C17" i="31"/>
  <c r="B17" i="31"/>
  <c r="AA16" i="31"/>
  <c r="V16" i="31"/>
  <c r="S16" i="31"/>
  <c r="M16" i="31"/>
  <c r="I16" i="31"/>
  <c r="C16" i="31"/>
  <c r="B16" i="31"/>
  <c r="AA15" i="31"/>
  <c r="V15" i="31"/>
  <c r="S15" i="31"/>
  <c r="M15" i="31"/>
  <c r="I15" i="31"/>
  <c r="C15" i="31"/>
  <c r="B15" i="31"/>
  <c r="AA14" i="31"/>
  <c r="V14" i="31"/>
  <c r="S14" i="31"/>
  <c r="M14" i="31"/>
  <c r="I14" i="31"/>
  <c r="C14" i="31"/>
  <c r="B14" i="31"/>
  <c r="AA13" i="31"/>
  <c r="V13" i="31"/>
  <c r="S13" i="31"/>
  <c r="M13" i="31"/>
  <c r="I13" i="31"/>
  <c r="C13" i="31"/>
  <c r="B13" i="31"/>
  <c r="AA12" i="31"/>
  <c r="V12" i="31"/>
  <c r="S12" i="31"/>
  <c r="M12" i="31"/>
  <c r="I12" i="31"/>
  <c r="C12" i="31"/>
  <c r="B12" i="31"/>
  <c r="AA11" i="31"/>
  <c r="V11" i="31"/>
  <c r="S11" i="31"/>
  <c r="M11" i="31"/>
  <c r="I11" i="31"/>
  <c r="C11" i="31"/>
  <c r="B11" i="31"/>
  <c r="AA10" i="31"/>
  <c r="V10" i="31"/>
  <c r="S10" i="31"/>
  <c r="M10" i="31"/>
  <c r="I10" i="31"/>
  <c r="C10" i="31"/>
  <c r="B10" i="31"/>
  <c r="AA9" i="31"/>
  <c r="V9" i="31"/>
  <c r="S9" i="31"/>
  <c r="M9" i="31"/>
  <c r="I9" i="31"/>
  <c r="C9" i="31"/>
  <c r="B9" i="31"/>
  <c r="AA8" i="31"/>
  <c r="V8" i="31"/>
  <c r="S8" i="31"/>
  <c r="M8" i="31"/>
  <c r="I8" i="31"/>
  <c r="C8" i="31"/>
  <c r="B8" i="31"/>
  <c r="AA7" i="31"/>
  <c r="V7" i="31"/>
  <c r="S7" i="31"/>
  <c r="M7" i="31"/>
  <c r="I7" i="31"/>
  <c r="C7" i="31"/>
  <c r="B7" i="31"/>
  <c r="AA6" i="31"/>
  <c r="V6" i="31"/>
  <c r="S6" i="31"/>
  <c r="M6" i="31"/>
  <c r="I6" i="31"/>
  <c r="C6" i="31"/>
  <c r="B6" i="31"/>
  <c r="AA5" i="31"/>
  <c r="V5" i="31"/>
  <c r="S5" i="31"/>
  <c r="M5" i="31"/>
  <c r="I5" i="31"/>
  <c r="C5" i="31"/>
  <c r="B5" i="31"/>
  <c r="AA4" i="31"/>
  <c r="V4" i="31"/>
  <c r="S4" i="31"/>
  <c r="M4" i="31"/>
  <c r="I4" i="31"/>
  <c r="C4" i="31"/>
  <c r="B4" i="31"/>
  <c r="AA3" i="31"/>
  <c r="V3" i="31"/>
  <c r="S3" i="31"/>
  <c r="M3" i="31"/>
  <c r="I3" i="31"/>
  <c r="C3" i="31"/>
  <c r="B3" i="31"/>
  <c r="AA29" i="30"/>
  <c r="V29" i="30"/>
  <c r="S29" i="30"/>
  <c r="M29" i="30"/>
  <c r="I29" i="30"/>
  <c r="C29" i="30"/>
  <c r="B29" i="30"/>
  <c r="AA28" i="30"/>
  <c r="V28" i="30"/>
  <c r="S28" i="30"/>
  <c r="M28" i="30"/>
  <c r="I28" i="30"/>
  <c r="C28" i="30"/>
  <c r="B28" i="30"/>
  <c r="AA27" i="30"/>
  <c r="V27" i="30"/>
  <c r="S27" i="30"/>
  <c r="M27" i="30"/>
  <c r="I27" i="30"/>
  <c r="C27" i="30"/>
  <c r="B27" i="30"/>
  <c r="AA26" i="30"/>
  <c r="V26" i="30"/>
  <c r="S26" i="30"/>
  <c r="M26" i="30"/>
  <c r="I26" i="30"/>
  <c r="C26" i="30"/>
  <c r="B26" i="30"/>
  <c r="AA25" i="30"/>
  <c r="V25" i="30"/>
  <c r="S25" i="30"/>
  <c r="M25" i="30"/>
  <c r="I25" i="30"/>
  <c r="C25" i="30"/>
  <c r="B25" i="30"/>
  <c r="AA24" i="30"/>
  <c r="V24" i="30"/>
  <c r="S24" i="30"/>
  <c r="M24" i="30"/>
  <c r="I24" i="30"/>
  <c r="C24" i="30"/>
  <c r="B24" i="30"/>
  <c r="AA23" i="30"/>
  <c r="V23" i="30"/>
  <c r="S23" i="30"/>
  <c r="M23" i="30"/>
  <c r="I23" i="30"/>
  <c r="C23" i="30"/>
  <c r="B23" i="30"/>
  <c r="AA22" i="30"/>
  <c r="V22" i="30"/>
  <c r="S22" i="30"/>
  <c r="M22" i="30"/>
  <c r="I22" i="30"/>
  <c r="C22" i="30"/>
  <c r="B22" i="30"/>
  <c r="AA21" i="30"/>
  <c r="V21" i="30"/>
  <c r="S21" i="30"/>
  <c r="M21" i="30"/>
  <c r="I21" i="30"/>
  <c r="C21" i="30"/>
  <c r="B21" i="30"/>
  <c r="AA20" i="30"/>
  <c r="V20" i="30"/>
  <c r="S20" i="30"/>
  <c r="M20" i="30"/>
  <c r="I20" i="30"/>
  <c r="C20" i="30"/>
  <c r="B20" i="30"/>
  <c r="AA19" i="30"/>
  <c r="V19" i="30"/>
  <c r="S19" i="30"/>
  <c r="M19" i="30"/>
  <c r="I19" i="30"/>
  <c r="C19" i="30"/>
  <c r="B19" i="30"/>
  <c r="AA18" i="30"/>
  <c r="V18" i="30"/>
  <c r="S18" i="30"/>
  <c r="M18" i="30"/>
  <c r="I18" i="30"/>
  <c r="C18" i="30"/>
  <c r="B18" i="30"/>
  <c r="AA17" i="30"/>
  <c r="V17" i="30"/>
  <c r="S17" i="30"/>
  <c r="M17" i="30"/>
  <c r="I17" i="30"/>
  <c r="C17" i="30"/>
  <c r="B17" i="30"/>
  <c r="AA16" i="30"/>
  <c r="V16" i="30"/>
  <c r="S16" i="30"/>
  <c r="M16" i="30"/>
  <c r="I16" i="30"/>
  <c r="C16" i="30"/>
  <c r="B16" i="30"/>
  <c r="AA15" i="30"/>
  <c r="V15" i="30"/>
  <c r="S15" i="30"/>
  <c r="M15" i="30"/>
  <c r="I15" i="30"/>
  <c r="C15" i="30"/>
  <c r="B15" i="30"/>
  <c r="AA14" i="30"/>
  <c r="V14" i="30"/>
  <c r="S14" i="30"/>
  <c r="M14" i="30"/>
  <c r="I14" i="30"/>
  <c r="C14" i="30"/>
  <c r="B14" i="30"/>
  <c r="AA13" i="30"/>
  <c r="V13" i="30"/>
  <c r="S13" i="30"/>
  <c r="M13" i="30"/>
  <c r="I13" i="30"/>
  <c r="C13" i="30"/>
  <c r="B13" i="30"/>
  <c r="AA12" i="30"/>
  <c r="V12" i="30"/>
  <c r="S12" i="30"/>
  <c r="M12" i="30"/>
  <c r="I12" i="30"/>
  <c r="C12" i="30"/>
  <c r="B12" i="30"/>
  <c r="AA11" i="30"/>
  <c r="V11" i="30"/>
  <c r="S11" i="30"/>
  <c r="M11" i="30"/>
  <c r="I11" i="30"/>
  <c r="C11" i="30"/>
  <c r="B11" i="30"/>
  <c r="AA10" i="30"/>
  <c r="V10" i="30"/>
  <c r="S10" i="30"/>
  <c r="M10" i="30"/>
  <c r="I10" i="30"/>
  <c r="C10" i="30"/>
  <c r="B10" i="30"/>
  <c r="AA9" i="30"/>
  <c r="V9" i="30"/>
  <c r="S9" i="30"/>
  <c r="M9" i="30"/>
  <c r="I9" i="30"/>
  <c r="C9" i="30"/>
  <c r="B9" i="30"/>
  <c r="AA8" i="30"/>
  <c r="V8" i="30"/>
  <c r="S8" i="30"/>
  <c r="M8" i="30"/>
  <c r="I8" i="30"/>
  <c r="C8" i="30"/>
  <c r="B8" i="30"/>
  <c r="AA7" i="30"/>
  <c r="V7" i="30"/>
  <c r="S7" i="30"/>
  <c r="M7" i="30"/>
  <c r="I7" i="30"/>
  <c r="C7" i="30"/>
  <c r="B7" i="30"/>
  <c r="AA6" i="30"/>
  <c r="V6" i="30"/>
  <c r="S6" i="30"/>
  <c r="M6" i="30"/>
  <c r="I6" i="30"/>
  <c r="C6" i="30"/>
  <c r="B6" i="30"/>
  <c r="AA5" i="30"/>
  <c r="V5" i="30"/>
  <c r="S5" i="30"/>
  <c r="M5" i="30"/>
  <c r="I5" i="30"/>
  <c r="C5" i="30"/>
  <c r="B5" i="30"/>
  <c r="AA4" i="30"/>
  <c r="V4" i="30"/>
  <c r="S4" i="30"/>
  <c r="M4" i="30"/>
  <c r="I4" i="30"/>
  <c r="C4" i="30"/>
  <c r="B4" i="30"/>
  <c r="AA3" i="30"/>
  <c r="V3" i="30"/>
  <c r="S3" i="30"/>
  <c r="M3" i="30"/>
  <c r="I3" i="30"/>
  <c r="C3" i="30"/>
  <c r="B3" i="30"/>
  <c r="AA29" i="29"/>
  <c r="V29" i="29"/>
  <c r="S29" i="29"/>
  <c r="M29" i="29"/>
  <c r="I29" i="29"/>
  <c r="C29" i="29"/>
  <c r="B29" i="29"/>
  <c r="AA28" i="29"/>
  <c r="V28" i="29"/>
  <c r="S28" i="29"/>
  <c r="M28" i="29"/>
  <c r="I28" i="29"/>
  <c r="C28" i="29"/>
  <c r="B28" i="29"/>
  <c r="AA27" i="29"/>
  <c r="V27" i="29"/>
  <c r="S27" i="29"/>
  <c r="M27" i="29"/>
  <c r="I27" i="29"/>
  <c r="C27" i="29"/>
  <c r="B27" i="29"/>
  <c r="AA26" i="29"/>
  <c r="V26" i="29"/>
  <c r="S26" i="29"/>
  <c r="M26" i="29"/>
  <c r="I26" i="29"/>
  <c r="C26" i="29"/>
  <c r="B26" i="29"/>
  <c r="AA25" i="29"/>
  <c r="V25" i="29"/>
  <c r="S25" i="29"/>
  <c r="M25" i="29"/>
  <c r="I25" i="29"/>
  <c r="C25" i="29"/>
  <c r="B25" i="29"/>
  <c r="AA24" i="29"/>
  <c r="V24" i="29"/>
  <c r="S24" i="29"/>
  <c r="M24" i="29"/>
  <c r="I24" i="29"/>
  <c r="C24" i="29"/>
  <c r="B24" i="29"/>
  <c r="AA23" i="29"/>
  <c r="V23" i="29"/>
  <c r="S23" i="29"/>
  <c r="M23" i="29"/>
  <c r="I23" i="29"/>
  <c r="C23" i="29"/>
  <c r="B23" i="29"/>
  <c r="AA22" i="29"/>
  <c r="V22" i="29"/>
  <c r="S22" i="29"/>
  <c r="M22" i="29"/>
  <c r="I22" i="29"/>
  <c r="C22" i="29"/>
  <c r="B22" i="29"/>
  <c r="AA21" i="29"/>
  <c r="V21" i="29"/>
  <c r="S21" i="29"/>
  <c r="M21" i="29"/>
  <c r="I21" i="29"/>
  <c r="C21" i="29"/>
  <c r="B21" i="29"/>
  <c r="AA20" i="29"/>
  <c r="V20" i="29"/>
  <c r="S20" i="29"/>
  <c r="M20" i="29"/>
  <c r="I20" i="29"/>
  <c r="C20" i="29"/>
  <c r="B20" i="29"/>
  <c r="AA19" i="29"/>
  <c r="V19" i="29"/>
  <c r="S19" i="29"/>
  <c r="M19" i="29"/>
  <c r="I19" i="29"/>
  <c r="C19" i="29"/>
  <c r="B19" i="29"/>
  <c r="AA18" i="29"/>
  <c r="V18" i="29"/>
  <c r="S18" i="29"/>
  <c r="M18" i="29"/>
  <c r="I18" i="29"/>
  <c r="C18" i="29"/>
  <c r="B18" i="29"/>
  <c r="AA17" i="29"/>
  <c r="V17" i="29"/>
  <c r="S17" i="29"/>
  <c r="M17" i="29"/>
  <c r="I17" i="29"/>
  <c r="C17" i="29"/>
  <c r="B17" i="29"/>
  <c r="AA16" i="29"/>
  <c r="V16" i="29"/>
  <c r="S16" i="29"/>
  <c r="M16" i="29"/>
  <c r="I16" i="29"/>
  <c r="C16" i="29"/>
  <c r="B16" i="29"/>
  <c r="AA15" i="29"/>
  <c r="V15" i="29"/>
  <c r="S15" i="29"/>
  <c r="M15" i="29"/>
  <c r="I15" i="29"/>
  <c r="C15" i="29"/>
  <c r="B15" i="29"/>
  <c r="AA14" i="29"/>
  <c r="V14" i="29"/>
  <c r="S14" i="29"/>
  <c r="M14" i="29"/>
  <c r="I14" i="29"/>
  <c r="C14" i="29"/>
  <c r="B14" i="29"/>
  <c r="AA13" i="29"/>
  <c r="V13" i="29"/>
  <c r="S13" i="29"/>
  <c r="M13" i="29"/>
  <c r="I13" i="29"/>
  <c r="C13" i="29"/>
  <c r="B13" i="29"/>
  <c r="AA12" i="29"/>
  <c r="V12" i="29"/>
  <c r="S12" i="29"/>
  <c r="M12" i="29"/>
  <c r="I12" i="29"/>
  <c r="C12" i="29"/>
  <c r="B12" i="29"/>
  <c r="AA11" i="29"/>
  <c r="V11" i="29"/>
  <c r="S11" i="29"/>
  <c r="M11" i="29"/>
  <c r="I11" i="29"/>
  <c r="C11" i="29"/>
  <c r="B11" i="29"/>
  <c r="AA10" i="29"/>
  <c r="V10" i="29"/>
  <c r="S10" i="29"/>
  <c r="M10" i="29"/>
  <c r="I10" i="29"/>
  <c r="C10" i="29"/>
  <c r="B10" i="29"/>
  <c r="AA9" i="29"/>
  <c r="V9" i="29"/>
  <c r="S9" i="29"/>
  <c r="M9" i="29"/>
  <c r="I9" i="29"/>
  <c r="C9" i="29"/>
  <c r="B9" i="29"/>
  <c r="AA8" i="29"/>
  <c r="V8" i="29"/>
  <c r="S8" i="29"/>
  <c r="M8" i="29"/>
  <c r="I8" i="29"/>
  <c r="C8" i="29"/>
  <c r="B8" i="29"/>
  <c r="AA7" i="29"/>
  <c r="V7" i="29"/>
  <c r="S7" i="29"/>
  <c r="M7" i="29"/>
  <c r="I7" i="29"/>
  <c r="C7" i="29"/>
  <c r="B7" i="29"/>
  <c r="AA6" i="29"/>
  <c r="V6" i="29"/>
  <c r="S6" i="29"/>
  <c r="M6" i="29"/>
  <c r="I6" i="29"/>
  <c r="C6" i="29"/>
  <c r="B6" i="29"/>
  <c r="AA5" i="29"/>
  <c r="V5" i="29"/>
  <c r="S5" i="29"/>
  <c r="M5" i="29"/>
  <c r="I5" i="29"/>
  <c r="C5" i="29"/>
  <c r="B5" i="29"/>
  <c r="AA4" i="29"/>
  <c r="V4" i="29"/>
  <c r="S4" i="29"/>
  <c r="M4" i="29"/>
  <c r="I4" i="29"/>
  <c r="C4" i="29"/>
  <c r="B4" i="29"/>
  <c r="AA3" i="29"/>
  <c r="V3" i="29"/>
  <c r="S3" i="29"/>
  <c r="M3" i="29"/>
  <c r="I3" i="29"/>
  <c r="C3" i="29"/>
  <c r="B3" i="29"/>
  <c r="AA29" i="28"/>
  <c r="V29" i="28"/>
  <c r="S29" i="28"/>
  <c r="M29" i="28"/>
  <c r="I29" i="28"/>
  <c r="C29" i="28"/>
  <c r="B29" i="28"/>
  <c r="AA28" i="28"/>
  <c r="V28" i="28"/>
  <c r="S28" i="28"/>
  <c r="M28" i="28"/>
  <c r="I28" i="28"/>
  <c r="C28" i="28"/>
  <c r="B28" i="28"/>
  <c r="AA27" i="28"/>
  <c r="V27" i="28"/>
  <c r="S27" i="28"/>
  <c r="M27" i="28"/>
  <c r="I27" i="28"/>
  <c r="C27" i="28"/>
  <c r="B27" i="28"/>
  <c r="AA26" i="28"/>
  <c r="V26" i="28"/>
  <c r="S26" i="28"/>
  <c r="M26" i="28"/>
  <c r="I26" i="28"/>
  <c r="C26" i="28"/>
  <c r="B26" i="28"/>
  <c r="AA25" i="28"/>
  <c r="V25" i="28"/>
  <c r="S25" i="28"/>
  <c r="M25" i="28"/>
  <c r="I25" i="28"/>
  <c r="C25" i="28"/>
  <c r="B25" i="28"/>
  <c r="AA24" i="28"/>
  <c r="V24" i="28"/>
  <c r="S24" i="28"/>
  <c r="M24" i="28"/>
  <c r="I24" i="28"/>
  <c r="C24" i="28"/>
  <c r="B24" i="28"/>
  <c r="AA23" i="28"/>
  <c r="V23" i="28"/>
  <c r="S23" i="28"/>
  <c r="M23" i="28"/>
  <c r="I23" i="28"/>
  <c r="C23" i="28"/>
  <c r="B23" i="28"/>
  <c r="AA22" i="28"/>
  <c r="V22" i="28"/>
  <c r="S22" i="28"/>
  <c r="M22" i="28"/>
  <c r="I22" i="28"/>
  <c r="C22" i="28"/>
  <c r="B22" i="28"/>
  <c r="AA21" i="28"/>
  <c r="V21" i="28"/>
  <c r="S21" i="28"/>
  <c r="M21" i="28"/>
  <c r="I21" i="28"/>
  <c r="C21" i="28"/>
  <c r="B21" i="28"/>
  <c r="AA20" i="28"/>
  <c r="V20" i="28"/>
  <c r="S20" i="28"/>
  <c r="M20" i="28"/>
  <c r="I20" i="28"/>
  <c r="C20" i="28"/>
  <c r="B20" i="28"/>
  <c r="AA19" i="28"/>
  <c r="V19" i="28"/>
  <c r="S19" i="28"/>
  <c r="M19" i="28"/>
  <c r="I19" i="28"/>
  <c r="C19" i="28"/>
  <c r="B19" i="28"/>
  <c r="AA18" i="28"/>
  <c r="V18" i="28"/>
  <c r="S18" i="28"/>
  <c r="M18" i="28"/>
  <c r="I18" i="28"/>
  <c r="C18" i="28"/>
  <c r="B18" i="28"/>
  <c r="AA17" i="28"/>
  <c r="V17" i="28"/>
  <c r="S17" i="28"/>
  <c r="M17" i="28"/>
  <c r="I17" i="28"/>
  <c r="C17" i="28"/>
  <c r="B17" i="28"/>
  <c r="AA16" i="28"/>
  <c r="V16" i="28"/>
  <c r="S16" i="28"/>
  <c r="M16" i="28"/>
  <c r="I16" i="28"/>
  <c r="C16" i="28"/>
  <c r="B16" i="28"/>
  <c r="AA15" i="28"/>
  <c r="V15" i="28"/>
  <c r="S15" i="28"/>
  <c r="M15" i="28"/>
  <c r="I15" i="28"/>
  <c r="C15" i="28"/>
  <c r="B15" i="28"/>
  <c r="AA14" i="28"/>
  <c r="V14" i="28"/>
  <c r="S14" i="28"/>
  <c r="M14" i="28"/>
  <c r="I14" i="28"/>
  <c r="C14" i="28"/>
  <c r="B14" i="28"/>
  <c r="AA13" i="28"/>
  <c r="V13" i="28"/>
  <c r="S13" i="28"/>
  <c r="M13" i="28"/>
  <c r="I13" i="28"/>
  <c r="C13" i="28"/>
  <c r="B13" i="28"/>
  <c r="AA12" i="28"/>
  <c r="V12" i="28"/>
  <c r="S12" i="28"/>
  <c r="M12" i="28"/>
  <c r="I12" i="28"/>
  <c r="C12" i="28"/>
  <c r="B12" i="28"/>
  <c r="AA11" i="28"/>
  <c r="V11" i="28"/>
  <c r="S11" i="28"/>
  <c r="M11" i="28"/>
  <c r="I11" i="28"/>
  <c r="C11" i="28"/>
  <c r="B11" i="28"/>
  <c r="AA10" i="28"/>
  <c r="V10" i="28"/>
  <c r="S10" i="28"/>
  <c r="M10" i="28"/>
  <c r="I10" i="28"/>
  <c r="C10" i="28"/>
  <c r="B10" i="28"/>
  <c r="AA9" i="28"/>
  <c r="V9" i="28"/>
  <c r="S9" i="28"/>
  <c r="M9" i="28"/>
  <c r="I9" i="28"/>
  <c r="C9" i="28"/>
  <c r="B9" i="28"/>
  <c r="AA8" i="28"/>
  <c r="V8" i="28"/>
  <c r="S8" i="28"/>
  <c r="M8" i="28"/>
  <c r="I8" i="28"/>
  <c r="C8" i="28"/>
  <c r="B8" i="28"/>
  <c r="AA7" i="28"/>
  <c r="V7" i="28"/>
  <c r="S7" i="28"/>
  <c r="M7" i="28"/>
  <c r="I7" i="28"/>
  <c r="C7" i="28"/>
  <c r="B7" i="28"/>
  <c r="AA6" i="28"/>
  <c r="V6" i="28"/>
  <c r="S6" i="28"/>
  <c r="M6" i="28"/>
  <c r="I6" i="28"/>
  <c r="C6" i="28"/>
  <c r="B6" i="28"/>
  <c r="AA5" i="28"/>
  <c r="V5" i="28"/>
  <c r="S5" i="28"/>
  <c r="M5" i="28"/>
  <c r="I5" i="28"/>
  <c r="C5" i="28"/>
  <c r="B5" i="28"/>
  <c r="AA4" i="28"/>
  <c r="V4" i="28"/>
  <c r="S4" i="28"/>
  <c r="M4" i="28"/>
  <c r="I4" i="28"/>
  <c r="C4" i="28"/>
  <c r="B4" i="28"/>
  <c r="AA3" i="28"/>
  <c r="V3" i="28"/>
  <c r="S3" i="28"/>
  <c r="M3" i="28"/>
  <c r="I3" i="28"/>
  <c r="C3" i="28"/>
  <c r="B3" i="28"/>
  <c r="AA29" i="27"/>
  <c r="V29" i="27"/>
  <c r="S29" i="27"/>
  <c r="M29" i="27"/>
  <c r="I29" i="27"/>
  <c r="C29" i="27"/>
  <c r="B29" i="27"/>
  <c r="AA28" i="27"/>
  <c r="V28" i="27"/>
  <c r="S28" i="27"/>
  <c r="M28" i="27"/>
  <c r="I28" i="27"/>
  <c r="C28" i="27"/>
  <c r="B28" i="27"/>
  <c r="AA27" i="27"/>
  <c r="V27" i="27"/>
  <c r="S27" i="27"/>
  <c r="M27" i="27"/>
  <c r="I27" i="27"/>
  <c r="C27" i="27"/>
  <c r="B27" i="27"/>
  <c r="AA26" i="27"/>
  <c r="V26" i="27"/>
  <c r="S26" i="27"/>
  <c r="M26" i="27"/>
  <c r="I26" i="27"/>
  <c r="C26" i="27"/>
  <c r="B26" i="27"/>
  <c r="AA25" i="27"/>
  <c r="V25" i="27"/>
  <c r="S25" i="27"/>
  <c r="M25" i="27"/>
  <c r="I25" i="27"/>
  <c r="C25" i="27"/>
  <c r="B25" i="27"/>
  <c r="AA24" i="27"/>
  <c r="V24" i="27"/>
  <c r="S24" i="27"/>
  <c r="M24" i="27"/>
  <c r="I24" i="27"/>
  <c r="C24" i="27"/>
  <c r="B24" i="27"/>
  <c r="AA23" i="27"/>
  <c r="V23" i="27"/>
  <c r="S23" i="27"/>
  <c r="M23" i="27"/>
  <c r="I23" i="27"/>
  <c r="C23" i="27"/>
  <c r="B23" i="27"/>
  <c r="AA22" i="27"/>
  <c r="V22" i="27"/>
  <c r="S22" i="27"/>
  <c r="M22" i="27"/>
  <c r="I22" i="27"/>
  <c r="C22" i="27"/>
  <c r="B22" i="27"/>
  <c r="AA21" i="27"/>
  <c r="V21" i="27"/>
  <c r="S21" i="27"/>
  <c r="M21" i="27"/>
  <c r="I21" i="27"/>
  <c r="C21" i="27"/>
  <c r="B21" i="27"/>
  <c r="AA20" i="27"/>
  <c r="V20" i="27"/>
  <c r="S20" i="27"/>
  <c r="M20" i="27"/>
  <c r="I20" i="27"/>
  <c r="C20" i="27"/>
  <c r="B20" i="27"/>
  <c r="AA19" i="27"/>
  <c r="V19" i="27"/>
  <c r="S19" i="27"/>
  <c r="M19" i="27"/>
  <c r="I19" i="27"/>
  <c r="C19" i="27"/>
  <c r="B19" i="27"/>
  <c r="AA18" i="27"/>
  <c r="V18" i="27"/>
  <c r="S18" i="27"/>
  <c r="M18" i="27"/>
  <c r="I18" i="27"/>
  <c r="C18" i="27"/>
  <c r="B18" i="27"/>
  <c r="AA17" i="27"/>
  <c r="V17" i="27"/>
  <c r="S17" i="27"/>
  <c r="M17" i="27"/>
  <c r="I17" i="27"/>
  <c r="C17" i="27"/>
  <c r="B17" i="27"/>
  <c r="AA16" i="27"/>
  <c r="V16" i="27"/>
  <c r="S16" i="27"/>
  <c r="M16" i="27"/>
  <c r="I16" i="27"/>
  <c r="C16" i="27"/>
  <c r="B16" i="27"/>
  <c r="AA15" i="27"/>
  <c r="V15" i="27"/>
  <c r="S15" i="27"/>
  <c r="M15" i="27"/>
  <c r="I15" i="27"/>
  <c r="C15" i="27"/>
  <c r="B15" i="27"/>
  <c r="AA14" i="27"/>
  <c r="V14" i="27"/>
  <c r="S14" i="27"/>
  <c r="M14" i="27"/>
  <c r="I14" i="27"/>
  <c r="C14" i="27"/>
  <c r="B14" i="27"/>
  <c r="AA13" i="27"/>
  <c r="V13" i="27"/>
  <c r="S13" i="27"/>
  <c r="M13" i="27"/>
  <c r="I13" i="27"/>
  <c r="C13" i="27"/>
  <c r="B13" i="27"/>
  <c r="AA12" i="27"/>
  <c r="V12" i="27"/>
  <c r="S12" i="27"/>
  <c r="M12" i="27"/>
  <c r="I12" i="27"/>
  <c r="C12" i="27"/>
  <c r="B12" i="27"/>
  <c r="AA11" i="27"/>
  <c r="V11" i="27"/>
  <c r="S11" i="27"/>
  <c r="M11" i="27"/>
  <c r="I11" i="27"/>
  <c r="C11" i="27"/>
  <c r="B11" i="27"/>
  <c r="AA10" i="27"/>
  <c r="V10" i="27"/>
  <c r="S10" i="27"/>
  <c r="M10" i="27"/>
  <c r="I10" i="27"/>
  <c r="C10" i="27"/>
  <c r="B10" i="27"/>
  <c r="AA9" i="27"/>
  <c r="V9" i="27"/>
  <c r="S9" i="27"/>
  <c r="M9" i="27"/>
  <c r="I9" i="27"/>
  <c r="C9" i="27"/>
  <c r="B9" i="27"/>
  <c r="AA8" i="27"/>
  <c r="V8" i="27"/>
  <c r="S8" i="27"/>
  <c r="M8" i="27"/>
  <c r="I8" i="27"/>
  <c r="C8" i="27"/>
  <c r="B8" i="27"/>
  <c r="AA7" i="27"/>
  <c r="V7" i="27"/>
  <c r="S7" i="27"/>
  <c r="M7" i="27"/>
  <c r="I7" i="27"/>
  <c r="C7" i="27"/>
  <c r="B7" i="27"/>
  <c r="AA6" i="27"/>
  <c r="V6" i="27"/>
  <c r="S6" i="27"/>
  <c r="M6" i="27"/>
  <c r="I6" i="27"/>
  <c r="C6" i="27"/>
  <c r="B6" i="27"/>
  <c r="AA5" i="27"/>
  <c r="V5" i="27"/>
  <c r="S5" i="27"/>
  <c r="M5" i="27"/>
  <c r="I5" i="27"/>
  <c r="C5" i="27"/>
  <c r="B5" i="27"/>
  <c r="AA4" i="27"/>
  <c r="V4" i="27"/>
  <c r="S4" i="27"/>
  <c r="M4" i="27"/>
  <c r="I4" i="27"/>
  <c r="C4" i="27"/>
  <c r="B4" i="27"/>
  <c r="AA3" i="27"/>
  <c r="V3" i="27"/>
  <c r="S3" i="27"/>
  <c r="M3" i="27"/>
  <c r="I3" i="27"/>
  <c r="C3" i="27"/>
  <c r="B3" i="27"/>
  <c r="AA29" i="26"/>
  <c r="V29" i="26"/>
  <c r="S29" i="26"/>
  <c r="M29" i="26"/>
  <c r="I29" i="26"/>
  <c r="AA28" i="26"/>
  <c r="V28" i="26"/>
  <c r="S28" i="26"/>
  <c r="M28" i="26"/>
  <c r="I28" i="26"/>
  <c r="AA27" i="26"/>
  <c r="V27" i="26"/>
  <c r="S27" i="26"/>
  <c r="M27" i="26"/>
  <c r="I27" i="26"/>
  <c r="AA26" i="26"/>
  <c r="V26" i="26"/>
  <c r="S26" i="26"/>
  <c r="M26" i="26"/>
  <c r="I26" i="26"/>
  <c r="AA25" i="26"/>
  <c r="V25" i="26"/>
  <c r="S25" i="26"/>
  <c r="M25" i="26"/>
  <c r="I25" i="26"/>
  <c r="AA24" i="26"/>
  <c r="V24" i="26"/>
  <c r="S24" i="26"/>
  <c r="M24" i="26"/>
  <c r="I24" i="26"/>
  <c r="AA23" i="26"/>
  <c r="V23" i="26"/>
  <c r="S23" i="26"/>
  <c r="M23" i="26"/>
  <c r="I23" i="26"/>
  <c r="AA22" i="26"/>
  <c r="V22" i="26"/>
  <c r="S22" i="26"/>
  <c r="M22" i="26"/>
  <c r="I22" i="26"/>
  <c r="AA21" i="26"/>
  <c r="V21" i="26"/>
  <c r="S21" i="26"/>
  <c r="M21" i="26"/>
  <c r="I21" i="26"/>
  <c r="AA20" i="26"/>
  <c r="V20" i="26"/>
  <c r="S20" i="26"/>
  <c r="M20" i="26"/>
  <c r="I20" i="26"/>
  <c r="AA19" i="26"/>
  <c r="V19" i="26"/>
  <c r="S19" i="26"/>
  <c r="M19" i="26"/>
  <c r="I19" i="26"/>
  <c r="AA18" i="26"/>
  <c r="V18" i="26"/>
  <c r="S18" i="26"/>
  <c r="M18" i="26"/>
  <c r="I18" i="26"/>
  <c r="AA17" i="26"/>
  <c r="V17" i="26"/>
  <c r="S17" i="26"/>
  <c r="M17" i="26"/>
  <c r="I17" i="26"/>
  <c r="AA16" i="26"/>
  <c r="V16" i="26"/>
  <c r="S16" i="26"/>
  <c r="M16" i="26"/>
  <c r="I16" i="26"/>
  <c r="AA15" i="26"/>
  <c r="V15" i="26"/>
  <c r="S15" i="26"/>
  <c r="M15" i="26"/>
  <c r="I15" i="26"/>
  <c r="AA14" i="26"/>
  <c r="V14" i="26"/>
  <c r="S14" i="26"/>
  <c r="M14" i="26"/>
  <c r="I14" i="26"/>
  <c r="AA13" i="26"/>
  <c r="V13" i="26"/>
  <c r="S13" i="26"/>
  <c r="M13" i="26"/>
  <c r="I13" i="26"/>
  <c r="AA12" i="26"/>
  <c r="V12" i="26"/>
  <c r="S12" i="26"/>
  <c r="M12" i="26"/>
  <c r="I12" i="26"/>
  <c r="AA11" i="26"/>
  <c r="V11" i="26"/>
  <c r="S11" i="26"/>
  <c r="M11" i="26"/>
  <c r="I11" i="26"/>
  <c r="AA10" i="26"/>
  <c r="V10" i="26"/>
  <c r="S10" i="26"/>
  <c r="M10" i="26"/>
  <c r="I10" i="26"/>
  <c r="AA9" i="26"/>
  <c r="V9" i="26"/>
  <c r="S9" i="26"/>
  <c r="M9" i="26"/>
  <c r="I9" i="26"/>
  <c r="AA8" i="26"/>
  <c r="V8" i="26"/>
  <c r="S8" i="26"/>
  <c r="M8" i="26"/>
  <c r="I8" i="26"/>
  <c r="AA7" i="26"/>
  <c r="V7" i="26"/>
  <c r="S7" i="26"/>
  <c r="M7" i="26"/>
  <c r="I7" i="26"/>
  <c r="AA6" i="26"/>
  <c r="V6" i="26"/>
  <c r="S6" i="26"/>
  <c r="M6" i="26"/>
  <c r="I6" i="26"/>
  <c r="AA5" i="26"/>
  <c r="V5" i="26"/>
  <c r="S5" i="26"/>
  <c r="M5" i="26"/>
  <c r="I5" i="26"/>
  <c r="AA4" i="26"/>
  <c r="V4" i="26"/>
  <c r="S4" i="26"/>
  <c r="M4" i="26"/>
  <c r="I4" i="26"/>
  <c r="AA3" i="26"/>
  <c r="V3" i="26"/>
  <c r="S3" i="26"/>
  <c r="M3" i="26"/>
  <c r="I3" i="26"/>
  <c r="AA3" i="2"/>
  <c r="X3" i="26" l="1"/>
  <c r="Y3" i="26" s="1"/>
  <c r="AB3" i="26" s="1"/>
  <c r="X7" i="26"/>
  <c r="Y7" i="26" s="1"/>
  <c r="AB7" i="26" s="1"/>
  <c r="X11" i="26"/>
  <c r="Y11" i="26" s="1"/>
  <c r="X15" i="26"/>
  <c r="Y15" i="26" s="1"/>
  <c r="AB15" i="26" s="1"/>
  <c r="X19" i="26"/>
  <c r="Y19" i="26" s="1"/>
  <c r="AB19" i="26" s="1"/>
  <c r="X23" i="26"/>
  <c r="Y23" i="26" s="1"/>
  <c r="AB23" i="26" s="1"/>
  <c r="X27" i="26"/>
  <c r="Y27" i="26" s="1"/>
  <c r="AB27" i="26" s="1"/>
  <c r="X4" i="27"/>
  <c r="Y4" i="27" s="1"/>
  <c r="AB4" i="27" s="1"/>
  <c r="X8" i="27"/>
  <c r="Y8" i="27" s="1"/>
  <c r="AB8" i="27" s="1"/>
  <c r="X12" i="27"/>
  <c r="Y12" i="27" s="1"/>
  <c r="AB12" i="27" s="1"/>
  <c r="X16" i="27"/>
  <c r="Y16" i="27" s="1"/>
  <c r="AB16" i="27" s="1"/>
  <c r="R16" i="11" s="1"/>
  <c r="X20" i="27"/>
  <c r="Y20" i="27" s="1"/>
  <c r="X24" i="27"/>
  <c r="Y24" i="27" s="1"/>
  <c r="AB24" i="27" s="1"/>
  <c r="X28" i="27"/>
  <c r="Y28" i="27" s="1"/>
  <c r="AB28" i="27" s="1"/>
  <c r="X5" i="28"/>
  <c r="Y5" i="28" s="1"/>
  <c r="AB5" i="28" s="1"/>
  <c r="X9" i="28"/>
  <c r="Y9" i="28" s="1"/>
  <c r="AB9" i="28" s="1"/>
  <c r="X9" i="11" s="1"/>
  <c r="X13" i="28"/>
  <c r="Y13" i="28" s="1"/>
  <c r="AB13" i="28" s="1"/>
  <c r="X17" i="28"/>
  <c r="Y17" i="28" s="1"/>
  <c r="AB17" i="28" s="1"/>
  <c r="X21" i="28"/>
  <c r="Y21" i="28" s="1"/>
  <c r="AB21" i="28" s="1"/>
  <c r="X21" i="11" s="1"/>
  <c r="X25" i="28"/>
  <c r="Y25" i="28" s="1"/>
  <c r="AB25" i="28" s="1"/>
  <c r="AC25" i="28" s="1"/>
  <c r="AE25" i="28" s="1"/>
  <c r="X29" i="28"/>
  <c r="Y29" i="28" s="1"/>
  <c r="AB29" i="28" s="1"/>
  <c r="X6" i="29"/>
  <c r="Y6" i="29" s="1"/>
  <c r="AB6" i="29" s="1"/>
  <c r="X10" i="29"/>
  <c r="Y10" i="29" s="1"/>
  <c r="X14" i="29"/>
  <c r="Y14" i="29" s="1"/>
  <c r="AB14" i="29" s="1"/>
  <c r="X18" i="29"/>
  <c r="Y18" i="29" s="1"/>
  <c r="AB18" i="29" s="1"/>
  <c r="X22" i="29"/>
  <c r="Y22" i="29" s="1"/>
  <c r="AB22" i="29" s="1"/>
  <c r="X26" i="29"/>
  <c r="Y26" i="29" s="1"/>
  <c r="AB26" i="29" s="1"/>
  <c r="AC26" i="29" s="1"/>
  <c r="X3" i="30"/>
  <c r="Y3" i="30" s="1"/>
  <c r="AB3" i="30" s="1"/>
  <c r="X7" i="30"/>
  <c r="Y7" i="30" s="1"/>
  <c r="AB7" i="30" s="1"/>
  <c r="X11" i="30"/>
  <c r="Y11" i="30" s="1"/>
  <c r="AB11" i="30" s="1"/>
  <c r="X15" i="30"/>
  <c r="Y15" i="30" s="1"/>
  <c r="AB15" i="30" s="1"/>
  <c r="X19" i="30"/>
  <c r="Y19" i="30" s="1"/>
  <c r="AB19" i="30" s="1"/>
  <c r="X23" i="30"/>
  <c r="Y23" i="30" s="1"/>
  <c r="AB23" i="30" s="1"/>
  <c r="X27" i="30"/>
  <c r="Y27" i="30" s="1"/>
  <c r="AB27" i="30" s="1"/>
  <c r="X4" i="31"/>
  <c r="Y4" i="31" s="1"/>
  <c r="X8" i="31"/>
  <c r="Y8" i="31" s="1"/>
  <c r="AB8" i="31" s="1"/>
  <c r="AP8" i="11" s="1"/>
  <c r="X12" i="31"/>
  <c r="Y12" i="31" s="1"/>
  <c r="AB12" i="31" s="1"/>
  <c r="X16" i="31"/>
  <c r="Y16" i="31" s="1"/>
  <c r="AB16" i="31" s="1"/>
  <c r="X20" i="31"/>
  <c r="Y20" i="31" s="1"/>
  <c r="AB20" i="31" s="1"/>
  <c r="AC20" i="31" s="1"/>
  <c r="X24" i="31"/>
  <c r="Y24" i="31" s="1"/>
  <c r="AB24" i="31" s="1"/>
  <c r="AC24" i="31" s="1"/>
  <c r="AE24" i="31" s="1"/>
  <c r="X28" i="31"/>
  <c r="Y28" i="31" s="1"/>
  <c r="AB28" i="31" s="1"/>
  <c r="X5" i="32"/>
  <c r="Y5" i="32" s="1"/>
  <c r="AB5" i="32" s="1"/>
  <c r="X9" i="32"/>
  <c r="Y9" i="32" s="1"/>
  <c r="X13" i="32"/>
  <c r="Y13" i="32" s="1"/>
  <c r="X17" i="32"/>
  <c r="Y17" i="32" s="1"/>
  <c r="AB17" i="32" s="1"/>
  <c r="X21" i="32"/>
  <c r="Y21" i="32" s="1"/>
  <c r="AB21" i="32" s="1"/>
  <c r="X25" i="32"/>
  <c r="Y25" i="32" s="1"/>
  <c r="AB25" i="32" s="1"/>
  <c r="AC25" i="32" s="1"/>
  <c r="AE25" i="32" s="1"/>
  <c r="AY25" i="11" s="1"/>
  <c r="X29" i="32"/>
  <c r="Y29" i="32" s="1"/>
  <c r="AB29" i="32" s="1"/>
  <c r="AC29" i="32" s="1"/>
  <c r="AE29" i="32" s="1"/>
  <c r="AY29" i="11" s="1"/>
  <c r="X6" i="33"/>
  <c r="Y6" i="33" s="1"/>
  <c r="AB6" i="33" s="1"/>
  <c r="X10" i="33"/>
  <c r="Y10" i="33" s="1"/>
  <c r="AB10" i="33" s="1"/>
  <c r="X14" i="33"/>
  <c r="Y14" i="33" s="1"/>
  <c r="X18" i="33"/>
  <c r="Y18" i="33" s="1"/>
  <c r="X22" i="33"/>
  <c r="Y22" i="33" s="1"/>
  <c r="AB22" i="33" s="1"/>
  <c r="X26" i="33"/>
  <c r="Y26" i="33" s="1"/>
  <c r="AB26" i="33" s="1"/>
  <c r="X3" i="34"/>
  <c r="Y3" i="34" s="1"/>
  <c r="AB3" i="34" s="1"/>
  <c r="X7" i="34"/>
  <c r="Y7" i="34" s="1"/>
  <c r="AB7" i="34" s="1"/>
  <c r="BH7" i="11" s="1"/>
  <c r="X11" i="34"/>
  <c r="Y11" i="34" s="1"/>
  <c r="AB11" i="34" s="1"/>
  <c r="X15" i="34"/>
  <c r="Y15" i="34" s="1"/>
  <c r="AB15" i="34" s="1"/>
  <c r="X19" i="34"/>
  <c r="Y19" i="34" s="1"/>
  <c r="AB19" i="34" s="1"/>
  <c r="BH19" i="11" s="1"/>
  <c r="X23" i="34"/>
  <c r="Y23" i="34" s="1"/>
  <c r="X27" i="34"/>
  <c r="Y27" i="34" s="1"/>
  <c r="AB27" i="34" s="1"/>
  <c r="X4" i="26"/>
  <c r="Y4" i="26" s="1"/>
  <c r="AB4" i="26" s="1"/>
  <c r="X8" i="26"/>
  <c r="Y8" i="26" s="1"/>
  <c r="X12" i="26"/>
  <c r="Y12" i="26" s="1"/>
  <c r="X16" i="26"/>
  <c r="Y16" i="26" s="1"/>
  <c r="AB16" i="26" s="1"/>
  <c r="X20" i="26"/>
  <c r="Y20" i="26" s="1"/>
  <c r="AB20" i="26" s="1"/>
  <c r="X24" i="26"/>
  <c r="Y24" i="26" s="1"/>
  <c r="AB24" i="26" s="1"/>
  <c r="AC24" i="26" s="1"/>
  <c r="X28" i="26"/>
  <c r="Y28" i="26" s="1"/>
  <c r="AB28" i="26" s="1"/>
  <c r="X3" i="27"/>
  <c r="Y3" i="27" s="1"/>
  <c r="AB3" i="27" s="1"/>
  <c r="X7" i="27"/>
  <c r="Y7" i="27" s="1"/>
  <c r="AB7" i="27" s="1"/>
  <c r="X11" i="27"/>
  <c r="Y11" i="27" s="1"/>
  <c r="X15" i="27"/>
  <c r="Y15" i="27" s="1"/>
  <c r="X19" i="27"/>
  <c r="Y19" i="27" s="1"/>
  <c r="AB19" i="27" s="1"/>
  <c r="X23" i="27"/>
  <c r="Y23" i="27" s="1"/>
  <c r="AB23" i="27" s="1"/>
  <c r="X27" i="27"/>
  <c r="Y27" i="27" s="1"/>
  <c r="AB27" i="27" s="1"/>
  <c r="R27" i="11" s="1"/>
  <c r="X4" i="28"/>
  <c r="Y4" i="28" s="1"/>
  <c r="X8" i="28"/>
  <c r="Y8" i="28" s="1"/>
  <c r="AB8" i="28" s="1"/>
  <c r="X12" i="28"/>
  <c r="Y12" i="28" s="1"/>
  <c r="AB12" i="28" s="1"/>
  <c r="X16" i="28"/>
  <c r="Y16" i="28" s="1"/>
  <c r="X20" i="28"/>
  <c r="Y20" i="28" s="1"/>
  <c r="AB20" i="28" s="1"/>
  <c r="X24" i="28"/>
  <c r="Y24" i="28" s="1"/>
  <c r="AB24" i="28" s="1"/>
  <c r="X28" i="28"/>
  <c r="Y28" i="28" s="1"/>
  <c r="AB28" i="28" s="1"/>
  <c r="X5" i="29"/>
  <c r="Y5" i="29" s="1"/>
  <c r="X9" i="29"/>
  <c r="Y9" i="29" s="1"/>
  <c r="AB9" i="29" s="1"/>
  <c r="AD9" i="11" s="1"/>
  <c r="X13" i="29"/>
  <c r="Y13" i="29" s="1"/>
  <c r="AB13" i="29" s="1"/>
  <c r="X17" i="29"/>
  <c r="Y17" i="29" s="1"/>
  <c r="AB17" i="29" s="1"/>
  <c r="X21" i="29"/>
  <c r="Y21" i="29" s="1"/>
  <c r="X25" i="29"/>
  <c r="Y25" i="29" s="1"/>
  <c r="AB25" i="29" s="1"/>
  <c r="AD25" i="11" s="1"/>
  <c r="X29" i="29"/>
  <c r="Y29" i="29" s="1"/>
  <c r="AB29" i="29" s="1"/>
  <c r="X6" i="30"/>
  <c r="Y6" i="30" s="1"/>
  <c r="AB6" i="30" s="1"/>
  <c r="X10" i="30"/>
  <c r="Y10" i="30" s="1"/>
  <c r="X14" i="30"/>
  <c r="Y14" i="30" s="1"/>
  <c r="X18" i="30"/>
  <c r="Y18" i="30" s="1"/>
  <c r="AB18" i="30" s="1"/>
  <c r="X22" i="30"/>
  <c r="Y22" i="30" s="1"/>
  <c r="AB22" i="30" s="1"/>
  <c r="X26" i="30"/>
  <c r="Y26" i="30" s="1"/>
  <c r="AB26" i="30" s="1"/>
  <c r="AC26" i="30" s="1"/>
  <c r="AE26" i="30" s="1"/>
  <c r="AM26" i="11" s="1"/>
  <c r="X3" i="31"/>
  <c r="Y3" i="31" s="1"/>
  <c r="AB3" i="31" s="1"/>
  <c r="X7" i="31"/>
  <c r="Y7" i="31" s="1"/>
  <c r="AB7" i="31" s="1"/>
  <c r="X11" i="31"/>
  <c r="Y11" i="31" s="1"/>
  <c r="AB11" i="31" s="1"/>
  <c r="X15" i="31"/>
  <c r="Y15" i="31" s="1"/>
  <c r="AB15" i="31" s="1"/>
  <c r="X19" i="31"/>
  <c r="Y19" i="31" s="1"/>
  <c r="AB19" i="31" s="1"/>
  <c r="AC19" i="31" s="1"/>
  <c r="AE19" i="31" s="1"/>
  <c r="AS19" i="11" s="1"/>
  <c r="X23" i="31"/>
  <c r="Y23" i="31" s="1"/>
  <c r="AB23" i="31" s="1"/>
  <c r="X27" i="31"/>
  <c r="Y27" i="31" s="1"/>
  <c r="AB27" i="31" s="1"/>
  <c r="X4" i="32"/>
  <c r="Y4" i="32" s="1"/>
  <c r="X8" i="32"/>
  <c r="Y8" i="32" s="1"/>
  <c r="X12" i="32"/>
  <c r="Y12" i="32" s="1"/>
  <c r="AB12" i="32" s="1"/>
  <c r="X16" i="32"/>
  <c r="Y16" i="32" s="1"/>
  <c r="AB16" i="32" s="1"/>
  <c r="X20" i="32"/>
  <c r="Y20" i="32" s="1"/>
  <c r="AB20" i="32" s="1"/>
  <c r="X24" i="32"/>
  <c r="Y24" i="32" s="1"/>
  <c r="AB24" i="32" s="1"/>
  <c r="AC24" i="32" s="1"/>
  <c r="AE24" i="32" s="1"/>
  <c r="AY24" i="11" s="1"/>
  <c r="X28" i="32"/>
  <c r="Y28" i="32" s="1"/>
  <c r="AB28" i="32" s="1"/>
  <c r="X5" i="33"/>
  <c r="Y5" i="33" s="1"/>
  <c r="AB5" i="33" s="1"/>
  <c r="X9" i="33"/>
  <c r="Y9" i="33" s="1"/>
  <c r="X13" i="33"/>
  <c r="Y13" i="33" s="1"/>
  <c r="AB13" i="33" s="1"/>
  <c r="BB13" i="11" s="1"/>
  <c r="X17" i="33"/>
  <c r="Y17" i="33" s="1"/>
  <c r="AB17" i="33" s="1"/>
  <c r="X21" i="33"/>
  <c r="Y21" i="33" s="1"/>
  <c r="AB21" i="33" s="1"/>
  <c r="X25" i="33"/>
  <c r="Y25" i="33" s="1"/>
  <c r="AB25" i="33" s="1"/>
  <c r="BB25" i="11" s="1"/>
  <c r="X29" i="33"/>
  <c r="Y29" i="33" s="1"/>
  <c r="AB29" i="33" s="1"/>
  <c r="X6" i="34"/>
  <c r="Y6" i="34" s="1"/>
  <c r="AB6" i="34" s="1"/>
  <c r="X10" i="34"/>
  <c r="Y10" i="34" s="1"/>
  <c r="AB10" i="34" s="1"/>
  <c r="X14" i="34"/>
  <c r="Y14" i="34" s="1"/>
  <c r="AB14" i="34" s="1"/>
  <c r="X18" i="34"/>
  <c r="Y18" i="34" s="1"/>
  <c r="AB18" i="34" s="1"/>
  <c r="BH18" i="11" s="1"/>
  <c r="X22" i="34"/>
  <c r="Y22" i="34" s="1"/>
  <c r="AB22" i="34" s="1"/>
  <c r="X26" i="34"/>
  <c r="Y26" i="34" s="1"/>
  <c r="AB26" i="34" s="1"/>
  <c r="X5" i="26"/>
  <c r="Y5" i="26" s="1"/>
  <c r="AB5" i="26" s="1"/>
  <c r="X9" i="26"/>
  <c r="Y9" i="26" s="1"/>
  <c r="AB9" i="26" s="1"/>
  <c r="X13" i="26"/>
  <c r="Y13" i="26" s="1"/>
  <c r="AB13" i="26" s="1"/>
  <c r="X17" i="26"/>
  <c r="Y17" i="26" s="1"/>
  <c r="AB17" i="26" s="1"/>
  <c r="X21" i="26"/>
  <c r="Y21" i="26" s="1"/>
  <c r="AB21" i="26" s="1"/>
  <c r="X25" i="26"/>
  <c r="Y25" i="26" s="1"/>
  <c r="AB25" i="26" s="1"/>
  <c r="AC25" i="26" s="1"/>
  <c r="AE25" i="26" s="1"/>
  <c r="O25" i="11" s="1"/>
  <c r="X29" i="26"/>
  <c r="Y29" i="26" s="1"/>
  <c r="AB29" i="26" s="1"/>
  <c r="X6" i="27"/>
  <c r="Y6" i="27" s="1"/>
  <c r="AB6" i="27" s="1"/>
  <c r="X10" i="27"/>
  <c r="Y10" i="27" s="1"/>
  <c r="X14" i="27"/>
  <c r="Y14" i="27" s="1"/>
  <c r="AB14" i="27" s="1"/>
  <c r="X18" i="27"/>
  <c r="Y18" i="27" s="1"/>
  <c r="AB18" i="27" s="1"/>
  <c r="X22" i="27"/>
  <c r="Y22" i="27" s="1"/>
  <c r="AB22" i="27" s="1"/>
  <c r="X26" i="27"/>
  <c r="Y26" i="27" s="1"/>
  <c r="AB26" i="27" s="1"/>
  <c r="AC26" i="27" s="1"/>
  <c r="AE26" i="27" s="1"/>
  <c r="U26" i="11" s="1"/>
  <c r="X3" i="28"/>
  <c r="Y3" i="28" s="1"/>
  <c r="AB3" i="28" s="1"/>
  <c r="X7" i="28"/>
  <c r="Y7" i="28" s="1"/>
  <c r="AB7" i="28" s="1"/>
  <c r="X11" i="28"/>
  <c r="Y11" i="28" s="1"/>
  <c r="AB11" i="28" s="1"/>
  <c r="X15" i="28"/>
  <c r="Y15" i="28" s="1"/>
  <c r="X19" i="28"/>
  <c r="Y19" i="28" s="1"/>
  <c r="AB19" i="28" s="1"/>
  <c r="X19" i="11" s="1"/>
  <c r="X23" i="28"/>
  <c r="Y23" i="28" s="1"/>
  <c r="AB23" i="28" s="1"/>
  <c r="X27" i="28"/>
  <c r="Y27" i="28" s="1"/>
  <c r="AB27" i="28" s="1"/>
  <c r="X4" i="29"/>
  <c r="Y4" i="29" s="1"/>
  <c r="AB4" i="29" s="1"/>
  <c r="AD4" i="11" s="1"/>
  <c r="X8" i="29"/>
  <c r="Y8" i="29" s="1"/>
  <c r="AB8" i="29" s="1"/>
  <c r="AD8" i="11" s="1"/>
  <c r="X12" i="29"/>
  <c r="Y12" i="29" s="1"/>
  <c r="AB12" i="29" s="1"/>
  <c r="X16" i="29"/>
  <c r="Y16" i="29" s="1"/>
  <c r="AB16" i="29" s="1"/>
  <c r="X20" i="29"/>
  <c r="Y20" i="29" s="1"/>
  <c r="AB20" i="29" s="1"/>
  <c r="AC20" i="29" s="1"/>
  <c r="AE20" i="29" s="1"/>
  <c r="X24" i="29"/>
  <c r="Y24" i="29" s="1"/>
  <c r="AB24" i="29" s="1"/>
  <c r="AD24" i="11" s="1"/>
  <c r="X28" i="29"/>
  <c r="Y28" i="29" s="1"/>
  <c r="AB28" i="29" s="1"/>
  <c r="X5" i="30"/>
  <c r="Y5" i="30" s="1"/>
  <c r="AB5" i="30" s="1"/>
  <c r="X9" i="30"/>
  <c r="Y9" i="30" s="1"/>
  <c r="X13" i="30"/>
  <c r="Y13" i="30" s="1"/>
  <c r="AB13" i="30" s="1"/>
  <c r="AJ13" i="11" s="1"/>
  <c r="X17" i="30"/>
  <c r="Y17" i="30" s="1"/>
  <c r="AB17" i="30" s="1"/>
  <c r="X21" i="30"/>
  <c r="Y21" i="30" s="1"/>
  <c r="AB21" i="30" s="1"/>
  <c r="X25" i="30"/>
  <c r="Y25" i="30" s="1"/>
  <c r="AB25" i="30" s="1"/>
  <c r="AC25" i="30" s="1"/>
  <c r="AE25" i="30" s="1"/>
  <c r="X29" i="30"/>
  <c r="Y29" i="30" s="1"/>
  <c r="AB29" i="30" s="1"/>
  <c r="AC29" i="30" s="1"/>
  <c r="AE29" i="30" s="1"/>
  <c r="AM29" i="11" s="1"/>
  <c r="X6" i="31"/>
  <c r="Y6" i="31" s="1"/>
  <c r="AB6" i="31" s="1"/>
  <c r="X10" i="31"/>
  <c r="Y10" i="31" s="1"/>
  <c r="AB10" i="31" s="1"/>
  <c r="X14" i="31"/>
  <c r="Y14" i="31" s="1"/>
  <c r="AB14" i="31" s="1"/>
  <c r="AP14" i="11" s="1"/>
  <c r="X18" i="31"/>
  <c r="Y18" i="31" s="1"/>
  <c r="AB18" i="31" s="1"/>
  <c r="X22" i="31"/>
  <c r="Y22" i="31" s="1"/>
  <c r="AB22" i="31" s="1"/>
  <c r="X26" i="31"/>
  <c r="Y26" i="31" s="1"/>
  <c r="AB26" i="31" s="1"/>
  <c r="X3" i="32"/>
  <c r="Y3" i="32" s="1"/>
  <c r="AB3" i="32" s="1"/>
  <c r="X7" i="32"/>
  <c r="Y7" i="32" s="1"/>
  <c r="X11" i="32"/>
  <c r="Y11" i="32" s="1"/>
  <c r="AB11" i="32" s="1"/>
  <c r="X15" i="32"/>
  <c r="Y15" i="32" s="1"/>
  <c r="AB15" i="32" s="1"/>
  <c r="X19" i="32"/>
  <c r="Y19" i="32" s="1"/>
  <c r="X23" i="32"/>
  <c r="Y23" i="32" s="1"/>
  <c r="X27" i="32"/>
  <c r="Y27" i="32" s="1"/>
  <c r="AB27" i="32" s="1"/>
  <c r="X4" i="33"/>
  <c r="Y4" i="33" s="1"/>
  <c r="AB4" i="33" s="1"/>
  <c r="X8" i="33"/>
  <c r="Y8" i="33" s="1"/>
  <c r="AB8" i="33" s="1"/>
  <c r="X12" i="33"/>
  <c r="Y12" i="33" s="1"/>
  <c r="X16" i="33"/>
  <c r="Y16" i="33" s="1"/>
  <c r="AB16" i="33" s="1"/>
  <c r="X20" i="33"/>
  <c r="Y20" i="33" s="1"/>
  <c r="AB20" i="33" s="1"/>
  <c r="X24" i="33"/>
  <c r="Y24" i="33" s="1"/>
  <c r="AB24" i="33" s="1"/>
  <c r="AC24" i="33" s="1"/>
  <c r="X28" i="33"/>
  <c r="Y28" i="33" s="1"/>
  <c r="AB28" i="33" s="1"/>
  <c r="BB28" i="11" s="1"/>
  <c r="X5" i="34"/>
  <c r="Y5" i="34" s="1"/>
  <c r="AB5" i="34" s="1"/>
  <c r="X9" i="34"/>
  <c r="Y9" i="34" s="1"/>
  <c r="AB9" i="34" s="1"/>
  <c r="X13" i="34"/>
  <c r="Y13" i="34" s="1"/>
  <c r="X17" i="34"/>
  <c r="Y17" i="34" s="1"/>
  <c r="X21" i="34"/>
  <c r="Y21" i="34" s="1"/>
  <c r="AB21" i="34" s="1"/>
  <c r="X25" i="34"/>
  <c r="Y25" i="34" s="1"/>
  <c r="AB25" i="34" s="1"/>
  <c r="X29" i="34"/>
  <c r="Y29" i="34" s="1"/>
  <c r="AB29" i="34" s="1"/>
  <c r="AC29" i="34" s="1"/>
  <c r="AE29" i="34" s="1"/>
  <c r="X6" i="26"/>
  <c r="Y6" i="26" s="1"/>
  <c r="AB6" i="26" s="1"/>
  <c r="X10" i="26"/>
  <c r="Y10" i="26" s="1"/>
  <c r="AB10" i="26" s="1"/>
  <c r="X14" i="26"/>
  <c r="Y14" i="26" s="1"/>
  <c r="AB14" i="26" s="1"/>
  <c r="X18" i="26"/>
  <c r="Y18" i="26" s="1"/>
  <c r="X22" i="26"/>
  <c r="Y22" i="26" s="1"/>
  <c r="AB22" i="26" s="1"/>
  <c r="X26" i="26"/>
  <c r="Y26" i="26" s="1"/>
  <c r="AB26" i="26" s="1"/>
  <c r="X5" i="27"/>
  <c r="Y5" i="27" s="1"/>
  <c r="AB5" i="27" s="1"/>
  <c r="X9" i="27"/>
  <c r="Y9" i="27" s="1"/>
  <c r="X13" i="27"/>
  <c r="Y13" i="27" s="1"/>
  <c r="AB13" i="27" s="1"/>
  <c r="X17" i="27"/>
  <c r="Y17" i="27" s="1"/>
  <c r="AB17" i="27" s="1"/>
  <c r="X21" i="27"/>
  <c r="Y21" i="27" s="1"/>
  <c r="AB21" i="27" s="1"/>
  <c r="X25" i="27"/>
  <c r="Y25" i="27" s="1"/>
  <c r="AB25" i="27" s="1"/>
  <c r="X29" i="27"/>
  <c r="Y29" i="27" s="1"/>
  <c r="AB29" i="27" s="1"/>
  <c r="AC29" i="27" s="1"/>
  <c r="AE29" i="27" s="1"/>
  <c r="X6" i="28"/>
  <c r="Y6" i="28" s="1"/>
  <c r="AB6" i="28" s="1"/>
  <c r="X10" i="28"/>
  <c r="Y10" i="28" s="1"/>
  <c r="AB10" i="28" s="1"/>
  <c r="X14" i="28"/>
  <c r="Y14" i="28" s="1"/>
  <c r="AB14" i="28" s="1"/>
  <c r="X18" i="28"/>
  <c r="Y18" i="28" s="1"/>
  <c r="AB18" i="28" s="1"/>
  <c r="X18" i="11" s="1"/>
  <c r="X22" i="28"/>
  <c r="Y22" i="28" s="1"/>
  <c r="AB22" i="28" s="1"/>
  <c r="X26" i="28"/>
  <c r="Y26" i="28" s="1"/>
  <c r="AB26" i="28" s="1"/>
  <c r="X3" i="29"/>
  <c r="Y3" i="29" s="1"/>
  <c r="AB3" i="29" s="1"/>
  <c r="X7" i="29"/>
  <c r="Y7" i="29" s="1"/>
  <c r="AB7" i="29" s="1"/>
  <c r="X11" i="29"/>
  <c r="Y11" i="29" s="1"/>
  <c r="AB11" i="29" s="1"/>
  <c r="X15" i="29"/>
  <c r="Y15" i="29" s="1"/>
  <c r="AB15" i="29" s="1"/>
  <c r="X19" i="29"/>
  <c r="Y19" i="29" s="1"/>
  <c r="AB19" i="29" s="1"/>
  <c r="AC19" i="29" s="1"/>
  <c r="X23" i="29"/>
  <c r="Y23" i="29" s="1"/>
  <c r="AB23" i="29" s="1"/>
  <c r="X27" i="29"/>
  <c r="Y27" i="29" s="1"/>
  <c r="AB27" i="29" s="1"/>
  <c r="X4" i="30"/>
  <c r="Y4" i="30" s="1"/>
  <c r="AB4" i="30" s="1"/>
  <c r="X8" i="30"/>
  <c r="Y8" i="30" s="1"/>
  <c r="AB8" i="30" s="1"/>
  <c r="X12" i="30"/>
  <c r="Y12" i="30" s="1"/>
  <c r="X16" i="30"/>
  <c r="Y16" i="30" s="1"/>
  <c r="AB16" i="30" s="1"/>
  <c r="X20" i="30"/>
  <c r="Y20" i="30" s="1"/>
  <c r="AB20" i="30" s="1"/>
  <c r="X24" i="30"/>
  <c r="Y24" i="30" s="1"/>
  <c r="AB24" i="30" s="1"/>
  <c r="AJ24" i="11" s="1"/>
  <c r="X28" i="30"/>
  <c r="Y28" i="30" s="1"/>
  <c r="AB28" i="30" s="1"/>
  <c r="AC28" i="30" s="1"/>
  <c r="AE28" i="30" s="1"/>
  <c r="AM28" i="11" s="1"/>
  <c r="X5" i="31"/>
  <c r="Y5" i="31" s="1"/>
  <c r="AB5" i="31" s="1"/>
  <c r="X9" i="31"/>
  <c r="Y9" i="31" s="1"/>
  <c r="AB9" i="31" s="1"/>
  <c r="X13" i="31"/>
  <c r="Y13" i="31" s="1"/>
  <c r="AB13" i="31" s="1"/>
  <c r="X17" i="31"/>
  <c r="Y17" i="31" s="1"/>
  <c r="X21" i="31"/>
  <c r="Y21" i="31" s="1"/>
  <c r="AB21" i="31" s="1"/>
  <c r="X25" i="31"/>
  <c r="Y25" i="31" s="1"/>
  <c r="AB25" i="31" s="1"/>
  <c r="X29" i="31"/>
  <c r="Y29" i="31" s="1"/>
  <c r="AB29" i="31" s="1"/>
  <c r="AP29" i="11" s="1"/>
  <c r="X6" i="32"/>
  <c r="Y6" i="32" s="1"/>
  <c r="X10" i="32"/>
  <c r="Y10" i="32" s="1"/>
  <c r="AB10" i="32" s="1"/>
  <c r="X14" i="32"/>
  <c r="Y14" i="32" s="1"/>
  <c r="AB14" i="32" s="1"/>
  <c r="X18" i="32"/>
  <c r="Y18" i="32" s="1"/>
  <c r="AB18" i="32" s="1"/>
  <c r="AC18" i="32" s="1"/>
  <c r="AE18" i="32" s="1"/>
  <c r="X22" i="32"/>
  <c r="Y22" i="32" s="1"/>
  <c r="AB22" i="32" s="1"/>
  <c r="X26" i="32"/>
  <c r="Y26" i="32" s="1"/>
  <c r="AB26" i="32" s="1"/>
  <c r="X3" i="33"/>
  <c r="Y3" i="33" s="1"/>
  <c r="AB3" i="33" s="1"/>
  <c r="X7" i="33"/>
  <c r="Y7" i="33" s="1"/>
  <c r="AB7" i="33" s="1"/>
  <c r="X11" i="33"/>
  <c r="Y11" i="33" s="1"/>
  <c r="AB11" i="33" s="1"/>
  <c r="X15" i="33"/>
  <c r="Y15" i="33" s="1"/>
  <c r="AB15" i="33" s="1"/>
  <c r="X19" i="33"/>
  <c r="Y19" i="33" s="1"/>
  <c r="AB19" i="33" s="1"/>
  <c r="X23" i="33"/>
  <c r="Y23" i="33" s="1"/>
  <c r="AB23" i="33" s="1"/>
  <c r="AC23" i="33" s="1"/>
  <c r="X27" i="33"/>
  <c r="Y27" i="33" s="1"/>
  <c r="AB27" i="33" s="1"/>
  <c r="X4" i="34"/>
  <c r="Y4" i="34" s="1"/>
  <c r="AB4" i="34" s="1"/>
  <c r="X8" i="34"/>
  <c r="Y8" i="34" s="1"/>
  <c r="AB8" i="34" s="1"/>
  <c r="X12" i="34"/>
  <c r="Y12" i="34" s="1"/>
  <c r="X16" i="34"/>
  <c r="Y16" i="34" s="1"/>
  <c r="AB16" i="34" s="1"/>
  <c r="X20" i="34"/>
  <c r="Y20" i="34" s="1"/>
  <c r="AB20" i="34" s="1"/>
  <c r="X24" i="34"/>
  <c r="Y24" i="34" s="1"/>
  <c r="AB24" i="34" s="1"/>
  <c r="X28" i="34"/>
  <c r="Y28" i="34" s="1"/>
  <c r="AB28" i="34" s="1"/>
  <c r="AC28" i="34" s="1"/>
  <c r="AE28" i="34" s="1"/>
  <c r="BK28" i="11" s="1"/>
  <c r="AC4" i="34"/>
  <c r="AE4" i="34" s="1"/>
  <c r="AC6" i="34"/>
  <c r="AE6" i="34" s="1"/>
  <c r="AC8" i="34"/>
  <c r="AC10" i="34"/>
  <c r="AE10" i="34" s="1"/>
  <c r="AC20" i="34"/>
  <c r="AE20" i="34" s="1"/>
  <c r="AC22" i="34"/>
  <c r="AE22" i="34" s="1"/>
  <c r="AC24" i="34"/>
  <c r="AE24" i="34" s="1"/>
  <c r="AC26" i="34"/>
  <c r="AE26" i="34" s="1"/>
  <c r="AC5" i="34"/>
  <c r="AC9" i="34"/>
  <c r="AE9" i="34" s="1"/>
  <c r="BK9" i="11" s="1"/>
  <c r="AC11" i="34"/>
  <c r="AE11" i="34" s="1"/>
  <c r="AC15" i="34"/>
  <c r="AE15" i="34" s="1"/>
  <c r="AC21" i="34"/>
  <c r="AE21" i="34" s="1"/>
  <c r="AC25" i="34"/>
  <c r="AE25" i="34" s="1"/>
  <c r="AC27" i="34"/>
  <c r="AE27" i="34" s="1"/>
  <c r="AC4" i="33"/>
  <c r="AE4" i="33" s="1"/>
  <c r="AC6" i="33"/>
  <c r="AC10" i="33"/>
  <c r="AE10" i="33" s="1"/>
  <c r="AC16" i="33"/>
  <c r="AC20" i="33"/>
  <c r="AE20" i="33" s="1"/>
  <c r="AC22" i="33"/>
  <c r="AE22" i="33" s="1"/>
  <c r="AC26" i="33"/>
  <c r="AE26" i="33" s="1"/>
  <c r="AC3" i="33"/>
  <c r="AE3" i="33" s="1"/>
  <c r="AC5" i="33"/>
  <c r="AE5" i="33" s="1"/>
  <c r="AC15" i="33"/>
  <c r="AC17" i="33"/>
  <c r="AE17" i="33" s="1"/>
  <c r="BE17" i="11" s="1"/>
  <c r="AC19" i="33"/>
  <c r="AE19" i="33" s="1"/>
  <c r="AC21" i="33"/>
  <c r="AE21" i="33" s="1"/>
  <c r="AC10" i="32"/>
  <c r="AC12" i="32"/>
  <c r="AE12" i="32" s="1"/>
  <c r="AY12" i="11" s="1"/>
  <c r="AC14" i="32"/>
  <c r="AE14" i="32" s="1"/>
  <c r="AC16" i="32"/>
  <c r="AE16" i="32" s="1"/>
  <c r="AC26" i="32"/>
  <c r="AE26" i="32" s="1"/>
  <c r="AC28" i="32"/>
  <c r="AE28" i="32" s="1"/>
  <c r="AC5" i="32"/>
  <c r="AE5" i="32" s="1"/>
  <c r="AC11" i="32"/>
  <c r="AC15" i="32"/>
  <c r="AE15" i="32" s="1"/>
  <c r="AC17" i="32"/>
  <c r="AE17" i="32" s="1"/>
  <c r="AY17" i="11" s="1"/>
  <c r="AC21" i="32"/>
  <c r="AE21" i="32" s="1"/>
  <c r="AC27" i="32"/>
  <c r="AE27" i="32" s="1"/>
  <c r="AC6" i="31"/>
  <c r="AC10" i="31"/>
  <c r="AE10" i="31" s="1"/>
  <c r="AC12" i="31"/>
  <c r="AE12" i="31" s="1"/>
  <c r="AC16" i="31"/>
  <c r="AE16" i="31" s="1"/>
  <c r="AS16" i="11" s="1"/>
  <c r="AC22" i="31"/>
  <c r="AE22" i="31" s="1"/>
  <c r="AC26" i="31"/>
  <c r="AE26" i="31" s="1"/>
  <c r="AC28" i="31"/>
  <c r="AE28" i="31" s="1"/>
  <c r="AC5" i="31"/>
  <c r="AE5" i="31" s="1"/>
  <c r="AC7" i="31"/>
  <c r="AE7" i="31" s="1"/>
  <c r="AC9" i="31"/>
  <c r="AE9" i="31" s="1"/>
  <c r="AC11" i="31"/>
  <c r="AC21" i="31"/>
  <c r="AE21" i="31" s="1"/>
  <c r="AC23" i="31"/>
  <c r="AE23" i="31" s="1"/>
  <c r="AS23" i="11" s="1"/>
  <c r="AC25" i="31"/>
  <c r="AE25" i="31" s="1"/>
  <c r="AC27" i="31"/>
  <c r="AE27" i="31" s="1"/>
  <c r="AC29" i="31"/>
  <c r="AE29" i="31" s="1"/>
  <c r="AC4" i="30"/>
  <c r="AE4" i="30" s="1"/>
  <c r="AM4" i="11" s="1"/>
  <c r="AC6" i="30"/>
  <c r="AE6" i="30" s="1"/>
  <c r="AC16" i="30"/>
  <c r="AC18" i="30"/>
  <c r="AE18" i="30" s="1"/>
  <c r="AC20" i="30"/>
  <c r="AE20" i="30" s="1"/>
  <c r="AC22" i="30"/>
  <c r="AC24" i="30"/>
  <c r="AE24" i="30" s="1"/>
  <c r="AC5" i="30"/>
  <c r="AC7" i="30"/>
  <c r="AE7" i="30" s="1"/>
  <c r="AC11" i="30"/>
  <c r="AE11" i="30" s="1"/>
  <c r="AC17" i="30"/>
  <c r="AE17" i="30" s="1"/>
  <c r="AC21" i="30"/>
  <c r="AC23" i="30"/>
  <c r="AE23" i="30" s="1"/>
  <c r="AC27" i="30"/>
  <c r="AE27" i="30" s="1"/>
  <c r="AC4" i="29"/>
  <c r="AC6" i="29"/>
  <c r="AE6" i="29" s="1"/>
  <c r="AC12" i="29"/>
  <c r="AE12" i="29" s="1"/>
  <c r="AC16" i="29"/>
  <c r="AE16" i="29" s="1"/>
  <c r="AC18" i="29"/>
  <c r="AE18" i="29" s="1"/>
  <c r="AG18" i="11" s="1"/>
  <c r="AC22" i="29"/>
  <c r="AE22" i="29" s="1"/>
  <c r="AC28" i="29"/>
  <c r="AE28" i="29" s="1"/>
  <c r="AG28" i="11" s="1"/>
  <c r="AC11" i="29"/>
  <c r="AE11" i="29" s="1"/>
  <c r="AG11" i="11" s="1"/>
  <c r="AC13" i="29"/>
  <c r="AE13" i="29" s="1"/>
  <c r="AC15" i="29"/>
  <c r="AE15" i="29" s="1"/>
  <c r="AC17" i="29"/>
  <c r="AE17" i="29" s="1"/>
  <c r="AC27" i="29"/>
  <c r="AE27" i="29" s="1"/>
  <c r="AC29" i="29"/>
  <c r="AE29" i="29" s="1"/>
  <c r="AC6" i="28"/>
  <c r="AE6" i="28" s="1"/>
  <c r="AC8" i="28"/>
  <c r="AE8" i="28" s="1"/>
  <c r="AC10" i="28"/>
  <c r="AC12" i="28"/>
  <c r="AE12" i="28" s="1"/>
  <c r="AA12" i="11" s="1"/>
  <c r="AC22" i="28"/>
  <c r="AE22" i="28" s="1"/>
  <c r="AC24" i="28"/>
  <c r="AE24" i="28" s="1"/>
  <c r="AC26" i="28"/>
  <c r="AE26" i="28" s="1"/>
  <c r="AC28" i="28"/>
  <c r="AE28" i="28" s="1"/>
  <c r="AC7" i="28"/>
  <c r="AE7" i="28" s="1"/>
  <c r="AC11" i="28"/>
  <c r="AE11" i="28" s="1"/>
  <c r="AC13" i="28"/>
  <c r="AE13" i="28" s="1"/>
  <c r="AC17" i="28"/>
  <c r="AE17" i="28" s="1"/>
  <c r="AA17" i="11" s="1"/>
  <c r="AC21" i="28"/>
  <c r="AE21" i="28" s="1"/>
  <c r="AC23" i="28"/>
  <c r="AE23" i="28" s="1"/>
  <c r="AC27" i="28"/>
  <c r="AE27" i="28" s="1"/>
  <c r="AC29" i="28"/>
  <c r="AE29" i="28" s="1"/>
  <c r="AC6" i="27"/>
  <c r="AC8" i="27"/>
  <c r="AC12" i="27"/>
  <c r="AE12" i="27" s="1"/>
  <c r="U12" i="11" s="1"/>
  <c r="AC18" i="27"/>
  <c r="AE18" i="27" s="1"/>
  <c r="AC22" i="27"/>
  <c r="AE22" i="27" s="1"/>
  <c r="AC24" i="27"/>
  <c r="AE24" i="27" s="1"/>
  <c r="AC28" i="27"/>
  <c r="AE28" i="27" s="1"/>
  <c r="AC3" i="27"/>
  <c r="AE3" i="27" s="1"/>
  <c r="AC5" i="27"/>
  <c r="AE5" i="27" s="1"/>
  <c r="AC7" i="27"/>
  <c r="AE7" i="27" s="1"/>
  <c r="U7" i="11" s="1"/>
  <c r="AC17" i="27"/>
  <c r="AE17" i="27" s="1"/>
  <c r="AC19" i="27"/>
  <c r="AC21" i="27"/>
  <c r="AE21" i="27" s="1"/>
  <c r="AC23" i="27"/>
  <c r="AE23" i="27" s="1"/>
  <c r="AC27" i="27"/>
  <c r="AE27" i="27" s="1"/>
  <c r="AC4" i="26"/>
  <c r="AE4" i="26" s="1"/>
  <c r="AC10" i="26"/>
  <c r="AE10" i="26" s="1"/>
  <c r="O10" i="11" s="1"/>
  <c r="AC14" i="26"/>
  <c r="AE14" i="26" s="1"/>
  <c r="AC16" i="26"/>
  <c r="AC20" i="26"/>
  <c r="AE20" i="26" s="1"/>
  <c r="AC26" i="26"/>
  <c r="AE26" i="26" s="1"/>
  <c r="O26" i="11" s="1"/>
  <c r="AC3" i="26"/>
  <c r="AE3" i="26" s="1"/>
  <c r="AC7" i="26"/>
  <c r="AE7" i="26" s="1"/>
  <c r="O7" i="11" s="1"/>
  <c r="AC13" i="26"/>
  <c r="AC17" i="26"/>
  <c r="AE17" i="26" s="1"/>
  <c r="O17" i="11" s="1"/>
  <c r="AC19" i="26"/>
  <c r="AE19" i="26" s="1"/>
  <c r="O19" i="11" s="1"/>
  <c r="AC23" i="26"/>
  <c r="AE23" i="26" s="1"/>
  <c r="AC29" i="26"/>
  <c r="AE29" i="26" s="1"/>
  <c r="BO4" i="11"/>
  <c r="BO5" i="11"/>
  <c r="BO6" i="11"/>
  <c r="BO7" i="11"/>
  <c r="BO8" i="11"/>
  <c r="BO9" i="11"/>
  <c r="BO10" i="11"/>
  <c r="BO11" i="11"/>
  <c r="BO12" i="11"/>
  <c r="BO13" i="11"/>
  <c r="BO14" i="11"/>
  <c r="BO15" i="11"/>
  <c r="BO16" i="11"/>
  <c r="BO17" i="11"/>
  <c r="BO18" i="11"/>
  <c r="BO19" i="11"/>
  <c r="BO20" i="11"/>
  <c r="BO21" i="11"/>
  <c r="BO22" i="11"/>
  <c r="BO23" i="11"/>
  <c r="BO24" i="11"/>
  <c r="BO25" i="11"/>
  <c r="BO26" i="11"/>
  <c r="BO27" i="11"/>
  <c r="BO28" i="11"/>
  <c r="BO29" i="11"/>
  <c r="BO3" i="11"/>
  <c r="J4" i="11"/>
  <c r="K4" i="11"/>
  <c r="L4" i="11"/>
  <c r="O4" i="11"/>
  <c r="Q4" i="11"/>
  <c r="W4" i="11"/>
  <c r="AC4" i="11"/>
  <c r="AH4" i="11"/>
  <c r="AI4" i="11"/>
  <c r="AJ4" i="11"/>
  <c r="AK4" i="11"/>
  <c r="AO4" i="11"/>
  <c r="AU4" i="11"/>
  <c r="AZ4" i="11"/>
  <c r="BA4" i="11"/>
  <c r="BB4" i="11"/>
  <c r="BC4" i="11"/>
  <c r="BE4" i="11"/>
  <c r="BF4" i="11"/>
  <c r="BG4" i="11"/>
  <c r="BH4" i="11"/>
  <c r="BI4" i="11"/>
  <c r="BK4" i="11"/>
  <c r="K5" i="11"/>
  <c r="P5" i="11"/>
  <c r="Q5" i="11"/>
  <c r="R5" i="11"/>
  <c r="S5" i="11"/>
  <c r="U5" i="11"/>
  <c r="W5" i="11"/>
  <c r="AC5" i="11"/>
  <c r="AH5" i="11"/>
  <c r="AI5" i="11"/>
  <c r="AJ5" i="11"/>
  <c r="AN5" i="11"/>
  <c r="AO5" i="11"/>
  <c r="AP5" i="11"/>
  <c r="AQ5" i="11"/>
  <c r="AS5" i="11"/>
  <c r="AT5" i="11"/>
  <c r="AU5" i="11"/>
  <c r="AV5" i="11"/>
  <c r="AY5" i="11"/>
  <c r="AZ5" i="11"/>
  <c r="BA5" i="11"/>
  <c r="BB5" i="11"/>
  <c r="BC5" i="11"/>
  <c r="BE5" i="11"/>
  <c r="BF5" i="11"/>
  <c r="BG5" i="11"/>
  <c r="BH5" i="11"/>
  <c r="K6" i="11"/>
  <c r="P6" i="11"/>
  <c r="Q6" i="11"/>
  <c r="R6" i="11"/>
  <c r="V6" i="11"/>
  <c r="W6" i="11"/>
  <c r="X6" i="11"/>
  <c r="Y6" i="11"/>
  <c r="AA6" i="11"/>
  <c r="AB6" i="11"/>
  <c r="AC6" i="11"/>
  <c r="AD6" i="11"/>
  <c r="AE6" i="11"/>
  <c r="AG6" i="11"/>
  <c r="AH6" i="11"/>
  <c r="AI6" i="11"/>
  <c r="AJ6" i="11"/>
  <c r="AK6" i="11"/>
  <c r="AM6" i="11"/>
  <c r="AN6" i="11"/>
  <c r="AO6" i="11"/>
  <c r="AP6" i="11"/>
  <c r="AU6" i="11"/>
  <c r="AZ6" i="11"/>
  <c r="BA6" i="11"/>
  <c r="BB6" i="11"/>
  <c r="BF6" i="11"/>
  <c r="BG6" i="11"/>
  <c r="BH6" i="11"/>
  <c r="BI6" i="11"/>
  <c r="BK6" i="11"/>
  <c r="J7" i="11"/>
  <c r="K7" i="11"/>
  <c r="L7" i="11"/>
  <c r="M7" i="11"/>
  <c r="P7" i="11"/>
  <c r="Q7" i="11"/>
  <c r="R7" i="11"/>
  <c r="V7" i="11"/>
  <c r="W7" i="11"/>
  <c r="X7" i="11"/>
  <c r="Y7" i="11"/>
  <c r="AA7" i="11"/>
  <c r="AC7" i="11"/>
  <c r="AH7" i="11"/>
  <c r="AI7" i="11"/>
  <c r="AJ7" i="11"/>
  <c r="AK7" i="11"/>
  <c r="AM7" i="11"/>
  <c r="AN7" i="11"/>
  <c r="AO7" i="11"/>
  <c r="AP7" i="11"/>
  <c r="AQ7" i="11"/>
  <c r="AS7" i="11"/>
  <c r="AU7" i="11"/>
  <c r="AZ7" i="11"/>
  <c r="BA7" i="11"/>
  <c r="BG7" i="11"/>
  <c r="K8" i="11"/>
  <c r="P8" i="11"/>
  <c r="Q8" i="11"/>
  <c r="R8" i="11"/>
  <c r="V8" i="11"/>
  <c r="W8" i="11"/>
  <c r="X8" i="11"/>
  <c r="Y8" i="11"/>
  <c r="AA8" i="11"/>
  <c r="AC8" i="11"/>
  <c r="AH8" i="11"/>
  <c r="AI8" i="11"/>
  <c r="AO8" i="11"/>
  <c r="AU8" i="11"/>
  <c r="BA8" i="11"/>
  <c r="BF8" i="11"/>
  <c r="BG8" i="11"/>
  <c r="BH8" i="11"/>
  <c r="K9" i="11"/>
  <c r="Q9" i="11"/>
  <c r="W9" i="11"/>
  <c r="AC9" i="11"/>
  <c r="AI9" i="11"/>
  <c r="AN9" i="11"/>
  <c r="AO9" i="11"/>
  <c r="AP9" i="11"/>
  <c r="AQ9" i="11"/>
  <c r="AS9" i="11"/>
  <c r="AU9" i="11"/>
  <c r="BA9" i="11"/>
  <c r="BF9" i="11"/>
  <c r="BG9" i="11"/>
  <c r="BH9" i="11"/>
  <c r="J10" i="11"/>
  <c r="K10" i="11"/>
  <c r="L10" i="11"/>
  <c r="M10" i="11"/>
  <c r="Q10" i="11"/>
  <c r="V10" i="11"/>
  <c r="W10" i="11"/>
  <c r="X10" i="11"/>
  <c r="AC10" i="11"/>
  <c r="AI10" i="11"/>
  <c r="AN10" i="11"/>
  <c r="AO10" i="11"/>
  <c r="AP10" i="11"/>
  <c r="AQ10" i="11"/>
  <c r="AS10" i="11"/>
  <c r="AT10" i="11"/>
  <c r="AU10" i="11"/>
  <c r="AV10" i="11"/>
  <c r="AZ10" i="11"/>
  <c r="BA10" i="11"/>
  <c r="BB10" i="11"/>
  <c r="BC10" i="11"/>
  <c r="BE10" i="11"/>
  <c r="BF10" i="11"/>
  <c r="BG10" i="11"/>
  <c r="BH10" i="11"/>
  <c r="BK10" i="11"/>
  <c r="K11" i="11"/>
  <c r="Q11" i="11"/>
  <c r="V11" i="11"/>
  <c r="W11" i="11"/>
  <c r="X11" i="11"/>
  <c r="Y11" i="11"/>
  <c r="AA11" i="11"/>
  <c r="AB11" i="11"/>
  <c r="AC11" i="11"/>
  <c r="AD11" i="11"/>
  <c r="AE11" i="11"/>
  <c r="AH11" i="11"/>
  <c r="AI11" i="11"/>
  <c r="AJ11" i="11"/>
  <c r="AK11" i="11"/>
  <c r="AM11" i="11"/>
  <c r="AN11" i="11"/>
  <c r="AO11" i="11"/>
  <c r="AP11" i="11"/>
  <c r="AT11" i="11"/>
  <c r="AU11" i="11"/>
  <c r="AV11" i="11"/>
  <c r="BA11" i="11"/>
  <c r="BB11" i="11"/>
  <c r="BF11" i="11"/>
  <c r="BG11" i="11"/>
  <c r="BH11" i="11"/>
  <c r="BI11" i="11"/>
  <c r="BK11" i="11"/>
  <c r="K12" i="11"/>
  <c r="P12" i="11"/>
  <c r="Q12" i="11"/>
  <c r="R12" i="11"/>
  <c r="S12" i="11"/>
  <c r="V12" i="11"/>
  <c r="W12" i="11"/>
  <c r="X12" i="11"/>
  <c r="Y12" i="11"/>
  <c r="AB12" i="11"/>
  <c r="AC12" i="11"/>
  <c r="AD12" i="11"/>
  <c r="AE12" i="11"/>
  <c r="AG12" i="11"/>
  <c r="AI12" i="11"/>
  <c r="AN12" i="11"/>
  <c r="AO12" i="11"/>
  <c r="AP12" i="11"/>
  <c r="AQ12" i="11"/>
  <c r="AS12" i="11"/>
  <c r="AT12" i="11"/>
  <c r="AU12" i="11"/>
  <c r="AV12" i="11"/>
  <c r="AW12" i="11"/>
  <c r="BA12" i="11"/>
  <c r="BG12" i="11"/>
  <c r="J13" i="11"/>
  <c r="K13" i="11"/>
  <c r="L13" i="11"/>
  <c r="Q13" i="11"/>
  <c r="V13" i="11"/>
  <c r="W13" i="11"/>
  <c r="X13" i="11"/>
  <c r="Y13" i="11"/>
  <c r="AA13" i="11"/>
  <c r="AB13" i="11"/>
  <c r="AC13" i="11"/>
  <c r="AD13" i="11"/>
  <c r="AE13" i="11"/>
  <c r="AG13" i="11"/>
  <c r="AI13" i="11"/>
  <c r="AN13" i="11"/>
  <c r="AO13" i="11"/>
  <c r="AU13" i="11"/>
  <c r="BA13" i="11"/>
  <c r="BG13" i="11"/>
  <c r="J14" i="11"/>
  <c r="K14" i="11"/>
  <c r="L14" i="11"/>
  <c r="M14" i="11"/>
  <c r="O14" i="11"/>
  <c r="Q14" i="11"/>
  <c r="W14" i="11"/>
  <c r="AB14" i="11"/>
  <c r="AC14" i="11"/>
  <c r="AI14" i="11"/>
  <c r="AO14" i="11"/>
  <c r="AT14" i="11"/>
  <c r="AU14" i="11"/>
  <c r="AV14" i="11"/>
  <c r="AW14" i="11"/>
  <c r="AY14" i="11"/>
  <c r="BA14" i="11"/>
  <c r="BG14" i="11"/>
  <c r="J15" i="11"/>
  <c r="K15" i="11"/>
  <c r="Q15" i="11"/>
  <c r="W15" i="11"/>
  <c r="AB15" i="11"/>
  <c r="AC15" i="11"/>
  <c r="AD15" i="11"/>
  <c r="AE15" i="11"/>
  <c r="AG15" i="11"/>
  <c r="AI15" i="11"/>
  <c r="AO15" i="11"/>
  <c r="AT15" i="11"/>
  <c r="AU15" i="11"/>
  <c r="AV15" i="11"/>
  <c r="AW15" i="11"/>
  <c r="AY15" i="11"/>
  <c r="AZ15" i="11"/>
  <c r="BA15" i="11"/>
  <c r="BB15" i="11"/>
  <c r="BF15" i="11"/>
  <c r="BG15" i="11"/>
  <c r="BH15" i="11"/>
  <c r="BI15" i="11"/>
  <c r="BK15" i="11"/>
  <c r="J16" i="11"/>
  <c r="K16" i="11"/>
  <c r="L16" i="11"/>
  <c r="Q16" i="11"/>
  <c r="W16" i="11"/>
  <c r="AB16" i="11"/>
  <c r="AC16" i="11"/>
  <c r="AD16" i="11"/>
  <c r="AE16" i="11"/>
  <c r="AG16" i="11"/>
  <c r="AH16" i="11"/>
  <c r="AI16" i="11"/>
  <c r="AJ16" i="11"/>
  <c r="AN16" i="11"/>
  <c r="AO16" i="11"/>
  <c r="AP16" i="11"/>
  <c r="AT16" i="11"/>
  <c r="AU16" i="11"/>
  <c r="AV16" i="11"/>
  <c r="AW16" i="11"/>
  <c r="AY16" i="11"/>
  <c r="AZ16" i="11"/>
  <c r="BA16" i="11"/>
  <c r="BB16" i="11"/>
  <c r="BG16" i="11"/>
  <c r="J17" i="11"/>
  <c r="K17" i="11"/>
  <c r="L17" i="11"/>
  <c r="M17" i="11"/>
  <c r="P17" i="11"/>
  <c r="Q17" i="11"/>
  <c r="R17" i="11"/>
  <c r="S17" i="11"/>
  <c r="U17" i="11"/>
  <c r="V17" i="11"/>
  <c r="W17" i="11"/>
  <c r="X17" i="11"/>
  <c r="Y17" i="11"/>
  <c r="AB17" i="11"/>
  <c r="AC17" i="11"/>
  <c r="AD17" i="11"/>
  <c r="AE17" i="11"/>
  <c r="AG17" i="11"/>
  <c r="AH17" i="11"/>
  <c r="AI17" i="11"/>
  <c r="AJ17" i="11"/>
  <c r="AK17" i="11"/>
  <c r="AM17" i="11"/>
  <c r="AO17" i="11"/>
  <c r="AT17" i="11"/>
  <c r="AU17" i="11"/>
  <c r="AV17" i="11"/>
  <c r="AW17" i="11"/>
  <c r="AZ17" i="11"/>
  <c r="BA17" i="11"/>
  <c r="BB17" i="11"/>
  <c r="BC17" i="11"/>
  <c r="BG17" i="11"/>
  <c r="K18" i="11"/>
  <c r="P18" i="11"/>
  <c r="Q18" i="11"/>
  <c r="R18" i="11"/>
  <c r="S18" i="11"/>
  <c r="U18" i="11"/>
  <c r="V18" i="11"/>
  <c r="W18" i="11"/>
  <c r="AB18" i="11"/>
  <c r="AC18" i="11"/>
  <c r="AD18" i="11"/>
  <c r="AH18" i="11"/>
  <c r="AI18" i="11"/>
  <c r="AJ18" i="11"/>
  <c r="AK18" i="11"/>
  <c r="AM18" i="11"/>
  <c r="AN18" i="11"/>
  <c r="AO18" i="11"/>
  <c r="AT18" i="11"/>
  <c r="AU18" i="11"/>
  <c r="AW18" i="11"/>
  <c r="AY18" i="11"/>
  <c r="BA18" i="11"/>
  <c r="BF18" i="11"/>
  <c r="BG18" i="11"/>
  <c r="J19" i="11"/>
  <c r="K19" i="11"/>
  <c r="L19" i="11"/>
  <c r="M19" i="11"/>
  <c r="P19" i="11"/>
  <c r="Q19" i="11"/>
  <c r="R19" i="11"/>
  <c r="W19" i="11"/>
  <c r="AC19" i="11"/>
  <c r="AD19" i="11"/>
  <c r="AI19" i="11"/>
  <c r="AO19" i="11"/>
  <c r="AQ19" i="11"/>
  <c r="AU19" i="11"/>
  <c r="AZ19" i="11"/>
  <c r="BA19" i="11"/>
  <c r="BB19" i="11"/>
  <c r="BC19" i="11"/>
  <c r="BE19" i="11"/>
  <c r="BG19" i="11"/>
  <c r="J20" i="11"/>
  <c r="K20" i="11"/>
  <c r="L20" i="11"/>
  <c r="M20" i="11"/>
  <c r="O20" i="11"/>
  <c r="Q20" i="11"/>
  <c r="W20" i="11"/>
  <c r="X20" i="11"/>
  <c r="AB20" i="11"/>
  <c r="AC20" i="11"/>
  <c r="AG20" i="11"/>
  <c r="AH20" i="11"/>
  <c r="AI20" i="11"/>
  <c r="AJ20" i="11"/>
  <c r="AK20" i="11"/>
  <c r="AM20" i="11"/>
  <c r="AO20" i="11"/>
  <c r="AP20" i="11"/>
  <c r="AU20" i="11"/>
  <c r="AZ20" i="11"/>
  <c r="BA20" i="11"/>
  <c r="BB20" i="11"/>
  <c r="BC20" i="11"/>
  <c r="BE20" i="11"/>
  <c r="BF20" i="11"/>
  <c r="BG20" i="11"/>
  <c r="BH20" i="11"/>
  <c r="BI20" i="11"/>
  <c r="BK20" i="11"/>
  <c r="J21" i="11"/>
  <c r="K21" i="11"/>
  <c r="P21" i="11"/>
  <c r="Q21" i="11"/>
  <c r="R21" i="11"/>
  <c r="S21" i="11"/>
  <c r="U21" i="11"/>
  <c r="V21" i="11"/>
  <c r="W21" i="11"/>
  <c r="AA21" i="11"/>
  <c r="AC21" i="11"/>
  <c r="AH21" i="11"/>
  <c r="AI21" i="11"/>
  <c r="AJ21" i="11"/>
  <c r="AN21" i="11"/>
  <c r="AO21" i="11"/>
  <c r="AP21" i="11"/>
  <c r="AS21" i="11"/>
  <c r="AT21" i="11"/>
  <c r="AU21" i="11"/>
  <c r="AV21" i="11"/>
  <c r="AW21" i="11"/>
  <c r="AY21" i="11"/>
  <c r="AZ21" i="11"/>
  <c r="BA21" i="11"/>
  <c r="BB21" i="11"/>
  <c r="BC21" i="11"/>
  <c r="BE21" i="11"/>
  <c r="BF21" i="11"/>
  <c r="BG21" i="11"/>
  <c r="BH21" i="11"/>
  <c r="BK21" i="11"/>
  <c r="K22" i="11"/>
  <c r="L22" i="11"/>
  <c r="P22" i="11"/>
  <c r="Q22" i="11"/>
  <c r="R22" i="11"/>
  <c r="S22" i="11"/>
  <c r="U22" i="11"/>
  <c r="V22" i="11"/>
  <c r="W22" i="11"/>
  <c r="X22" i="11"/>
  <c r="Y22" i="11"/>
  <c r="AA22" i="11"/>
  <c r="AB22" i="11"/>
  <c r="AC22" i="11"/>
  <c r="AD22" i="11"/>
  <c r="AE22" i="11"/>
  <c r="AG22" i="11"/>
  <c r="AH22" i="11"/>
  <c r="AI22" i="11"/>
  <c r="AJ22" i="11"/>
  <c r="AN22" i="11"/>
  <c r="AO22" i="11"/>
  <c r="AP22" i="11"/>
  <c r="AQ22" i="11"/>
  <c r="AS22" i="11"/>
  <c r="AU22" i="11"/>
  <c r="AV22" i="11"/>
  <c r="AZ22" i="11"/>
  <c r="BA22" i="11"/>
  <c r="BB22" i="11"/>
  <c r="BC22" i="11"/>
  <c r="BE22" i="11"/>
  <c r="BF22" i="11"/>
  <c r="BG22" i="11"/>
  <c r="BH22" i="11"/>
  <c r="BI22" i="11"/>
  <c r="BK22" i="11"/>
  <c r="J23" i="11"/>
  <c r="K23" i="11"/>
  <c r="L23" i="11"/>
  <c r="M23" i="11"/>
  <c r="O23" i="11"/>
  <c r="P23" i="11"/>
  <c r="Q23" i="11"/>
  <c r="R23" i="11"/>
  <c r="S23" i="11"/>
  <c r="U23" i="11"/>
  <c r="V23" i="11"/>
  <c r="W23" i="11"/>
  <c r="X23" i="11"/>
  <c r="Y23" i="11"/>
  <c r="AA23" i="11"/>
  <c r="AC23" i="11"/>
  <c r="AD23" i="11"/>
  <c r="AH23" i="11"/>
  <c r="AI23" i="11"/>
  <c r="AJ23" i="11"/>
  <c r="AK23" i="11"/>
  <c r="AM23" i="11"/>
  <c r="AN23" i="11"/>
  <c r="AO23" i="11"/>
  <c r="AP23" i="11"/>
  <c r="AU23" i="11"/>
  <c r="BA23" i="11"/>
  <c r="BB23" i="11"/>
  <c r="BG23" i="11"/>
  <c r="K24" i="11"/>
  <c r="L24" i="11"/>
  <c r="P24" i="11"/>
  <c r="Q24" i="11"/>
  <c r="R24" i="11"/>
  <c r="S24" i="11"/>
  <c r="U24" i="11"/>
  <c r="V24" i="11"/>
  <c r="W24" i="11"/>
  <c r="X24" i="11"/>
  <c r="Y24" i="11"/>
  <c r="AA24" i="11"/>
  <c r="AB24" i="11"/>
  <c r="AC24" i="11"/>
  <c r="AH24" i="11"/>
  <c r="AI24" i="11"/>
  <c r="AM24" i="11"/>
  <c r="AN24" i="11"/>
  <c r="AO24" i="11"/>
  <c r="AS24" i="11"/>
  <c r="AU24" i="11"/>
  <c r="AW24" i="11"/>
  <c r="BA24" i="11"/>
  <c r="BB24" i="11"/>
  <c r="BF24" i="11"/>
  <c r="BG24" i="11"/>
  <c r="BH24" i="11"/>
  <c r="BK24" i="11"/>
  <c r="K25" i="11"/>
  <c r="M25" i="11"/>
  <c r="Q25" i="11"/>
  <c r="R25" i="11"/>
  <c r="V25" i="11"/>
  <c r="W25" i="11"/>
  <c r="AA25" i="11"/>
  <c r="AC25" i="11"/>
  <c r="AH25" i="11"/>
  <c r="AI25" i="11"/>
  <c r="AK25" i="11"/>
  <c r="AM25" i="11"/>
  <c r="AN25" i="11"/>
  <c r="AO25" i="11"/>
  <c r="AP25" i="11"/>
  <c r="AQ25" i="11"/>
  <c r="AS25" i="11"/>
  <c r="AU25" i="11"/>
  <c r="AV25" i="11"/>
  <c r="AZ25" i="11"/>
  <c r="BA25" i="11"/>
  <c r="BF25" i="11"/>
  <c r="BG25" i="11"/>
  <c r="BH25" i="11"/>
  <c r="BI25" i="11"/>
  <c r="BK25" i="11"/>
  <c r="J26" i="11"/>
  <c r="K26" i="11"/>
  <c r="L26" i="11"/>
  <c r="M26" i="11"/>
  <c r="Q26" i="11"/>
  <c r="R26" i="11"/>
  <c r="V26" i="11"/>
  <c r="W26" i="11"/>
  <c r="X26" i="11"/>
  <c r="Y26" i="11"/>
  <c r="AA26" i="11"/>
  <c r="AB26" i="11"/>
  <c r="AC26" i="11"/>
  <c r="AI26" i="11"/>
  <c r="AJ26" i="11"/>
  <c r="AK26" i="11"/>
  <c r="AN26" i="11"/>
  <c r="AO26" i="11"/>
  <c r="AP26" i="11"/>
  <c r="AQ26" i="11"/>
  <c r="AS26" i="11"/>
  <c r="AT26" i="11"/>
  <c r="AU26" i="11"/>
  <c r="AV26" i="11"/>
  <c r="AW26" i="11"/>
  <c r="AY26" i="11"/>
  <c r="AZ26" i="11"/>
  <c r="BA26" i="11"/>
  <c r="BB26" i="11"/>
  <c r="BC26" i="11"/>
  <c r="BE26" i="11"/>
  <c r="BF26" i="11"/>
  <c r="BG26" i="11"/>
  <c r="BH26" i="11"/>
  <c r="BI26" i="11"/>
  <c r="BK26" i="11"/>
  <c r="J27" i="11"/>
  <c r="K27" i="11"/>
  <c r="P27" i="11"/>
  <c r="Q27" i="11"/>
  <c r="U27" i="11"/>
  <c r="V27" i="11"/>
  <c r="W27" i="11"/>
  <c r="X27" i="11"/>
  <c r="Y27" i="11"/>
  <c r="AA27" i="11"/>
  <c r="AB27" i="11"/>
  <c r="AC27" i="11"/>
  <c r="AD27" i="11"/>
  <c r="AE27" i="11"/>
  <c r="AG27" i="11"/>
  <c r="AH27" i="11"/>
  <c r="AI27" i="11"/>
  <c r="AJ27" i="11"/>
  <c r="AK27" i="11"/>
  <c r="AM27" i="11"/>
  <c r="AN27" i="11"/>
  <c r="AO27" i="11"/>
  <c r="AP27" i="11"/>
  <c r="AQ27" i="11"/>
  <c r="AS27" i="11"/>
  <c r="AT27" i="11"/>
  <c r="AU27" i="11"/>
  <c r="AV27" i="11"/>
  <c r="AW27" i="11"/>
  <c r="AY27" i="11"/>
  <c r="BA27" i="11"/>
  <c r="BB27" i="11"/>
  <c r="BF27" i="11"/>
  <c r="BG27" i="11"/>
  <c r="BH27" i="11"/>
  <c r="BI27" i="11"/>
  <c r="BK27" i="11"/>
  <c r="K28" i="11"/>
  <c r="L28" i="11"/>
  <c r="P28" i="11"/>
  <c r="Q28" i="11"/>
  <c r="R28" i="11"/>
  <c r="S28" i="11"/>
  <c r="U28" i="11"/>
  <c r="V28" i="11"/>
  <c r="W28" i="11"/>
  <c r="X28" i="11"/>
  <c r="Y28" i="11"/>
  <c r="AA28" i="11"/>
  <c r="AB28" i="11"/>
  <c r="AC28" i="11"/>
  <c r="AD28" i="11"/>
  <c r="AI28" i="11"/>
  <c r="AN28" i="11"/>
  <c r="AO28" i="11"/>
  <c r="AP28" i="11"/>
  <c r="AQ28" i="11"/>
  <c r="AS28" i="11"/>
  <c r="AT28" i="11"/>
  <c r="AU28" i="11"/>
  <c r="AV28" i="11"/>
  <c r="AW28" i="11"/>
  <c r="AY28" i="11"/>
  <c r="BA28" i="11"/>
  <c r="BG28" i="11"/>
  <c r="BH28" i="11"/>
  <c r="J29" i="11"/>
  <c r="K29" i="11"/>
  <c r="L29" i="11"/>
  <c r="M29" i="11"/>
  <c r="O29" i="11"/>
  <c r="P29" i="11"/>
  <c r="Q29" i="11"/>
  <c r="U29" i="11"/>
  <c r="V29" i="11"/>
  <c r="W29" i="11"/>
  <c r="X29" i="11"/>
  <c r="Y29" i="11"/>
  <c r="AA29" i="11"/>
  <c r="AB29" i="11"/>
  <c r="AC29" i="11"/>
  <c r="AD29" i="11"/>
  <c r="AE29" i="11"/>
  <c r="AG29" i="11"/>
  <c r="AI29" i="11"/>
  <c r="AN29" i="11"/>
  <c r="AO29" i="11"/>
  <c r="AQ29" i="11"/>
  <c r="AS29" i="11"/>
  <c r="AU29" i="11"/>
  <c r="AW29" i="11"/>
  <c r="BA29" i="11"/>
  <c r="BB29" i="11"/>
  <c r="BG29" i="11"/>
  <c r="BH29" i="11"/>
  <c r="BK29" i="11"/>
  <c r="B22" i="11"/>
  <c r="BN22" i="11"/>
  <c r="BP22" i="11"/>
  <c r="BQ22" i="11"/>
  <c r="BS22" i="11"/>
  <c r="B23" i="11"/>
  <c r="BN23" i="11"/>
  <c r="BP23" i="11"/>
  <c r="BQ23" i="11"/>
  <c r="BS23" i="11"/>
  <c r="B24" i="11"/>
  <c r="BN24" i="11"/>
  <c r="BP24" i="11"/>
  <c r="BQ24" i="11"/>
  <c r="BS24" i="11"/>
  <c r="B25" i="11"/>
  <c r="BN25" i="11"/>
  <c r="BP25" i="11"/>
  <c r="BQ25" i="11"/>
  <c r="BS25" i="11"/>
  <c r="BN26" i="11"/>
  <c r="BP26" i="11"/>
  <c r="BQ26" i="11"/>
  <c r="BS26" i="11"/>
  <c r="BN27" i="11"/>
  <c r="BP27" i="11"/>
  <c r="BQ27" i="11"/>
  <c r="BS27" i="11"/>
  <c r="B28" i="11"/>
  <c r="BN28" i="11"/>
  <c r="BP28" i="11"/>
  <c r="BQ28" i="11"/>
  <c r="BS28" i="11"/>
  <c r="B29" i="11"/>
  <c r="BN29" i="11"/>
  <c r="BP29" i="11"/>
  <c r="BQ29" i="11"/>
  <c r="BS29" i="11"/>
  <c r="B22" i="17"/>
  <c r="B23" i="17"/>
  <c r="B24" i="17"/>
  <c r="B25" i="17"/>
  <c r="B26" i="17"/>
  <c r="B27" i="17"/>
  <c r="B28" i="17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" i="2"/>
  <c r="AE24" i="33" l="1"/>
  <c r="BE24" i="11" s="1"/>
  <c r="BC24" i="11"/>
  <c r="AE24" i="26"/>
  <c r="O24" i="11" s="1"/>
  <c r="M24" i="11"/>
  <c r="AE26" i="29"/>
  <c r="AG26" i="11" s="1"/>
  <c r="AE26" i="11"/>
  <c r="AE23" i="33"/>
  <c r="BE23" i="11" s="1"/>
  <c r="BC23" i="11"/>
  <c r="AE16" i="26"/>
  <c r="O16" i="11" s="1"/>
  <c r="M16" i="11"/>
  <c r="AE10" i="28"/>
  <c r="AA10" i="11" s="1"/>
  <c r="Y10" i="11"/>
  <c r="AE4" i="29"/>
  <c r="AG4" i="11" s="1"/>
  <c r="AE4" i="11"/>
  <c r="AE11" i="32"/>
  <c r="AY11" i="11" s="1"/>
  <c r="AW11" i="11"/>
  <c r="AD7" i="11"/>
  <c r="AC7" i="29"/>
  <c r="R13" i="11"/>
  <c r="AB17" i="34"/>
  <c r="BH17" i="11" s="1"/>
  <c r="BF17" i="11"/>
  <c r="AB12" i="33"/>
  <c r="BB12" i="11" s="1"/>
  <c r="AZ12" i="11"/>
  <c r="AB7" i="32"/>
  <c r="AV7" i="11" s="1"/>
  <c r="AT7" i="11"/>
  <c r="AB8" i="32"/>
  <c r="AT8" i="11"/>
  <c r="AD30" i="31"/>
  <c r="AD37" i="31"/>
  <c r="AD6" i="31"/>
  <c r="AR6" i="11" s="1"/>
  <c r="AC3" i="31"/>
  <c r="AE3" i="31" s="1"/>
  <c r="AB14" i="30"/>
  <c r="AJ14" i="11" s="1"/>
  <c r="AH14" i="11"/>
  <c r="AB4" i="28"/>
  <c r="AD30" i="28" s="1"/>
  <c r="V4" i="11"/>
  <c r="AC28" i="26"/>
  <c r="AB23" i="34"/>
  <c r="BF23" i="11"/>
  <c r="AB18" i="33"/>
  <c r="AZ18" i="11"/>
  <c r="AC19" i="30"/>
  <c r="AJ19" i="11"/>
  <c r="AC3" i="30"/>
  <c r="AE3" i="30" s="1"/>
  <c r="AC14" i="29"/>
  <c r="AD14" i="11"/>
  <c r="AC15" i="26"/>
  <c r="L15" i="11"/>
  <c r="AV29" i="11"/>
  <c r="AH28" i="11"/>
  <c r="Y25" i="11"/>
  <c r="AQ24" i="11"/>
  <c r="P14" i="11"/>
  <c r="AC9" i="28"/>
  <c r="AC8" i="31"/>
  <c r="AE8" i="34"/>
  <c r="BK8" i="11" s="1"/>
  <c r="BI8" i="11"/>
  <c r="AB12" i="34"/>
  <c r="BF12" i="11"/>
  <c r="AC13" i="31"/>
  <c r="AP13" i="11"/>
  <c r="AJ8" i="11"/>
  <c r="AC8" i="30"/>
  <c r="AC3" i="29"/>
  <c r="AE3" i="29" s="1"/>
  <c r="AC25" i="27"/>
  <c r="AB19" i="32"/>
  <c r="AT19" i="11"/>
  <c r="AD37" i="32"/>
  <c r="AD34" i="32"/>
  <c r="AC3" i="32"/>
  <c r="AE3" i="32" s="1"/>
  <c r="AC21" i="26"/>
  <c r="AE21" i="26" s="1"/>
  <c r="O21" i="11" s="1"/>
  <c r="L21" i="11"/>
  <c r="AC14" i="34"/>
  <c r="BH14" i="11"/>
  <c r="AB9" i="33"/>
  <c r="AD27" i="33" s="1"/>
  <c r="BD27" i="11" s="1"/>
  <c r="AZ9" i="11"/>
  <c r="AC20" i="32"/>
  <c r="AD20" i="32"/>
  <c r="AX20" i="11" s="1"/>
  <c r="AV20" i="11"/>
  <c r="AB4" i="32"/>
  <c r="AT4" i="11"/>
  <c r="AC15" i="31"/>
  <c r="AP15" i="11"/>
  <c r="AB10" i="30"/>
  <c r="AH10" i="11"/>
  <c r="AB5" i="29"/>
  <c r="AB5" i="11"/>
  <c r="AB16" i="28"/>
  <c r="V16" i="11"/>
  <c r="AB11" i="27"/>
  <c r="AD11" i="27" s="1"/>
  <c r="T11" i="11" s="1"/>
  <c r="P11" i="11"/>
  <c r="AB8" i="26"/>
  <c r="J8" i="11"/>
  <c r="AC3" i="34"/>
  <c r="AE3" i="34" s="1"/>
  <c r="AB9" i="32"/>
  <c r="AT9" i="11"/>
  <c r="AE20" i="31"/>
  <c r="AS20" i="11" s="1"/>
  <c r="AQ20" i="11"/>
  <c r="AB4" i="31"/>
  <c r="AN4" i="11"/>
  <c r="AC15" i="30"/>
  <c r="AJ15" i="11"/>
  <c r="AB10" i="29"/>
  <c r="AB10" i="11"/>
  <c r="AC5" i="28"/>
  <c r="X5" i="11"/>
  <c r="AC27" i="26"/>
  <c r="AB11" i="26"/>
  <c r="J11" i="11"/>
  <c r="AZ29" i="11"/>
  <c r="AK29" i="11"/>
  <c r="R29" i="11"/>
  <c r="BF28" i="11"/>
  <c r="AK28" i="11"/>
  <c r="J28" i="11"/>
  <c r="AZ27" i="11"/>
  <c r="AD26" i="11"/>
  <c r="P26" i="11"/>
  <c r="AT25" i="11"/>
  <c r="AJ25" i="11"/>
  <c r="X25" i="11"/>
  <c r="P25" i="11"/>
  <c r="BI24" i="11"/>
  <c r="AZ24" i="11"/>
  <c r="AP24" i="11"/>
  <c r="AK24" i="11"/>
  <c r="AB23" i="11"/>
  <c r="AT22" i="11"/>
  <c r="J22" i="11"/>
  <c r="AQ21" i="11"/>
  <c r="Y21" i="11"/>
  <c r="AE20" i="11"/>
  <c r="V20" i="11"/>
  <c r="BF19" i="11"/>
  <c r="AV18" i="11"/>
  <c r="AE18" i="11"/>
  <c r="P16" i="11"/>
  <c r="AH15" i="11"/>
  <c r="AN14" i="11"/>
  <c r="AZ13" i="11"/>
  <c r="J5" i="11"/>
  <c r="AB4" i="11"/>
  <c r="AC16" i="27"/>
  <c r="AE22" i="30"/>
  <c r="AM22" i="11" s="1"/>
  <c r="AK22" i="11"/>
  <c r="AC14" i="31"/>
  <c r="AE6" i="31"/>
  <c r="AS6" i="11" s="1"/>
  <c r="AQ6" i="11"/>
  <c r="AC25" i="33"/>
  <c r="AE16" i="33"/>
  <c r="BE16" i="11" s="1"/>
  <c r="BC16" i="11"/>
  <c r="AC19" i="34"/>
  <c r="AC7" i="34"/>
  <c r="BH16" i="11"/>
  <c r="AB6" i="32"/>
  <c r="AT6" i="11"/>
  <c r="AB17" i="31"/>
  <c r="AP17" i="11" s="1"/>
  <c r="AN17" i="11"/>
  <c r="AB12" i="30"/>
  <c r="AH12" i="11"/>
  <c r="AC22" i="26"/>
  <c r="AB23" i="32"/>
  <c r="AV23" i="11" s="1"/>
  <c r="AT23" i="11"/>
  <c r="AC18" i="31"/>
  <c r="AD18" i="31"/>
  <c r="AR18" i="11" s="1"/>
  <c r="AP18" i="11"/>
  <c r="AD31" i="28"/>
  <c r="AD36" i="28"/>
  <c r="AC14" i="27"/>
  <c r="R14" i="11"/>
  <c r="AC9" i="26"/>
  <c r="L9" i="11"/>
  <c r="AC20" i="28"/>
  <c r="AB15" i="27"/>
  <c r="P15" i="11"/>
  <c r="AB12" i="26"/>
  <c r="AD14" i="26" s="1"/>
  <c r="N14" i="11" s="1"/>
  <c r="J12" i="11"/>
  <c r="AB13" i="32"/>
  <c r="AT13" i="11"/>
  <c r="AB20" i="27"/>
  <c r="P20" i="11"/>
  <c r="AC4" i="27"/>
  <c r="R4" i="11"/>
  <c r="AH29" i="11"/>
  <c r="S29" i="11"/>
  <c r="AZ28" i="11"/>
  <c r="S27" i="11"/>
  <c r="L25" i="11"/>
  <c r="AV24" i="11"/>
  <c r="AP19" i="11"/>
  <c r="V19" i="11"/>
  <c r="BF16" i="11"/>
  <c r="BI10" i="11"/>
  <c r="AB9" i="11"/>
  <c r="J9" i="11"/>
  <c r="P4" i="11"/>
  <c r="AE6" i="27"/>
  <c r="U6" i="11" s="1"/>
  <c r="S6" i="11"/>
  <c r="AC13" i="30"/>
  <c r="AE16" i="30"/>
  <c r="AM16" i="11" s="1"/>
  <c r="AK16" i="11"/>
  <c r="AE6" i="33"/>
  <c r="BE6" i="11" s="1"/>
  <c r="BC6" i="11"/>
  <c r="AC7" i="33"/>
  <c r="BB7" i="11"/>
  <c r="AE19" i="29"/>
  <c r="AG19" i="11" s="1"/>
  <c r="AE19" i="11"/>
  <c r="AC14" i="28"/>
  <c r="X14" i="11"/>
  <c r="AB9" i="27"/>
  <c r="AD13" i="27" s="1"/>
  <c r="T13" i="11" s="1"/>
  <c r="P9" i="11"/>
  <c r="AB18" i="26"/>
  <c r="J18" i="11"/>
  <c r="AB13" i="34"/>
  <c r="BF13" i="11"/>
  <c r="AC8" i="33"/>
  <c r="BB8" i="11"/>
  <c r="AB9" i="30"/>
  <c r="AD34" i="30" s="1"/>
  <c r="AH9" i="11"/>
  <c r="AB15" i="28"/>
  <c r="V15" i="11"/>
  <c r="AB10" i="27"/>
  <c r="P10" i="11"/>
  <c r="L5" i="11"/>
  <c r="AC5" i="26"/>
  <c r="AB21" i="29"/>
  <c r="AB21" i="11"/>
  <c r="AB14" i="33"/>
  <c r="AZ14" i="11"/>
  <c r="BF29" i="11"/>
  <c r="AT29" i="11"/>
  <c r="AJ29" i="11"/>
  <c r="BI28" i="11"/>
  <c r="AJ28" i="11"/>
  <c r="AE28" i="11"/>
  <c r="L27" i="11"/>
  <c r="AH26" i="11"/>
  <c r="S26" i="11"/>
  <c r="AW25" i="11"/>
  <c r="AB25" i="11"/>
  <c r="J25" i="11"/>
  <c r="AT24" i="11"/>
  <c r="J24" i="11"/>
  <c r="AZ23" i="11"/>
  <c r="AQ23" i="11"/>
  <c r="AT20" i="11"/>
  <c r="AN20" i="11"/>
  <c r="AD20" i="11"/>
  <c r="AN19" i="11"/>
  <c r="AH19" i="11"/>
  <c r="AB19" i="11"/>
  <c r="AQ16" i="11"/>
  <c r="AN15" i="11"/>
  <c r="BF14" i="11"/>
  <c r="V14" i="11"/>
  <c r="AH13" i="11"/>
  <c r="P13" i="11"/>
  <c r="BI9" i="11"/>
  <c r="V9" i="11"/>
  <c r="AZ8" i="11"/>
  <c r="AN8" i="11"/>
  <c r="AB8" i="11"/>
  <c r="BF7" i="11"/>
  <c r="J6" i="11"/>
  <c r="V5" i="11"/>
  <c r="AE19" i="27"/>
  <c r="U19" i="11" s="1"/>
  <c r="S19" i="11"/>
  <c r="AE21" i="30"/>
  <c r="AM21" i="11" s="1"/>
  <c r="AK21" i="11"/>
  <c r="AE15" i="33"/>
  <c r="BE15" i="11" s="1"/>
  <c r="BC15" i="11"/>
  <c r="AE13" i="26"/>
  <c r="O13" i="11" s="1"/>
  <c r="M13" i="11"/>
  <c r="AE8" i="27"/>
  <c r="U8" i="11" s="1"/>
  <c r="S8" i="11"/>
  <c r="AE5" i="30"/>
  <c r="AM5" i="11" s="1"/>
  <c r="AK5" i="11"/>
  <c r="AE11" i="31"/>
  <c r="AS11" i="11" s="1"/>
  <c r="AQ11" i="11"/>
  <c r="AE10" i="32"/>
  <c r="AY10" i="11" s="1"/>
  <c r="AW10" i="11"/>
  <c r="AD33" i="33"/>
  <c r="AD36" i="33"/>
  <c r="M4" i="11"/>
  <c r="AD35" i="27"/>
  <c r="AD37" i="27"/>
  <c r="AD31" i="26"/>
  <c r="AD36" i="26"/>
  <c r="S7" i="11"/>
  <c r="BI29" i="11"/>
  <c r="BI21" i="11"/>
  <c r="M21" i="11"/>
  <c r="AE5" i="26"/>
  <c r="O5" i="11" s="1"/>
  <c r="M5" i="11"/>
  <c r="AE5" i="34"/>
  <c r="BK5" i="11" s="1"/>
  <c r="BI5" i="11"/>
  <c r="AC16" i="34"/>
  <c r="AD3" i="34"/>
  <c r="AD19" i="34"/>
  <c r="BJ19" i="11" s="1"/>
  <c r="AD7" i="33"/>
  <c r="BD7" i="11" s="1"/>
  <c r="AD23" i="33"/>
  <c r="BD23" i="11" s="1"/>
  <c r="AD20" i="33"/>
  <c r="BD20" i="11" s="1"/>
  <c r="AD17" i="33"/>
  <c r="BD17" i="11" s="1"/>
  <c r="AC22" i="32"/>
  <c r="AD17" i="32"/>
  <c r="AX17" i="11" s="1"/>
  <c r="AD6" i="32"/>
  <c r="AX6" i="11" s="1"/>
  <c r="AD26" i="32"/>
  <c r="AX26" i="11" s="1"/>
  <c r="AC6" i="32"/>
  <c r="AD15" i="32"/>
  <c r="AX15" i="11" s="1"/>
  <c r="AC17" i="31"/>
  <c r="AD17" i="31"/>
  <c r="AR17" i="11" s="1"/>
  <c r="AC12" i="30"/>
  <c r="AD17" i="30"/>
  <c r="AL17" i="11" s="1"/>
  <c r="AD10" i="30"/>
  <c r="AL10" i="11" s="1"/>
  <c r="AD3" i="30"/>
  <c r="AD19" i="30"/>
  <c r="AL19" i="11" s="1"/>
  <c r="AD7" i="29"/>
  <c r="AF7" i="11" s="1"/>
  <c r="AD27" i="29"/>
  <c r="AF27" i="11" s="1"/>
  <c r="AD20" i="29"/>
  <c r="AF20" i="11" s="1"/>
  <c r="AD17" i="29"/>
  <c r="AF17" i="11" s="1"/>
  <c r="AC18" i="28"/>
  <c r="AD19" i="27"/>
  <c r="T19" i="11" s="1"/>
  <c r="AD8" i="27"/>
  <c r="T8" i="11" s="1"/>
  <c r="AD24" i="27"/>
  <c r="T24" i="11" s="1"/>
  <c r="AC13" i="27"/>
  <c r="AD13" i="26"/>
  <c r="N13" i="11" s="1"/>
  <c r="AD6" i="26"/>
  <c r="N6" i="11" s="1"/>
  <c r="AD26" i="26"/>
  <c r="N26" i="11" s="1"/>
  <c r="AC28" i="33"/>
  <c r="AD12" i="33"/>
  <c r="BD12" i="11" s="1"/>
  <c r="AC12" i="33"/>
  <c r="AC23" i="32"/>
  <c r="AC7" i="32"/>
  <c r="AD24" i="29"/>
  <c r="AF24" i="11" s="1"/>
  <c r="AC24" i="29"/>
  <c r="AC8" i="29"/>
  <c r="AC19" i="28"/>
  <c r="AD13" i="28"/>
  <c r="Z13" i="11" s="1"/>
  <c r="AD29" i="28"/>
  <c r="Z29" i="11" s="1"/>
  <c r="AD22" i="28"/>
  <c r="Z22" i="11" s="1"/>
  <c r="AC3" i="28"/>
  <c r="AE3" i="28" s="1"/>
  <c r="AD7" i="28"/>
  <c r="Z7" i="11" s="1"/>
  <c r="AD27" i="28"/>
  <c r="Z27" i="11" s="1"/>
  <c r="AC18" i="34"/>
  <c r="AC29" i="33"/>
  <c r="AC13" i="33"/>
  <c r="AD13" i="33"/>
  <c r="BD13" i="11" s="1"/>
  <c r="AD7" i="31"/>
  <c r="AR7" i="11" s="1"/>
  <c r="AD11" i="31"/>
  <c r="AR11" i="11" s="1"/>
  <c r="AD27" i="31"/>
  <c r="AR27" i="11" s="1"/>
  <c r="AD4" i="31"/>
  <c r="AR4" i="11" s="1"/>
  <c r="AD16" i="31"/>
  <c r="AR16" i="11" s="1"/>
  <c r="AD20" i="31"/>
  <c r="AR20" i="11" s="1"/>
  <c r="AD5" i="31"/>
  <c r="AR5" i="11" s="1"/>
  <c r="AD9" i="31"/>
  <c r="AR9" i="11" s="1"/>
  <c r="AD25" i="31"/>
  <c r="AR25" i="11" s="1"/>
  <c r="AD29" i="31"/>
  <c r="AR29" i="11" s="1"/>
  <c r="AC14" i="30"/>
  <c r="AC25" i="29"/>
  <c r="AD25" i="29"/>
  <c r="AF25" i="11" s="1"/>
  <c r="AC9" i="29"/>
  <c r="AV6" i="11"/>
  <c r="L6" i="11"/>
  <c r="AW5" i="11"/>
  <c r="AD8" i="26"/>
  <c r="N8" i="11" s="1"/>
  <c r="AD22" i="27"/>
  <c r="T22" i="11" s="1"/>
  <c r="AC23" i="29"/>
  <c r="AD26" i="29"/>
  <c r="AF26" i="11" s="1"/>
  <c r="AD22" i="31"/>
  <c r="AR22" i="11" s="1"/>
  <c r="AD10" i="31"/>
  <c r="AR10" i="11" s="1"/>
  <c r="AC11" i="33"/>
  <c r="AD28" i="34"/>
  <c r="BJ28" i="11" s="1"/>
  <c r="AZ11" i="11"/>
  <c r="AB7" i="11"/>
  <c r="AD23" i="26"/>
  <c r="N23" i="11" s="1"/>
  <c r="AC6" i="26"/>
  <c r="AD14" i="27"/>
  <c r="T14" i="11" s="1"/>
  <c r="AD18" i="29"/>
  <c r="AF18" i="11" s="1"/>
  <c r="AD26" i="31"/>
  <c r="AR26" i="11" s="1"/>
  <c r="AC27" i="33"/>
  <c r="AD22" i="33"/>
  <c r="BD22" i="11" s="1"/>
  <c r="AD22" i="34"/>
  <c r="BJ22" i="11" s="1"/>
  <c r="AD13" i="34"/>
  <c r="BJ13" i="11" s="1"/>
  <c r="B23" i="26"/>
  <c r="C23" i="26"/>
  <c r="B24" i="26"/>
  <c r="C24" i="26"/>
  <c r="B25" i="26"/>
  <c r="C25" i="26"/>
  <c r="B26" i="26"/>
  <c r="C26" i="26"/>
  <c r="B27" i="26"/>
  <c r="C27" i="26"/>
  <c r="B28" i="26"/>
  <c r="C28" i="26"/>
  <c r="B29" i="26"/>
  <c r="C29" i="26"/>
  <c r="AD14" i="33" l="1"/>
  <c r="BD14" i="11" s="1"/>
  <c r="AC14" i="33"/>
  <c r="BB14" i="11"/>
  <c r="AC10" i="27"/>
  <c r="R10" i="11"/>
  <c r="AC13" i="34"/>
  <c r="BH13" i="11"/>
  <c r="AE13" i="30"/>
  <c r="AM13" i="11" s="1"/>
  <c r="AK13" i="11"/>
  <c r="AC20" i="27"/>
  <c r="R20" i="11"/>
  <c r="AE20" i="28"/>
  <c r="AA20" i="11" s="1"/>
  <c r="Y20" i="11"/>
  <c r="AE27" i="26"/>
  <c r="O27" i="11" s="1"/>
  <c r="M27" i="11"/>
  <c r="AD34" i="34"/>
  <c r="AC5" i="29"/>
  <c r="AD5" i="11"/>
  <c r="AE15" i="31"/>
  <c r="AS15" i="11" s="1"/>
  <c r="AQ15" i="11"/>
  <c r="AD37" i="29"/>
  <c r="AE8" i="31"/>
  <c r="AS8" i="11" s="1"/>
  <c r="AQ8" i="11"/>
  <c r="AD15" i="26"/>
  <c r="N15" i="11" s="1"/>
  <c r="AC23" i="34"/>
  <c r="BH23" i="11"/>
  <c r="AD6" i="34"/>
  <c r="BJ6" i="11" s="1"/>
  <c r="AD26" i="27"/>
  <c r="T26" i="11" s="1"/>
  <c r="AD20" i="26"/>
  <c r="N20" i="11" s="1"/>
  <c r="AD14" i="28"/>
  <c r="Z14" i="11" s="1"/>
  <c r="AD5" i="26"/>
  <c r="N5" i="11" s="1"/>
  <c r="AD13" i="29"/>
  <c r="AF13" i="11" s="1"/>
  <c r="AD3" i="29"/>
  <c r="AD26" i="30"/>
  <c r="AL26" i="11" s="1"/>
  <c r="AD9" i="30"/>
  <c r="AL9" i="11" s="1"/>
  <c r="AD11" i="32"/>
  <c r="AX11" i="11" s="1"/>
  <c r="AD13" i="32"/>
  <c r="AX13" i="11" s="1"/>
  <c r="AD9" i="33"/>
  <c r="BD9" i="11" s="1"/>
  <c r="AD30" i="26"/>
  <c r="AD35" i="33"/>
  <c r="AD28" i="28"/>
  <c r="Z28" i="11" s="1"/>
  <c r="AD22" i="26"/>
  <c r="N22" i="11" s="1"/>
  <c r="AD16" i="34"/>
  <c r="BJ16" i="11" s="1"/>
  <c r="AD27" i="26"/>
  <c r="N27" i="11" s="1"/>
  <c r="AC4" i="31"/>
  <c r="AP4" i="11"/>
  <c r="AD31" i="34"/>
  <c r="AE14" i="34"/>
  <c r="BK14" i="11" s="1"/>
  <c r="BI14" i="11"/>
  <c r="AD30" i="32"/>
  <c r="AD33" i="29"/>
  <c r="AC12" i="34"/>
  <c r="BH12" i="11"/>
  <c r="AD4" i="34"/>
  <c r="BJ4" i="11" s="1"/>
  <c r="AE9" i="28"/>
  <c r="AA9" i="11" s="1"/>
  <c r="Y9" i="11"/>
  <c r="AE15" i="26"/>
  <c r="O15" i="11" s="1"/>
  <c r="M15" i="11"/>
  <c r="AD28" i="26"/>
  <c r="N28" i="11" s="1"/>
  <c r="AD33" i="31"/>
  <c r="AD36" i="31"/>
  <c r="AD23" i="29"/>
  <c r="AF23" i="11" s="1"/>
  <c r="AC9" i="30"/>
  <c r="AJ9" i="11"/>
  <c r="AC9" i="27"/>
  <c r="R9" i="11"/>
  <c r="AD6" i="27"/>
  <c r="T6" i="11" s="1"/>
  <c r="AE14" i="27"/>
  <c r="U14" i="11" s="1"/>
  <c r="S14" i="11"/>
  <c r="AE22" i="26"/>
  <c r="O22" i="11" s="1"/>
  <c r="M22" i="11"/>
  <c r="AE25" i="27"/>
  <c r="U25" i="11" s="1"/>
  <c r="S25" i="11"/>
  <c r="AD30" i="29"/>
  <c r="AD31" i="30"/>
  <c r="AE19" i="30"/>
  <c r="AM19" i="11" s="1"/>
  <c r="AK19" i="11"/>
  <c r="AC4" i="28"/>
  <c r="X4" i="11"/>
  <c r="AD26" i="34"/>
  <c r="BJ26" i="11" s="1"/>
  <c r="AD4" i="30"/>
  <c r="AL4" i="11" s="1"/>
  <c r="AD4" i="28"/>
  <c r="Z4" i="11" s="1"/>
  <c r="AD12" i="26"/>
  <c r="N12" i="11" s="1"/>
  <c r="AD4" i="32"/>
  <c r="AX4" i="11" s="1"/>
  <c r="AD18" i="34"/>
  <c r="BJ18" i="11" s="1"/>
  <c r="AD3" i="28"/>
  <c r="AD9" i="28"/>
  <c r="Z9" i="11" s="1"/>
  <c r="AD23" i="32"/>
  <c r="AX23" i="11" s="1"/>
  <c r="AD29" i="26"/>
  <c r="N29" i="11" s="1"/>
  <c r="AD4" i="27"/>
  <c r="T4" i="11" s="1"/>
  <c r="AD18" i="28"/>
  <c r="Z18" i="11" s="1"/>
  <c r="AD19" i="29"/>
  <c r="AF19" i="11" s="1"/>
  <c r="AD15" i="30"/>
  <c r="AL15" i="11" s="1"/>
  <c r="AD6" i="30"/>
  <c r="AL6" i="11" s="1"/>
  <c r="AD29" i="32"/>
  <c r="AX29" i="11" s="1"/>
  <c r="AD19" i="33"/>
  <c r="BD19" i="11" s="1"/>
  <c r="AD15" i="34"/>
  <c r="BJ15" i="11" s="1"/>
  <c r="AD37" i="26"/>
  <c r="AD33" i="27"/>
  <c r="AD37" i="33"/>
  <c r="AD16" i="26"/>
  <c r="N16" i="11" s="1"/>
  <c r="AD33" i="28"/>
  <c r="AE18" i="31"/>
  <c r="AS18" i="11" s="1"/>
  <c r="AQ18" i="11"/>
  <c r="AE14" i="31"/>
  <c r="AS14" i="11" s="1"/>
  <c r="AQ14" i="11"/>
  <c r="AE20" i="32"/>
  <c r="AY20" i="11" s="1"/>
  <c r="AW20" i="11"/>
  <c r="AD34" i="29"/>
  <c r="AD32" i="30"/>
  <c r="AD10" i="34"/>
  <c r="BJ10" i="11" s="1"/>
  <c r="AD28" i="30"/>
  <c r="AL28" i="11" s="1"/>
  <c r="AD16" i="28"/>
  <c r="Z16" i="11" s="1"/>
  <c r="AD24" i="26"/>
  <c r="N24" i="11" s="1"/>
  <c r="AD12" i="32"/>
  <c r="AX12" i="11" s="1"/>
  <c r="AD12" i="28"/>
  <c r="Z12" i="11" s="1"/>
  <c r="AD17" i="27"/>
  <c r="T17" i="11" s="1"/>
  <c r="AD9" i="29"/>
  <c r="AF9" i="11" s="1"/>
  <c r="AD21" i="31"/>
  <c r="AR21" i="11" s="1"/>
  <c r="AD12" i="31"/>
  <c r="AR12" i="11" s="1"/>
  <c r="AD3" i="31"/>
  <c r="AD10" i="28"/>
  <c r="Z10" i="11" s="1"/>
  <c r="AD5" i="28"/>
  <c r="Z5" i="11" s="1"/>
  <c r="AD8" i="29"/>
  <c r="AF8" i="11" s="1"/>
  <c r="AD29" i="30"/>
  <c r="AL29" i="11" s="1"/>
  <c r="AD27" i="27"/>
  <c r="T27" i="11" s="1"/>
  <c r="AD29" i="29"/>
  <c r="AF29" i="11" s="1"/>
  <c r="AD12" i="29"/>
  <c r="AF12" i="11" s="1"/>
  <c r="AD27" i="30"/>
  <c r="AL27" i="11" s="1"/>
  <c r="AD11" i="30"/>
  <c r="AL11" i="11" s="1"/>
  <c r="AD25" i="30"/>
  <c r="AL25" i="11" s="1"/>
  <c r="AD27" i="32"/>
  <c r="AX27" i="11" s="1"/>
  <c r="AD25" i="33"/>
  <c r="BD25" i="11" s="1"/>
  <c r="AD11" i="34"/>
  <c r="BJ11" i="11" s="1"/>
  <c r="AD30" i="34"/>
  <c r="AC8" i="26"/>
  <c r="L8" i="11"/>
  <c r="AC16" i="28"/>
  <c r="X16" i="11"/>
  <c r="AJ10" i="11"/>
  <c r="AC10" i="30"/>
  <c r="AC4" i="32"/>
  <c r="AV4" i="11"/>
  <c r="AD28" i="32"/>
  <c r="AX28" i="11" s="1"/>
  <c r="AD35" i="32"/>
  <c r="AD36" i="32"/>
  <c r="AC19" i="32"/>
  <c r="AV19" i="11"/>
  <c r="AD22" i="29"/>
  <c r="AF22" i="11" s="1"/>
  <c r="AD32" i="29"/>
  <c r="AD35" i="29"/>
  <c r="AD20" i="30"/>
  <c r="AL20" i="11" s="1"/>
  <c r="AD33" i="30"/>
  <c r="AD30" i="30"/>
  <c r="AC18" i="33"/>
  <c r="BB18" i="11"/>
  <c r="AE28" i="26"/>
  <c r="O28" i="11" s="1"/>
  <c r="M28" i="11"/>
  <c r="AD34" i="31"/>
  <c r="AD32" i="31"/>
  <c r="AC8" i="32"/>
  <c r="AD8" i="32"/>
  <c r="AX8" i="11" s="1"/>
  <c r="AV8" i="11"/>
  <c r="AC12" i="26"/>
  <c r="L12" i="11"/>
  <c r="AE16" i="27"/>
  <c r="U16" i="11" s="1"/>
  <c r="S16" i="11"/>
  <c r="AD32" i="34"/>
  <c r="R11" i="11"/>
  <c r="AC11" i="27"/>
  <c r="AD8" i="30"/>
  <c r="AL8" i="11" s="1"/>
  <c r="AD35" i="30"/>
  <c r="AC17" i="34"/>
  <c r="AD5" i="27"/>
  <c r="T5" i="11" s="1"/>
  <c r="AD23" i="28"/>
  <c r="Z23" i="11" s="1"/>
  <c r="AD25" i="28"/>
  <c r="Z25" i="11" s="1"/>
  <c r="AD13" i="30"/>
  <c r="AL13" i="11" s="1"/>
  <c r="AD18" i="26"/>
  <c r="N18" i="11" s="1"/>
  <c r="AD20" i="27"/>
  <c r="T20" i="11" s="1"/>
  <c r="AD16" i="29"/>
  <c r="AF16" i="11" s="1"/>
  <c r="AD18" i="32"/>
  <c r="AX18" i="11" s="1"/>
  <c r="AD22" i="32"/>
  <c r="AX22" i="11" s="1"/>
  <c r="AD16" i="33"/>
  <c r="BD16" i="11" s="1"/>
  <c r="AD3" i="33"/>
  <c r="AD29" i="34"/>
  <c r="BJ29" i="11" s="1"/>
  <c r="AD34" i="27"/>
  <c r="AD10" i="11"/>
  <c r="AD10" i="29"/>
  <c r="AF10" i="11" s="1"/>
  <c r="AC10" i="29"/>
  <c r="AV9" i="11"/>
  <c r="AC9" i="32"/>
  <c r="AD37" i="34"/>
  <c r="AD32" i="32"/>
  <c r="AD16" i="30"/>
  <c r="AL16" i="11" s="1"/>
  <c r="AD5" i="34"/>
  <c r="BJ5" i="11" s="1"/>
  <c r="AD12" i="34"/>
  <c r="BJ12" i="11" s="1"/>
  <c r="AD16" i="32"/>
  <c r="AX16" i="11" s="1"/>
  <c r="AD9" i="27"/>
  <c r="T9" i="11" s="1"/>
  <c r="AD6" i="33"/>
  <c r="BD6" i="11" s="1"/>
  <c r="AD24" i="30"/>
  <c r="AL24" i="11" s="1"/>
  <c r="AD3" i="26"/>
  <c r="AD28" i="31"/>
  <c r="AR28" i="11" s="1"/>
  <c r="AD23" i="31"/>
  <c r="AR23" i="11" s="1"/>
  <c r="AD29" i="33"/>
  <c r="BD29" i="11" s="1"/>
  <c r="AD9" i="26"/>
  <c r="N9" i="11" s="1"/>
  <c r="AD15" i="28"/>
  <c r="Z15" i="11" s="1"/>
  <c r="AD21" i="28"/>
  <c r="Z21" i="11" s="1"/>
  <c r="AD28" i="33"/>
  <c r="BD28" i="11" s="1"/>
  <c r="AD21" i="26"/>
  <c r="N21" i="11" s="1"/>
  <c r="AD16" i="27"/>
  <c r="T16" i="11" s="1"/>
  <c r="AD7" i="27"/>
  <c r="T7" i="11" s="1"/>
  <c r="AD5" i="29"/>
  <c r="AF5" i="11" s="1"/>
  <c r="AD15" i="29"/>
  <c r="AF15" i="11" s="1"/>
  <c r="AD22" i="30"/>
  <c r="AL22" i="11" s="1"/>
  <c r="AD5" i="30"/>
  <c r="AL5" i="11" s="1"/>
  <c r="AD3" i="32"/>
  <c r="AD14" i="32"/>
  <c r="AX14" i="11" s="1"/>
  <c r="AD25" i="32"/>
  <c r="AX25" i="11" s="1"/>
  <c r="AD9" i="32"/>
  <c r="AX9" i="11" s="1"/>
  <c r="AD5" i="33"/>
  <c r="BD5" i="11" s="1"/>
  <c r="AD8" i="33"/>
  <c r="BD8" i="11" s="1"/>
  <c r="AD15" i="33"/>
  <c r="BD15" i="11" s="1"/>
  <c r="AD27" i="34"/>
  <c r="BJ27" i="11" s="1"/>
  <c r="AD25" i="34"/>
  <c r="BJ25" i="11" s="1"/>
  <c r="AD32" i="26"/>
  <c r="AD35" i="26"/>
  <c r="AD32" i="27"/>
  <c r="AD31" i="27"/>
  <c r="AD31" i="33"/>
  <c r="AD34" i="33"/>
  <c r="AC21" i="29"/>
  <c r="AD21" i="11"/>
  <c r="AD4" i="26"/>
  <c r="N4" i="11" s="1"/>
  <c r="AC15" i="28"/>
  <c r="X15" i="11"/>
  <c r="AE8" i="33"/>
  <c r="BE8" i="11" s="1"/>
  <c r="BC8" i="11"/>
  <c r="AC18" i="26"/>
  <c r="L18" i="11"/>
  <c r="AE14" i="28"/>
  <c r="AA14" i="11" s="1"/>
  <c r="Y14" i="11"/>
  <c r="AE7" i="33"/>
  <c r="BE7" i="11" s="1"/>
  <c r="BC7" i="11"/>
  <c r="AE4" i="27"/>
  <c r="U4" i="11" s="1"/>
  <c r="S4" i="11"/>
  <c r="AC13" i="32"/>
  <c r="AV13" i="11"/>
  <c r="AC15" i="27"/>
  <c r="R15" i="11"/>
  <c r="AE9" i="26"/>
  <c r="O9" i="11" s="1"/>
  <c r="M9" i="11"/>
  <c r="AD8" i="28"/>
  <c r="Z8" i="11" s="1"/>
  <c r="AD37" i="28"/>
  <c r="AD34" i="28"/>
  <c r="AE7" i="34"/>
  <c r="BK7" i="11" s="1"/>
  <c r="BI7" i="11"/>
  <c r="AE25" i="33"/>
  <c r="BE25" i="11" s="1"/>
  <c r="BC25" i="11"/>
  <c r="AD20" i="34"/>
  <c r="BJ20" i="11" s="1"/>
  <c r="AD36" i="34"/>
  <c r="AD9" i="34"/>
  <c r="BJ9" i="11" s="1"/>
  <c r="AD14" i="34"/>
  <c r="BJ14" i="11" s="1"/>
  <c r="AD10" i="33"/>
  <c r="BD10" i="11" s="1"/>
  <c r="AD14" i="31"/>
  <c r="AR14" i="11" s="1"/>
  <c r="AD6" i="29"/>
  <c r="AF6" i="11" s="1"/>
  <c r="AD24" i="28"/>
  <c r="Z24" i="11" s="1"/>
  <c r="AD21" i="27"/>
  <c r="T21" i="11" s="1"/>
  <c r="AD7" i="26"/>
  <c r="N7" i="11" s="1"/>
  <c r="AD8" i="34"/>
  <c r="BJ8" i="11" s="1"/>
  <c r="AD18" i="33"/>
  <c r="BD18" i="11" s="1"/>
  <c r="AD24" i="32"/>
  <c r="AX24" i="11" s="1"/>
  <c r="AD14" i="29"/>
  <c r="AF14" i="11" s="1"/>
  <c r="AD10" i="27"/>
  <c r="T10" i="11" s="1"/>
  <c r="AD29" i="27"/>
  <c r="T29" i="11" s="1"/>
  <c r="AD19" i="26"/>
  <c r="N19" i="11" s="1"/>
  <c r="AD15" i="27"/>
  <c r="T15" i="11" s="1"/>
  <c r="AD14" i="30"/>
  <c r="AL14" i="11" s="1"/>
  <c r="AD13" i="31"/>
  <c r="AR13" i="11" s="1"/>
  <c r="AD24" i="31"/>
  <c r="AR24" i="11" s="1"/>
  <c r="AD8" i="31"/>
  <c r="AR8" i="11" s="1"/>
  <c r="AD15" i="31"/>
  <c r="AR15" i="11" s="1"/>
  <c r="AD19" i="31"/>
  <c r="AR19" i="11" s="1"/>
  <c r="AD25" i="26"/>
  <c r="N25" i="11" s="1"/>
  <c r="AD11" i="28"/>
  <c r="Z11" i="11" s="1"/>
  <c r="AD26" i="28"/>
  <c r="Z26" i="11" s="1"/>
  <c r="AD6" i="28"/>
  <c r="Z6" i="11" s="1"/>
  <c r="AD17" i="28"/>
  <c r="Z17" i="11" s="1"/>
  <c r="AD19" i="28"/>
  <c r="Z19" i="11" s="1"/>
  <c r="AD7" i="32"/>
  <c r="AX7" i="11" s="1"/>
  <c r="AD17" i="34"/>
  <c r="BJ17" i="11" s="1"/>
  <c r="AD10" i="26"/>
  <c r="N10" i="11" s="1"/>
  <c r="AD17" i="26"/>
  <c r="N17" i="11" s="1"/>
  <c r="AD28" i="27"/>
  <c r="T28" i="11" s="1"/>
  <c r="AD12" i="27"/>
  <c r="T12" i="11" s="1"/>
  <c r="AD23" i="27"/>
  <c r="T23" i="11" s="1"/>
  <c r="AD3" i="27"/>
  <c r="AD21" i="29"/>
  <c r="AF21" i="11" s="1"/>
  <c r="AD28" i="29"/>
  <c r="AF28" i="11" s="1"/>
  <c r="AD4" i="29"/>
  <c r="AF4" i="11" s="1"/>
  <c r="AD11" i="29"/>
  <c r="AF11" i="11" s="1"/>
  <c r="AD23" i="30"/>
  <c r="AL23" i="11" s="1"/>
  <c r="AD7" i="30"/>
  <c r="AL7" i="11" s="1"/>
  <c r="AD18" i="30"/>
  <c r="AL18" i="11" s="1"/>
  <c r="AD21" i="30"/>
  <c r="AL21" i="11" s="1"/>
  <c r="AD19" i="32"/>
  <c r="AX19" i="11" s="1"/>
  <c r="AD10" i="32"/>
  <c r="AX10" i="11" s="1"/>
  <c r="AD21" i="32"/>
  <c r="AX21" i="11" s="1"/>
  <c r="AD5" i="32"/>
  <c r="AX5" i="11" s="1"/>
  <c r="AD21" i="33"/>
  <c r="BD21" i="11" s="1"/>
  <c r="AD24" i="33"/>
  <c r="BD24" i="11" s="1"/>
  <c r="AD4" i="33"/>
  <c r="BD4" i="11" s="1"/>
  <c r="AD11" i="33"/>
  <c r="BD11" i="11" s="1"/>
  <c r="AD23" i="34"/>
  <c r="BJ23" i="11" s="1"/>
  <c r="AD7" i="34"/>
  <c r="BJ7" i="11" s="1"/>
  <c r="AD21" i="34"/>
  <c r="BJ21" i="11" s="1"/>
  <c r="AD33" i="26"/>
  <c r="AD34" i="26"/>
  <c r="AD36" i="27"/>
  <c r="AD30" i="27"/>
  <c r="AD30" i="33"/>
  <c r="AD32" i="33"/>
  <c r="AD26" i="33"/>
  <c r="BD26" i="11" s="1"/>
  <c r="AD20" i="28"/>
  <c r="Z20" i="11" s="1"/>
  <c r="AD32" i="28"/>
  <c r="AD35" i="28"/>
  <c r="AD12" i="30"/>
  <c r="AL12" i="11" s="1"/>
  <c r="AJ12" i="11"/>
  <c r="AE19" i="34"/>
  <c r="BK19" i="11" s="1"/>
  <c r="BI19" i="11"/>
  <c r="AC11" i="26"/>
  <c r="L11" i="11"/>
  <c r="AD11" i="26"/>
  <c r="N11" i="11" s="1"/>
  <c r="AE5" i="28"/>
  <c r="AA5" i="11" s="1"/>
  <c r="Y5" i="11"/>
  <c r="AE15" i="30"/>
  <c r="AM15" i="11" s="1"/>
  <c r="AK15" i="11"/>
  <c r="AD24" i="34"/>
  <c r="BJ24" i="11" s="1"/>
  <c r="AD33" i="34"/>
  <c r="AD35" i="34"/>
  <c r="BB9" i="11"/>
  <c r="AC9" i="33"/>
  <c r="AD33" i="32"/>
  <c r="AD31" i="32"/>
  <c r="AD25" i="27"/>
  <c r="T25" i="11" s="1"/>
  <c r="AD36" i="29"/>
  <c r="AD31" i="29"/>
  <c r="AE8" i="30"/>
  <c r="AM8" i="11" s="1"/>
  <c r="AK8" i="11"/>
  <c r="AE13" i="31"/>
  <c r="AS13" i="11" s="1"/>
  <c r="AQ13" i="11"/>
  <c r="AE14" i="29"/>
  <c r="AG14" i="11" s="1"/>
  <c r="AE14" i="11"/>
  <c r="AD36" i="30"/>
  <c r="AD37" i="30"/>
  <c r="AD31" i="31"/>
  <c r="AD35" i="31"/>
  <c r="AE7" i="29"/>
  <c r="AG7" i="11" s="1"/>
  <c r="AE7" i="11"/>
  <c r="AD18" i="27"/>
  <c r="T18" i="11" s="1"/>
  <c r="AE14" i="30"/>
  <c r="AM14" i="11" s="1"/>
  <c r="AK14" i="11"/>
  <c r="AE9" i="29"/>
  <c r="AG9" i="11" s="1"/>
  <c r="AE9" i="11"/>
  <c r="AE29" i="33"/>
  <c r="BE29" i="11" s="1"/>
  <c r="BC29" i="11"/>
  <c r="AE24" i="29"/>
  <c r="AG24" i="11" s="1"/>
  <c r="AE24" i="11"/>
  <c r="AE12" i="33"/>
  <c r="BE12" i="11" s="1"/>
  <c r="BC12" i="11"/>
  <c r="AE12" i="30"/>
  <c r="AM12" i="11" s="1"/>
  <c r="AK12" i="11"/>
  <c r="AE6" i="32"/>
  <c r="AY6" i="11" s="1"/>
  <c r="AW6" i="11"/>
  <c r="AE13" i="27"/>
  <c r="U13" i="11" s="1"/>
  <c r="S13" i="11"/>
  <c r="AE6" i="26"/>
  <c r="O6" i="11" s="1"/>
  <c r="M6" i="11"/>
  <c r="AE11" i="33"/>
  <c r="BE11" i="11" s="1"/>
  <c r="BC11" i="11"/>
  <c r="AE18" i="34"/>
  <c r="BK18" i="11" s="1"/>
  <c r="BI18" i="11"/>
  <c r="AE19" i="28"/>
  <c r="AA19" i="11" s="1"/>
  <c r="Y19" i="11"/>
  <c r="AE7" i="32"/>
  <c r="AY7" i="11" s="1"/>
  <c r="AW7" i="11"/>
  <c r="AE18" i="28"/>
  <c r="AA18" i="11" s="1"/>
  <c r="Y18" i="11"/>
  <c r="AE22" i="32"/>
  <c r="AY22" i="11" s="1"/>
  <c r="AW22" i="11"/>
  <c r="AE16" i="34"/>
  <c r="BK16" i="11" s="1"/>
  <c r="BI16" i="11"/>
  <c r="AE23" i="32"/>
  <c r="AY23" i="11" s="1"/>
  <c r="AW23" i="11"/>
  <c r="AE27" i="33"/>
  <c r="BE27" i="11" s="1"/>
  <c r="BC27" i="11"/>
  <c r="AE17" i="34"/>
  <c r="BK17" i="11" s="1"/>
  <c r="BI17" i="11"/>
  <c r="AE23" i="29"/>
  <c r="AG23" i="11" s="1"/>
  <c r="AE23" i="11"/>
  <c r="AE25" i="29"/>
  <c r="AG25" i="11" s="1"/>
  <c r="AE25" i="11"/>
  <c r="AE13" i="33"/>
  <c r="BE13" i="11" s="1"/>
  <c r="BC13" i="11"/>
  <c r="AE8" i="29"/>
  <c r="AG8" i="11" s="1"/>
  <c r="AE8" i="11"/>
  <c r="AE28" i="33"/>
  <c r="BE28" i="11" s="1"/>
  <c r="BC28" i="11"/>
  <c r="AE17" i="31"/>
  <c r="AS17" i="11" s="1"/>
  <c r="AQ17" i="11"/>
  <c r="I23" i="2"/>
  <c r="M23" i="2"/>
  <c r="V23" i="2"/>
  <c r="AA23" i="2"/>
  <c r="E23" i="11" s="1"/>
  <c r="I24" i="2"/>
  <c r="M24" i="2"/>
  <c r="V24" i="2"/>
  <c r="AA24" i="2"/>
  <c r="E24" i="11" s="1"/>
  <c r="I25" i="2"/>
  <c r="M25" i="2"/>
  <c r="V25" i="2"/>
  <c r="AA25" i="2"/>
  <c r="E25" i="11" s="1"/>
  <c r="I26" i="2"/>
  <c r="M26" i="2"/>
  <c r="V26" i="2"/>
  <c r="AA26" i="2"/>
  <c r="E26" i="11" s="1"/>
  <c r="I27" i="2"/>
  <c r="M27" i="2"/>
  <c r="V27" i="2"/>
  <c r="AA27" i="2"/>
  <c r="E27" i="11" s="1"/>
  <c r="I28" i="2"/>
  <c r="M28" i="2"/>
  <c r="V28" i="2"/>
  <c r="AA28" i="2"/>
  <c r="E28" i="11" s="1"/>
  <c r="I29" i="2"/>
  <c r="M29" i="2"/>
  <c r="V29" i="2"/>
  <c r="AA29" i="2"/>
  <c r="E29" i="11" s="1"/>
  <c r="AE15" i="27" l="1"/>
  <c r="U15" i="11" s="1"/>
  <c r="S15" i="11"/>
  <c r="AE12" i="26"/>
  <c r="O12" i="11" s="1"/>
  <c r="M12" i="11"/>
  <c r="AE8" i="26"/>
  <c r="O8" i="11" s="1"/>
  <c r="M8" i="11"/>
  <c r="AE12" i="34"/>
  <c r="BK12" i="11" s="1"/>
  <c r="BI12" i="11"/>
  <c r="AE10" i="27"/>
  <c r="U10" i="11" s="1"/>
  <c r="S10" i="11"/>
  <c r="AE21" i="29"/>
  <c r="AG21" i="11" s="1"/>
  <c r="AE21" i="11"/>
  <c r="AE9" i="32"/>
  <c r="AY9" i="11" s="1"/>
  <c r="AW9" i="11"/>
  <c r="AE18" i="33"/>
  <c r="BE18" i="11" s="1"/>
  <c r="BC18" i="11"/>
  <c r="AE19" i="32"/>
  <c r="AY19" i="11" s="1"/>
  <c r="AW19" i="11"/>
  <c r="AE9" i="30"/>
  <c r="AM9" i="11" s="1"/>
  <c r="AK9" i="11"/>
  <c r="AE11" i="26"/>
  <c r="O11" i="11" s="1"/>
  <c r="M11" i="11"/>
  <c r="AE13" i="32"/>
  <c r="AY13" i="11" s="1"/>
  <c r="AW13" i="11"/>
  <c r="AE18" i="26"/>
  <c r="O18" i="11" s="1"/>
  <c r="M18" i="11"/>
  <c r="AE15" i="28"/>
  <c r="AA15" i="11" s="1"/>
  <c r="Y15" i="11"/>
  <c r="AE11" i="27"/>
  <c r="U11" i="11" s="1"/>
  <c r="S11" i="11"/>
  <c r="AE4" i="32"/>
  <c r="AY4" i="11" s="1"/>
  <c r="AW4" i="11"/>
  <c r="AE16" i="28"/>
  <c r="AA16" i="11" s="1"/>
  <c r="Y16" i="11"/>
  <c r="Y4" i="11"/>
  <c r="AE4" i="28"/>
  <c r="AA4" i="11" s="1"/>
  <c r="AE20" i="27"/>
  <c r="U20" i="11" s="1"/>
  <c r="S20" i="11"/>
  <c r="AE13" i="34"/>
  <c r="BK13" i="11" s="1"/>
  <c r="BI13" i="11"/>
  <c r="AE14" i="33"/>
  <c r="BE14" i="11" s="1"/>
  <c r="BC14" i="11"/>
  <c r="AE9" i="33"/>
  <c r="BE9" i="11" s="1"/>
  <c r="BC9" i="11"/>
  <c r="AE10" i="29"/>
  <c r="AG10" i="11" s="1"/>
  <c r="AE10" i="11"/>
  <c r="AE8" i="32"/>
  <c r="AY8" i="11" s="1"/>
  <c r="AW8" i="11"/>
  <c r="AE10" i="30"/>
  <c r="AM10" i="11" s="1"/>
  <c r="AK10" i="11"/>
  <c r="AE9" i="27"/>
  <c r="U9" i="11" s="1"/>
  <c r="S9" i="11"/>
  <c r="AE4" i="31"/>
  <c r="AS4" i="11" s="1"/>
  <c r="AQ4" i="11"/>
  <c r="AE23" i="34"/>
  <c r="BK23" i="11" s="1"/>
  <c r="BI23" i="11"/>
  <c r="AE5" i="29"/>
  <c r="AG5" i="11" s="1"/>
  <c r="AE5" i="11"/>
  <c r="X23" i="2"/>
  <c r="Y23" i="2" s="1"/>
  <c r="AB23" i="2" s="1"/>
  <c r="X29" i="2"/>
  <c r="Y29" i="2" s="1"/>
  <c r="AB29" i="2" s="1"/>
  <c r="X27" i="2"/>
  <c r="Y27" i="2" s="1"/>
  <c r="AB27" i="2" s="1"/>
  <c r="X25" i="2"/>
  <c r="Y25" i="2" s="1"/>
  <c r="AB25" i="2" s="1"/>
  <c r="X28" i="2"/>
  <c r="Y28" i="2" s="1"/>
  <c r="AB28" i="2" s="1"/>
  <c r="X26" i="2"/>
  <c r="Y26" i="2" s="1"/>
  <c r="AB26" i="2" s="1"/>
  <c r="X24" i="2"/>
  <c r="Y24" i="2" s="1"/>
  <c r="AB24" i="2" s="1"/>
  <c r="B21" i="11"/>
  <c r="BN21" i="11"/>
  <c r="BP21" i="11"/>
  <c r="BQ21" i="11"/>
  <c r="BS21" i="11"/>
  <c r="B20" i="17"/>
  <c r="B21" i="17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3" i="26"/>
  <c r="B21" i="26"/>
  <c r="B22" i="26"/>
  <c r="I21" i="2"/>
  <c r="M21" i="2"/>
  <c r="V21" i="2"/>
  <c r="AA21" i="2"/>
  <c r="E21" i="11" s="1"/>
  <c r="I22" i="2"/>
  <c r="M22" i="2"/>
  <c r="V22" i="2"/>
  <c r="AA22" i="2"/>
  <c r="E22" i="11" s="1"/>
  <c r="D26" i="11" l="1"/>
  <c r="D25" i="11"/>
  <c r="D29" i="11"/>
  <c r="D24" i="11"/>
  <c r="D28" i="11"/>
  <c r="D27" i="11"/>
  <c r="D23" i="11"/>
  <c r="X21" i="2"/>
  <c r="Y21" i="2" s="1"/>
  <c r="AY3" i="11"/>
  <c r="X22" i="2"/>
  <c r="Y22" i="2" s="1"/>
  <c r="AB22" i="2" s="1"/>
  <c r="AS3" i="11"/>
  <c r="BK3" i="11"/>
  <c r="BJ3" i="11"/>
  <c r="BI3" i="11"/>
  <c r="BH3" i="11"/>
  <c r="BG3" i="11"/>
  <c r="BF3" i="11"/>
  <c r="BE3" i="11"/>
  <c r="BD3" i="11"/>
  <c r="BC3" i="11"/>
  <c r="BB3" i="11"/>
  <c r="BA3" i="11"/>
  <c r="AZ3" i="11"/>
  <c r="AU3" i="11"/>
  <c r="AP3" i="11"/>
  <c r="AO3" i="11"/>
  <c r="AN3" i="11"/>
  <c r="AM3" i="11"/>
  <c r="AK3" i="11"/>
  <c r="AJ3" i="11"/>
  <c r="AI3" i="11"/>
  <c r="AH3" i="11"/>
  <c r="D21" i="11" l="1"/>
  <c r="AB21" i="2"/>
  <c r="AC21" i="2" s="1"/>
  <c r="G21" i="11" s="1"/>
  <c r="D22" i="11"/>
  <c r="F21" i="11"/>
  <c r="BL21" i="11" s="1"/>
  <c r="F23" i="11"/>
  <c r="BL23" i="11" s="1"/>
  <c r="AC23" i="2"/>
  <c r="AC27" i="2"/>
  <c r="F27" i="11"/>
  <c r="BL27" i="11" s="1"/>
  <c r="AC28" i="2"/>
  <c r="F28" i="11"/>
  <c r="BL28" i="11" s="1"/>
  <c r="AC24" i="2"/>
  <c r="F24" i="11"/>
  <c r="BL24" i="11" s="1"/>
  <c r="AC29" i="2"/>
  <c r="F29" i="11"/>
  <c r="BL29" i="11" s="1"/>
  <c r="F25" i="11"/>
  <c r="BL25" i="11" s="1"/>
  <c r="AC25" i="2"/>
  <c r="AC26" i="2"/>
  <c r="F26" i="11"/>
  <c r="BL26" i="11" s="1"/>
  <c r="AR3" i="11"/>
  <c r="AQ3" i="11"/>
  <c r="AX3" i="11"/>
  <c r="AT3" i="11"/>
  <c r="AV3" i="11"/>
  <c r="AW3" i="11"/>
  <c r="AE21" i="2"/>
  <c r="I21" i="11" s="1"/>
  <c r="AL3" i="11"/>
  <c r="BS4" i="11"/>
  <c r="BS5" i="11"/>
  <c r="BS6" i="11"/>
  <c r="BS7" i="11"/>
  <c r="BS8" i="11"/>
  <c r="BS9" i="11"/>
  <c r="BS10" i="11"/>
  <c r="BS11" i="11"/>
  <c r="BS12" i="11"/>
  <c r="BS13" i="11"/>
  <c r="BS14" i="11"/>
  <c r="BS15" i="11"/>
  <c r="BS16" i="11"/>
  <c r="BS17" i="11"/>
  <c r="BS18" i="11"/>
  <c r="BS19" i="11"/>
  <c r="BS20" i="11"/>
  <c r="BS3" i="11"/>
  <c r="AE25" i="2" l="1"/>
  <c r="I25" i="11" s="1"/>
  <c r="G25" i="11"/>
  <c r="AE24" i="2"/>
  <c r="I24" i="11" s="1"/>
  <c r="G24" i="11"/>
  <c r="AE27" i="2"/>
  <c r="I27" i="11" s="1"/>
  <c r="G27" i="11"/>
  <c r="AE26" i="2"/>
  <c r="I26" i="11" s="1"/>
  <c r="G26" i="11"/>
  <c r="AE29" i="2"/>
  <c r="I29" i="11" s="1"/>
  <c r="G29" i="11"/>
  <c r="AE28" i="2"/>
  <c r="I28" i="11" s="1"/>
  <c r="G28" i="11"/>
  <c r="AE23" i="2"/>
  <c r="I23" i="11" s="1"/>
  <c r="G23" i="11"/>
  <c r="AC22" i="2"/>
  <c r="F22" i="11"/>
  <c r="BL22" i="11" s="1"/>
  <c r="BQ4" i="11"/>
  <c r="BQ5" i="11"/>
  <c r="BQ6" i="11"/>
  <c r="BQ7" i="11"/>
  <c r="BQ8" i="11"/>
  <c r="BQ9" i="11"/>
  <c r="BQ10" i="11"/>
  <c r="BQ11" i="11"/>
  <c r="BQ12" i="11"/>
  <c r="BQ13" i="11"/>
  <c r="BQ14" i="11"/>
  <c r="BQ15" i="11"/>
  <c r="BQ16" i="11"/>
  <c r="BQ17" i="11"/>
  <c r="BQ18" i="11"/>
  <c r="BQ19" i="11"/>
  <c r="BQ20" i="11"/>
  <c r="BQ3" i="11"/>
  <c r="BP4" i="11"/>
  <c r="BP5" i="11"/>
  <c r="BP6" i="11"/>
  <c r="BP7" i="11"/>
  <c r="BP8" i="11"/>
  <c r="BP9" i="11"/>
  <c r="BP10" i="11"/>
  <c r="BP11" i="11"/>
  <c r="BP12" i="11"/>
  <c r="BP13" i="11"/>
  <c r="BP14" i="11"/>
  <c r="BP15" i="11"/>
  <c r="BP16" i="11"/>
  <c r="BP17" i="11"/>
  <c r="BP18" i="11"/>
  <c r="BP19" i="11"/>
  <c r="BP20" i="11"/>
  <c r="BN4" i="11"/>
  <c r="BN5" i="11"/>
  <c r="BN6" i="11"/>
  <c r="BN7" i="11"/>
  <c r="BN8" i="11"/>
  <c r="BN9" i="11"/>
  <c r="BN10" i="11"/>
  <c r="BN11" i="11"/>
  <c r="BN12" i="11"/>
  <c r="BN13" i="11"/>
  <c r="BN14" i="11"/>
  <c r="BN15" i="11"/>
  <c r="BN16" i="11"/>
  <c r="BN17" i="11"/>
  <c r="BN18" i="11"/>
  <c r="BN19" i="11"/>
  <c r="BN20" i="11"/>
  <c r="BN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AG3" i="11"/>
  <c r="AF3" i="11"/>
  <c r="AE3" i="11"/>
  <c r="AD3" i="11"/>
  <c r="AC3" i="11"/>
  <c r="AB3" i="11"/>
  <c r="AA3" i="11"/>
  <c r="Z3" i="11"/>
  <c r="Y3" i="11"/>
  <c r="X3" i="11"/>
  <c r="W3" i="11"/>
  <c r="V3" i="11"/>
  <c r="T3" i="11"/>
  <c r="U3" i="11"/>
  <c r="S3" i="11"/>
  <c r="R3" i="11"/>
  <c r="Q3" i="11"/>
  <c r="P3" i="11"/>
  <c r="B3" i="11"/>
  <c r="AE22" i="2" l="1"/>
  <c r="I22" i="11" s="1"/>
  <c r="G22" i="11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3" i="26"/>
  <c r="K3" i="1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3" i="2"/>
  <c r="J3" i="11" l="1"/>
  <c r="O3" i="11"/>
  <c r="M3" i="11"/>
  <c r="L3" i="11"/>
  <c r="V3" i="2"/>
  <c r="B19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AA18" i="2"/>
  <c r="E18" i="11" s="1"/>
  <c r="AA19" i="2"/>
  <c r="E19" i="11" s="1"/>
  <c r="AA20" i="2"/>
  <c r="E20" i="11" s="1"/>
  <c r="N3" i="11" l="1"/>
  <c r="X18" i="2"/>
  <c r="Y18" i="2" s="1"/>
  <c r="X20" i="2"/>
  <c r="Y20" i="2" s="1"/>
  <c r="X19" i="2"/>
  <c r="Y19" i="2" s="1"/>
  <c r="AA4" i="2"/>
  <c r="E4" i="11" s="1"/>
  <c r="AA5" i="2"/>
  <c r="E5" i="11" s="1"/>
  <c r="AA6" i="2"/>
  <c r="E6" i="11" s="1"/>
  <c r="AA7" i="2"/>
  <c r="E7" i="11" s="1"/>
  <c r="AA8" i="2"/>
  <c r="E8" i="11" s="1"/>
  <c r="AA9" i="2"/>
  <c r="E9" i="11" s="1"/>
  <c r="AA10" i="2"/>
  <c r="E10" i="11" s="1"/>
  <c r="AA11" i="2"/>
  <c r="E11" i="11" s="1"/>
  <c r="AA12" i="2"/>
  <c r="E12" i="11" s="1"/>
  <c r="AA13" i="2"/>
  <c r="E13" i="11" s="1"/>
  <c r="AA14" i="2"/>
  <c r="E14" i="11" s="1"/>
  <c r="AA15" i="2"/>
  <c r="E15" i="11" s="1"/>
  <c r="AA16" i="2"/>
  <c r="E16" i="11" s="1"/>
  <c r="AA17" i="2"/>
  <c r="E17" i="11" s="1"/>
  <c r="M3" i="2"/>
  <c r="X3" i="2" s="1"/>
  <c r="Y3" i="2" s="1"/>
  <c r="AB3" i="2" s="1"/>
  <c r="D20" i="11" l="1"/>
  <c r="AB20" i="2"/>
  <c r="D18" i="11"/>
  <c r="AB18" i="2"/>
  <c r="D19" i="11"/>
  <c r="AB19" i="2"/>
  <c r="X15" i="2"/>
  <c r="Y15" i="2" s="1"/>
  <c r="X9" i="2"/>
  <c r="Y9" i="2" s="1"/>
  <c r="X7" i="2"/>
  <c r="Y7" i="2" s="1"/>
  <c r="X11" i="2"/>
  <c r="Y11" i="2" s="1"/>
  <c r="X5" i="2"/>
  <c r="Y5" i="2" s="1"/>
  <c r="X13" i="2"/>
  <c r="Y13" i="2" s="1"/>
  <c r="X8" i="2"/>
  <c r="Y8" i="2" s="1"/>
  <c r="X16" i="2"/>
  <c r="Y16" i="2" s="1"/>
  <c r="X14" i="2"/>
  <c r="Y14" i="2" s="1"/>
  <c r="X6" i="2"/>
  <c r="Y6" i="2" s="1"/>
  <c r="X12" i="2"/>
  <c r="Y12" i="2" s="1"/>
  <c r="X10" i="2"/>
  <c r="Y10" i="2" s="1"/>
  <c r="X4" i="2"/>
  <c r="Y4" i="2" s="1"/>
  <c r="X17" i="2"/>
  <c r="Y17" i="2" s="1"/>
  <c r="D14" i="11" l="1"/>
  <c r="AB14" i="2"/>
  <c r="D17" i="11"/>
  <c r="AB17" i="2"/>
  <c r="AC17" i="2" s="1"/>
  <c r="G17" i="11" s="1"/>
  <c r="D13" i="11"/>
  <c r="AB13" i="2"/>
  <c r="D4" i="11"/>
  <c r="AB4" i="2"/>
  <c r="D15" i="11"/>
  <c r="AB15" i="2"/>
  <c r="D10" i="11"/>
  <c r="AB10" i="2"/>
  <c r="D16" i="11"/>
  <c r="AB16" i="2"/>
  <c r="D11" i="11"/>
  <c r="AB11" i="2"/>
  <c r="D6" i="11"/>
  <c r="AB6" i="2"/>
  <c r="D9" i="11"/>
  <c r="AB9" i="2"/>
  <c r="D5" i="11"/>
  <c r="AB5" i="2"/>
  <c r="D12" i="11"/>
  <c r="AB12" i="2"/>
  <c r="D8" i="11"/>
  <c r="AB8" i="2"/>
  <c r="D7" i="11"/>
  <c r="AB7" i="2"/>
  <c r="F20" i="11"/>
  <c r="BL20" i="11" s="1"/>
  <c r="F19" i="11"/>
  <c r="BL19" i="11" s="1"/>
  <c r="F18" i="11"/>
  <c r="BL18" i="11" s="1"/>
  <c r="AC18" i="2"/>
  <c r="AC19" i="2"/>
  <c r="G19" i="11" s="1"/>
  <c r="AC20" i="2"/>
  <c r="G20" i="11" s="1"/>
  <c r="AD36" i="2" l="1"/>
  <c r="AD35" i="2"/>
  <c r="AD32" i="2"/>
  <c r="AD34" i="2"/>
  <c r="AD30" i="2"/>
  <c r="AD33" i="2"/>
  <c r="AD37" i="2"/>
  <c r="AD31" i="2"/>
  <c r="F15" i="11"/>
  <c r="BL15" i="11" s="1"/>
  <c r="F14" i="11"/>
  <c r="BL14" i="11" s="1"/>
  <c r="F10" i="11"/>
  <c r="BL10" i="11" s="1"/>
  <c r="F7" i="11"/>
  <c r="BL7" i="11" s="1"/>
  <c r="F13" i="11"/>
  <c r="BL13" i="11" s="1"/>
  <c r="F12" i="11"/>
  <c r="BL12" i="11" s="1"/>
  <c r="F8" i="11"/>
  <c r="BL8" i="11" s="1"/>
  <c r="AE18" i="2"/>
  <c r="I18" i="11" s="1"/>
  <c r="G18" i="11"/>
  <c r="F5" i="11"/>
  <c r="BL5" i="11" s="1"/>
  <c r="F6" i="11"/>
  <c r="BL6" i="11" s="1"/>
  <c r="F9" i="11"/>
  <c r="BL9" i="11" s="1"/>
  <c r="F11" i="11"/>
  <c r="BL11" i="11" s="1"/>
  <c r="F16" i="11"/>
  <c r="BL16" i="11" s="1"/>
  <c r="F17" i="11"/>
  <c r="BL17" i="11" s="1"/>
  <c r="F4" i="11"/>
  <c r="BL4" i="11" s="1"/>
  <c r="AE17" i="2"/>
  <c r="I17" i="11" s="1"/>
  <c r="AC14" i="2"/>
  <c r="G14" i="11" s="1"/>
  <c r="AC6" i="2"/>
  <c r="G6" i="11" s="1"/>
  <c r="AC10" i="2"/>
  <c r="G10" i="11" s="1"/>
  <c r="AC7" i="2"/>
  <c r="G7" i="11" s="1"/>
  <c r="AC11" i="2"/>
  <c r="G11" i="11" s="1"/>
  <c r="AC13" i="2"/>
  <c r="G13" i="11" s="1"/>
  <c r="AC16" i="2"/>
  <c r="G16" i="11" s="1"/>
  <c r="AC12" i="2"/>
  <c r="G12" i="11" s="1"/>
  <c r="AE20" i="2"/>
  <c r="I20" i="11" s="1"/>
  <c r="AE19" i="2"/>
  <c r="I19" i="11" s="1"/>
  <c r="AC15" i="2"/>
  <c r="G15" i="11" s="1"/>
  <c r="AC5" i="2"/>
  <c r="G5" i="11" s="1"/>
  <c r="AC9" i="2"/>
  <c r="G9" i="11" s="1"/>
  <c r="AC8" i="2"/>
  <c r="G8" i="11" s="1"/>
  <c r="AC4" i="2"/>
  <c r="G4" i="11" s="1"/>
  <c r="AE4" i="2" l="1"/>
  <c r="I4" i="11" s="1"/>
  <c r="AE8" i="2"/>
  <c r="I8" i="11" s="1"/>
  <c r="AE9" i="2"/>
  <c r="I9" i="11" s="1"/>
  <c r="AE5" i="2"/>
  <c r="I5" i="11" s="1"/>
  <c r="AE15" i="2"/>
  <c r="I15" i="11" s="1"/>
  <c r="AE12" i="2"/>
  <c r="I12" i="11" s="1"/>
  <c r="AE16" i="2"/>
  <c r="I16" i="11" s="1"/>
  <c r="AE13" i="2"/>
  <c r="I13" i="11" s="1"/>
  <c r="AE11" i="2"/>
  <c r="I11" i="11" s="1"/>
  <c r="AE7" i="2"/>
  <c r="I7" i="11" s="1"/>
  <c r="AE10" i="2"/>
  <c r="I10" i="11" s="1"/>
  <c r="AE6" i="2"/>
  <c r="I6" i="11" s="1"/>
  <c r="AE14" i="2"/>
  <c r="I14" i="11" s="1"/>
  <c r="B2" i="17" l="1"/>
  <c r="E3" i="11" l="1"/>
  <c r="B18" i="20" l="1"/>
  <c r="B9" i="20"/>
  <c r="B10" i="20"/>
  <c r="B11" i="20"/>
  <c r="B12" i="20"/>
  <c r="B13" i="20"/>
  <c r="B14" i="20"/>
  <c r="B15" i="20"/>
  <c r="B16" i="20"/>
  <c r="D3" i="11" l="1"/>
  <c r="AD3" i="2" l="1"/>
  <c r="AD28" i="2"/>
  <c r="H28" i="11" s="1"/>
  <c r="AD29" i="2"/>
  <c r="H29" i="11" s="1"/>
  <c r="AD25" i="2"/>
  <c r="H25" i="11" s="1"/>
  <c r="AD26" i="2"/>
  <c r="H26" i="11" s="1"/>
  <c r="AD21" i="2"/>
  <c r="H21" i="11" s="1"/>
  <c r="AD23" i="2"/>
  <c r="H23" i="11" s="1"/>
  <c r="AD27" i="2"/>
  <c r="H27" i="11" s="1"/>
  <c r="AD24" i="2"/>
  <c r="H24" i="11" s="1"/>
  <c r="AD22" i="2"/>
  <c r="H22" i="11" s="1"/>
  <c r="AD20" i="2"/>
  <c r="H20" i="11" s="1"/>
  <c r="AD18" i="2"/>
  <c r="H18" i="11" s="1"/>
  <c r="AD19" i="2"/>
  <c r="H19" i="11" s="1"/>
  <c r="AD15" i="2"/>
  <c r="H15" i="11" s="1"/>
  <c r="AD13" i="2"/>
  <c r="H13" i="11" s="1"/>
  <c r="AD11" i="2"/>
  <c r="H11" i="11" s="1"/>
  <c r="AD17" i="2"/>
  <c r="H17" i="11" s="1"/>
  <c r="AD4" i="2"/>
  <c r="H4" i="11" s="1"/>
  <c r="AD14" i="2"/>
  <c r="H14" i="11" s="1"/>
  <c r="AD10" i="2"/>
  <c r="H10" i="11" s="1"/>
  <c r="AD7" i="2"/>
  <c r="H7" i="11" s="1"/>
  <c r="AD12" i="2"/>
  <c r="H12" i="11" s="1"/>
  <c r="AD8" i="2"/>
  <c r="H8" i="11" s="1"/>
  <c r="AD5" i="2"/>
  <c r="H5" i="11" s="1"/>
  <c r="AD6" i="2"/>
  <c r="H6" i="11" s="1"/>
  <c r="AD9" i="2"/>
  <c r="H9" i="11" s="1"/>
  <c r="AD16" i="2"/>
  <c r="H16" i="11" s="1"/>
  <c r="F3" i="11"/>
  <c r="BL3" i="11" s="1"/>
  <c r="BM3" i="11" s="1"/>
  <c r="H3" i="11"/>
  <c r="BM13" i="11" l="1"/>
  <c r="BM29" i="11"/>
  <c r="BM23" i="11"/>
  <c r="BM24" i="11"/>
  <c r="BM26" i="11"/>
  <c r="BM18" i="11"/>
  <c r="BM11" i="11"/>
  <c r="BM19" i="11"/>
  <c r="BM22" i="11"/>
  <c r="BM27" i="11"/>
  <c r="BM28" i="11"/>
  <c r="BM25" i="11"/>
  <c r="BM21" i="11"/>
  <c r="BM20" i="11"/>
  <c r="BM17" i="11"/>
  <c r="BM4" i="11"/>
  <c r="BM5" i="11"/>
  <c r="BM10" i="11"/>
  <c r="BM6" i="11"/>
  <c r="BM7" i="11"/>
  <c r="BM15" i="11"/>
  <c r="BM9" i="11"/>
  <c r="BM12" i="11"/>
  <c r="BM16" i="11"/>
  <c r="BM8" i="11"/>
  <c r="BM14" i="11"/>
  <c r="AC3" i="2"/>
  <c r="G3" i="11" s="1"/>
  <c r="AE3" i="2" l="1"/>
  <c r="I3" i="11" s="1"/>
</calcChain>
</file>

<file path=xl/sharedStrings.xml><?xml version="1.0" encoding="utf-8"?>
<sst xmlns="http://schemas.openxmlformats.org/spreadsheetml/2006/main" count="1175" uniqueCount="203">
  <si>
    <t>NAME OF PUPIL</t>
  </si>
  <si>
    <t>PROJECT</t>
  </si>
  <si>
    <t>POSITION</t>
  </si>
  <si>
    <t xml:space="preserve"> </t>
  </si>
  <si>
    <t>TERM 
EXAM
(100)</t>
  </si>
  <si>
    <t>GRADE</t>
  </si>
  <si>
    <t>SUB 
TOT 
(100)</t>
  </si>
  <si>
    <t>1st</t>
  </si>
  <si>
    <t>2nd</t>
  </si>
  <si>
    <t>3rd</t>
  </si>
  <si>
    <t>4th</t>
  </si>
  <si>
    <t>5th</t>
  </si>
  <si>
    <t>S/N</t>
  </si>
  <si>
    <t>CLASS</t>
  </si>
  <si>
    <t>(A)
50%</t>
  </si>
  <si>
    <t>(B) 
50%</t>
  </si>
  <si>
    <t xml:space="preserve">
(A + B)</t>
  </si>
  <si>
    <t>REMARKS</t>
  </si>
  <si>
    <t>E.A</t>
  </si>
  <si>
    <t>E.B</t>
  </si>
  <si>
    <t>E.T</t>
  </si>
  <si>
    <t>E.G</t>
  </si>
  <si>
    <t>E.P</t>
  </si>
  <si>
    <t>M.A</t>
  </si>
  <si>
    <t>M.B</t>
  </si>
  <si>
    <t>M.T</t>
  </si>
  <si>
    <t>M.G</t>
  </si>
  <si>
    <t>M.P</t>
  </si>
  <si>
    <t>M.R</t>
  </si>
  <si>
    <t>E.R</t>
  </si>
  <si>
    <t>TOTAL</t>
  </si>
  <si>
    <t>POS.</t>
  </si>
  <si>
    <t>ENGLISH LANGUAGE</t>
  </si>
  <si>
    <t>MATHEMATICS</t>
  </si>
  <si>
    <t>FRENCH</t>
  </si>
  <si>
    <t>ATTENDANCE</t>
  </si>
  <si>
    <t>ATT</t>
  </si>
  <si>
    <t>INTEREST 1</t>
  </si>
  <si>
    <t>INTEREST 2</t>
  </si>
  <si>
    <t>CONDUCT 1</t>
  </si>
  <si>
    <t>CONDUCT 2</t>
  </si>
  <si>
    <t>test 1</t>
  </si>
  <si>
    <t>test 2</t>
  </si>
  <si>
    <t>test 3</t>
  </si>
  <si>
    <t xml:space="preserve">2nd </t>
  </si>
  <si>
    <t xml:space="preserve">1st </t>
  </si>
  <si>
    <t>CLASS WORK</t>
  </si>
  <si>
    <t>TEST</t>
  </si>
  <si>
    <t>HOME WORK</t>
  </si>
  <si>
    <t>COMPUTERISED STUDENT ASSESSMENT &amp; REPORT SYSTEM</t>
  </si>
  <si>
    <t>DATA ENTRY AND RECORDS</t>
  </si>
  <si>
    <t>QUICK NAVIGATIONS</t>
  </si>
  <si>
    <t>ENGLISH</t>
  </si>
  <si>
    <t>MATHS</t>
  </si>
  <si>
    <t>SCIENCE</t>
  </si>
  <si>
    <t>SOCIAL</t>
  </si>
  <si>
    <t>RME</t>
  </si>
  <si>
    <t>BDT</t>
  </si>
  <si>
    <t>ICT</t>
  </si>
  <si>
    <t>GH. LANG</t>
  </si>
  <si>
    <t>ALL</t>
  </si>
  <si>
    <t>ATTENDANCE &amp; REMARKS</t>
  </si>
  <si>
    <t>NATURAL SCIENCE</t>
  </si>
  <si>
    <t>GENERAL COMMENT</t>
  </si>
  <si>
    <t>GENERAL COMMENTS</t>
  </si>
  <si>
    <t>STUDENT</t>
  </si>
  <si>
    <t>OUR WORLD OUR PEOPLE</t>
  </si>
  <si>
    <t>JIS/WL/</t>
  </si>
  <si>
    <t>GHANAIAN LANGUAGE</t>
  </si>
  <si>
    <t>JERREMITES INTERNATIONAL SCHOOL</t>
  </si>
  <si>
    <t>COMPUTERIZED STUDENT ASSESSMENT &amp; REPORT SYSTEM</t>
  </si>
  <si>
    <t>SIGNATURE</t>
  </si>
  <si>
    <t>SUBJECT</t>
  </si>
  <si>
    <t>NAME OF TEACHER</t>
  </si>
  <si>
    <t xml:space="preserve">CLASS WORK </t>
  </si>
  <si>
    <t>15 marks each</t>
  </si>
  <si>
    <t>20 marks each</t>
  </si>
  <si>
    <t>R.M.E</t>
  </si>
  <si>
    <t xml:space="preserve">CREATIVE ARTS </t>
  </si>
  <si>
    <t xml:space="preserve">HISTORY </t>
  </si>
  <si>
    <t xml:space="preserve">FRENCH </t>
  </si>
  <si>
    <t xml:space="preserve">COMPUTING </t>
  </si>
  <si>
    <t>10 marks each</t>
  </si>
  <si>
    <t>H. A</t>
  </si>
  <si>
    <t>H. B</t>
  </si>
  <si>
    <t>H. T</t>
  </si>
  <si>
    <t>H. G</t>
  </si>
  <si>
    <t>H. P</t>
  </si>
  <si>
    <t>H. R</t>
  </si>
  <si>
    <t>OW. A</t>
  </si>
  <si>
    <t>OW. B</t>
  </si>
  <si>
    <t>OW.T</t>
  </si>
  <si>
    <t>OW.G</t>
  </si>
  <si>
    <t>OW. P</t>
  </si>
  <si>
    <t>OW. R</t>
  </si>
  <si>
    <t>F.A</t>
  </si>
  <si>
    <t>F.B</t>
  </si>
  <si>
    <t>F.T</t>
  </si>
  <si>
    <t>F.G</t>
  </si>
  <si>
    <t>F.P</t>
  </si>
  <si>
    <t>F.R</t>
  </si>
  <si>
    <t>GL.A</t>
  </si>
  <si>
    <t>GL.B</t>
  </si>
  <si>
    <t>GL.T</t>
  </si>
  <si>
    <t>GL.G</t>
  </si>
  <si>
    <t>GL.P</t>
  </si>
  <si>
    <t>GL.R</t>
  </si>
  <si>
    <t>NS.A</t>
  </si>
  <si>
    <t>NS.B</t>
  </si>
  <si>
    <t>NS.T</t>
  </si>
  <si>
    <t>NS.G</t>
  </si>
  <si>
    <t>NS.P</t>
  </si>
  <si>
    <t>NS.R</t>
  </si>
  <si>
    <t>R.A</t>
  </si>
  <si>
    <t>R.B</t>
  </si>
  <si>
    <t>R.T</t>
  </si>
  <si>
    <t>R.G</t>
  </si>
  <si>
    <t>R.P</t>
  </si>
  <si>
    <t>R.R</t>
  </si>
  <si>
    <t>CA.A</t>
  </si>
  <si>
    <t>CA.B</t>
  </si>
  <si>
    <t>CA.T</t>
  </si>
  <si>
    <t>CA.G</t>
  </si>
  <si>
    <t>CA.P</t>
  </si>
  <si>
    <t>CA.R</t>
  </si>
  <si>
    <t>ICT. A</t>
  </si>
  <si>
    <t>ICT. B</t>
  </si>
  <si>
    <t>ICT. T</t>
  </si>
  <si>
    <t>ICT. G</t>
  </si>
  <si>
    <t>ICT. P</t>
  </si>
  <si>
    <t>ICT. R</t>
  </si>
  <si>
    <t>CREATIVE ARTS</t>
  </si>
  <si>
    <t>COMPUTING</t>
  </si>
  <si>
    <t>HISTORY</t>
  </si>
  <si>
    <t>OWOP</t>
  </si>
  <si>
    <t>GH.LANGUAGE</t>
  </si>
  <si>
    <t>ABDUL KARIM MUSSAH</t>
  </si>
  <si>
    <t>AHORLU HORLALI DENNIS</t>
  </si>
  <si>
    <t>ALI-TSISSEY MUFIDATU</t>
  </si>
  <si>
    <t>AMEGASHITSE JANET ESINAM</t>
  </si>
  <si>
    <t>ANAKPO EMMANUELLA</t>
  </si>
  <si>
    <t>ANKRAH ELVIS NII</t>
  </si>
  <si>
    <t>ANNAN DANIELLA</t>
  </si>
  <si>
    <t>DEDZO DEBORAH MAKAFUI</t>
  </si>
  <si>
    <t>KPOGO DUNCAN KLENAM</t>
  </si>
  <si>
    <t>MENSAH ADELAIDE MESIMAA</t>
  </si>
  <si>
    <t>NELSON GRETCHEN KLENAM</t>
  </si>
  <si>
    <t>QUASHIE BRIGHT NUNA</t>
  </si>
  <si>
    <t>YEBOAH SARAH</t>
  </si>
  <si>
    <t>ADJODA DOROTHY</t>
  </si>
  <si>
    <t>AMPEDU MOSES</t>
  </si>
  <si>
    <t>PRIMARY 1</t>
  </si>
  <si>
    <t>AGBEZUDOR GABRIEL</t>
  </si>
  <si>
    <t>AHAKUTOR ROBERT</t>
  </si>
  <si>
    <t>GBORWORNU EMMANUEL</t>
  </si>
  <si>
    <t>KISSEH JARED</t>
  </si>
  <si>
    <t>KOKU DAVID</t>
  </si>
  <si>
    <t>ABDULLA HAWA</t>
  </si>
  <si>
    <t>AGBEZUDOR ETORNAM</t>
  </si>
  <si>
    <t>AMEDUME GETRUDE</t>
  </si>
  <si>
    <t>BOAKYE VICTORIA</t>
  </si>
  <si>
    <t>OPOYE ISABELLA</t>
  </si>
  <si>
    <t>ABALO JENNIFER</t>
  </si>
  <si>
    <t>ALI LARRY</t>
  </si>
  <si>
    <t>S</t>
  </si>
  <si>
    <t>ABDUL KADIRI MUHAMMED</t>
  </si>
  <si>
    <t>ABLEDU RAQUEL ETORNAM</t>
  </si>
  <si>
    <t>ADOFO HULBERT ELORM</t>
  </si>
  <si>
    <t>ADZANKU EMMANUELLA</t>
  </si>
  <si>
    <t>ADZAWORNU CHRISTOPHER</t>
  </si>
  <si>
    <t>AFEAMKOR JORDAN</t>
  </si>
  <si>
    <t>ALI-TSISSEY DAWUD</t>
  </si>
  <si>
    <t>AMANKWAH RACHEAL NHYIRA</t>
  </si>
  <si>
    <t>ASAMOAH PHILIP</t>
  </si>
  <si>
    <t>ASETINA MARTIN</t>
  </si>
  <si>
    <t>AWUNI ABRAHAM</t>
  </si>
  <si>
    <t>BODAE ESTHER</t>
  </si>
  <si>
    <t>BONSU OPARE SAMUEL</t>
  </si>
  <si>
    <t>DANSO DANIEL</t>
  </si>
  <si>
    <t>DENU MIRACLE</t>
  </si>
  <si>
    <t xml:space="preserve">DESSU DESTINY SELORM </t>
  </si>
  <si>
    <t>DOGBE ESTHER</t>
  </si>
  <si>
    <t>LAKA WONDER KEKELI</t>
  </si>
  <si>
    <t>MONEKE MICHEAL</t>
  </si>
  <si>
    <t>NYARKO SHEDRACK NTIRI</t>
  </si>
  <si>
    <t>OSEI MELODY NANAYAA</t>
  </si>
  <si>
    <t>OWUNWA CHIMA</t>
  </si>
  <si>
    <t>SAKYI BLESSING</t>
  </si>
  <si>
    <t>SHAMSUDEEN AYISHA</t>
  </si>
  <si>
    <t>SULEIMAN JAMEL</t>
  </si>
  <si>
    <t>SUNDAY MICHEAL SEYRAM</t>
  </si>
  <si>
    <t>SURAJU HADIYA</t>
  </si>
  <si>
    <t>SURAJU HIDAYA</t>
  </si>
  <si>
    <t>TETTEH ADELAIDE</t>
  </si>
  <si>
    <t>TORSU ARMAH EMMANUELLA</t>
  </si>
  <si>
    <t>ZINITUE ANITA</t>
  </si>
  <si>
    <t>ZUKPE FORGIVE</t>
  </si>
  <si>
    <t>ZOTOO SELORM JASON</t>
  </si>
  <si>
    <t>ADUKO AUSTIN</t>
  </si>
  <si>
    <t>AFFUL GLORY APEM</t>
  </si>
  <si>
    <t>Powered by LynApps Solutions</t>
  </si>
  <si>
    <t>Data Sheet 1</t>
  </si>
  <si>
    <t>Data Sheet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</si>
</sst>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6"/>
      <color rgb="FFFFC000"/>
      <name val="Arial Black"/>
      <family val="2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name val="Calibri"/>
      <family val="2"/>
      <scheme val="minor"/>
    </font>
    <font>
      <b/>
      <sz val="20"/>
      <color rgb="FFC0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4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textRotation="90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 textRotation="90"/>
    </xf>
    <xf numFmtId="0" fontId="1" fillId="0" borderId="3" xfId="0" applyFont="1" applyBorder="1" applyAlignment="1">
      <alignment horizontal="center" textRotation="90"/>
    </xf>
    <xf numFmtId="0" fontId="1" fillId="0" borderId="5" xfId="0" applyFont="1" applyBorder="1" applyAlignment="1">
      <alignment horizontal="center" textRotation="90"/>
    </xf>
    <xf numFmtId="0" fontId="1" fillId="0" borderId="6" xfId="0" applyFont="1" applyBorder="1"/>
    <xf numFmtId="0" fontId="0" fillId="0" borderId="2" xfId="0" applyBorder="1" applyAlignment="1">
      <alignment horizontal="center" textRotation="90"/>
    </xf>
    <xf numFmtId="0" fontId="1" fillId="0" borderId="8" xfId="0" applyFont="1" applyBorder="1"/>
    <xf numFmtId="0" fontId="2" fillId="0" borderId="2" xfId="0" applyFont="1" applyBorder="1" applyAlignment="1">
      <alignment horizontal="center" textRotation="90" wrapText="1"/>
    </xf>
    <xf numFmtId="0" fontId="1" fillId="0" borderId="10" xfId="0" applyFont="1" applyBorder="1" applyAlignment="1">
      <alignment horizontal="center" textRotation="90"/>
    </xf>
    <xf numFmtId="0" fontId="4" fillId="7" borderId="1" xfId="0" applyFont="1" applyFill="1" applyBorder="1" applyAlignment="1">
      <alignment horizontal="center" textRotation="90"/>
    </xf>
    <xf numFmtId="0" fontId="0" fillId="6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right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0" fontId="1" fillId="0" borderId="1" xfId="0" applyFont="1" applyBorder="1" applyAlignment="1" applyProtection="1">
      <alignment horizontal="left" textRotation="90"/>
      <protection locked="0"/>
    </xf>
    <xf numFmtId="0" fontId="1" fillId="0" borderId="11" xfId="0" applyFont="1" applyBorder="1" applyAlignment="1" applyProtection="1">
      <alignment horizontal="center" textRotation="90"/>
      <protection locked="0"/>
    </xf>
    <xf numFmtId="0" fontId="1" fillId="0" borderId="2" xfId="0" applyFont="1" applyBorder="1" applyAlignment="1" applyProtection="1">
      <alignment horizontal="center" textRotation="90"/>
      <protection locked="0"/>
    </xf>
    <xf numFmtId="0" fontId="1" fillId="6" borderId="1" xfId="0" applyFont="1" applyFill="1" applyBorder="1" applyAlignment="1" applyProtection="1">
      <alignment horizontal="center" textRotation="90"/>
      <protection locked="0"/>
    </xf>
    <xf numFmtId="0" fontId="1" fillId="2" borderId="1" xfId="0" applyFont="1" applyFill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center" textRotation="90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vertical="center"/>
      <protection locked="0"/>
    </xf>
    <xf numFmtId="0" fontId="0" fillId="6" borderId="1" xfId="0" applyFill="1" applyBorder="1" applyProtection="1">
      <protection locked="0"/>
    </xf>
    <xf numFmtId="0" fontId="0" fillId="0" borderId="1" xfId="0" applyBorder="1" applyProtection="1">
      <protection locked="0"/>
    </xf>
    <xf numFmtId="9" fontId="1" fillId="2" borderId="11" xfId="0" applyNumberFormat="1" applyFont="1" applyFill="1" applyBorder="1" applyAlignment="1">
      <alignment horizontal="center" textRotation="90"/>
    </xf>
    <xf numFmtId="0" fontId="1" fillId="3" borderId="1" xfId="0" applyFont="1" applyFill="1" applyBorder="1" applyAlignment="1">
      <alignment horizontal="center" wrapText="1"/>
    </xf>
    <xf numFmtId="164" fontId="1" fillId="3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textRotation="90" wrapText="1"/>
    </xf>
    <xf numFmtId="0" fontId="0" fillId="0" borderId="1" xfId="0" applyBorder="1" applyAlignment="1">
      <alignment horizontal="right"/>
    </xf>
    <xf numFmtId="0" fontId="0" fillId="6" borderId="6" xfId="0" applyFill="1" applyBorder="1"/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11" borderId="0" xfId="0" applyFill="1"/>
    <xf numFmtId="0" fontId="8" fillId="11" borderId="0" xfId="0" applyFont="1" applyFill="1"/>
    <xf numFmtId="0" fontId="7" fillId="11" borderId="0" xfId="0" applyFont="1" applyFill="1"/>
    <xf numFmtId="0" fontId="9" fillId="11" borderId="0" xfId="0" applyFont="1" applyFill="1"/>
    <xf numFmtId="0" fontId="10" fillId="11" borderId="0" xfId="0" applyFont="1" applyFill="1"/>
    <xf numFmtId="0" fontId="12" fillId="11" borderId="0" xfId="0" applyFont="1" applyFill="1"/>
    <xf numFmtId="0" fontId="11" fillId="0" borderId="0" xfId="1"/>
    <xf numFmtId="0" fontId="13" fillId="11" borderId="0" xfId="0" applyFont="1" applyFill="1"/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/>
    </xf>
    <xf numFmtId="0" fontId="15" fillId="11" borderId="0" xfId="0" applyFont="1" applyFill="1" applyAlignment="1">
      <alignment horizontal="center"/>
    </xf>
    <xf numFmtId="0" fontId="15" fillId="11" borderId="0" xfId="0" applyFont="1" applyFill="1"/>
    <xf numFmtId="0" fontId="14" fillId="11" borderId="0" xfId="0" applyFont="1" applyFill="1"/>
    <xf numFmtId="0" fontId="14" fillId="0" borderId="0" xfId="0" applyFont="1"/>
    <xf numFmtId="0" fontId="16" fillId="11" borderId="0" xfId="0" applyFont="1" applyFill="1" applyAlignment="1">
      <alignment horizontal="center"/>
    </xf>
    <xf numFmtId="0" fontId="16" fillId="11" borderId="0" xfId="0" applyFont="1" applyFill="1"/>
    <xf numFmtId="0" fontId="6" fillId="11" borderId="0" xfId="0" applyFont="1" applyFill="1"/>
    <xf numFmtId="0" fontId="0" fillId="13" borderId="1" xfId="0" applyFill="1" applyBorder="1"/>
    <xf numFmtId="0" fontId="6" fillId="0" borderId="16" xfId="0" applyFont="1" applyBorder="1" applyAlignment="1">
      <alignment horizontal="center"/>
    </xf>
    <xf numFmtId="0" fontId="6" fillId="0" borderId="11" xfId="0" applyFont="1" applyBorder="1"/>
    <xf numFmtId="0" fontId="6" fillId="0" borderId="11" xfId="0" applyFont="1" applyBorder="1" applyAlignment="1">
      <alignment horizontal="center" textRotation="90"/>
    </xf>
    <xf numFmtId="9" fontId="6" fillId="13" borderId="11" xfId="0" applyNumberFormat="1" applyFont="1" applyFill="1" applyBorder="1" applyAlignment="1">
      <alignment horizontal="center" textRotation="90"/>
    </xf>
    <xf numFmtId="0" fontId="15" fillId="0" borderId="6" xfId="0" applyFont="1" applyBorder="1" applyAlignment="1">
      <alignment horizontal="center"/>
    </xf>
    <xf numFmtId="0" fontId="15" fillId="0" borderId="1" xfId="0" applyFont="1" applyBorder="1"/>
    <xf numFmtId="0" fontId="15" fillId="13" borderId="1" xfId="0" applyFont="1" applyFill="1" applyBorder="1"/>
    <xf numFmtId="0" fontId="14" fillId="0" borderId="0" xfId="0" applyFont="1" applyProtection="1">
      <protection locked="0"/>
    </xf>
    <xf numFmtId="0" fontId="4" fillId="12" borderId="1" xfId="0" applyFont="1" applyFill="1" applyBorder="1" applyAlignment="1">
      <alignment horizontal="center" wrapText="1"/>
    </xf>
    <xf numFmtId="0" fontId="14" fillId="1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textRotation="90"/>
    </xf>
    <xf numFmtId="0" fontId="0" fillId="2" borderId="1" xfId="0" applyFill="1" applyBorder="1"/>
    <xf numFmtId="49" fontId="3" fillId="2" borderId="6" xfId="0" applyNumberFormat="1" applyFont="1" applyFill="1" applyBorder="1" applyAlignment="1">
      <alignment vertical="center"/>
    </xf>
    <xf numFmtId="0" fontId="0" fillId="14" borderId="1" xfId="0" applyFill="1" applyBorder="1"/>
    <xf numFmtId="0" fontId="0" fillId="15" borderId="1" xfId="0" applyFill="1" applyBorder="1"/>
    <xf numFmtId="0" fontId="0" fillId="10" borderId="1" xfId="0" applyFill="1" applyBorder="1"/>
    <xf numFmtId="0" fontId="0" fillId="16" borderId="1" xfId="0" applyFill="1" applyBorder="1"/>
    <xf numFmtId="0" fontId="0" fillId="7" borderId="1" xfId="0" applyFill="1" applyBorder="1"/>
    <xf numFmtId="0" fontId="0" fillId="17" borderId="1" xfId="0" applyFill="1" applyBorder="1"/>
    <xf numFmtId="0" fontId="1" fillId="0" borderId="19" xfId="0" applyFont="1" applyBorder="1" applyAlignment="1">
      <alignment horizontal="center" textRotation="90"/>
    </xf>
    <xf numFmtId="0" fontId="0" fillId="21" borderId="1" xfId="0" applyFill="1" applyBorder="1"/>
    <xf numFmtId="0" fontId="0" fillId="19" borderId="1" xfId="0" applyFill="1" applyBorder="1"/>
    <xf numFmtId="0" fontId="6" fillId="22" borderId="4" xfId="0" applyFont="1" applyFill="1" applyBorder="1" applyAlignment="1">
      <alignment vertical="center"/>
    </xf>
    <xf numFmtId="0" fontId="6" fillId="22" borderId="4" xfId="0" applyFont="1" applyFill="1" applyBorder="1"/>
    <xf numFmtId="0" fontId="15" fillId="0" borderId="0" xfId="0" applyFont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5" fillId="11" borderId="12" xfId="0" applyFont="1" applyFill="1" applyBorder="1" applyAlignment="1">
      <alignment horizontal="center"/>
    </xf>
    <xf numFmtId="0" fontId="15" fillId="11" borderId="13" xfId="0" applyFont="1" applyFill="1" applyBorder="1" applyAlignment="1">
      <alignment horizontal="center"/>
    </xf>
    <xf numFmtId="0" fontId="15" fillId="11" borderId="14" xfId="0" applyFont="1" applyFill="1" applyBorder="1" applyAlignment="1">
      <alignment horizontal="center"/>
    </xf>
    <xf numFmtId="0" fontId="15" fillId="11" borderId="15" xfId="0" applyFont="1" applyFill="1" applyBorder="1" applyAlignment="1">
      <alignment horizontal="center"/>
    </xf>
    <xf numFmtId="0" fontId="15" fillId="11" borderId="0" xfId="0" applyFont="1" applyFill="1" applyAlignment="1">
      <alignment horizontal="center"/>
    </xf>
    <xf numFmtId="0" fontId="15" fillId="11" borderId="3" xfId="0" applyFont="1" applyFill="1" applyBorder="1" applyAlignment="1">
      <alignment horizontal="center"/>
    </xf>
    <xf numFmtId="0" fontId="15" fillId="11" borderId="16" xfId="0" applyFont="1" applyFill="1" applyBorder="1" applyAlignment="1">
      <alignment horizontal="center"/>
    </xf>
    <xf numFmtId="0" fontId="15" fillId="11" borderId="17" xfId="0" applyFont="1" applyFill="1" applyBorder="1" applyAlignment="1">
      <alignment horizontal="center"/>
    </xf>
    <xf numFmtId="0" fontId="15" fillId="11" borderId="18" xfId="0" applyFont="1" applyFill="1" applyBorder="1" applyAlignment="1">
      <alignment horizontal="center"/>
    </xf>
    <xf numFmtId="0" fontId="6" fillId="11" borderId="0" xfId="0" applyFont="1" applyFill="1" applyAlignment="1">
      <alignment horizontal="left"/>
    </xf>
    <xf numFmtId="0" fontId="15" fillId="0" borderId="6" xfId="0" applyFont="1" applyBorder="1" applyAlignment="1">
      <alignment horizontal="left"/>
    </xf>
    <xf numFmtId="0" fontId="15" fillId="0" borderId="9" xfId="0" applyFont="1" applyBorder="1" applyAlignment="1">
      <alignment horizontal="left"/>
    </xf>
    <xf numFmtId="0" fontId="15" fillId="0" borderId="4" xfId="0" applyFont="1" applyBorder="1" applyAlignment="1">
      <alignment horizontal="left"/>
    </xf>
    <xf numFmtId="0" fontId="15" fillId="0" borderId="6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center"/>
      <protection locked="0"/>
    </xf>
    <xf numFmtId="0" fontId="6" fillId="0" borderId="9" xfId="0" applyFont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center"/>
      <protection locked="0"/>
    </xf>
    <xf numFmtId="0" fontId="5" fillId="5" borderId="6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5" fillId="10" borderId="6" xfId="0" applyFont="1" applyFill="1" applyBorder="1" applyAlignment="1">
      <alignment horizontal="center"/>
    </xf>
    <xf numFmtId="0" fontId="5" fillId="10" borderId="9" xfId="0" applyFont="1" applyFill="1" applyBorder="1" applyAlignment="1">
      <alignment horizontal="center"/>
    </xf>
    <xf numFmtId="0" fontId="5" fillId="10" borderId="4" xfId="0" applyFont="1" applyFill="1" applyBorder="1" applyAlignment="1">
      <alignment horizontal="center"/>
    </xf>
    <xf numFmtId="0" fontId="5" fillId="9" borderId="6" xfId="0" applyFont="1" applyFill="1" applyBorder="1" applyAlignment="1">
      <alignment horizontal="center"/>
    </xf>
    <xf numFmtId="0" fontId="5" fillId="9" borderId="9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5" fillId="8" borderId="9" xfId="0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5" fillId="18" borderId="9" xfId="0" applyFont="1" applyFill="1" applyBorder="1" applyAlignment="1">
      <alignment horizontal="center"/>
    </xf>
    <xf numFmtId="0" fontId="5" fillId="20" borderId="9" xfId="0" applyFont="1" applyFill="1" applyBorder="1" applyAlignment="1">
      <alignment horizontal="center"/>
    </xf>
    <xf numFmtId="0" fontId="5" fillId="15" borderId="9" xfId="0" applyFont="1" applyFill="1" applyBorder="1" applyAlignment="1">
      <alignment horizontal="center"/>
    </xf>
    <xf numFmtId="0" fontId="5" fillId="15" borderId="4" xfId="0" applyFont="1" applyFill="1" applyBorder="1" applyAlignment="1">
      <alignment horizontal="center"/>
    </xf>
    <xf numFmtId="0" fontId="20" fillId="11" borderId="0" xfId="0" applyFont="1" applyFill="1" applyAlignment="1">
      <alignment horizontal="center"/>
    </xf>
    <xf numFmtId="0" fontId="11" fillId="11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C0000"/>
      <color rgb="FF339933"/>
      <color rgb="FFFF3399"/>
      <color rgb="FF0000CC"/>
      <color rgb="FF003366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workbookViewId="0">
      <selection activeCell="K6" sqref="K6"/>
    </sheetView>
  </sheetViews>
  <sheetFormatPr defaultColWidth="9.140625" defaultRowHeight="15" x14ac:dyDescent="0.25"/>
  <cols>
    <col min="1" max="1" width="22.7109375" style="43" customWidth="1"/>
    <col min="2" max="2" width="11.85546875" style="43" customWidth="1"/>
    <col min="3" max="9" width="9.140625" style="43"/>
    <col min="10" max="10" width="13" style="43" customWidth="1"/>
    <col min="11" max="11" width="4.42578125" style="43" customWidth="1"/>
    <col min="12" max="16384" width="9.140625" style="43"/>
  </cols>
  <sheetData>
    <row r="1" spans="1:12" ht="24.75" x14ac:dyDescent="0.5">
      <c r="A1" s="145" t="s">
        <v>49</v>
      </c>
      <c r="B1" s="145"/>
      <c r="C1" s="145"/>
      <c r="D1" s="145"/>
      <c r="E1" s="145"/>
      <c r="H1" s="44"/>
    </row>
    <row r="2" spans="1:12" x14ac:dyDescent="0.25">
      <c r="A2" s="145" t="s">
        <v>200</v>
      </c>
      <c r="B2" s="145"/>
      <c r="C2" s="145"/>
      <c r="D2" s="145"/>
      <c r="E2" s="145"/>
    </row>
    <row r="3" spans="1:12" x14ac:dyDescent="0.25">
      <c r="A3" s="145" t="s">
        <v>50</v>
      </c>
      <c r="B3" s="145"/>
      <c r="C3" s="145"/>
      <c r="D3" s="145"/>
      <c r="E3" s="145"/>
      <c r="L3" s="45"/>
    </row>
    <row r="5" spans="1:12" ht="26.1" x14ac:dyDescent="0.6">
      <c r="A5" s="50" t="s">
        <v>51</v>
      </c>
      <c r="K5" s="46"/>
    </row>
    <row r="6" spans="1:12" ht="18.75" x14ac:dyDescent="0.3">
      <c r="A6" s="47" t="s">
        <v>201</v>
      </c>
      <c r="B6" s="146" t="str">
        <f>HYPERLINK(CONCATENATE("#",A6,"!A1"),"GO TO PAGE")</f>
        <v>GO TO PAGE</v>
      </c>
    </row>
    <row r="7" spans="1:12" ht="18.75" x14ac:dyDescent="0.3">
      <c r="A7" s="47" t="s">
        <v>202</v>
      </c>
      <c r="B7" s="49"/>
    </row>
    <row r="8" spans="1:12" ht="18.75" x14ac:dyDescent="0.3">
      <c r="A8" s="47" t="s">
        <v>52</v>
      </c>
      <c r="B8" s="49" t="str">
        <f>HYPERLINK(CONCATENATE("",A8,"!A1"),"GO TO PAGE")</f>
        <v>GO TO PAGE</v>
      </c>
    </row>
    <row r="9" spans="1:12" ht="18.600000000000001" x14ac:dyDescent="0.45">
      <c r="A9" s="47" t="s">
        <v>53</v>
      </c>
      <c r="B9" s="49" t="str">
        <f t="shared" ref="B9:B18" si="0">HYPERLINK(CONCATENATE("#",A9,"!A1"),"GO TO PAGE")</f>
        <v>GO TO PAGE</v>
      </c>
      <c r="L9" s="43" t="s">
        <v>3</v>
      </c>
    </row>
    <row r="10" spans="1:12" ht="18.600000000000001" x14ac:dyDescent="0.45">
      <c r="A10" s="47" t="s">
        <v>54</v>
      </c>
      <c r="B10" s="49" t="str">
        <f t="shared" si="0"/>
        <v>GO TO PAGE</v>
      </c>
    </row>
    <row r="11" spans="1:12" ht="18.600000000000001" x14ac:dyDescent="0.45">
      <c r="A11" s="47" t="s">
        <v>55</v>
      </c>
      <c r="B11" s="49" t="str">
        <f t="shared" si="0"/>
        <v>GO TO PAGE</v>
      </c>
    </row>
    <row r="12" spans="1:12" ht="18.600000000000001" x14ac:dyDescent="0.45">
      <c r="A12" s="47" t="s">
        <v>56</v>
      </c>
      <c r="B12" s="49" t="str">
        <f t="shared" si="0"/>
        <v>GO TO PAGE</v>
      </c>
    </row>
    <row r="13" spans="1:12" ht="18.600000000000001" x14ac:dyDescent="0.45">
      <c r="A13" s="47" t="s">
        <v>57</v>
      </c>
      <c r="B13" s="49" t="str">
        <f t="shared" si="0"/>
        <v>GO TO PAGE</v>
      </c>
    </row>
    <row r="14" spans="1:12" ht="18.600000000000001" x14ac:dyDescent="0.45">
      <c r="A14" s="47" t="s">
        <v>58</v>
      </c>
      <c r="B14" s="49" t="str">
        <f t="shared" si="0"/>
        <v>GO TO PAGE</v>
      </c>
    </row>
    <row r="15" spans="1:12" ht="18.75" x14ac:dyDescent="0.3">
      <c r="A15" s="47" t="s">
        <v>59</v>
      </c>
      <c r="B15" s="49" t="str">
        <f t="shared" si="0"/>
        <v>GO TO PAGE</v>
      </c>
    </row>
    <row r="16" spans="1:12" ht="18.75" x14ac:dyDescent="0.3">
      <c r="A16" s="47" t="s">
        <v>34</v>
      </c>
      <c r="B16" s="49" t="str">
        <f t="shared" si="0"/>
        <v>GO TO PAGE</v>
      </c>
    </row>
    <row r="17" spans="1:2" ht="18.75" x14ac:dyDescent="0.3">
      <c r="A17" s="48" t="s">
        <v>60</v>
      </c>
      <c r="B17" s="49" t="str">
        <f>HYPERLINK(CONCATENATE("#",A17,"!A1"),"GO TO PAGE")</f>
        <v>GO TO PAGE</v>
      </c>
    </row>
    <row r="18" spans="1:2" ht="18.75" x14ac:dyDescent="0.3">
      <c r="A18" s="48" t="s">
        <v>61</v>
      </c>
      <c r="B18" s="49" t="str">
        <f t="shared" si="0"/>
        <v>GO TO PAGE</v>
      </c>
    </row>
    <row r="19" spans="1:2" x14ac:dyDescent="0.25">
      <c r="B19" s="49"/>
    </row>
  </sheetData>
  <mergeCells count="3">
    <mergeCell ref="A1:E1"/>
    <mergeCell ref="A2:E2"/>
    <mergeCell ref="A3:E3"/>
  </mergeCells>
  <phoneticPr fontId="21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38"/>
  <sheetViews>
    <sheetView topLeftCell="B1" workbookViewId="0">
      <selection activeCell="B29" sqref="B29:B38"/>
    </sheetView>
  </sheetViews>
  <sheetFormatPr defaultColWidth="9.140625" defaultRowHeight="15" x14ac:dyDescent="0.25"/>
  <cols>
    <col min="1" max="1" width="5" style="18" customWidth="1"/>
    <col min="2" max="2" width="33.85546875" style="19" customWidth="1"/>
    <col min="3" max="3" width="7.140625" style="19" customWidth="1"/>
    <col min="4" max="23" width="3.7109375" style="19" customWidth="1"/>
    <col min="24" max="24" width="6.28515625" style="68" customWidth="1"/>
    <col min="25" max="25" width="6.42578125" style="18" customWidth="1"/>
    <col min="26" max="26" width="6.140625" style="19" customWidth="1"/>
    <col min="27" max="27" width="6.5703125" style="18" customWidth="1"/>
    <col min="28" max="28" width="6.7109375" style="19" customWidth="1"/>
    <col min="29" max="29" width="6.7109375" style="18" customWidth="1"/>
    <col min="30" max="30" width="5.140625" style="20" customWidth="1"/>
    <col min="31" max="31" width="14.85546875" style="19" customWidth="1"/>
    <col min="32" max="16384" width="9.140625" style="19"/>
  </cols>
  <sheetData>
    <row r="1" spans="1:34" ht="15.75" x14ac:dyDescent="0.25">
      <c r="D1" s="114" t="s">
        <v>46</v>
      </c>
      <c r="E1" s="115"/>
      <c r="F1" s="115"/>
      <c r="G1" s="115"/>
      <c r="H1" s="115"/>
      <c r="I1" s="116"/>
      <c r="J1" s="117" t="s">
        <v>47</v>
      </c>
      <c r="K1" s="117"/>
      <c r="L1" s="117"/>
      <c r="M1" s="117"/>
      <c r="N1" s="118" t="s">
        <v>48</v>
      </c>
      <c r="O1" s="119"/>
      <c r="P1" s="119"/>
      <c r="Q1" s="119"/>
      <c r="R1" s="119"/>
      <c r="S1" s="120"/>
      <c r="T1" s="117" t="s">
        <v>1</v>
      </c>
      <c r="U1" s="117"/>
      <c r="V1" s="117"/>
    </row>
    <row r="2" spans="1:34" ht="73.5" customHeight="1" x14ac:dyDescent="0.25">
      <c r="A2" s="21" t="s">
        <v>12</v>
      </c>
      <c r="B2" s="22" t="s">
        <v>0</v>
      </c>
      <c r="C2" s="23" t="s">
        <v>13</v>
      </c>
      <c r="D2" s="24" t="s">
        <v>7</v>
      </c>
      <c r="E2" s="24" t="s">
        <v>8</v>
      </c>
      <c r="F2" s="24" t="s">
        <v>9</v>
      </c>
      <c r="G2" s="24" t="s">
        <v>10</v>
      </c>
      <c r="H2" s="24" t="s">
        <v>11</v>
      </c>
      <c r="I2" s="33">
        <v>0.3</v>
      </c>
      <c r="J2" s="24" t="s">
        <v>41</v>
      </c>
      <c r="K2" s="24" t="s">
        <v>42</v>
      </c>
      <c r="L2" s="24" t="s">
        <v>43</v>
      </c>
      <c r="M2" s="33">
        <v>0.2</v>
      </c>
      <c r="N2" s="24" t="s">
        <v>7</v>
      </c>
      <c r="O2" s="24" t="s">
        <v>44</v>
      </c>
      <c r="P2" s="24" t="s">
        <v>9</v>
      </c>
      <c r="Q2" s="24" t="s">
        <v>10</v>
      </c>
      <c r="R2" s="25" t="s">
        <v>11</v>
      </c>
      <c r="S2" s="33">
        <v>0.3</v>
      </c>
      <c r="T2" s="24" t="s">
        <v>45</v>
      </c>
      <c r="U2" s="24" t="s">
        <v>8</v>
      </c>
      <c r="V2" s="33">
        <v>0.2</v>
      </c>
      <c r="W2" s="26"/>
      <c r="X2" s="69" t="s">
        <v>6</v>
      </c>
      <c r="Y2" s="34" t="s">
        <v>14</v>
      </c>
      <c r="Z2" s="27" t="s">
        <v>4</v>
      </c>
      <c r="AA2" s="34" t="s">
        <v>15</v>
      </c>
      <c r="AB2" s="36" t="s">
        <v>16</v>
      </c>
      <c r="AC2" s="37" t="s">
        <v>5</v>
      </c>
      <c r="AD2" s="28" t="s">
        <v>2</v>
      </c>
      <c r="AE2" s="4" t="s">
        <v>17</v>
      </c>
    </row>
    <row r="3" spans="1:34" x14ac:dyDescent="0.25">
      <c r="A3" s="29">
        <v>1</v>
      </c>
      <c r="B3" s="52" t="str">
        <f>'ENGLISH LANGUAGE'!B3</f>
        <v>ABDUL KADIRI MUHAMMED</v>
      </c>
      <c r="C3" s="52" t="str">
        <f>'ENGLISH LANGUAGE'!C3</f>
        <v>PRIMARY 1</v>
      </c>
      <c r="D3" s="6"/>
      <c r="E3" s="6"/>
      <c r="F3" s="6"/>
      <c r="G3" s="6"/>
      <c r="H3" s="6"/>
      <c r="I3" s="17">
        <f>SUM(D3:H3)/50*(30)</f>
        <v>0</v>
      </c>
      <c r="J3" s="6"/>
      <c r="K3" s="6"/>
      <c r="L3" s="6"/>
      <c r="M3" s="17">
        <f>SUM(J3:L3)/45*(20)</f>
        <v>0</v>
      </c>
      <c r="N3" s="6"/>
      <c r="O3" s="6"/>
      <c r="P3" s="6"/>
      <c r="Q3" s="6"/>
      <c r="R3" s="6"/>
      <c r="S3" s="17">
        <f>SUM(N3:R3)/50*(30)</f>
        <v>0</v>
      </c>
      <c r="T3" s="32"/>
      <c r="U3" s="6"/>
      <c r="V3" s="17">
        <f>SUM(T3:U3)/40*(20)</f>
        <v>0</v>
      </c>
      <c r="W3" s="31"/>
      <c r="X3" s="70">
        <f>ROUND((I3+M3+S3+V3), 0)</f>
        <v>0</v>
      </c>
      <c r="Y3" s="35">
        <f>ROUND((X3/100)*50, 1)</f>
        <v>0</v>
      </c>
      <c r="Z3" s="32"/>
      <c r="AA3" s="35">
        <f>ROUND((Z3/100)*50, 1)</f>
        <v>0</v>
      </c>
      <c r="AB3" s="6">
        <f>Y3+AA3</f>
        <v>0</v>
      </c>
      <c r="AC3" s="5" t="str">
        <f t="shared" ref="AC3:AC29" si="0">IF(AB3&gt;=80,"1",IF(AB3&gt;69,"2",IF(AB3&gt;59,"3",IF(AB3&gt;49,"4",IF(AB3&gt;44,"5",IF(AB3&gt;39,"6",IF(AB3&gt;34,"7",IF(AB3&gt;29,"8",IF(AB3&lt;=29,"9")))))))))</f>
        <v>9</v>
      </c>
      <c r="AD3" s="38">
        <f>_xlfn.RANK.EQ(AB3,$AB$3:$AB$30)</f>
        <v>1</v>
      </c>
      <c r="AE3" s="38" t="str">
        <f t="shared" ref="AE3:AE29" si="1">IF(AC3="1","Excellent",IF(AC3="2","Very Good",IF(AC3="3","Good",IF(AC3="4","Credit",IF(AC3="5","Average",IF(AC3="6","Pass",IF(AC3="7","Below Average",IF(AC3="8","Weak",IF(AC3="9","Very Weak")))))))))</f>
        <v>Very Weak</v>
      </c>
    </row>
    <row r="4" spans="1:34" x14ac:dyDescent="0.25">
      <c r="A4" s="29">
        <v>3</v>
      </c>
      <c r="B4" s="52" t="str">
        <f>'ENGLISH LANGUAGE'!B4</f>
        <v>ABLEDU RAQUEL ETORNAM</v>
      </c>
      <c r="C4" s="52" t="str">
        <f>'ENGLISH LANGUAGE'!C4</f>
        <v>PRIMARY 1</v>
      </c>
      <c r="D4" s="6"/>
      <c r="E4" s="6"/>
      <c r="F4" s="6"/>
      <c r="G4" s="6"/>
      <c r="H4" s="6"/>
      <c r="I4" s="17">
        <f t="shared" ref="I4:I29" si="2">SUM(D4:H4)/50*(30)</f>
        <v>0</v>
      </c>
      <c r="J4" s="6"/>
      <c r="K4" s="6"/>
      <c r="L4" s="6"/>
      <c r="M4" s="17">
        <f t="shared" ref="M4:M29" si="3">SUM(J4:L4)/45*(20)</f>
        <v>0</v>
      </c>
      <c r="N4" s="6"/>
      <c r="O4" s="6"/>
      <c r="P4" s="6"/>
      <c r="Q4" s="6"/>
      <c r="R4" s="6"/>
      <c r="S4" s="17">
        <f t="shared" ref="S4:S29" si="4">SUM(N4:R4)/50*(30)</f>
        <v>0</v>
      </c>
      <c r="T4" s="32"/>
      <c r="U4" s="32"/>
      <c r="V4" s="17">
        <f t="shared" ref="V4:V29" si="5">SUM(T4:U4)/40*(20)</f>
        <v>0</v>
      </c>
      <c r="W4" s="31"/>
      <c r="X4" s="70">
        <f t="shared" ref="X4:X29" si="6">ROUND((I4+M4+S4+V4), 0)</f>
        <v>0</v>
      </c>
      <c r="Y4" s="35">
        <f t="shared" ref="Y4:Y29" si="7">ROUND((X4/100)*50, 1)</f>
        <v>0</v>
      </c>
      <c r="Z4" s="32"/>
      <c r="AA4" s="35">
        <f t="shared" ref="AA4:AA29" si="8">ROUND((Z4/100)*50, 1)</f>
        <v>0</v>
      </c>
      <c r="AB4" s="6">
        <f t="shared" ref="AB4:AB29" si="9">Y4+AA4</f>
        <v>0</v>
      </c>
      <c r="AC4" s="5" t="str">
        <f t="shared" si="0"/>
        <v>9</v>
      </c>
      <c r="AD4" s="38">
        <f t="shared" ref="AD4:AD29" si="10">_xlfn.RANK.EQ(AB4,$AB$3:$AB$30)</f>
        <v>1</v>
      </c>
      <c r="AE4" s="38" t="str">
        <f t="shared" si="1"/>
        <v>Very Weak</v>
      </c>
    </row>
    <row r="5" spans="1:34" x14ac:dyDescent="0.25">
      <c r="A5" s="29">
        <v>4</v>
      </c>
      <c r="B5" s="52" t="str">
        <f>'ENGLISH LANGUAGE'!B5</f>
        <v>ADOFO HULBERT ELORM</v>
      </c>
      <c r="C5" s="52" t="str">
        <f>'ENGLISH LANGUAGE'!C5</f>
        <v>PRIMARY 1</v>
      </c>
      <c r="D5" s="6"/>
      <c r="E5" s="6"/>
      <c r="F5" s="6"/>
      <c r="G5" s="6"/>
      <c r="H5" s="6"/>
      <c r="I5" s="17">
        <f t="shared" si="2"/>
        <v>0</v>
      </c>
      <c r="J5" s="6"/>
      <c r="K5" s="6"/>
      <c r="L5" s="6"/>
      <c r="M5" s="17">
        <f t="shared" si="3"/>
        <v>0</v>
      </c>
      <c r="N5" s="6"/>
      <c r="O5" s="6"/>
      <c r="P5" s="6"/>
      <c r="Q5" s="6"/>
      <c r="R5" s="6"/>
      <c r="S5" s="17">
        <f t="shared" si="4"/>
        <v>0</v>
      </c>
      <c r="T5" s="32"/>
      <c r="U5" s="32"/>
      <c r="V5" s="17">
        <f t="shared" si="5"/>
        <v>0</v>
      </c>
      <c r="W5" s="31"/>
      <c r="X5" s="70">
        <f t="shared" si="6"/>
        <v>0</v>
      </c>
      <c r="Y5" s="35">
        <f t="shared" si="7"/>
        <v>0</v>
      </c>
      <c r="Z5" s="32"/>
      <c r="AA5" s="35">
        <f t="shared" si="8"/>
        <v>0</v>
      </c>
      <c r="AB5" s="6">
        <f t="shared" si="9"/>
        <v>0</v>
      </c>
      <c r="AC5" s="5" t="str">
        <f t="shared" si="0"/>
        <v>9</v>
      </c>
      <c r="AD5" s="38">
        <f t="shared" si="10"/>
        <v>1</v>
      </c>
      <c r="AE5" s="38" t="str">
        <f t="shared" si="1"/>
        <v>Very Weak</v>
      </c>
      <c r="AG5" s="19" t="s">
        <v>3</v>
      </c>
      <c r="AH5" s="19" t="s">
        <v>3</v>
      </c>
    </row>
    <row r="6" spans="1:34" x14ac:dyDescent="0.25">
      <c r="A6" s="29">
        <v>5</v>
      </c>
      <c r="B6" s="52" t="str">
        <f>'ENGLISH LANGUAGE'!B6</f>
        <v>ADZANKU EMMANUELLA</v>
      </c>
      <c r="C6" s="52" t="str">
        <f>'ENGLISH LANGUAGE'!C6</f>
        <v>PRIMARY 1</v>
      </c>
      <c r="D6" s="6"/>
      <c r="E6" s="6"/>
      <c r="F6" s="6"/>
      <c r="G6" s="6"/>
      <c r="H6" s="6"/>
      <c r="I6" s="17">
        <f t="shared" si="2"/>
        <v>0</v>
      </c>
      <c r="J6" s="6"/>
      <c r="K6" s="6"/>
      <c r="L6" s="6"/>
      <c r="M6" s="17">
        <f t="shared" si="3"/>
        <v>0</v>
      </c>
      <c r="N6" s="6"/>
      <c r="O6" s="6"/>
      <c r="P6" s="6"/>
      <c r="Q6" s="6"/>
      <c r="R6" s="6"/>
      <c r="S6" s="17">
        <f t="shared" si="4"/>
        <v>0</v>
      </c>
      <c r="T6" s="32"/>
      <c r="U6" s="32"/>
      <c r="V6" s="17">
        <f t="shared" si="5"/>
        <v>0</v>
      </c>
      <c r="W6" s="31"/>
      <c r="X6" s="70">
        <f t="shared" si="6"/>
        <v>0</v>
      </c>
      <c r="Y6" s="35">
        <f t="shared" si="7"/>
        <v>0</v>
      </c>
      <c r="Z6" s="32"/>
      <c r="AA6" s="35">
        <f t="shared" si="8"/>
        <v>0</v>
      </c>
      <c r="AB6" s="6">
        <f t="shared" si="9"/>
        <v>0</v>
      </c>
      <c r="AC6" s="5" t="str">
        <f t="shared" si="0"/>
        <v>9</v>
      </c>
      <c r="AD6" s="38">
        <f t="shared" si="10"/>
        <v>1</v>
      </c>
      <c r="AE6" s="38" t="str">
        <f t="shared" si="1"/>
        <v>Very Weak</v>
      </c>
      <c r="AH6" s="19" t="s">
        <v>3</v>
      </c>
    </row>
    <row r="7" spans="1:34" x14ac:dyDescent="0.25">
      <c r="A7" s="29">
        <v>6</v>
      </c>
      <c r="B7" s="52" t="str">
        <f>'ENGLISH LANGUAGE'!B7</f>
        <v>ADZAWORNU CHRISTOPHER</v>
      </c>
      <c r="C7" s="52" t="str">
        <f>'ENGLISH LANGUAGE'!C7</f>
        <v>PRIMARY 1</v>
      </c>
      <c r="D7" s="6"/>
      <c r="E7" s="6"/>
      <c r="F7" s="6"/>
      <c r="G7" s="6"/>
      <c r="H7" s="6"/>
      <c r="I7" s="17">
        <f t="shared" si="2"/>
        <v>0</v>
      </c>
      <c r="J7" s="6"/>
      <c r="K7" s="6"/>
      <c r="L7" s="6"/>
      <c r="M7" s="17">
        <f t="shared" si="3"/>
        <v>0</v>
      </c>
      <c r="N7" s="6"/>
      <c r="O7" s="6"/>
      <c r="P7" s="6"/>
      <c r="Q7" s="6"/>
      <c r="R7" s="6"/>
      <c r="S7" s="17">
        <f t="shared" si="4"/>
        <v>0</v>
      </c>
      <c r="T7" s="32"/>
      <c r="U7" s="32"/>
      <c r="V7" s="17">
        <f t="shared" si="5"/>
        <v>0</v>
      </c>
      <c r="W7" s="31"/>
      <c r="X7" s="70">
        <f t="shared" si="6"/>
        <v>0</v>
      </c>
      <c r="Y7" s="35">
        <f t="shared" si="7"/>
        <v>0</v>
      </c>
      <c r="Z7" s="32"/>
      <c r="AA7" s="35">
        <f t="shared" si="8"/>
        <v>0</v>
      </c>
      <c r="AB7" s="6">
        <f t="shared" si="9"/>
        <v>0</v>
      </c>
      <c r="AC7" s="5" t="str">
        <f t="shared" si="0"/>
        <v>9</v>
      </c>
      <c r="AD7" s="38">
        <f t="shared" si="10"/>
        <v>1</v>
      </c>
      <c r="AE7" s="38" t="str">
        <f t="shared" si="1"/>
        <v>Very Weak</v>
      </c>
    </row>
    <row r="8" spans="1:34" x14ac:dyDescent="0.25">
      <c r="A8" s="29">
        <v>8</v>
      </c>
      <c r="B8" s="52" t="str">
        <f>'ENGLISH LANGUAGE'!B8</f>
        <v>AFEAMKOR JORDAN</v>
      </c>
      <c r="C8" s="52" t="str">
        <f>'ENGLISH LANGUAGE'!C8</f>
        <v>PRIMARY 1</v>
      </c>
      <c r="D8" s="6"/>
      <c r="E8" s="6"/>
      <c r="F8" s="6"/>
      <c r="G8" s="6"/>
      <c r="H8" s="6"/>
      <c r="I8" s="17">
        <f t="shared" si="2"/>
        <v>0</v>
      </c>
      <c r="J8" s="6"/>
      <c r="K8" s="6"/>
      <c r="L8" s="6"/>
      <c r="M8" s="17">
        <f t="shared" si="3"/>
        <v>0</v>
      </c>
      <c r="N8" s="6"/>
      <c r="O8" s="6"/>
      <c r="P8" s="6"/>
      <c r="Q8" s="6"/>
      <c r="R8" s="6"/>
      <c r="S8" s="17">
        <f t="shared" si="4"/>
        <v>0</v>
      </c>
      <c r="T8" s="32"/>
      <c r="U8" s="6"/>
      <c r="V8" s="17">
        <f t="shared" si="5"/>
        <v>0</v>
      </c>
      <c r="W8" s="31"/>
      <c r="X8" s="70">
        <f t="shared" si="6"/>
        <v>0</v>
      </c>
      <c r="Y8" s="35">
        <f t="shared" si="7"/>
        <v>0</v>
      </c>
      <c r="Z8" s="32"/>
      <c r="AA8" s="35">
        <f t="shared" si="8"/>
        <v>0</v>
      </c>
      <c r="AB8" s="6">
        <f t="shared" si="9"/>
        <v>0</v>
      </c>
      <c r="AC8" s="5" t="str">
        <f t="shared" si="0"/>
        <v>9</v>
      </c>
      <c r="AD8" s="38">
        <f t="shared" si="10"/>
        <v>1</v>
      </c>
      <c r="AE8" s="38" t="str">
        <f t="shared" si="1"/>
        <v>Very Weak</v>
      </c>
    </row>
    <row r="9" spans="1:34" x14ac:dyDescent="0.25">
      <c r="A9" s="29">
        <v>10</v>
      </c>
      <c r="B9" s="52" t="str">
        <f>'ENGLISH LANGUAGE'!B9</f>
        <v>ALI-TSISSEY DAWUD</v>
      </c>
      <c r="C9" s="52" t="str">
        <f>'ENGLISH LANGUAGE'!C9</f>
        <v>PRIMARY 1</v>
      </c>
      <c r="D9" s="6"/>
      <c r="E9" s="6"/>
      <c r="F9" s="6"/>
      <c r="G9" s="6"/>
      <c r="H9" s="6"/>
      <c r="I9" s="17">
        <f t="shared" si="2"/>
        <v>0</v>
      </c>
      <c r="J9" s="6"/>
      <c r="K9" s="6"/>
      <c r="L9" s="6"/>
      <c r="M9" s="17">
        <f t="shared" si="3"/>
        <v>0</v>
      </c>
      <c r="N9" s="6"/>
      <c r="O9" s="6"/>
      <c r="P9" s="6"/>
      <c r="Q9" s="6"/>
      <c r="R9" s="6"/>
      <c r="S9" s="17">
        <f t="shared" si="4"/>
        <v>0</v>
      </c>
      <c r="T9" s="32"/>
      <c r="U9" s="32"/>
      <c r="V9" s="17">
        <f t="shared" si="5"/>
        <v>0</v>
      </c>
      <c r="W9" s="31"/>
      <c r="X9" s="70">
        <f t="shared" si="6"/>
        <v>0</v>
      </c>
      <c r="Y9" s="35">
        <f t="shared" si="7"/>
        <v>0</v>
      </c>
      <c r="Z9" s="32"/>
      <c r="AA9" s="35">
        <f t="shared" si="8"/>
        <v>0</v>
      </c>
      <c r="AB9" s="6">
        <f t="shared" si="9"/>
        <v>0</v>
      </c>
      <c r="AC9" s="5" t="str">
        <f t="shared" si="0"/>
        <v>9</v>
      </c>
      <c r="AD9" s="38">
        <f t="shared" si="10"/>
        <v>1</v>
      </c>
      <c r="AE9" s="38" t="str">
        <f t="shared" si="1"/>
        <v>Very Weak</v>
      </c>
      <c r="AG9" s="19" t="s">
        <v>3</v>
      </c>
    </row>
    <row r="10" spans="1:34" x14ac:dyDescent="0.25">
      <c r="A10" s="29">
        <v>11</v>
      </c>
      <c r="B10" s="52" t="str">
        <f>'ENGLISH LANGUAGE'!B10</f>
        <v>AMANKWAH RACHEAL NHYIRA</v>
      </c>
      <c r="C10" s="52" t="str">
        <f>'ENGLISH LANGUAGE'!C10</f>
        <v>PRIMARY 1</v>
      </c>
      <c r="D10" s="6"/>
      <c r="E10" s="6"/>
      <c r="F10" s="6"/>
      <c r="G10" s="6"/>
      <c r="H10" s="6"/>
      <c r="I10" s="17">
        <f t="shared" si="2"/>
        <v>0</v>
      </c>
      <c r="J10" s="6"/>
      <c r="K10" s="6"/>
      <c r="L10" s="6"/>
      <c r="M10" s="17">
        <f t="shared" si="3"/>
        <v>0</v>
      </c>
      <c r="N10" s="6"/>
      <c r="O10" s="6"/>
      <c r="P10" s="6"/>
      <c r="Q10" s="6"/>
      <c r="R10" s="6"/>
      <c r="S10" s="17">
        <f t="shared" si="4"/>
        <v>0</v>
      </c>
      <c r="T10" s="32"/>
      <c r="U10" s="32"/>
      <c r="V10" s="17">
        <f t="shared" si="5"/>
        <v>0</v>
      </c>
      <c r="W10" s="31"/>
      <c r="X10" s="70">
        <f t="shared" si="6"/>
        <v>0</v>
      </c>
      <c r="Y10" s="35">
        <f t="shared" si="7"/>
        <v>0</v>
      </c>
      <c r="Z10" s="32"/>
      <c r="AA10" s="35">
        <f t="shared" si="8"/>
        <v>0</v>
      </c>
      <c r="AB10" s="6">
        <f t="shared" si="9"/>
        <v>0</v>
      </c>
      <c r="AC10" s="5" t="str">
        <f t="shared" si="0"/>
        <v>9</v>
      </c>
      <c r="AD10" s="38">
        <f t="shared" si="10"/>
        <v>1</v>
      </c>
      <c r="AE10" s="38" t="str">
        <f t="shared" si="1"/>
        <v>Very Weak</v>
      </c>
    </row>
    <row r="11" spans="1:34" customFormat="1" x14ac:dyDescent="0.25">
      <c r="A11" s="29">
        <v>12</v>
      </c>
      <c r="B11" s="52" t="str">
        <f>'ENGLISH LANGUAGE'!B11</f>
        <v>ASAMOAH PHILIP</v>
      </c>
      <c r="C11" s="52" t="str">
        <f>'ENGLISH LANGUAGE'!C11</f>
        <v>PRIMARY 1</v>
      </c>
      <c r="D11" s="6"/>
      <c r="E11" s="6"/>
      <c r="F11" s="6"/>
      <c r="G11" s="6"/>
      <c r="H11" s="6"/>
      <c r="I11" s="17">
        <f t="shared" si="2"/>
        <v>0</v>
      </c>
      <c r="J11" s="6"/>
      <c r="K11" s="6"/>
      <c r="L11" s="6"/>
      <c r="M11" s="17">
        <f t="shared" si="3"/>
        <v>0</v>
      </c>
      <c r="N11" s="6"/>
      <c r="O11" s="6"/>
      <c r="P11" s="6"/>
      <c r="Q11" s="6"/>
      <c r="R11" s="6"/>
      <c r="S11" s="17">
        <f t="shared" si="4"/>
        <v>0</v>
      </c>
      <c r="T11" s="32"/>
      <c r="U11" s="32"/>
      <c r="V11" s="17">
        <f t="shared" si="5"/>
        <v>0</v>
      </c>
      <c r="W11" s="31"/>
      <c r="X11" s="70">
        <f t="shared" si="6"/>
        <v>0</v>
      </c>
      <c r="Y11" s="35">
        <f t="shared" si="7"/>
        <v>0</v>
      </c>
      <c r="Z11" s="32"/>
      <c r="AA11" s="35">
        <f t="shared" si="8"/>
        <v>0</v>
      </c>
      <c r="AB11" s="6">
        <f t="shared" si="9"/>
        <v>0</v>
      </c>
      <c r="AC11" s="5" t="str">
        <f t="shared" si="0"/>
        <v>9</v>
      </c>
      <c r="AD11" s="38">
        <f t="shared" si="10"/>
        <v>1</v>
      </c>
      <c r="AE11" s="38" t="str">
        <f t="shared" si="1"/>
        <v>Very Weak</v>
      </c>
    </row>
    <row r="12" spans="1:34" customFormat="1" x14ac:dyDescent="0.25">
      <c r="A12" s="29">
        <v>15</v>
      </c>
      <c r="B12" s="52" t="str">
        <f>'ENGLISH LANGUAGE'!B12</f>
        <v>ASETINA MARTIN</v>
      </c>
      <c r="C12" s="52" t="str">
        <f>'ENGLISH LANGUAGE'!C12</f>
        <v>PRIMARY 1</v>
      </c>
      <c r="D12" s="6"/>
      <c r="E12" s="6"/>
      <c r="F12" s="6"/>
      <c r="G12" s="6"/>
      <c r="H12" s="6"/>
      <c r="I12" s="17">
        <f t="shared" si="2"/>
        <v>0</v>
      </c>
      <c r="J12" s="6"/>
      <c r="K12" s="6"/>
      <c r="L12" s="6"/>
      <c r="M12" s="17">
        <f t="shared" si="3"/>
        <v>0</v>
      </c>
      <c r="N12" s="6"/>
      <c r="O12" s="6"/>
      <c r="P12" s="6"/>
      <c r="Q12" s="6"/>
      <c r="R12" s="6"/>
      <c r="S12" s="17">
        <f t="shared" si="4"/>
        <v>0</v>
      </c>
      <c r="T12" s="32"/>
      <c r="U12" s="6"/>
      <c r="V12" s="17">
        <f t="shared" si="5"/>
        <v>0</v>
      </c>
      <c r="W12" s="31"/>
      <c r="X12" s="70">
        <f t="shared" si="6"/>
        <v>0</v>
      </c>
      <c r="Y12" s="35">
        <f t="shared" si="7"/>
        <v>0</v>
      </c>
      <c r="Z12" s="32"/>
      <c r="AA12" s="35">
        <f t="shared" si="8"/>
        <v>0</v>
      </c>
      <c r="AB12" s="6">
        <f t="shared" si="9"/>
        <v>0</v>
      </c>
      <c r="AC12" s="5" t="str">
        <f t="shared" si="0"/>
        <v>9</v>
      </c>
      <c r="AD12" s="38">
        <f t="shared" si="10"/>
        <v>1</v>
      </c>
      <c r="AE12" s="38" t="str">
        <f t="shared" si="1"/>
        <v>Very Weak</v>
      </c>
    </row>
    <row r="13" spans="1:34" customFormat="1" x14ac:dyDescent="0.25">
      <c r="A13" s="29">
        <v>19</v>
      </c>
      <c r="B13" s="52" t="str">
        <f>'ENGLISH LANGUAGE'!B13</f>
        <v>AWUNI ABRAHAM</v>
      </c>
      <c r="C13" s="52" t="str">
        <f>'ENGLISH LANGUAGE'!C13</f>
        <v>PRIMARY 1</v>
      </c>
      <c r="D13" s="6"/>
      <c r="E13" s="6"/>
      <c r="F13" s="6"/>
      <c r="G13" s="6"/>
      <c r="H13" s="6"/>
      <c r="I13" s="17">
        <f t="shared" si="2"/>
        <v>0</v>
      </c>
      <c r="J13" s="6"/>
      <c r="K13" s="6"/>
      <c r="L13" s="6"/>
      <c r="M13" s="17">
        <f t="shared" si="3"/>
        <v>0</v>
      </c>
      <c r="N13" s="6"/>
      <c r="O13" s="6"/>
      <c r="P13" s="6"/>
      <c r="Q13" s="6"/>
      <c r="R13" s="6"/>
      <c r="S13" s="17">
        <f t="shared" si="4"/>
        <v>0</v>
      </c>
      <c r="T13" s="32"/>
      <c r="U13" s="6"/>
      <c r="V13" s="17">
        <f t="shared" si="5"/>
        <v>0</v>
      </c>
      <c r="W13" s="31"/>
      <c r="X13" s="70">
        <f t="shared" si="6"/>
        <v>0</v>
      </c>
      <c r="Y13" s="35">
        <f t="shared" si="7"/>
        <v>0</v>
      </c>
      <c r="Z13" s="32"/>
      <c r="AA13" s="35">
        <f t="shared" si="8"/>
        <v>0</v>
      </c>
      <c r="AB13" s="6">
        <f t="shared" si="9"/>
        <v>0</v>
      </c>
      <c r="AC13" s="5" t="str">
        <f t="shared" si="0"/>
        <v>9</v>
      </c>
      <c r="AD13" s="38">
        <f t="shared" si="10"/>
        <v>1</v>
      </c>
      <c r="AE13" s="38" t="str">
        <f t="shared" si="1"/>
        <v>Very Weak</v>
      </c>
    </row>
    <row r="14" spans="1:34" customFormat="1" x14ac:dyDescent="0.25">
      <c r="A14" s="29">
        <v>20</v>
      </c>
      <c r="B14" s="52" t="str">
        <f>'ENGLISH LANGUAGE'!B14</f>
        <v>BODAE ESTHER</v>
      </c>
      <c r="C14" s="52" t="str">
        <f>'ENGLISH LANGUAGE'!C14</f>
        <v>PRIMARY 1</v>
      </c>
      <c r="D14" s="6"/>
      <c r="E14" s="6"/>
      <c r="F14" s="6"/>
      <c r="G14" s="6"/>
      <c r="H14" s="6"/>
      <c r="I14" s="17">
        <f t="shared" si="2"/>
        <v>0</v>
      </c>
      <c r="J14" s="6"/>
      <c r="K14" s="6"/>
      <c r="L14" s="6"/>
      <c r="M14" s="17">
        <f t="shared" si="3"/>
        <v>0</v>
      </c>
      <c r="N14" s="6"/>
      <c r="O14" s="6"/>
      <c r="P14" s="6"/>
      <c r="Q14" s="6"/>
      <c r="R14" s="6"/>
      <c r="S14" s="17">
        <f t="shared" si="4"/>
        <v>0</v>
      </c>
      <c r="T14" s="32"/>
      <c r="U14" s="32"/>
      <c r="V14" s="17">
        <f t="shared" si="5"/>
        <v>0</v>
      </c>
      <c r="W14" s="31"/>
      <c r="X14" s="70">
        <f t="shared" si="6"/>
        <v>0</v>
      </c>
      <c r="Y14" s="35">
        <f t="shared" si="7"/>
        <v>0</v>
      </c>
      <c r="Z14" s="32"/>
      <c r="AA14" s="35">
        <f t="shared" si="8"/>
        <v>0</v>
      </c>
      <c r="AB14" s="6">
        <f t="shared" si="9"/>
        <v>0</v>
      </c>
      <c r="AC14" s="5" t="str">
        <f t="shared" si="0"/>
        <v>9</v>
      </c>
      <c r="AD14" s="38">
        <f t="shared" si="10"/>
        <v>1</v>
      </c>
      <c r="AE14" s="38" t="str">
        <f t="shared" si="1"/>
        <v>Very Weak</v>
      </c>
    </row>
    <row r="15" spans="1:34" customFormat="1" x14ac:dyDescent="0.25">
      <c r="A15" s="29">
        <v>21</v>
      </c>
      <c r="B15" s="52" t="str">
        <f>'ENGLISH LANGUAGE'!B15</f>
        <v>BONSU OPARE SAMUEL</v>
      </c>
      <c r="C15" s="52" t="str">
        <f>'ENGLISH LANGUAGE'!C15</f>
        <v>PRIMARY 1</v>
      </c>
      <c r="D15" s="6"/>
      <c r="E15" s="6"/>
      <c r="F15" s="6"/>
      <c r="G15" s="6"/>
      <c r="H15" s="6"/>
      <c r="I15" s="17">
        <f t="shared" si="2"/>
        <v>0</v>
      </c>
      <c r="J15" s="6"/>
      <c r="K15" s="6"/>
      <c r="L15" s="6"/>
      <c r="M15" s="17">
        <f t="shared" si="3"/>
        <v>0</v>
      </c>
      <c r="N15" s="6"/>
      <c r="O15" s="6"/>
      <c r="P15" s="6"/>
      <c r="Q15" s="6"/>
      <c r="R15" s="6"/>
      <c r="S15" s="17">
        <f t="shared" si="4"/>
        <v>0</v>
      </c>
      <c r="T15" s="32"/>
      <c r="U15" s="32"/>
      <c r="V15" s="17">
        <f t="shared" si="5"/>
        <v>0</v>
      </c>
      <c r="W15" s="31"/>
      <c r="X15" s="70">
        <f t="shared" si="6"/>
        <v>0</v>
      </c>
      <c r="Y15" s="35">
        <f t="shared" si="7"/>
        <v>0</v>
      </c>
      <c r="Z15" s="32"/>
      <c r="AA15" s="35">
        <f t="shared" si="8"/>
        <v>0</v>
      </c>
      <c r="AB15" s="6">
        <f t="shared" si="9"/>
        <v>0</v>
      </c>
      <c r="AC15" s="5" t="str">
        <f t="shared" si="0"/>
        <v>9</v>
      </c>
      <c r="AD15" s="38">
        <f t="shared" si="10"/>
        <v>1</v>
      </c>
      <c r="AE15" s="38" t="str">
        <f t="shared" si="1"/>
        <v>Very Weak</v>
      </c>
    </row>
    <row r="16" spans="1:34" customFormat="1" x14ac:dyDescent="0.25">
      <c r="A16" s="29">
        <v>23</v>
      </c>
      <c r="B16" s="52" t="str">
        <f>'ENGLISH LANGUAGE'!B16</f>
        <v>DANSO DANIEL</v>
      </c>
      <c r="C16" s="52" t="str">
        <f>'ENGLISH LANGUAGE'!C16</f>
        <v>PRIMARY 1</v>
      </c>
      <c r="D16" s="6"/>
      <c r="E16" s="6"/>
      <c r="F16" s="6"/>
      <c r="G16" s="6"/>
      <c r="H16" s="6"/>
      <c r="I16" s="17">
        <f t="shared" si="2"/>
        <v>0</v>
      </c>
      <c r="J16" s="6"/>
      <c r="K16" s="6"/>
      <c r="L16" s="6"/>
      <c r="M16" s="17">
        <f t="shared" si="3"/>
        <v>0</v>
      </c>
      <c r="N16" s="6"/>
      <c r="O16" s="6"/>
      <c r="P16" s="6"/>
      <c r="Q16" s="6"/>
      <c r="R16" s="6"/>
      <c r="S16" s="17">
        <f t="shared" si="4"/>
        <v>0</v>
      </c>
      <c r="T16" s="32"/>
      <c r="U16" s="6"/>
      <c r="V16" s="17">
        <f t="shared" si="5"/>
        <v>0</v>
      </c>
      <c r="W16" s="31"/>
      <c r="X16" s="70">
        <f t="shared" si="6"/>
        <v>0</v>
      </c>
      <c r="Y16" s="35">
        <f t="shared" si="7"/>
        <v>0</v>
      </c>
      <c r="Z16" s="32"/>
      <c r="AA16" s="35">
        <f t="shared" si="8"/>
        <v>0</v>
      </c>
      <c r="AB16" s="6">
        <f t="shared" si="9"/>
        <v>0</v>
      </c>
      <c r="AC16" s="5" t="str">
        <f t="shared" si="0"/>
        <v>9</v>
      </c>
      <c r="AD16" s="38">
        <f t="shared" si="10"/>
        <v>1</v>
      </c>
      <c r="AE16" s="38" t="str">
        <f t="shared" si="1"/>
        <v>Very Weak</v>
      </c>
    </row>
    <row r="17" spans="1:31" customFormat="1" x14ac:dyDescent="0.25">
      <c r="A17" s="29">
        <v>25</v>
      </c>
      <c r="B17" s="52" t="str">
        <f>'ENGLISH LANGUAGE'!B17</f>
        <v>DENU MIRACLE</v>
      </c>
      <c r="C17" s="52" t="str">
        <f>'ENGLISH LANGUAGE'!C17</f>
        <v>PRIMARY 1</v>
      </c>
      <c r="D17" s="6"/>
      <c r="E17" s="6"/>
      <c r="F17" s="6"/>
      <c r="G17" s="6"/>
      <c r="H17" s="6"/>
      <c r="I17" s="17">
        <f t="shared" si="2"/>
        <v>0</v>
      </c>
      <c r="J17" s="6"/>
      <c r="K17" s="6"/>
      <c r="L17" s="6"/>
      <c r="M17" s="17">
        <f t="shared" si="3"/>
        <v>0</v>
      </c>
      <c r="N17" s="6"/>
      <c r="O17" s="6"/>
      <c r="P17" s="6"/>
      <c r="Q17" s="6"/>
      <c r="R17" s="6"/>
      <c r="S17" s="17">
        <f t="shared" si="4"/>
        <v>0</v>
      </c>
      <c r="T17" s="32"/>
      <c r="U17" s="6"/>
      <c r="V17" s="17">
        <f t="shared" si="5"/>
        <v>0</v>
      </c>
      <c r="W17" s="31"/>
      <c r="X17" s="70">
        <f t="shared" si="6"/>
        <v>0</v>
      </c>
      <c r="Y17" s="35">
        <f t="shared" si="7"/>
        <v>0</v>
      </c>
      <c r="Z17" s="32"/>
      <c r="AA17" s="35">
        <f t="shared" si="8"/>
        <v>0</v>
      </c>
      <c r="AB17" s="6">
        <f t="shared" si="9"/>
        <v>0</v>
      </c>
      <c r="AC17" s="5" t="str">
        <f t="shared" si="0"/>
        <v>9</v>
      </c>
      <c r="AD17" s="38">
        <f t="shared" si="10"/>
        <v>1</v>
      </c>
      <c r="AE17" s="38" t="str">
        <f t="shared" si="1"/>
        <v>Very Weak</v>
      </c>
    </row>
    <row r="18" spans="1:31" customFormat="1" x14ac:dyDescent="0.25">
      <c r="A18" s="29">
        <v>26</v>
      </c>
      <c r="B18" s="52" t="str">
        <f>'ENGLISH LANGUAGE'!B18</f>
        <v xml:space="preserve">DESSU DESTINY SELORM </v>
      </c>
      <c r="C18" s="52" t="str">
        <f>'ENGLISH LANGUAGE'!C18</f>
        <v>PRIMARY 1</v>
      </c>
      <c r="D18" s="6"/>
      <c r="E18" s="6"/>
      <c r="F18" s="6"/>
      <c r="G18" s="6"/>
      <c r="H18" s="6"/>
      <c r="I18" s="17">
        <f t="shared" si="2"/>
        <v>0</v>
      </c>
      <c r="J18" s="6"/>
      <c r="K18" s="6"/>
      <c r="L18" s="6"/>
      <c r="M18" s="17">
        <f t="shared" si="3"/>
        <v>0</v>
      </c>
      <c r="N18" s="6"/>
      <c r="O18" s="6"/>
      <c r="P18" s="6"/>
      <c r="Q18" s="6"/>
      <c r="R18" s="6"/>
      <c r="S18" s="17">
        <f t="shared" si="4"/>
        <v>0</v>
      </c>
      <c r="T18" s="32"/>
      <c r="U18" s="6"/>
      <c r="V18" s="17">
        <f t="shared" si="5"/>
        <v>0</v>
      </c>
      <c r="W18" s="31"/>
      <c r="X18" s="70">
        <f t="shared" si="6"/>
        <v>0</v>
      </c>
      <c r="Y18" s="35">
        <f t="shared" si="7"/>
        <v>0</v>
      </c>
      <c r="Z18" s="32"/>
      <c r="AA18" s="35">
        <f t="shared" si="8"/>
        <v>0</v>
      </c>
      <c r="AB18" s="6">
        <f t="shared" si="9"/>
        <v>0</v>
      </c>
      <c r="AC18" s="5" t="str">
        <f t="shared" si="0"/>
        <v>9</v>
      </c>
      <c r="AD18" s="38">
        <f t="shared" si="10"/>
        <v>1</v>
      </c>
      <c r="AE18" s="38" t="str">
        <f t="shared" si="1"/>
        <v>Very Weak</v>
      </c>
    </row>
    <row r="19" spans="1:31" customFormat="1" x14ac:dyDescent="0.25">
      <c r="A19" s="29">
        <v>27</v>
      </c>
      <c r="B19" s="52" t="str">
        <f>'ENGLISH LANGUAGE'!B19</f>
        <v>DOGBE ESTHER</v>
      </c>
      <c r="C19" s="52" t="str">
        <f>'ENGLISH LANGUAGE'!C19</f>
        <v>PRIMARY 1</v>
      </c>
      <c r="D19" s="6"/>
      <c r="E19" s="6"/>
      <c r="F19" s="6"/>
      <c r="G19" s="6"/>
      <c r="H19" s="6"/>
      <c r="I19" s="17">
        <f t="shared" si="2"/>
        <v>0</v>
      </c>
      <c r="J19" s="6"/>
      <c r="K19" s="6"/>
      <c r="L19" s="6"/>
      <c r="M19" s="17">
        <f t="shared" si="3"/>
        <v>0</v>
      </c>
      <c r="N19" s="6"/>
      <c r="O19" s="6"/>
      <c r="P19" s="6"/>
      <c r="Q19" s="6"/>
      <c r="R19" s="6"/>
      <c r="S19" s="17">
        <f t="shared" si="4"/>
        <v>0</v>
      </c>
      <c r="T19" s="32"/>
      <c r="U19" s="6"/>
      <c r="V19" s="17">
        <f t="shared" si="5"/>
        <v>0</v>
      </c>
      <c r="W19" s="31"/>
      <c r="X19" s="70">
        <f t="shared" si="6"/>
        <v>0</v>
      </c>
      <c r="Y19" s="35">
        <f t="shared" si="7"/>
        <v>0</v>
      </c>
      <c r="Z19" s="32"/>
      <c r="AA19" s="35">
        <f t="shared" si="8"/>
        <v>0</v>
      </c>
      <c r="AB19" s="6">
        <f t="shared" si="9"/>
        <v>0</v>
      </c>
      <c r="AC19" s="5" t="str">
        <f t="shared" si="0"/>
        <v>9</v>
      </c>
      <c r="AD19" s="38">
        <f t="shared" si="10"/>
        <v>1</v>
      </c>
      <c r="AE19" s="38" t="str">
        <f t="shared" si="1"/>
        <v>Very Weak</v>
      </c>
    </row>
    <row r="20" spans="1:31" customFormat="1" x14ac:dyDescent="0.25">
      <c r="A20" s="29">
        <v>28</v>
      </c>
      <c r="B20" s="52" t="str">
        <f>'ENGLISH LANGUAGE'!B20</f>
        <v>LAKA WONDER KEKELI</v>
      </c>
      <c r="C20" s="52" t="str">
        <f>'ENGLISH LANGUAGE'!C20</f>
        <v>PRIMARY 1</v>
      </c>
      <c r="D20" s="6"/>
      <c r="E20" s="6"/>
      <c r="F20" s="6"/>
      <c r="G20" s="6"/>
      <c r="H20" s="6"/>
      <c r="I20" s="17">
        <f t="shared" si="2"/>
        <v>0</v>
      </c>
      <c r="J20" s="6"/>
      <c r="K20" s="6"/>
      <c r="L20" s="6"/>
      <c r="M20" s="17">
        <f t="shared" si="3"/>
        <v>0</v>
      </c>
      <c r="N20" s="6"/>
      <c r="O20" s="6"/>
      <c r="P20" s="6"/>
      <c r="Q20" s="6"/>
      <c r="R20" s="6"/>
      <c r="S20" s="17">
        <f t="shared" si="4"/>
        <v>0</v>
      </c>
      <c r="T20" s="32"/>
      <c r="U20" s="6"/>
      <c r="V20" s="17">
        <f t="shared" si="5"/>
        <v>0</v>
      </c>
      <c r="W20" s="31"/>
      <c r="X20" s="70">
        <f t="shared" si="6"/>
        <v>0</v>
      </c>
      <c r="Y20" s="35">
        <f t="shared" si="7"/>
        <v>0</v>
      </c>
      <c r="Z20" s="32"/>
      <c r="AA20" s="35">
        <f t="shared" si="8"/>
        <v>0</v>
      </c>
      <c r="AB20" s="6">
        <f t="shared" si="9"/>
        <v>0</v>
      </c>
      <c r="AC20" s="5" t="str">
        <f t="shared" si="0"/>
        <v>9</v>
      </c>
      <c r="AD20" s="38">
        <f t="shared" si="10"/>
        <v>1</v>
      </c>
      <c r="AE20" s="38" t="str">
        <f t="shared" si="1"/>
        <v>Very Weak</v>
      </c>
    </row>
    <row r="21" spans="1:31" customFormat="1" x14ac:dyDescent="0.25">
      <c r="A21" s="29">
        <v>29</v>
      </c>
      <c r="B21" s="52" t="str">
        <f>'ENGLISH LANGUAGE'!B21</f>
        <v>MONEKE MICHEAL</v>
      </c>
      <c r="C21" s="52" t="str">
        <f>'ENGLISH LANGUAGE'!C21</f>
        <v>PRIMARY 1</v>
      </c>
      <c r="D21" s="6"/>
      <c r="E21" s="6"/>
      <c r="F21" s="6"/>
      <c r="G21" s="6"/>
      <c r="H21" s="6"/>
      <c r="I21" s="17">
        <f t="shared" si="2"/>
        <v>0</v>
      </c>
      <c r="J21" s="6"/>
      <c r="K21" s="6"/>
      <c r="L21" s="6"/>
      <c r="M21" s="17">
        <f t="shared" si="3"/>
        <v>0</v>
      </c>
      <c r="N21" s="6"/>
      <c r="O21" s="6"/>
      <c r="P21" s="6"/>
      <c r="Q21" s="6"/>
      <c r="R21" s="6"/>
      <c r="S21" s="17">
        <f t="shared" si="4"/>
        <v>0</v>
      </c>
      <c r="T21" s="32"/>
      <c r="U21" s="6"/>
      <c r="V21" s="17">
        <f t="shared" si="5"/>
        <v>0</v>
      </c>
      <c r="W21" s="31"/>
      <c r="X21" s="70">
        <f t="shared" si="6"/>
        <v>0</v>
      </c>
      <c r="Y21" s="35">
        <f t="shared" si="7"/>
        <v>0</v>
      </c>
      <c r="Z21" s="32"/>
      <c r="AA21" s="35">
        <f t="shared" si="8"/>
        <v>0</v>
      </c>
      <c r="AB21" s="6">
        <f t="shared" si="9"/>
        <v>0</v>
      </c>
      <c r="AC21" s="5" t="str">
        <f t="shared" si="0"/>
        <v>9</v>
      </c>
      <c r="AD21" s="38">
        <f t="shared" si="10"/>
        <v>1</v>
      </c>
      <c r="AE21" s="38" t="str">
        <f t="shared" si="1"/>
        <v>Very Weak</v>
      </c>
    </row>
    <row r="22" spans="1:31" customFormat="1" x14ac:dyDescent="0.25">
      <c r="A22" s="29">
        <v>30</v>
      </c>
      <c r="B22" s="52" t="str">
        <f>'ENGLISH LANGUAGE'!B22</f>
        <v>NYARKO SHEDRACK NTIRI</v>
      </c>
      <c r="C22" s="52" t="str">
        <f>'ENGLISH LANGUAGE'!C22</f>
        <v>PRIMARY 1</v>
      </c>
      <c r="D22" s="6"/>
      <c r="E22" s="6"/>
      <c r="F22" s="6"/>
      <c r="G22" s="6"/>
      <c r="H22" s="6"/>
      <c r="I22" s="17">
        <f t="shared" si="2"/>
        <v>0</v>
      </c>
      <c r="J22" s="6"/>
      <c r="K22" s="6"/>
      <c r="L22" s="6"/>
      <c r="M22" s="17">
        <f t="shared" si="3"/>
        <v>0</v>
      </c>
      <c r="N22" s="6"/>
      <c r="O22" s="6"/>
      <c r="P22" s="6"/>
      <c r="Q22" s="6"/>
      <c r="R22" s="6"/>
      <c r="S22" s="17">
        <f t="shared" si="4"/>
        <v>0</v>
      </c>
      <c r="T22" s="32"/>
      <c r="U22" s="6"/>
      <c r="V22" s="17">
        <f t="shared" si="5"/>
        <v>0</v>
      </c>
      <c r="W22" s="31"/>
      <c r="X22" s="70">
        <f t="shared" si="6"/>
        <v>0</v>
      </c>
      <c r="Y22" s="35">
        <f t="shared" si="7"/>
        <v>0</v>
      </c>
      <c r="Z22" s="32"/>
      <c r="AA22" s="35">
        <f t="shared" si="8"/>
        <v>0</v>
      </c>
      <c r="AB22" s="6">
        <f t="shared" si="9"/>
        <v>0</v>
      </c>
      <c r="AC22" s="5" t="str">
        <f t="shared" si="0"/>
        <v>9</v>
      </c>
      <c r="AD22" s="38">
        <f t="shared" si="10"/>
        <v>1</v>
      </c>
      <c r="AE22" s="38" t="str">
        <f t="shared" si="1"/>
        <v>Very Weak</v>
      </c>
    </row>
    <row r="23" spans="1:31" x14ac:dyDescent="0.25">
      <c r="A23" s="29">
        <v>31</v>
      </c>
      <c r="B23" s="52" t="str">
        <f>'ENGLISH LANGUAGE'!B23</f>
        <v>OSEI MELODY NANAYAA</v>
      </c>
      <c r="C23" s="52" t="str">
        <f>'ENGLISH LANGUAGE'!C23</f>
        <v>PRIMARY 1</v>
      </c>
      <c r="D23" s="6"/>
      <c r="E23" s="6"/>
      <c r="F23" s="6"/>
      <c r="G23" s="6"/>
      <c r="H23" s="6"/>
      <c r="I23" s="17">
        <f t="shared" si="2"/>
        <v>0</v>
      </c>
      <c r="J23" s="6"/>
      <c r="K23" s="6"/>
      <c r="L23" s="6"/>
      <c r="M23" s="17">
        <f t="shared" si="3"/>
        <v>0</v>
      </c>
      <c r="N23" s="6"/>
      <c r="O23" s="6"/>
      <c r="P23" s="6"/>
      <c r="Q23" s="6"/>
      <c r="R23" s="6"/>
      <c r="S23" s="17">
        <f t="shared" si="4"/>
        <v>0</v>
      </c>
      <c r="T23" s="32"/>
      <c r="U23" s="6"/>
      <c r="V23" s="17">
        <f t="shared" si="5"/>
        <v>0</v>
      </c>
      <c r="W23" s="31"/>
      <c r="X23" s="70">
        <f t="shared" si="6"/>
        <v>0</v>
      </c>
      <c r="Y23" s="35">
        <f t="shared" si="7"/>
        <v>0</v>
      </c>
      <c r="Z23" s="32"/>
      <c r="AA23" s="35">
        <f t="shared" si="8"/>
        <v>0</v>
      </c>
      <c r="AB23" s="6">
        <f t="shared" si="9"/>
        <v>0</v>
      </c>
      <c r="AC23" s="5" t="str">
        <f t="shared" si="0"/>
        <v>9</v>
      </c>
      <c r="AD23" s="38">
        <f t="shared" si="10"/>
        <v>1</v>
      </c>
      <c r="AE23" s="38" t="str">
        <f t="shared" si="1"/>
        <v>Very Weak</v>
      </c>
    </row>
    <row r="24" spans="1:31" x14ac:dyDescent="0.25">
      <c r="A24" s="29">
        <v>32</v>
      </c>
      <c r="B24" s="52" t="str">
        <f>'ENGLISH LANGUAGE'!B24</f>
        <v>OWUNWA CHIMA</v>
      </c>
      <c r="C24" s="52" t="str">
        <f>'ENGLISH LANGUAGE'!C24</f>
        <v>PRIMARY 1</v>
      </c>
      <c r="D24" s="6"/>
      <c r="E24" s="6"/>
      <c r="F24" s="6"/>
      <c r="G24" s="6"/>
      <c r="H24" s="6"/>
      <c r="I24" s="17">
        <f t="shared" si="2"/>
        <v>0</v>
      </c>
      <c r="J24" s="6"/>
      <c r="K24" s="6"/>
      <c r="L24" s="6"/>
      <c r="M24" s="17">
        <f t="shared" si="3"/>
        <v>0</v>
      </c>
      <c r="N24" s="6"/>
      <c r="O24" s="6"/>
      <c r="P24" s="6"/>
      <c r="Q24" s="6"/>
      <c r="R24" s="6"/>
      <c r="S24" s="17">
        <f t="shared" si="4"/>
        <v>0</v>
      </c>
      <c r="T24" s="32"/>
      <c r="U24" s="6"/>
      <c r="V24" s="17">
        <f t="shared" si="5"/>
        <v>0</v>
      </c>
      <c r="W24" s="31"/>
      <c r="X24" s="70">
        <f t="shared" si="6"/>
        <v>0</v>
      </c>
      <c r="Y24" s="35">
        <f t="shared" si="7"/>
        <v>0</v>
      </c>
      <c r="Z24" s="32"/>
      <c r="AA24" s="35">
        <f t="shared" si="8"/>
        <v>0</v>
      </c>
      <c r="AB24" s="6">
        <f t="shared" si="9"/>
        <v>0</v>
      </c>
      <c r="AC24" s="5" t="str">
        <f t="shared" si="0"/>
        <v>9</v>
      </c>
      <c r="AD24" s="38">
        <f t="shared" si="10"/>
        <v>1</v>
      </c>
      <c r="AE24" s="38" t="str">
        <f t="shared" si="1"/>
        <v>Very Weak</v>
      </c>
    </row>
    <row r="25" spans="1:31" x14ac:dyDescent="0.25">
      <c r="A25" s="29">
        <v>33</v>
      </c>
      <c r="B25" s="52" t="str">
        <f>'ENGLISH LANGUAGE'!B25</f>
        <v>SAKYI BLESSING</v>
      </c>
      <c r="C25" s="52" t="str">
        <f>'ENGLISH LANGUAGE'!C25</f>
        <v>PRIMARY 1</v>
      </c>
      <c r="D25" s="6"/>
      <c r="E25" s="6"/>
      <c r="F25" s="6"/>
      <c r="G25" s="6"/>
      <c r="H25" s="6"/>
      <c r="I25" s="17">
        <f t="shared" si="2"/>
        <v>0</v>
      </c>
      <c r="J25" s="6"/>
      <c r="K25" s="6"/>
      <c r="L25" s="6"/>
      <c r="M25" s="17">
        <f t="shared" si="3"/>
        <v>0</v>
      </c>
      <c r="N25" s="6"/>
      <c r="O25" s="6"/>
      <c r="P25" s="6"/>
      <c r="Q25" s="6"/>
      <c r="R25" s="6"/>
      <c r="S25" s="17">
        <f t="shared" si="4"/>
        <v>0</v>
      </c>
      <c r="T25" s="32"/>
      <c r="U25" s="32"/>
      <c r="V25" s="17">
        <f t="shared" si="5"/>
        <v>0</v>
      </c>
      <c r="W25" s="31"/>
      <c r="X25" s="70">
        <f t="shared" si="6"/>
        <v>0</v>
      </c>
      <c r="Y25" s="35">
        <f t="shared" si="7"/>
        <v>0</v>
      </c>
      <c r="Z25" s="32"/>
      <c r="AA25" s="35">
        <f t="shared" si="8"/>
        <v>0</v>
      </c>
      <c r="AB25" s="6">
        <f t="shared" si="9"/>
        <v>0</v>
      </c>
      <c r="AC25" s="5" t="str">
        <f t="shared" si="0"/>
        <v>9</v>
      </c>
      <c r="AD25" s="38">
        <f t="shared" si="10"/>
        <v>1</v>
      </c>
      <c r="AE25" s="38" t="str">
        <f t="shared" si="1"/>
        <v>Very Weak</v>
      </c>
    </row>
    <row r="26" spans="1:31" x14ac:dyDescent="0.25">
      <c r="A26" s="29">
        <v>34</v>
      </c>
      <c r="B26" s="52" t="str">
        <f>'ENGLISH LANGUAGE'!B26</f>
        <v>SHAMSUDEEN AYISHA</v>
      </c>
      <c r="C26" s="52" t="str">
        <f>'ENGLISH LANGUAGE'!C26</f>
        <v>PRIMARY 1</v>
      </c>
      <c r="D26" s="6"/>
      <c r="E26" s="6"/>
      <c r="F26" s="6"/>
      <c r="G26" s="6"/>
      <c r="H26" s="6"/>
      <c r="I26" s="17">
        <f t="shared" si="2"/>
        <v>0</v>
      </c>
      <c r="J26" s="6"/>
      <c r="K26" s="6"/>
      <c r="L26" s="6"/>
      <c r="M26" s="17">
        <f t="shared" si="3"/>
        <v>0</v>
      </c>
      <c r="N26" s="6"/>
      <c r="O26" s="6"/>
      <c r="P26" s="6"/>
      <c r="Q26" s="6"/>
      <c r="R26" s="6"/>
      <c r="S26" s="17">
        <f t="shared" si="4"/>
        <v>0</v>
      </c>
      <c r="T26" s="32"/>
      <c r="U26" s="32"/>
      <c r="V26" s="17">
        <f t="shared" si="5"/>
        <v>0</v>
      </c>
      <c r="W26" s="31"/>
      <c r="X26" s="70">
        <f t="shared" si="6"/>
        <v>0</v>
      </c>
      <c r="Y26" s="35">
        <f t="shared" si="7"/>
        <v>0</v>
      </c>
      <c r="Z26" s="32"/>
      <c r="AA26" s="35">
        <f t="shared" si="8"/>
        <v>0</v>
      </c>
      <c r="AB26" s="6">
        <f t="shared" si="9"/>
        <v>0</v>
      </c>
      <c r="AC26" s="5" t="str">
        <f t="shared" si="0"/>
        <v>9</v>
      </c>
      <c r="AD26" s="38">
        <f t="shared" si="10"/>
        <v>1</v>
      </c>
      <c r="AE26" s="38" t="str">
        <f t="shared" si="1"/>
        <v>Very Weak</v>
      </c>
    </row>
    <row r="27" spans="1:31" x14ac:dyDescent="0.25">
      <c r="A27" s="29">
        <v>35</v>
      </c>
      <c r="B27" s="52" t="str">
        <f>'ENGLISH LANGUAGE'!B27</f>
        <v>SULEIMAN JAMEL</v>
      </c>
      <c r="C27" s="52" t="str">
        <f>'ENGLISH LANGUAGE'!C27</f>
        <v>PRIMARY 1</v>
      </c>
      <c r="D27" s="6"/>
      <c r="E27" s="6"/>
      <c r="F27" s="6"/>
      <c r="G27" s="6"/>
      <c r="H27" s="6"/>
      <c r="I27" s="17">
        <f t="shared" si="2"/>
        <v>0</v>
      </c>
      <c r="J27" s="6"/>
      <c r="K27" s="6"/>
      <c r="L27" s="6"/>
      <c r="M27" s="17">
        <f t="shared" si="3"/>
        <v>0</v>
      </c>
      <c r="N27" s="6"/>
      <c r="O27" s="6"/>
      <c r="P27" s="6"/>
      <c r="Q27" s="6"/>
      <c r="R27" s="6"/>
      <c r="S27" s="17">
        <f t="shared" si="4"/>
        <v>0</v>
      </c>
      <c r="T27" s="32"/>
      <c r="U27" s="32"/>
      <c r="V27" s="17">
        <f t="shared" si="5"/>
        <v>0</v>
      </c>
      <c r="W27" s="31"/>
      <c r="X27" s="70">
        <f t="shared" si="6"/>
        <v>0</v>
      </c>
      <c r="Y27" s="35">
        <f t="shared" si="7"/>
        <v>0</v>
      </c>
      <c r="Z27" s="32"/>
      <c r="AA27" s="35">
        <f t="shared" si="8"/>
        <v>0</v>
      </c>
      <c r="AB27" s="6">
        <f t="shared" si="9"/>
        <v>0</v>
      </c>
      <c r="AC27" s="5" t="str">
        <f t="shared" si="0"/>
        <v>9</v>
      </c>
      <c r="AD27" s="38">
        <f t="shared" si="10"/>
        <v>1</v>
      </c>
      <c r="AE27" s="38" t="str">
        <f t="shared" si="1"/>
        <v>Very Weak</v>
      </c>
    </row>
    <row r="28" spans="1:31" x14ac:dyDescent="0.25">
      <c r="A28" s="29">
        <v>36</v>
      </c>
      <c r="B28" s="52" t="str">
        <f>'ENGLISH LANGUAGE'!B28</f>
        <v>SUNDAY MICHEAL SEYRAM</v>
      </c>
      <c r="C28" s="52" t="str">
        <f>'ENGLISH LANGUAGE'!C28</f>
        <v>PRIMARY 1</v>
      </c>
      <c r="D28" s="6"/>
      <c r="E28" s="6"/>
      <c r="F28" s="6"/>
      <c r="G28" s="6"/>
      <c r="H28" s="6"/>
      <c r="I28" s="17">
        <f t="shared" si="2"/>
        <v>0</v>
      </c>
      <c r="J28" s="6"/>
      <c r="K28" s="6"/>
      <c r="L28" s="6"/>
      <c r="M28" s="17">
        <f t="shared" si="3"/>
        <v>0</v>
      </c>
      <c r="N28" s="6"/>
      <c r="O28" s="6"/>
      <c r="P28" s="6"/>
      <c r="Q28" s="6"/>
      <c r="R28" s="6"/>
      <c r="S28" s="17">
        <f t="shared" si="4"/>
        <v>0</v>
      </c>
      <c r="T28" s="32"/>
      <c r="U28" s="32"/>
      <c r="V28" s="17">
        <f t="shared" si="5"/>
        <v>0</v>
      </c>
      <c r="W28" s="31"/>
      <c r="X28" s="70">
        <f t="shared" si="6"/>
        <v>0</v>
      </c>
      <c r="Y28" s="35">
        <f t="shared" si="7"/>
        <v>0</v>
      </c>
      <c r="Z28" s="32"/>
      <c r="AA28" s="35">
        <f t="shared" si="8"/>
        <v>0</v>
      </c>
      <c r="AB28" s="6">
        <f t="shared" si="9"/>
        <v>0</v>
      </c>
      <c r="AC28" s="5" t="str">
        <f t="shared" si="0"/>
        <v>9</v>
      </c>
      <c r="AD28" s="38">
        <f t="shared" si="10"/>
        <v>1</v>
      </c>
      <c r="AE28" s="38" t="str">
        <f t="shared" si="1"/>
        <v>Very Weak</v>
      </c>
    </row>
    <row r="29" spans="1:31" x14ac:dyDescent="0.25">
      <c r="A29" s="29">
        <v>37</v>
      </c>
      <c r="B29" s="52" t="str">
        <f>'ENGLISH LANGUAGE'!B29</f>
        <v>SURAJU HADIYA</v>
      </c>
      <c r="C29" s="52" t="str">
        <f>'ENGLISH LANGUAGE'!C29</f>
        <v>PRIMARY 1</v>
      </c>
      <c r="D29" s="6"/>
      <c r="E29" s="6"/>
      <c r="F29" s="6"/>
      <c r="G29" s="6"/>
      <c r="H29" s="6"/>
      <c r="I29" s="17">
        <f t="shared" si="2"/>
        <v>0</v>
      </c>
      <c r="J29" s="6"/>
      <c r="K29" s="6"/>
      <c r="L29" s="6"/>
      <c r="M29" s="17">
        <f t="shared" si="3"/>
        <v>0</v>
      </c>
      <c r="N29" s="6"/>
      <c r="O29" s="6"/>
      <c r="P29" s="6"/>
      <c r="Q29" s="6"/>
      <c r="R29" s="6"/>
      <c r="S29" s="17">
        <f t="shared" si="4"/>
        <v>0</v>
      </c>
      <c r="T29" s="32"/>
      <c r="U29" s="6"/>
      <c r="V29" s="17">
        <f t="shared" si="5"/>
        <v>0</v>
      </c>
      <c r="W29" s="31"/>
      <c r="X29" s="70">
        <f t="shared" si="6"/>
        <v>0</v>
      </c>
      <c r="Y29" s="35">
        <f t="shared" si="7"/>
        <v>0</v>
      </c>
      <c r="Z29" s="32"/>
      <c r="AA29" s="35">
        <f t="shared" si="8"/>
        <v>0</v>
      </c>
      <c r="AB29" s="6">
        <f t="shared" si="9"/>
        <v>0</v>
      </c>
      <c r="AC29" s="5" t="str">
        <f t="shared" si="0"/>
        <v>9</v>
      </c>
      <c r="AD29" s="38">
        <f t="shared" si="10"/>
        <v>1</v>
      </c>
      <c r="AE29" s="38" t="str">
        <f t="shared" si="1"/>
        <v>Very Weak</v>
      </c>
    </row>
    <row r="30" spans="1:31" x14ac:dyDescent="0.25">
      <c r="A30" s="29">
        <v>38</v>
      </c>
      <c r="B30" s="52" t="str">
        <f>'ENGLISH LANGUAGE'!B30</f>
        <v>SURAJU HIDAYA</v>
      </c>
      <c r="C30" s="52" t="str">
        <f>'ENGLISH LANGUAGE'!C30</f>
        <v>PRIMARY 1</v>
      </c>
      <c r="D30" s="6"/>
      <c r="E30" s="6"/>
      <c r="F30" s="6"/>
      <c r="G30" s="6"/>
      <c r="H30" s="6"/>
      <c r="I30" s="17">
        <f t="shared" ref="I30:I37" si="11">SUM(D30:H30)/50*(30)</f>
        <v>0</v>
      </c>
      <c r="J30" s="6"/>
      <c r="K30" s="6"/>
      <c r="L30" s="6"/>
      <c r="M30" s="17">
        <f t="shared" ref="M30:M37" si="12">SUM(J30:L30)/45*(20)</f>
        <v>0</v>
      </c>
      <c r="N30" s="6"/>
      <c r="O30" s="6"/>
      <c r="P30" s="6"/>
      <c r="Q30" s="6"/>
      <c r="R30" s="6"/>
      <c r="S30" s="17">
        <f t="shared" ref="S30:S37" si="13">SUM(N30:R30)/50*(30)</f>
        <v>0</v>
      </c>
      <c r="T30" s="32"/>
      <c r="U30" s="6"/>
      <c r="V30" s="17">
        <f t="shared" ref="V30:V37" si="14">SUM(T30:U30)/40*(20)</f>
        <v>0</v>
      </c>
      <c r="W30" s="31"/>
      <c r="X30" s="70">
        <f t="shared" ref="X30:X37" si="15">ROUND((I30+M30+S30+V30), 0)</f>
        <v>0</v>
      </c>
      <c r="Y30" s="35">
        <f t="shared" ref="Y30:Y37" si="16">ROUND((X30/100)*50, 1)</f>
        <v>0</v>
      </c>
      <c r="Z30" s="32"/>
      <c r="AA30" s="35">
        <f t="shared" ref="AA30:AA37" si="17">ROUND((Z30/100)*50, 1)</f>
        <v>0</v>
      </c>
      <c r="AB30" s="6">
        <f t="shared" ref="AB30:AB37" si="18">Y30+AA30</f>
        <v>0</v>
      </c>
      <c r="AC30" s="5" t="str">
        <f t="shared" ref="AC30:AC37" si="19">IF(AB30&gt;=80,"1",IF(AB30&gt;69,"2",IF(AB30&gt;59,"3",IF(AB30&gt;49,"4",IF(AB30&gt;44,"5",IF(AB30&gt;39,"6",IF(AB30&gt;34,"7",IF(AB30&gt;29,"8",IF(AB30&lt;=29,"9")))))))))</f>
        <v>9</v>
      </c>
      <c r="AD30" s="38">
        <f t="shared" ref="AD30:AD37" si="20">_xlfn.RANK.EQ(AB30,$AB$3:$AB$30)</f>
        <v>1</v>
      </c>
      <c r="AE30" s="38" t="str">
        <f t="shared" ref="AE30:AE37" si="21">IF(AC30="1","Excellent",IF(AC30="2","Very Good",IF(AC30="3","Good",IF(AC30="4","Credit",IF(AC30="5","Average",IF(AC30="6","Pass",IF(AC30="7","Below Average",IF(AC30="8","Weak",IF(AC30="9","Very Weak")))))))))</f>
        <v>Very Weak</v>
      </c>
    </row>
    <row r="31" spans="1:31" x14ac:dyDescent="0.25">
      <c r="A31" s="29">
        <v>39</v>
      </c>
      <c r="B31" s="52" t="str">
        <f>'ENGLISH LANGUAGE'!B31</f>
        <v>TETTEH ADELAIDE</v>
      </c>
      <c r="C31" s="52" t="str">
        <f>'ENGLISH LANGUAGE'!C31</f>
        <v>PRIMARY 1</v>
      </c>
      <c r="D31" s="6"/>
      <c r="E31" s="6"/>
      <c r="F31" s="6"/>
      <c r="G31" s="6"/>
      <c r="H31" s="6"/>
      <c r="I31" s="17">
        <f t="shared" si="11"/>
        <v>0</v>
      </c>
      <c r="J31" s="6"/>
      <c r="K31" s="6"/>
      <c r="L31" s="6"/>
      <c r="M31" s="17">
        <f t="shared" si="12"/>
        <v>0</v>
      </c>
      <c r="N31" s="6"/>
      <c r="O31" s="6"/>
      <c r="P31" s="6"/>
      <c r="Q31" s="6"/>
      <c r="R31" s="6"/>
      <c r="S31" s="17">
        <f t="shared" si="13"/>
        <v>0</v>
      </c>
      <c r="T31" s="32"/>
      <c r="U31" s="6"/>
      <c r="V31" s="17">
        <f t="shared" si="14"/>
        <v>0</v>
      </c>
      <c r="W31" s="31"/>
      <c r="X31" s="70">
        <f t="shared" si="15"/>
        <v>0</v>
      </c>
      <c r="Y31" s="35">
        <f t="shared" si="16"/>
        <v>0</v>
      </c>
      <c r="Z31" s="32"/>
      <c r="AA31" s="35">
        <f t="shared" si="17"/>
        <v>0</v>
      </c>
      <c r="AB31" s="6">
        <f t="shared" si="18"/>
        <v>0</v>
      </c>
      <c r="AC31" s="5" t="str">
        <f t="shared" si="19"/>
        <v>9</v>
      </c>
      <c r="AD31" s="38">
        <f t="shared" si="20"/>
        <v>1</v>
      </c>
      <c r="AE31" s="38" t="str">
        <f t="shared" si="21"/>
        <v>Very Weak</v>
      </c>
    </row>
    <row r="32" spans="1:31" x14ac:dyDescent="0.25">
      <c r="A32" s="29">
        <v>40</v>
      </c>
      <c r="B32" s="52" t="str">
        <f>'ENGLISH LANGUAGE'!B32</f>
        <v>TORSU ARMAH EMMANUELLA</v>
      </c>
      <c r="C32" s="52" t="str">
        <f>'ENGLISH LANGUAGE'!C32</f>
        <v>PRIMARY 1</v>
      </c>
      <c r="D32" s="6"/>
      <c r="E32" s="6"/>
      <c r="F32" s="6"/>
      <c r="G32" s="6"/>
      <c r="H32" s="6"/>
      <c r="I32" s="17">
        <f t="shared" si="11"/>
        <v>0</v>
      </c>
      <c r="J32" s="6"/>
      <c r="K32" s="6"/>
      <c r="L32" s="6"/>
      <c r="M32" s="17">
        <f t="shared" si="12"/>
        <v>0</v>
      </c>
      <c r="N32" s="6"/>
      <c r="O32" s="6"/>
      <c r="P32" s="6"/>
      <c r="Q32" s="6"/>
      <c r="R32" s="6"/>
      <c r="S32" s="17">
        <f t="shared" si="13"/>
        <v>0</v>
      </c>
      <c r="T32" s="32"/>
      <c r="U32" s="6"/>
      <c r="V32" s="17">
        <f t="shared" si="14"/>
        <v>0</v>
      </c>
      <c r="W32" s="31"/>
      <c r="X32" s="70">
        <f t="shared" si="15"/>
        <v>0</v>
      </c>
      <c r="Y32" s="35">
        <f t="shared" si="16"/>
        <v>0</v>
      </c>
      <c r="Z32" s="32"/>
      <c r="AA32" s="35">
        <f t="shared" si="17"/>
        <v>0</v>
      </c>
      <c r="AB32" s="6">
        <f t="shared" si="18"/>
        <v>0</v>
      </c>
      <c r="AC32" s="5" t="str">
        <f t="shared" si="19"/>
        <v>9</v>
      </c>
      <c r="AD32" s="38">
        <f t="shared" si="20"/>
        <v>1</v>
      </c>
      <c r="AE32" s="38" t="str">
        <f t="shared" si="21"/>
        <v>Very Weak</v>
      </c>
    </row>
    <row r="33" spans="1:31" x14ac:dyDescent="0.25">
      <c r="A33" s="29">
        <v>41</v>
      </c>
      <c r="B33" s="52" t="str">
        <f>'ENGLISH LANGUAGE'!B33</f>
        <v>ZINITUE ANITA</v>
      </c>
      <c r="C33" s="52" t="str">
        <f>'ENGLISH LANGUAGE'!C33</f>
        <v>PRIMARY 1</v>
      </c>
      <c r="D33" s="6"/>
      <c r="E33" s="6"/>
      <c r="F33" s="6"/>
      <c r="G33" s="6"/>
      <c r="H33" s="6"/>
      <c r="I33" s="17">
        <f t="shared" si="11"/>
        <v>0</v>
      </c>
      <c r="J33" s="6"/>
      <c r="K33" s="6"/>
      <c r="L33" s="6"/>
      <c r="M33" s="17">
        <f t="shared" si="12"/>
        <v>0</v>
      </c>
      <c r="N33" s="6"/>
      <c r="O33" s="6"/>
      <c r="P33" s="6"/>
      <c r="Q33" s="6"/>
      <c r="R33" s="6"/>
      <c r="S33" s="17">
        <f t="shared" si="13"/>
        <v>0</v>
      </c>
      <c r="T33" s="32"/>
      <c r="U33" s="6"/>
      <c r="V33" s="17">
        <f t="shared" si="14"/>
        <v>0</v>
      </c>
      <c r="W33" s="31"/>
      <c r="X33" s="70">
        <f t="shared" si="15"/>
        <v>0</v>
      </c>
      <c r="Y33" s="35">
        <f t="shared" si="16"/>
        <v>0</v>
      </c>
      <c r="Z33" s="32"/>
      <c r="AA33" s="35">
        <f t="shared" si="17"/>
        <v>0</v>
      </c>
      <c r="AB33" s="6">
        <f t="shared" si="18"/>
        <v>0</v>
      </c>
      <c r="AC33" s="5" t="str">
        <f t="shared" si="19"/>
        <v>9</v>
      </c>
      <c r="AD33" s="38">
        <f t="shared" si="20"/>
        <v>1</v>
      </c>
      <c r="AE33" s="38" t="str">
        <f t="shared" si="21"/>
        <v>Very Weak</v>
      </c>
    </row>
    <row r="34" spans="1:31" x14ac:dyDescent="0.25">
      <c r="A34" s="29">
        <v>42</v>
      </c>
      <c r="B34" s="52" t="str">
        <f>'ENGLISH LANGUAGE'!B34</f>
        <v>ZUKPE FORGIVE</v>
      </c>
      <c r="C34" s="52" t="str">
        <f>'ENGLISH LANGUAGE'!C34</f>
        <v>PRIMARY 1</v>
      </c>
      <c r="D34" s="6"/>
      <c r="E34" s="6"/>
      <c r="F34" s="6"/>
      <c r="G34" s="6"/>
      <c r="H34" s="6"/>
      <c r="I34" s="17">
        <f t="shared" si="11"/>
        <v>0</v>
      </c>
      <c r="J34" s="6"/>
      <c r="K34" s="6"/>
      <c r="L34" s="6"/>
      <c r="M34" s="17">
        <f t="shared" si="12"/>
        <v>0</v>
      </c>
      <c r="N34" s="6"/>
      <c r="O34" s="6"/>
      <c r="P34" s="6"/>
      <c r="Q34" s="6"/>
      <c r="R34" s="6"/>
      <c r="S34" s="17">
        <f t="shared" si="13"/>
        <v>0</v>
      </c>
      <c r="T34" s="32"/>
      <c r="U34" s="6"/>
      <c r="V34" s="17">
        <f t="shared" si="14"/>
        <v>0</v>
      </c>
      <c r="W34" s="31"/>
      <c r="X34" s="70">
        <f t="shared" si="15"/>
        <v>0</v>
      </c>
      <c r="Y34" s="35">
        <f t="shared" si="16"/>
        <v>0</v>
      </c>
      <c r="Z34" s="32"/>
      <c r="AA34" s="35">
        <f t="shared" si="17"/>
        <v>0</v>
      </c>
      <c r="AB34" s="6">
        <f t="shared" si="18"/>
        <v>0</v>
      </c>
      <c r="AC34" s="5" t="str">
        <f t="shared" si="19"/>
        <v>9</v>
      </c>
      <c r="AD34" s="38">
        <f t="shared" si="20"/>
        <v>1</v>
      </c>
      <c r="AE34" s="38" t="str">
        <f t="shared" si="21"/>
        <v>Very Weak</v>
      </c>
    </row>
    <row r="35" spans="1:31" x14ac:dyDescent="0.25">
      <c r="A35" s="29">
        <v>43</v>
      </c>
      <c r="B35" s="52" t="str">
        <f>'ENGLISH LANGUAGE'!B35</f>
        <v>ZOTOO SELORM JASON</v>
      </c>
      <c r="C35" s="52" t="str">
        <f>'ENGLISH LANGUAGE'!C35</f>
        <v>PRIMARY 1</v>
      </c>
      <c r="D35" s="6"/>
      <c r="E35" s="6"/>
      <c r="F35" s="6"/>
      <c r="G35" s="6"/>
      <c r="H35" s="6"/>
      <c r="I35" s="17">
        <f t="shared" si="11"/>
        <v>0</v>
      </c>
      <c r="J35" s="6"/>
      <c r="K35" s="6"/>
      <c r="L35" s="6"/>
      <c r="M35" s="17">
        <f t="shared" si="12"/>
        <v>0</v>
      </c>
      <c r="N35" s="6"/>
      <c r="O35" s="6"/>
      <c r="P35" s="6"/>
      <c r="Q35" s="6"/>
      <c r="R35" s="6"/>
      <c r="S35" s="17">
        <f t="shared" si="13"/>
        <v>0</v>
      </c>
      <c r="T35" s="32"/>
      <c r="U35" s="6"/>
      <c r="V35" s="17">
        <f t="shared" si="14"/>
        <v>0</v>
      </c>
      <c r="W35" s="31"/>
      <c r="X35" s="70">
        <f t="shared" si="15"/>
        <v>0</v>
      </c>
      <c r="Y35" s="35">
        <f t="shared" si="16"/>
        <v>0</v>
      </c>
      <c r="Z35" s="32"/>
      <c r="AA35" s="35">
        <f t="shared" si="17"/>
        <v>0</v>
      </c>
      <c r="AB35" s="6">
        <f t="shared" si="18"/>
        <v>0</v>
      </c>
      <c r="AC35" s="5" t="str">
        <f t="shared" si="19"/>
        <v>9</v>
      </c>
      <c r="AD35" s="38">
        <f t="shared" si="20"/>
        <v>1</v>
      </c>
      <c r="AE35" s="38" t="str">
        <f t="shared" si="21"/>
        <v>Very Weak</v>
      </c>
    </row>
    <row r="36" spans="1:31" x14ac:dyDescent="0.25">
      <c r="A36" s="29">
        <v>44</v>
      </c>
      <c r="B36" s="52" t="str">
        <f>'ENGLISH LANGUAGE'!B36</f>
        <v>ADUKO AUSTIN</v>
      </c>
      <c r="C36" s="52" t="str">
        <f>'ENGLISH LANGUAGE'!C36</f>
        <v>PRIMARY 1</v>
      </c>
      <c r="D36" s="6"/>
      <c r="E36" s="6"/>
      <c r="F36" s="6"/>
      <c r="G36" s="6"/>
      <c r="H36" s="6"/>
      <c r="I36" s="17">
        <f t="shared" si="11"/>
        <v>0</v>
      </c>
      <c r="J36" s="6"/>
      <c r="K36" s="6"/>
      <c r="L36" s="6"/>
      <c r="M36" s="17">
        <f t="shared" si="12"/>
        <v>0</v>
      </c>
      <c r="N36" s="6"/>
      <c r="O36" s="6"/>
      <c r="P36" s="6"/>
      <c r="Q36" s="6"/>
      <c r="R36" s="6"/>
      <c r="S36" s="17">
        <f t="shared" si="13"/>
        <v>0</v>
      </c>
      <c r="T36" s="32"/>
      <c r="U36" s="6"/>
      <c r="V36" s="17">
        <f t="shared" si="14"/>
        <v>0</v>
      </c>
      <c r="W36" s="31"/>
      <c r="X36" s="70">
        <f t="shared" si="15"/>
        <v>0</v>
      </c>
      <c r="Y36" s="35">
        <f t="shared" si="16"/>
        <v>0</v>
      </c>
      <c r="Z36" s="32"/>
      <c r="AA36" s="35">
        <f t="shared" si="17"/>
        <v>0</v>
      </c>
      <c r="AB36" s="6">
        <f t="shared" si="18"/>
        <v>0</v>
      </c>
      <c r="AC36" s="5" t="str">
        <f t="shared" si="19"/>
        <v>9</v>
      </c>
      <c r="AD36" s="38">
        <f t="shared" si="20"/>
        <v>1</v>
      </c>
      <c r="AE36" s="38" t="str">
        <f t="shared" si="21"/>
        <v>Very Weak</v>
      </c>
    </row>
    <row r="37" spans="1:31" x14ac:dyDescent="0.25">
      <c r="A37" s="29">
        <v>45</v>
      </c>
      <c r="B37" s="52" t="str">
        <f>'ENGLISH LANGUAGE'!B37</f>
        <v>AFFUL GLORY APEM</v>
      </c>
      <c r="C37" s="52" t="str">
        <f>'ENGLISH LANGUAGE'!C37</f>
        <v>PRIMARY 1</v>
      </c>
      <c r="D37" s="6"/>
      <c r="E37" s="6"/>
      <c r="F37" s="6"/>
      <c r="G37" s="6"/>
      <c r="H37" s="6"/>
      <c r="I37" s="17">
        <f t="shared" si="11"/>
        <v>0</v>
      </c>
      <c r="J37" s="6"/>
      <c r="K37" s="6"/>
      <c r="L37" s="6"/>
      <c r="M37" s="17">
        <f t="shared" si="12"/>
        <v>0</v>
      </c>
      <c r="N37" s="6"/>
      <c r="O37" s="6"/>
      <c r="P37" s="6"/>
      <c r="Q37" s="6"/>
      <c r="R37" s="6"/>
      <c r="S37" s="17">
        <f t="shared" si="13"/>
        <v>0</v>
      </c>
      <c r="T37" s="32"/>
      <c r="U37" s="6"/>
      <c r="V37" s="17">
        <f t="shared" si="14"/>
        <v>0</v>
      </c>
      <c r="W37" s="31"/>
      <c r="X37" s="70">
        <f t="shared" si="15"/>
        <v>0</v>
      </c>
      <c r="Y37" s="35">
        <f t="shared" si="16"/>
        <v>0</v>
      </c>
      <c r="Z37" s="32"/>
      <c r="AA37" s="35">
        <f t="shared" si="17"/>
        <v>0</v>
      </c>
      <c r="AB37" s="6">
        <f t="shared" si="18"/>
        <v>0</v>
      </c>
      <c r="AC37" s="5" t="str">
        <f t="shared" si="19"/>
        <v>9</v>
      </c>
      <c r="AD37" s="38">
        <f t="shared" si="20"/>
        <v>1</v>
      </c>
      <c r="AE37" s="38" t="str">
        <f t="shared" si="21"/>
        <v>Very Weak</v>
      </c>
    </row>
    <row r="38" spans="1:31" x14ac:dyDescent="0.25">
      <c r="B38" s="52">
        <f>'ENGLISH LANGUAGE'!B38</f>
        <v>0</v>
      </c>
    </row>
  </sheetData>
  <mergeCells count="4">
    <mergeCell ref="D1:I1"/>
    <mergeCell ref="J1:M1"/>
    <mergeCell ref="N1:S1"/>
    <mergeCell ref="T1:V1"/>
  </mergeCells>
  <conditionalFormatting sqref="D3:H37">
    <cfRule type="colorScale" priority="8">
      <colorScale>
        <cfvo type="num" val="10.1"/>
        <cfvo type="num" val="10.1"/>
        <color theme="0"/>
        <color rgb="FFC00000"/>
      </colorScale>
    </cfRule>
  </conditionalFormatting>
  <conditionalFormatting sqref="N3:R37">
    <cfRule type="colorScale" priority="7">
      <colorScale>
        <cfvo type="num" val="10.1"/>
        <cfvo type="num" val="10.1"/>
        <color theme="0"/>
        <color rgb="FFC00000"/>
      </colorScale>
    </cfRule>
  </conditionalFormatting>
  <conditionalFormatting sqref="J3:L37">
    <cfRule type="colorScale" priority="6">
      <colorScale>
        <cfvo type="num" val="15"/>
        <cfvo type="num" val="15.1"/>
        <color theme="0"/>
        <color rgb="FFC00000"/>
      </colorScale>
    </cfRule>
  </conditionalFormatting>
  <conditionalFormatting sqref="T3:U37">
    <cfRule type="colorScale" priority="5">
      <colorScale>
        <cfvo type="num" val="20"/>
        <cfvo type="num" val="20.100000000000001"/>
        <color theme="0"/>
        <color rgb="FFCC0000"/>
      </colorScale>
    </cfRule>
  </conditionalFormatting>
  <conditionalFormatting sqref="X3:X37">
    <cfRule type="colorScale" priority="4">
      <colorScale>
        <cfvo type="num" val="100"/>
        <cfvo type="num" val="100.1"/>
        <color rgb="FF0070C0"/>
        <color rgb="FFCC0000"/>
      </colorScale>
    </cfRule>
  </conditionalFormatting>
  <conditionalFormatting sqref="Z3:Z37">
    <cfRule type="colorScale" priority="3">
      <colorScale>
        <cfvo type="num" val="100"/>
        <cfvo type="num" val="100.1"/>
        <color theme="0"/>
        <color rgb="FFC00000"/>
      </colorScale>
    </cfRule>
  </conditionalFormatting>
  <conditionalFormatting sqref="Y3:Y37 AA3:AA37">
    <cfRule type="colorScale" priority="2">
      <colorScale>
        <cfvo type="num" val="50"/>
        <cfvo type="num" val="50.1"/>
        <color rgb="FF339933"/>
        <color rgb="FFCC0000"/>
      </colorScale>
    </cfRule>
  </conditionalFormatting>
  <conditionalFormatting sqref="AB3:AB37">
    <cfRule type="colorScale" priority="1">
      <colorScale>
        <cfvo type="num" val="100"/>
        <cfvo type="num" val="100.1"/>
        <color theme="0"/>
        <color rgb="FFC0000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38"/>
  <sheetViews>
    <sheetView workbookViewId="0">
      <selection activeCell="B29" sqref="B29:B38"/>
    </sheetView>
  </sheetViews>
  <sheetFormatPr defaultColWidth="9.140625" defaultRowHeight="15" x14ac:dyDescent="0.25"/>
  <cols>
    <col min="1" max="1" width="5" style="18" customWidth="1"/>
    <col min="2" max="2" width="33.85546875" style="19" customWidth="1"/>
    <col min="3" max="3" width="7.140625" style="19" customWidth="1"/>
    <col min="4" max="23" width="3.7109375" style="19" customWidth="1"/>
    <col min="24" max="24" width="6.28515625" style="68" customWidth="1"/>
    <col min="25" max="25" width="6.42578125" style="18" customWidth="1"/>
    <col min="26" max="26" width="6.140625" style="19" customWidth="1"/>
    <col min="27" max="27" width="6.5703125" style="18" customWidth="1"/>
    <col min="28" max="28" width="6.7109375" style="19" customWidth="1"/>
    <col min="29" max="29" width="6.7109375" style="18" customWidth="1"/>
    <col min="30" max="30" width="5.140625" style="20" customWidth="1"/>
    <col min="31" max="31" width="14.85546875" style="19" customWidth="1"/>
    <col min="32" max="16384" width="9.140625" style="19"/>
  </cols>
  <sheetData>
    <row r="1" spans="1:34" ht="15.75" x14ac:dyDescent="0.25">
      <c r="D1" s="114" t="s">
        <v>46</v>
      </c>
      <c r="E1" s="115"/>
      <c r="F1" s="115"/>
      <c r="G1" s="115"/>
      <c r="H1" s="115"/>
      <c r="I1" s="116"/>
      <c r="J1" s="117" t="s">
        <v>47</v>
      </c>
      <c r="K1" s="117"/>
      <c r="L1" s="117"/>
      <c r="M1" s="117"/>
      <c r="N1" s="118" t="s">
        <v>48</v>
      </c>
      <c r="O1" s="119"/>
      <c r="P1" s="119"/>
      <c r="Q1" s="119"/>
      <c r="R1" s="119"/>
      <c r="S1" s="120"/>
      <c r="T1" s="117" t="s">
        <v>1</v>
      </c>
      <c r="U1" s="117"/>
      <c r="V1" s="117"/>
    </row>
    <row r="2" spans="1:34" ht="73.5" customHeight="1" x14ac:dyDescent="0.25">
      <c r="A2" s="21" t="s">
        <v>12</v>
      </c>
      <c r="B2" s="22" t="s">
        <v>0</v>
      </c>
      <c r="C2" s="23" t="s">
        <v>13</v>
      </c>
      <c r="D2" s="24" t="s">
        <v>7</v>
      </c>
      <c r="E2" s="24" t="s">
        <v>8</v>
      </c>
      <c r="F2" s="24" t="s">
        <v>9</v>
      </c>
      <c r="G2" s="24" t="s">
        <v>10</v>
      </c>
      <c r="H2" s="24" t="s">
        <v>11</v>
      </c>
      <c r="I2" s="33">
        <v>0.3</v>
      </c>
      <c r="J2" s="24" t="s">
        <v>41</v>
      </c>
      <c r="K2" s="24" t="s">
        <v>42</v>
      </c>
      <c r="L2" s="24" t="s">
        <v>43</v>
      </c>
      <c r="M2" s="33">
        <v>0.2</v>
      </c>
      <c r="N2" s="24" t="s">
        <v>7</v>
      </c>
      <c r="O2" s="24" t="s">
        <v>44</v>
      </c>
      <c r="P2" s="24" t="s">
        <v>9</v>
      </c>
      <c r="Q2" s="24" t="s">
        <v>10</v>
      </c>
      <c r="R2" s="25" t="s">
        <v>11</v>
      </c>
      <c r="S2" s="33">
        <v>0.3</v>
      </c>
      <c r="T2" s="24" t="s">
        <v>45</v>
      </c>
      <c r="U2" s="24" t="s">
        <v>8</v>
      </c>
      <c r="V2" s="33">
        <v>0.2</v>
      </c>
      <c r="W2" s="26"/>
      <c r="X2" s="69" t="s">
        <v>6</v>
      </c>
      <c r="Y2" s="34" t="s">
        <v>14</v>
      </c>
      <c r="Z2" s="27" t="s">
        <v>4</v>
      </c>
      <c r="AA2" s="34" t="s">
        <v>15</v>
      </c>
      <c r="AB2" s="36" t="s">
        <v>16</v>
      </c>
      <c r="AC2" s="37" t="s">
        <v>5</v>
      </c>
      <c r="AD2" s="28" t="s">
        <v>2</v>
      </c>
      <c r="AE2" s="4" t="s">
        <v>17</v>
      </c>
    </row>
    <row r="3" spans="1:34" x14ac:dyDescent="0.25">
      <c r="A3" s="29">
        <v>1</v>
      </c>
      <c r="B3" s="52" t="str">
        <f>'ENGLISH LANGUAGE'!B3</f>
        <v>ABDUL KADIRI MUHAMMED</v>
      </c>
      <c r="C3" s="52" t="str">
        <f>'ENGLISH LANGUAGE'!C3</f>
        <v>PRIMARY 1</v>
      </c>
      <c r="D3" s="6"/>
      <c r="E3" s="6"/>
      <c r="F3" s="6"/>
      <c r="G3" s="6"/>
      <c r="H3" s="6"/>
      <c r="I3" s="17">
        <f>SUM(D3:H3)/50*(30)</f>
        <v>0</v>
      </c>
      <c r="J3" s="6"/>
      <c r="K3" s="6"/>
      <c r="L3" s="6"/>
      <c r="M3" s="17">
        <f>SUM(J3:L3)/45*(20)</f>
        <v>0</v>
      </c>
      <c r="N3" s="6"/>
      <c r="O3" s="6"/>
      <c r="P3" s="6"/>
      <c r="Q3" s="6"/>
      <c r="R3" s="6"/>
      <c r="S3" s="17">
        <f>SUM(N3:R3)/50*(30)</f>
        <v>0</v>
      </c>
      <c r="T3" s="32"/>
      <c r="U3" s="6"/>
      <c r="V3" s="17">
        <f>SUM(T3:U3)/40*(20)</f>
        <v>0</v>
      </c>
      <c r="W3" s="31"/>
      <c r="X3" s="70">
        <f>ROUND((I3+M3+S3+V3), 0)</f>
        <v>0</v>
      </c>
      <c r="Y3" s="35">
        <f>ROUND((X3/100)*50, 1)</f>
        <v>0</v>
      </c>
      <c r="Z3" s="32"/>
      <c r="AA3" s="35">
        <f>ROUND((Z3/100)*50, 1)</f>
        <v>0</v>
      </c>
      <c r="AB3" s="6">
        <f>Y3+AA3</f>
        <v>0</v>
      </c>
      <c r="AC3" s="5" t="str">
        <f t="shared" ref="AC3:AC29" si="0">IF(AB3&gt;=80,"1",IF(AB3&gt;69,"2",IF(AB3&gt;59,"3",IF(AB3&gt;49,"4",IF(AB3&gt;44,"5",IF(AB3&gt;39,"6",IF(AB3&gt;34,"7",IF(AB3&gt;29,"8",IF(AB3&lt;=29,"9")))))))))</f>
        <v>9</v>
      </c>
      <c r="AD3" s="38">
        <f>_xlfn.RANK.EQ(AB3,$AB$3:$AB$30)</f>
        <v>1</v>
      </c>
      <c r="AE3" s="38" t="str">
        <f t="shared" ref="AE3:AE29" si="1">IF(AC3="1","Excellent",IF(AC3="2","Very Good",IF(AC3="3","Good",IF(AC3="4","Credit",IF(AC3="5","Average",IF(AC3="6","Pass",IF(AC3="7","Below Average",IF(AC3="8","Weak",IF(AC3="9","Very Weak")))))))))</f>
        <v>Very Weak</v>
      </c>
    </row>
    <row r="4" spans="1:34" x14ac:dyDescent="0.25">
      <c r="A4" s="29">
        <v>3</v>
      </c>
      <c r="B4" s="52" t="str">
        <f>'ENGLISH LANGUAGE'!B4</f>
        <v>ABLEDU RAQUEL ETORNAM</v>
      </c>
      <c r="C4" s="52" t="str">
        <f>'ENGLISH LANGUAGE'!C4</f>
        <v>PRIMARY 1</v>
      </c>
      <c r="D4" s="6"/>
      <c r="E4" s="6"/>
      <c r="F4" s="6"/>
      <c r="G4" s="6"/>
      <c r="H4" s="6"/>
      <c r="I4" s="17">
        <f t="shared" ref="I4:I29" si="2">SUM(D4:H4)/50*(30)</f>
        <v>0</v>
      </c>
      <c r="J4" s="6"/>
      <c r="K4" s="6"/>
      <c r="L4" s="6"/>
      <c r="M4" s="17">
        <f t="shared" ref="M4:M29" si="3">SUM(J4:L4)/45*(20)</f>
        <v>0</v>
      </c>
      <c r="N4" s="6"/>
      <c r="O4" s="6"/>
      <c r="P4" s="6"/>
      <c r="Q4" s="6"/>
      <c r="R4" s="6"/>
      <c r="S4" s="17">
        <f t="shared" ref="S4:S29" si="4">SUM(N4:R4)/50*(30)</f>
        <v>0</v>
      </c>
      <c r="T4" s="32"/>
      <c r="U4" s="32"/>
      <c r="V4" s="17">
        <f t="shared" ref="V4:V29" si="5">SUM(T4:U4)/40*(20)</f>
        <v>0</v>
      </c>
      <c r="W4" s="31"/>
      <c r="X4" s="70">
        <f t="shared" ref="X4:X29" si="6">ROUND((I4+M4+S4+V4), 0)</f>
        <v>0</v>
      </c>
      <c r="Y4" s="35">
        <f t="shared" ref="Y4:Y29" si="7">ROUND((X4/100)*50, 1)</f>
        <v>0</v>
      </c>
      <c r="Z4" s="32"/>
      <c r="AA4" s="35">
        <f t="shared" ref="AA4:AA29" si="8">ROUND((Z4/100)*50, 1)</f>
        <v>0</v>
      </c>
      <c r="AB4" s="6">
        <f t="shared" ref="AB4:AB29" si="9">Y4+AA4</f>
        <v>0</v>
      </c>
      <c r="AC4" s="5" t="str">
        <f t="shared" si="0"/>
        <v>9</v>
      </c>
      <c r="AD4" s="38">
        <f t="shared" ref="AD4:AD29" si="10">_xlfn.RANK.EQ(AB4,$AB$3:$AB$30)</f>
        <v>1</v>
      </c>
      <c r="AE4" s="38" t="str">
        <f t="shared" si="1"/>
        <v>Very Weak</v>
      </c>
    </row>
    <row r="5" spans="1:34" x14ac:dyDescent="0.25">
      <c r="A5" s="29">
        <v>4</v>
      </c>
      <c r="B5" s="52" t="str">
        <f>'ENGLISH LANGUAGE'!B5</f>
        <v>ADOFO HULBERT ELORM</v>
      </c>
      <c r="C5" s="52" t="str">
        <f>'ENGLISH LANGUAGE'!C5</f>
        <v>PRIMARY 1</v>
      </c>
      <c r="D5" s="6"/>
      <c r="E5" s="6"/>
      <c r="F5" s="6"/>
      <c r="G5" s="6"/>
      <c r="H5" s="6"/>
      <c r="I5" s="17">
        <f t="shared" si="2"/>
        <v>0</v>
      </c>
      <c r="J5" s="6"/>
      <c r="K5" s="6"/>
      <c r="L5" s="6"/>
      <c r="M5" s="17">
        <f t="shared" si="3"/>
        <v>0</v>
      </c>
      <c r="N5" s="6"/>
      <c r="O5" s="6"/>
      <c r="P5" s="6"/>
      <c r="Q5" s="6"/>
      <c r="R5" s="6"/>
      <c r="S5" s="17">
        <f t="shared" si="4"/>
        <v>0</v>
      </c>
      <c r="T5" s="32"/>
      <c r="U5" s="32"/>
      <c r="V5" s="17">
        <f t="shared" si="5"/>
        <v>0</v>
      </c>
      <c r="W5" s="31"/>
      <c r="X5" s="70">
        <f t="shared" si="6"/>
        <v>0</v>
      </c>
      <c r="Y5" s="35">
        <f t="shared" si="7"/>
        <v>0</v>
      </c>
      <c r="Z5" s="32"/>
      <c r="AA5" s="35">
        <f t="shared" si="8"/>
        <v>0</v>
      </c>
      <c r="AB5" s="6">
        <f t="shared" si="9"/>
        <v>0</v>
      </c>
      <c r="AC5" s="5" t="str">
        <f t="shared" si="0"/>
        <v>9</v>
      </c>
      <c r="AD5" s="38">
        <f t="shared" si="10"/>
        <v>1</v>
      </c>
      <c r="AE5" s="38" t="str">
        <f t="shared" si="1"/>
        <v>Very Weak</v>
      </c>
      <c r="AG5" s="19" t="s">
        <v>3</v>
      </c>
      <c r="AH5" s="19" t="s">
        <v>3</v>
      </c>
    </row>
    <row r="6" spans="1:34" x14ac:dyDescent="0.25">
      <c r="A6" s="29">
        <v>5</v>
      </c>
      <c r="B6" s="52" t="str">
        <f>'ENGLISH LANGUAGE'!B6</f>
        <v>ADZANKU EMMANUELLA</v>
      </c>
      <c r="C6" s="52" t="str">
        <f>'ENGLISH LANGUAGE'!C6</f>
        <v>PRIMARY 1</v>
      </c>
      <c r="D6" s="6"/>
      <c r="E6" s="6"/>
      <c r="F6" s="6"/>
      <c r="G6" s="6"/>
      <c r="H6" s="6"/>
      <c r="I6" s="17">
        <f t="shared" si="2"/>
        <v>0</v>
      </c>
      <c r="J6" s="6"/>
      <c r="K6" s="6"/>
      <c r="L6" s="6"/>
      <c r="M6" s="17">
        <f t="shared" si="3"/>
        <v>0</v>
      </c>
      <c r="N6" s="6"/>
      <c r="O6" s="6"/>
      <c r="P6" s="6"/>
      <c r="Q6" s="6"/>
      <c r="R6" s="6"/>
      <c r="S6" s="17">
        <f t="shared" si="4"/>
        <v>0</v>
      </c>
      <c r="T6" s="32"/>
      <c r="U6" s="32"/>
      <c r="V6" s="17">
        <f t="shared" si="5"/>
        <v>0</v>
      </c>
      <c r="W6" s="31"/>
      <c r="X6" s="70">
        <f t="shared" si="6"/>
        <v>0</v>
      </c>
      <c r="Y6" s="35">
        <f t="shared" si="7"/>
        <v>0</v>
      </c>
      <c r="Z6" s="32"/>
      <c r="AA6" s="35">
        <f t="shared" si="8"/>
        <v>0</v>
      </c>
      <c r="AB6" s="6">
        <f t="shared" si="9"/>
        <v>0</v>
      </c>
      <c r="AC6" s="5" t="str">
        <f t="shared" si="0"/>
        <v>9</v>
      </c>
      <c r="AD6" s="38">
        <f t="shared" si="10"/>
        <v>1</v>
      </c>
      <c r="AE6" s="38" t="str">
        <f t="shared" si="1"/>
        <v>Very Weak</v>
      </c>
      <c r="AH6" s="19" t="s">
        <v>3</v>
      </c>
    </row>
    <row r="7" spans="1:34" x14ac:dyDescent="0.25">
      <c r="A7" s="29">
        <v>6</v>
      </c>
      <c r="B7" s="52" t="str">
        <f>'ENGLISH LANGUAGE'!B7</f>
        <v>ADZAWORNU CHRISTOPHER</v>
      </c>
      <c r="C7" s="52" t="str">
        <f>'ENGLISH LANGUAGE'!C7</f>
        <v>PRIMARY 1</v>
      </c>
      <c r="D7" s="6"/>
      <c r="E7" s="6"/>
      <c r="F7" s="6"/>
      <c r="G7" s="6"/>
      <c r="H7" s="6"/>
      <c r="I7" s="17">
        <f t="shared" si="2"/>
        <v>0</v>
      </c>
      <c r="J7" s="6"/>
      <c r="K7" s="6"/>
      <c r="L7" s="6"/>
      <c r="M7" s="17">
        <f t="shared" si="3"/>
        <v>0</v>
      </c>
      <c r="N7" s="6"/>
      <c r="O7" s="6"/>
      <c r="P7" s="6"/>
      <c r="Q7" s="6"/>
      <c r="R7" s="6"/>
      <c r="S7" s="17">
        <f t="shared" si="4"/>
        <v>0</v>
      </c>
      <c r="T7" s="32"/>
      <c r="U7" s="32"/>
      <c r="V7" s="17">
        <f t="shared" si="5"/>
        <v>0</v>
      </c>
      <c r="W7" s="31"/>
      <c r="X7" s="70">
        <f t="shared" si="6"/>
        <v>0</v>
      </c>
      <c r="Y7" s="35">
        <f t="shared" si="7"/>
        <v>0</v>
      </c>
      <c r="Z7" s="32"/>
      <c r="AA7" s="35">
        <f t="shared" si="8"/>
        <v>0</v>
      </c>
      <c r="AB7" s="6">
        <f t="shared" si="9"/>
        <v>0</v>
      </c>
      <c r="AC7" s="5" t="str">
        <f t="shared" si="0"/>
        <v>9</v>
      </c>
      <c r="AD7" s="38">
        <f t="shared" si="10"/>
        <v>1</v>
      </c>
      <c r="AE7" s="38" t="str">
        <f t="shared" si="1"/>
        <v>Very Weak</v>
      </c>
    </row>
    <row r="8" spans="1:34" x14ac:dyDescent="0.25">
      <c r="A8" s="29">
        <v>8</v>
      </c>
      <c r="B8" s="52" t="str">
        <f>'ENGLISH LANGUAGE'!B8</f>
        <v>AFEAMKOR JORDAN</v>
      </c>
      <c r="C8" s="52" t="str">
        <f>'ENGLISH LANGUAGE'!C8</f>
        <v>PRIMARY 1</v>
      </c>
      <c r="D8" s="6"/>
      <c r="E8" s="6"/>
      <c r="F8" s="6"/>
      <c r="G8" s="6"/>
      <c r="H8" s="6"/>
      <c r="I8" s="17">
        <f t="shared" si="2"/>
        <v>0</v>
      </c>
      <c r="J8" s="6"/>
      <c r="K8" s="6"/>
      <c r="L8" s="6"/>
      <c r="M8" s="17">
        <f t="shared" si="3"/>
        <v>0</v>
      </c>
      <c r="N8" s="6"/>
      <c r="O8" s="6"/>
      <c r="P8" s="6"/>
      <c r="Q8" s="6"/>
      <c r="R8" s="6"/>
      <c r="S8" s="17">
        <f t="shared" si="4"/>
        <v>0</v>
      </c>
      <c r="T8" s="32"/>
      <c r="U8" s="6"/>
      <c r="V8" s="17">
        <f t="shared" si="5"/>
        <v>0</v>
      </c>
      <c r="W8" s="31"/>
      <c r="X8" s="70">
        <f t="shared" si="6"/>
        <v>0</v>
      </c>
      <c r="Y8" s="35">
        <f t="shared" si="7"/>
        <v>0</v>
      </c>
      <c r="Z8" s="32"/>
      <c r="AA8" s="35">
        <f t="shared" si="8"/>
        <v>0</v>
      </c>
      <c r="AB8" s="6">
        <f t="shared" si="9"/>
        <v>0</v>
      </c>
      <c r="AC8" s="5" t="str">
        <f t="shared" si="0"/>
        <v>9</v>
      </c>
      <c r="AD8" s="38">
        <f t="shared" si="10"/>
        <v>1</v>
      </c>
      <c r="AE8" s="38" t="str">
        <f t="shared" si="1"/>
        <v>Very Weak</v>
      </c>
    </row>
    <row r="9" spans="1:34" x14ac:dyDescent="0.25">
      <c r="A9" s="29">
        <v>10</v>
      </c>
      <c r="B9" s="52" t="str">
        <f>'ENGLISH LANGUAGE'!B9</f>
        <v>ALI-TSISSEY DAWUD</v>
      </c>
      <c r="C9" s="52" t="str">
        <f>'ENGLISH LANGUAGE'!C9</f>
        <v>PRIMARY 1</v>
      </c>
      <c r="D9" s="6"/>
      <c r="E9" s="6"/>
      <c r="F9" s="6"/>
      <c r="G9" s="6"/>
      <c r="H9" s="6"/>
      <c r="I9" s="17">
        <f t="shared" si="2"/>
        <v>0</v>
      </c>
      <c r="J9" s="6"/>
      <c r="K9" s="6"/>
      <c r="L9" s="6"/>
      <c r="M9" s="17">
        <f t="shared" si="3"/>
        <v>0</v>
      </c>
      <c r="N9" s="6"/>
      <c r="O9" s="6"/>
      <c r="P9" s="6"/>
      <c r="Q9" s="6"/>
      <c r="R9" s="6"/>
      <c r="S9" s="17">
        <f t="shared" si="4"/>
        <v>0</v>
      </c>
      <c r="T9" s="32"/>
      <c r="U9" s="32"/>
      <c r="V9" s="17">
        <f t="shared" si="5"/>
        <v>0</v>
      </c>
      <c r="W9" s="31"/>
      <c r="X9" s="70">
        <f t="shared" si="6"/>
        <v>0</v>
      </c>
      <c r="Y9" s="35">
        <f t="shared" si="7"/>
        <v>0</v>
      </c>
      <c r="Z9" s="32"/>
      <c r="AA9" s="35">
        <f t="shared" si="8"/>
        <v>0</v>
      </c>
      <c r="AB9" s="6">
        <f t="shared" si="9"/>
        <v>0</v>
      </c>
      <c r="AC9" s="5" t="str">
        <f t="shared" si="0"/>
        <v>9</v>
      </c>
      <c r="AD9" s="38">
        <f t="shared" si="10"/>
        <v>1</v>
      </c>
      <c r="AE9" s="38" t="str">
        <f t="shared" si="1"/>
        <v>Very Weak</v>
      </c>
      <c r="AG9" s="19" t="s">
        <v>3</v>
      </c>
    </row>
    <row r="10" spans="1:34" x14ac:dyDescent="0.25">
      <c r="A10" s="29">
        <v>11</v>
      </c>
      <c r="B10" s="52" t="str">
        <f>'ENGLISH LANGUAGE'!B10</f>
        <v>AMANKWAH RACHEAL NHYIRA</v>
      </c>
      <c r="C10" s="52" t="str">
        <f>'ENGLISH LANGUAGE'!C10</f>
        <v>PRIMARY 1</v>
      </c>
      <c r="D10" s="6"/>
      <c r="E10" s="6"/>
      <c r="F10" s="6"/>
      <c r="G10" s="6"/>
      <c r="H10" s="6"/>
      <c r="I10" s="17">
        <f t="shared" si="2"/>
        <v>0</v>
      </c>
      <c r="J10" s="6"/>
      <c r="K10" s="6"/>
      <c r="L10" s="6"/>
      <c r="M10" s="17">
        <f t="shared" si="3"/>
        <v>0</v>
      </c>
      <c r="N10" s="6"/>
      <c r="O10" s="6"/>
      <c r="P10" s="6"/>
      <c r="Q10" s="6"/>
      <c r="R10" s="6"/>
      <c r="S10" s="17">
        <f t="shared" si="4"/>
        <v>0</v>
      </c>
      <c r="T10" s="32"/>
      <c r="U10" s="32"/>
      <c r="V10" s="17">
        <f t="shared" si="5"/>
        <v>0</v>
      </c>
      <c r="W10" s="31"/>
      <c r="X10" s="70">
        <f t="shared" si="6"/>
        <v>0</v>
      </c>
      <c r="Y10" s="35">
        <f t="shared" si="7"/>
        <v>0</v>
      </c>
      <c r="Z10" s="32"/>
      <c r="AA10" s="35">
        <f t="shared" si="8"/>
        <v>0</v>
      </c>
      <c r="AB10" s="6">
        <f t="shared" si="9"/>
        <v>0</v>
      </c>
      <c r="AC10" s="5" t="str">
        <f t="shared" si="0"/>
        <v>9</v>
      </c>
      <c r="AD10" s="38">
        <f t="shared" si="10"/>
        <v>1</v>
      </c>
      <c r="AE10" s="38" t="str">
        <f t="shared" si="1"/>
        <v>Very Weak</v>
      </c>
    </row>
    <row r="11" spans="1:34" customFormat="1" x14ac:dyDescent="0.25">
      <c r="A11" s="29">
        <v>12</v>
      </c>
      <c r="B11" s="52" t="str">
        <f>'ENGLISH LANGUAGE'!B11</f>
        <v>ASAMOAH PHILIP</v>
      </c>
      <c r="C11" s="52" t="str">
        <f>'ENGLISH LANGUAGE'!C11</f>
        <v>PRIMARY 1</v>
      </c>
      <c r="D11" s="6"/>
      <c r="E11" s="6"/>
      <c r="F11" s="6"/>
      <c r="G11" s="6"/>
      <c r="H11" s="6"/>
      <c r="I11" s="17">
        <f t="shared" si="2"/>
        <v>0</v>
      </c>
      <c r="J11" s="6"/>
      <c r="K11" s="6"/>
      <c r="L11" s="6"/>
      <c r="M11" s="17">
        <f t="shared" si="3"/>
        <v>0</v>
      </c>
      <c r="N11" s="6"/>
      <c r="O11" s="6"/>
      <c r="P11" s="6"/>
      <c r="Q11" s="6"/>
      <c r="R11" s="6"/>
      <c r="S11" s="17">
        <f t="shared" si="4"/>
        <v>0</v>
      </c>
      <c r="T11" s="32"/>
      <c r="U11" s="32"/>
      <c r="V11" s="17">
        <f t="shared" si="5"/>
        <v>0</v>
      </c>
      <c r="W11" s="31"/>
      <c r="X11" s="70">
        <f t="shared" si="6"/>
        <v>0</v>
      </c>
      <c r="Y11" s="35">
        <f t="shared" si="7"/>
        <v>0</v>
      </c>
      <c r="Z11" s="32"/>
      <c r="AA11" s="35">
        <f t="shared" si="8"/>
        <v>0</v>
      </c>
      <c r="AB11" s="6">
        <f t="shared" si="9"/>
        <v>0</v>
      </c>
      <c r="AC11" s="5" t="str">
        <f t="shared" si="0"/>
        <v>9</v>
      </c>
      <c r="AD11" s="38">
        <f t="shared" si="10"/>
        <v>1</v>
      </c>
      <c r="AE11" s="38" t="str">
        <f t="shared" si="1"/>
        <v>Very Weak</v>
      </c>
    </row>
    <row r="12" spans="1:34" customFormat="1" x14ac:dyDescent="0.25">
      <c r="A12" s="29">
        <v>15</v>
      </c>
      <c r="B12" s="52" t="str">
        <f>'ENGLISH LANGUAGE'!B12</f>
        <v>ASETINA MARTIN</v>
      </c>
      <c r="C12" s="52" t="str">
        <f>'ENGLISH LANGUAGE'!C12</f>
        <v>PRIMARY 1</v>
      </c>
      <c r="D12" s="6"/>
      <c r="E12" s="6"/>
      <c r="F12" s="6"/>
      <c r="G12" s="6"/>
      <c r="H12" s="6"/>
      <c r="I12" s="17">
        <f t="shared" si="2"/>
        <v>0</v>
      </c>
      <c r="J12" s="6"/>
      <c r="K12" s="6"/>
      <c r="L12" s="6"/>
      <c r="M12" s="17">
        <f t="shared" si="3"/>
        <v>0</v>
      </c>
      <c r="N12" s="6"/>
      <c r="O12" s="6"/>
      <c r="P12" s="6"/>
      <c r="Q12" s="6"/>
      <c r="R12" s="6"/>
      <c r="S12" s="17">
        <f t="shared" si="4"/>
        <v>0</v>
      </c>
      <c r="T12" s="32"/>
      <c r="U12" s="6"/>
      <c r="V12" s="17">
        <f t="shared" si="5"/>
        <v>0</v>
      </c>
      <c r="W12" s="31"/>
      <c r="X12" s="70">
        <f t="shared" si="6"/>
        <v>0</v>
      </c>
      <c r="Y12" s="35">
        <f t="shared" si="7"/>
        <v>0</v>
      </c>
      <c r="Z12" s="32"/>
      <c r="AA12" s="35">
        <f t="shared" si="8"/>
        <v>0</v>
      </c>
      <c r="AB12" s="6">
        <f t="shared" si="9"/>
        <v>0</v>
      </c>
      <c r="AC12" s="5" t="str">
        <f t="shared" si="0"/>
        <v>9</v>
      </c>
      <c r="AD12" s="38">
        <f t="shared" si="10"/>
        <v>1</v>
      </c>
      <c r="AE12" s="38" t="str">
        <f t="shared" si="1"/>
        <v>Very Weak</v>
      </c>
    </row>
    <row r="13" spans="1:34" customFormat="1" x14ac:dyDescent="0.25">
      <c r="A13" s="29">
        <v>19</v>
      </c>
      <c r="B13" s="52" t="str">
        <f>'ENGLISH LANGUAGE'!B13</f>
        <v>AWUNI ABRAHAM</v>
      </c>
      <c r="C13" s="52" t="str">
        <f>'ENGLISH LANGUAGE'!C13</f>
        <v>PRIMARY 1</v>
      </c>
      <c r="D13" s="6"/>
      <c r="E13" s="6"/>
      <c r="F13" s="6"/>
      <c r="G13" s="6"/>
      <c r="H13" s="6"/>
      <c r="I13" s="17">
        <f t="shared" si="2"/>
        <v>0</v>
      </c>
      <c r="J13" s="6"/>
      <c r="K13" s="6"/>
      <c r="L13" s="6"/>
      <c r="M13" s="17">
        <f t="shared" si="3"/>
        <v>0</v>
      </c>
      <c r="N13" s="6"/>
      <c r="O13" s="6"/>
      <c r="P13" s="6"/>
      <c r="Q13" s="6"/>
      <c r="R13" s="6"/>
      <c r="S13" s="17">
        <f t="shared" si="4"/>
        <v>0</v>
      </c>
      <c r="T13" s="32"/>
      <c r="U13" s="6"/>
      <c r="V13" s="17">
        <f t="shared" si="5"/>
        <v>0</v>
      </c>
      <c r="W13" s="31"/>
      <c r="X13" s="70">
        <f t="shared" si="6"/>
        <v>0</v>
      </c>
      <c r="Y13" s="35">
        <f t="shared" si="7"/>
        <v>0</v>
      </c>
      <c r="Z13" s="32"/>
      <c r="AA13" s="35">
        <f t="shared" si="8"/>
        <v>0</v>
      </c>
      <c r="AB13" s="6">
        <f t="shared" si="9"/>
        <v>0</v>
      </c>
      <c r="AC13" s="5" t="str">
        <f t="shared" si="0"/>
        <v>9</v>
      </c>
      <c r="AD13" s="38">
        <f t="shared" si="10"/>
        <v>1</v>
      </c>
      <c r="AE13" s="38" t="str">
        <f t="shared" si="1"/>
        <v>Very Weak</v>
      </c>
    </row>
    <row r="14" spans="1:34" customFormat="1" x14ac:dyDescent="0.25">
      <c r="A14" s="29">
        <v>20</v>
      </c>
      <c r="B14" s="52" t="str">
        <f>'ENGLISH LANGUAGE'!B14</f>
        <v>BODAE ESTHER</v>
      </c>
      <c r="C14" s="52" t="str">
        <f>'ENGLISH LANGUAGE'!C14</f>
        <v>PRIMARY 1</v>
      </c>
      <c r="D14" s="6"/>
      <c r="E14" s="6"/>
      <c r="F14" s="6"/>
      <c r="G14" s="6"/>
      <c r="H14" s="6"/>
      <c r="I14" s="17">
        <f t="shared" si="2"/>
        <v>0</v>
      </c>
      <c r="J14" s="6"/>
      <c r="K14" s="6"/>
      <c r="L14" s="6"/>
      <c r="M14" s="17">
        <f t="shared" si="3"/>
        <v>0</v>
      </c>
      <c r="N14" s="6"/>
      <c r="O14" s="6"/>
      <c r="P14" s="6"/>
      <c r="Q14" s="6"/>
      <c r="R14" s="6"/>
      <c r="S14" s="17">
        <f t="shared" si="4"/>
        <v>0</v>
      </c>
      <c r="T14" s="32"/>
      <c r="U14" s="32"/>
      <c r="V14" s="17">
        <f t="shared" si="5"/>
        <v>0</v>
      </c>
      <c r="W14" s="31"/>
      <c r="X14" s="70">
        <f t="shared" si="6"/>
        <v>0</v>
      </c>
      <c r="Y14" s="35">
        <f t="shared" si="7"/>
        <v>0</v>
      </c>
      <c r="Z14" s="32"/>
      <c r="AA14" s="35">
        <f t="shared" si="8"/>
        <v>0</v>
      </c>
      <c r="AB14" s="6">
        <f t="shared" si="9"/>
        <v>0</v>
      </c>
      <c r="AC14" s="5" t="str">
        <f t="shared" si="0"/>
        <v>9</v>
      </c>
      <c r="AD14" s="38">
        <f t="shared" si="10"/>
        <v>1</v>
      </c>
      <c r="AE14" s="38" t="str">
        <f t="shared" si="1"/>
        <v>Very Weak</v>
      </c>
    </row>
    <row r="15" spans="1:34" customFormat="1" x14ac:dyDescent="0.25">
      <c r="A15" s="29">
        <v>21</v>
      </c>
      <c r="B15" s="52" t="str">
        <f>'ENGLISH LANGUAGE'!B15</f>
        <v>BONSU OPARE SAMUEL</v>
      </c>
      <c r="C15" s="52" t="str">
        <f>'ENGLISH LANGUAGE'!C15</f>
        <v>PRIMARY 1</v>
      </c>
      <c r="D15" s="6"/>
      <c r="E15" s="6"/>
      <c r="F15" s="6"/>
      <c r="G15" s="6"/>
      <c r="H15" s="6"/>
      <c r="I15" s="17">
        <f t="shared" si="2"/>
        <v>0</v>
      </c>
      <c r="J15" s="6"/>
      <c r="K15" s="6"/>
      <c r="L15" s="6"/>
      <c r="M15" s="17">
        <f t="shared" si="3"/>
        <v>0</v>
      </c>
      <c r="N15" s="6"/>
      <c r="O15" s="6"/>
      <c r="P15" s="6"/>
      <c r="Q15" s="6"/>
      <c r="R15" s="6"/>
      <c r="S15" s="17">
        <f t="shared" si="4"/>
        <v>0</v>
      </c>
      <c r="T15" s="32"/>
      <c r="U15" s="32"/>
      <c r="V15" s="17">
        <f t="shared" si="5"/>
        <v>0</v>
      </c>
      <c r="W15" s="31"/>
      <c r="X15" s="70">
        <f t="shared" si="6"/>
        <v>0</v>
      </c>
      <c r="Y15" s="35">
        <f t="shared" si="7"/>
        <v>0</v>
      </c>
      <c r="Z15" s="32"/>
      <c r="AA15" s="35">
        <f t="shared" si="8"/>
        <v>0</v>
      </c>
      <c r="AB15" s="6">
        <f t="shared" si="9"/>
        <v>0</v>
      </c>
      <c r="AC15" s="5" t="str">
        <f t="shared" si="0"/>
        <v>9</v>
      </c>
      <c r="AD15" s="38">
        <f t="shared" si="10"/>
        <v>1</v>
      </c>
      <c r="AE15" s="38" t="str">
        <f t="shared" si="1"/>
        <v>Very Weak</v>
      </c>
    </row>
    <row r="16" spans="1:34" customFormat="1" x14ac:dyDescent="0.25">
      <c r="A16" s="29">
        <v>23</v>
      </c>
      <c r="B16" s="52" t="str">
        <f>'ENGLISH LANGUAGE'!B16</f>
        <v>DANSO DANIEL</v>
      </c>
      <c r="C16" s="52" t="str">
        <f>'ENGLISH LANGUAGE'!C16</f>
        <v>PRIMARY 1</v>
      </c>
      <c r="D16" s="6"/>
      <c r="E16" s="6"/>
      <c r="F16" s="6"/>
      <c r="G16" s="6"/>
      <c r="H16" s="6"/>
      <c r="I16" s="17">
        <f t="shared" si="2"/>
        <v>0</v>
      </c>
      <c r="J16" s="6"/>
      <c r="K16" s="6"/>
      <c r="L16" s="6"/>
      <c r="M16" s="17">
        <f t="shared" si="3"/>
        <v>0</v>
      </c>
      <c r="N16" s="6"/>
      <c r="O16" s="6"/>
      <c r="P16" s="6"/>
      <c r="Q16" s="6"/>
      <c r="R16" s="6"/>
      <c r="S16" s="17">
        <f t="shared" si="4"/>
        <v>0</v>
      </c>
      <c r="T16" s="32"/>
      <c r="U16" s="6"/>
      <c r="V16" s="17">
        <f t="shared" si="5"/>
        <v>0</v>
      </c>
      <c r="W16" s="31"/>
      <c r="X16" s="70">
        <f t="shared" si="6"/>
        <v>0</v>
      </c>
      <c r="Y16" s="35">
        <f t="shared" si="7"/>
        <v>0</v>
      </c>
      <c r="Z16" s="32"/>
      <c r="AA16" s="35">
        <f t="shared" si="8"/>
        <v>0</v>
      </c>
      <c r="AB16" s="6">
        <f t="shared" si="9"/>
        <v>0</v>
      </c>
      <c r="AC16" s="5" t="str">
        <f t="shared" si="0"/>
        <v>9</v>
      </c>
      <c r="AD16" s="38">
        <f t="shared" si="10"/>
        <v>1</v>
      </c>
      <c r="AE16" s="38" t="str">
        <f t="shared" si="1"/>
        <v>Very Weak</v>
      </c>
    </row>
    <row r="17" spans="1:31" customFormat="1" x14ac:dyDescent="0.25">
      <c r="A17" s="29">
        <v>25</v>
      </c>
      <c r="B17" s="52" t="str">
        <f>'ENGLISH LANGUAGE'!B17</f>
        <v>DENU MIRACLE</v>
      </c>
      <c r="C17" s="52" t="str">
        <f>'ENGLISH LANGUAGE'!C17</f>
        <v>PRIMARY 1</v>
      </c>
      <c r="D17" s="6"/>
      <c r="E17" s="6"/>
      <c r="F17" s="6"/>
      <c r="G17" s="6"/>
      <c r="H17" s="6"/>
      <c r="I17" s="17">
        <f t="shared" si="2"/>
        <v>0</v>
      </c>
      <c r="J17" s="6"/>
      <c r="K17" s="6"/>
      <c r="L17" s="6"/>
      <c r="M17" s="17">
        <f t="shared" si="3"/>
        <v>0</v>
      </c>
      <c r="N17" s="6"/>
      <c r="O17" s="6"/>
      <c r="P17" s="6"/>
      <c r="Q17" s="6"/>
      <c r="R17" s="6"/>
      <c r="S17" s="17">
        <f t="shared" si="4"/>
        <v>0</v>
      </c>
      <c r="T17" s="32"/>
      <c r="U17" s="6"/>
      <c r="V17" s="17">
        <f t="shared" si="5"/>
        <v>0</v>
      </c>
      <c r="W17" s="31"/>
      <c r="X17" s="70">
        <f t="shared" si="6"/>
        <v>0</v>
      </c>
      <c r="Y17" s="35">
        <f t="shared" si="7"/>
        <v>0</v>
      </c>
      <c r="Z17" s="32"/>
      <c r="AA17" s="35">
        <f t="shared" si="8"/>
        <v>0</v>
      </c>
      <c r="AB17" s="6">
        <f t="shared" si="9"/>
        <v>0</v>
      </c>
      <c r="AC17" s="5" t="str">
        <f t="shared" si="0"/>
        <v>9</v>
      </c>
      <c r="AD17" s="38">
        <f t="shared" si="10"/>
        <v>1</v>
      </c>
      <c r="AE17" s="38" t="str">
        <f t="shared" si="1"/>
        <v>Very Weak</v>
      </c>
    </row>
    <row r="18" spans="1:31" customFormat="1" x14ac:dyDescent="0.25">
      <c r="A18" s="29">
        <v>26</v>
      </c>
      <c r="B18" s="52" t="str">
        <f>'ENGLISH LANGUAGE'!B18</f>
        <v xml:space="preserve">DESSU DESTINY SELORM </v>
      </c>
      <c r="C18" s="52" t="str">
        <f>'ENGLISH LANGUAGE'!C18</f>
        <v>PRIMARY 1</v>
      </c>
      <c r="D18" s="6"/>
      <c r="E18" s="6"/>
      <c r="F18" s="6"/>
      <c r="G18" s="6"/>
      <c r="H18" s="6"/>
      <c r="I18" s="17">
        <f t="shared" si="2"/>
        <v>0</v>
      </c>
      <c r="J18" s="6"/>
      <c r="K18" s="6"/>
      <c r="L18" s="6"/>
      <c r="M18" s="17">
        <f t="shared" si="3"/>
        <v>0</v>
      </c>
      <c r="N18" s="6"/>
      <c r="O18" s="6"/>
      <c r="P18" s="6"/>
      <c r="Q18" s="6"/>
      <c r="R18" s="6"/>
      <c r="S18" s="17">
        <f t="shared" si="4"/>
        <v>0</v>
      </c>
      <c r="T18" s="32"/>
      <c r="U18" s="6"/>
      <c r="V18" s="17">
        <f t="shared" si="5"/>
        <v>0</v>
      </c>
      <c r="W18" s="31"/>
      <c r="X18" s="70">
        <f t="shared" si="6"/>
        <v>0</v>
      </c>
      <c r="Y18" s="35">
        <f t="shared" si="7"/>
        <v>0</v>
      </c>
      <c r="Z18" s="32"/>
      <c r="AA18" s="35">
        <f t="shared" si="8"/>
        <v>0</v>
      </c>
      <c r="AB18" s="6">
        <f t="shared" si="9"/>
        <v>0</v>
      </c>
      <c r="AC18" s="5" t="str">
        <f t="shared" si="0"/>
        <v>9</v>
      </c>
      <c r="AD18" s="38">
        <f t="shared" si="10"/>
        <v>1</v>
      </c>
      <c r="AE18" s="38" t="str">
        <f t="shared" si="1"/>
        <v>Very Weak</v>
      </c>
    </row>
    <row r="19" spans="1:31" customFormat="1" x14ac:dyDescent="0.25">
      <c r="A19" s="29">
        <v>27</v>
      </c>
      <c r="B19" s="52" t="str">
        <f>'ENGLISH LANGUAGE'!B19</f>
        <v>DOGBE ESTHER</v>
      </c>
      <c r="C19" s="52" t="str">
        <f>'ENGLISH LANGUAGE'!C19</f>
        <v>PRIMARY 1</v>
      </c>
      <c r="D19" s="6"/>
      <c r="E19" s="6"/>
      <c r="F19" s="6"/>
      <c r="G19" s="6"/>
      <c r="H19" s="6"/>
      <c r="I19" s="17">
        <f t="shared" si="2"/>
        <v>0</v>
      </c>
      <c r="J19" s="6"/>
      <c r="K19" s="6"/>
      <c r="L19" s="6"/>
      <c r="M19" s="17">
        <f t="shared" si="3"/>
        <v>0</v>
      </c>
      <c r="N19" s="6"/>
      <c r="O19" s="6"/>
      <c r="P19" s="6"/>
      <c r="Q19" s="6"/>
      <c r="R19" s="6"/>
      <c r="S19" s="17">
        <f t="shared" si="4"/>
        <v>0</v>
      </c>
      <c r="T19" s="32"/>
      <c r="U19" s="6"/>
      <c r="V19" s="17">
        <f t="shared" si="5"/>
        <v>0</v>
      </c>
      <c r="W19" s="31"/>
      <c r="X19" s="70">
        <f t="shared" si="6"/>
        <v>0</v>
      </c>
      <c r="Y19" s="35">
        <f t="shared" si="7"/>
        <v>0</v>
      </c>
      <c r="Z19" s="32"/>
      <c r="AA19" s="35">
        <f t="shared" si="8"/>
        <v>0</v>
      </c>
      <c r="AB19" s="6">
        <f t="shared" si="9"/>
        <v>0</v>
      </c>
      <c r="AC19" s="5" t="str">
        <f t="shared" si="0"/>
        <v>9</v>
      </c>
      <c r="AD19" s="38">
        <f t="shared" si="10"/>
        <v>1</v>
      </c>
      <c r="AE19" s="38" t="str">
        <f t="shared" si="1"/>
        <v>Very Weak</v>
      </c>
    </row>
    <row r="20" spans="1:31" customFormat="1" x14ac:dyDescent="0.25">
      <c r="A20" s="29">
        <v>28</v>
      </c>
      <c r="B20" s="52" t="str">
        <f>'ENGLISH LANGUAGE'!B20</f>
        <v>LAKA WONDER KEKELI</v>
      </c>
      <c r="C20" s="52" t="str">
        <f>'ENGLISH LANGUAGE'!C20</f>
        <v>PRIMARY 1</v>
      </c>
      <c r="D20" s="6"/>
      <c r="E20" s="6"/>
      <c r="F20" s="6"/>
      <c r="G20" s="6"/>
      <c r="H20" s="6"/>
      <c r="I20" s="17">
        <f t="shared" si="2"/>
        <v>0</v>
      </c>
      <c r="J20" s="6"/>
      <c r="K20" s="6"/>
      <c r="L20" s="6"/>
      <c r="M20" s="17">
        <f t="shared" si="3"/>
        <v>0</v>
      </c>
      <c r="N20" s="6"/>
      <c r="O20" s="6"/>
      <c r="P20" s="6"/>
      <c r="Q20" s="6"/>
      <c r="R20" s="6"/>
      <c r="S20" s="17">
        <f t="shared" si="4"/>
        <v>0</v>
      </c>
      <c r="T20" s="32"/>
      <c r="U20" s="6"/>
      <c r="V20" s="17">
        <f t="shared" si="5"/>
        <v>0</v>
      </c>
      <c r="W20" s="31"/>
      <c r="X20" s="70">
        <f t="shared" si="6"/>
        <v>0</v>
      </c>
      <c r="Y20" s="35">
        <f t="shared" si="7"/>
        <v>0</v>
      </c>
      <c r="Z20" s="32"/>
      <c r="AA20" s="35">
        <f t="shared" si="8"/>
        <v>0</v>
      </c>
      <c r="AB20" s="6">
        <f t="shared" si="9"/>
        <v>0</v>
      </c>
      <c r="AC20" s="5" t="str">
        <f t="shared" si="0"/>
        <v>9</v>
      </c>
      <c r="AD20" s="38">
        <f t="shared" si="10"/>
        <v>1</v>
      </c>
      <c r="AE20" s="38" t="str">
        <f t="shared" si="1"/>
        <v>Very Weak</v>
      </c>
    </row>
    <row r="21" spans="1:31" customFormat="1" x14ac:dyDescent="0.25">
      <c r="A21" s="29">
        <v>29</v>
      </c>
      <c r="B21" s="52" t="str">
        <f>'ENGLISH LANGUAGE'!B21</f>
        <v>MONEKE MICHEAL</v>
      </c>
      <c r="C21" s="52" t="str">
        <f>'ENGLISH LANGUAGE'!C21</f>
        <v>PRIMARY 1</v>
      </c>
      <c r="D21" s="6"/>
      <c r="E21" s="6"/>
      <c r="F21" s="6"/>
      <c r="G21" s="6"/>
      <c r="H21" s="6"/>
      <c r="I21" s="17">
        <f t="shared" si="2"/>
        <v>0</v>
      </c>
      <c r="J21" s="6"/>
      <c r="K21" s="6"/>
      <c r="L21" s="6"/>
      <c r="M21" s="17">
        <f t="shared" si="3"/>
        <v>0</v>
      </c>
      <c r="N21" s="6"/>
      <c r="O21" s="6"/>
      <c r="P21" s="6"/>
      <c r="Q21" s="6"/>
      <c r="R21" s="6"/>
      <c r="S21" s="17">
        <f t="shared" si="4"/>
        <v>0</v>
      </c>
      <c r="T21" s="32"/>
      <c r="U21" s="6"/>
      <c r="V21" s="17">
        <f t="shared" si="5"/>
        <v>0</v>
      </c>
      <c r="W21" s="31"/>
      <c r="X21" s="70">
        <f t="shared" si="6"/>
        <v>0</v>
      </c>
      <c r="Y21" s="35">
        <f t="shared" si="7"/>
        <v>0</v>
      </c>
      <c r="Z21" s="32"/>
      <c r="AA21" s="35">
        <f t="shared" si="8"/>
        <v>0</v>
      </c>
      <c r="AB21" s="6">
        <f t="shared" si="9"/>
        <v>0</v>
      </c>
      <c r="AC21" s="5" t="str">
        <f t="shared" si="0"/>
        <v>9</v>
      </c>
      <c r="AD21" s="38">
        <f t="shared" si="10"/>
        <v>1</v>
      </c>
      <c r="AE21" s="38" t="str">
        <f t="shared" si="1"/>
        <v>Very Weak</v>
      </c>
    </row>
    <row r="22" spans="1:31" customFormat="1" x14ac:dyDescent="0.25">
      <c r="A22" s="29">
        <v>30</v>
      </c>
      <c r="B22" s="52" t="str">
        <f>'ENGLISH LANGUAGE'!B22</f>
        <v>NYARKO SHEDRACK NTIRI</v>
      </c>
      <c r="C22" s="52" t="str">
        <f>'ENGLISH LANGUAGE'!C22</f>
        <v>PRIMARY 1</v>
      </c>
      <c r="D22" s="6"/>
      <c r="E22" s="6"/>
      <c r="F22" s="6"/>
      <c r="G22" s="6"/>
      <c r="H22" s="6"/>
      <c r="I22" s="17">
        <f t="shared" si="2"/>
        <v>0</v>
      </c>
      <c r="J22" s="6"/>
      <c r="K22" s="6"/>
      <c r="L22" s="6"/>
      <c r="M22" s="17">
        <f t="shared" si="3"/>
        <v>0</v>
      </c>
      <c r="N22" s="6"/>
      <c r="O22" s="6"/>
      <c r="P22" s="6"/>
      <c r="Q22" s="6"/>
      <c r="R22" s="6"/>
      <c r="S22" s="17">
        <f t="shared" si="4"/>
        <v>0</v>
      </c>
      <c r="T22" s="32"/>
      <c r="U22" s="6"/>
      <c r="V22" s="17">
        <f t="shared" si="5"/>
        <v>0</v>
      </c>
      <c r="W22" s="31"/>
      <c r="X22" s="70">
        <f t="shared" si="6"/>
        <v>0</v>
      </c>
      <c r="Y22" s="35">
        <f t="shared" si="7"/>
        <v>0</v>
      </c>
      <c r="Z22" s="32"/>
      <c r="AA22" s="35">
        <f t="shared" si="8"/>
        <v>0</v>
      </c>
      <c r="AB22" s="6">
        <f t="shared" si="9"/>
        <v>0</v>
      </c>
      <c r="AC22" s="5" t="str">
        <f t="shared" si="0"/>
        <v>9</v>
      </c>
      <c r="AD22" s="38">
        <f t="shared" si="10"/>
        <v>1</v>
      </c>
      <c r="AE22" s="38" t="str">
        <f t="shared" si="1"/>
        <v>Very Weak</v>
      </c>
    </row>
    <row r="23" spans="1:31" x14ac:dyDescent="0.25">
      <c r="A23" s="29">
        <v>31</v>
      </c>
      <c r="B23" s="52" t="str">
        <f>'ENGLISH LANGUAGE'!B23</f>
        <v>OSEI MELODY NANAYAA</v>
      </c>
      <c r="C23" s="52" t="str">
        <f>'ENGLISH LANGUAGE'!C23</f>
        <v>PRIMARY 1</v>
      </c>
      <c r="D23" s="6"/>
      <c r="E23" s="6"/>
      <c r="F23" s="6"/>
      <c r="G23" s="6"/>
      <c r="H23" s="6"/>
      <c r="I23" s="17">
        <f t="shared" si="2"/>
        <v>0</v>
      </c>
      <c r="J23" s="6"/>
      <c r="K23" s="6"/>
      <c r="L23" s="6"/>
      <c r="M23" s="17">
        <f t="shared" si="3"/>
        <v>0</v>
      </c>
      <c r="N23" s="6"/>
      <c r="O23" s="6"/>
      <c r="P23" s="6"/>
      <c r="Q23" s="6"/>
      <c r="R23" s="6"/>
      <c r="S23" s="17">
        <f t="shared" si="4"/>
        <v>0</v>
      </c>
      <c r="T23" s="32"/>
      <c r="U23" s="6"/>
      <c r="V23" s="17">
        <f t="shared" si="5"/>
        <v>0</v>
      </c>
      <c r="W23" s="31"/>
      <c r="X23" s="70">
        <f t="shared" si="6"/>
        <v>0</v>
      </c>
      <c r="Y23" s="35">
        <f t="shared" si="7"/>
        <v>0</v>
      </c>
      <c r="Z23" s="32"/>
      <c r="AA23" s="35">
        <f t="shared" si="8"/>
        <v>0</v>
      </c>
      <c r="AB23" s="6">
        <f t="shared" si="9"/>
        <v>0</v>
      </c>
      <c r="AC23" s="5" t="str">
        <f t="shared" si="0"/>
        <v>9</v>
      </c>
      <c r="AD23" s="38">
        <f t="shared" si="10"/>
        <v>1</v>
      </c>
      <c r="AE23" s="38" t="str">
        <f t="shared" si="1"/>
        <v>Very Weak</v>
      </c>
    </row>
    <row r="24" spans="1:31" x14ac:dyDescent="0.25">
      <c r="A24" s="29">
        <v>32</v>
      </c>
      <c r="B24" s="52" t="str">
        <f>'ENGLISH LANGUAGE'!B24</f>
        <v>OWUNWA CHIMA</v>
      </c>
      <c r="C24" s="52" t="str">
        <f>'ENGLISH LANGUAGE'!C24</f>
        <v>PRIMARY 1</v>
      </c>
      <c r="D24" s="6"/>
      <c r="E24" s="6"/>
      <c r="F24" s="6"/>
      <c r="G24" s="6"/>
      <c r="H24" s="6"/>
      <c r="I24" s="17">
        <f t="shared" si="2"/>
        <v>0</v>
      </c>
      <c r="J24" s="6"/>
      <c r="K24" s="6"/>
      <c r="L24" s="6"/>
      <c r="M24" s="17">
        <f t="shared" si="3"/>
        <v>0</v>
      </c>
      <c r="N24" s="6"/>
      <c r="O24" s="6"/>
      <c r="P24" s="6"/>
      <c r="Q24" s="6"/>
      <c r="R24" s="6"/>
      <c r="S24" s="17">
        <f t="shared" si="4"/>
        <v>0</v>
      </c>
      <c r="T24" s="32"/>
      <c r="U24" s="6"/>
      <c r="V24" s="17">
        <f t="shared" si="5"/>
        <v>0</v>
      </c>
      <c r="W24" s="31"/>
      <c r="X24" s="70">
        <f t="shared" si="6"/>
        <v>0</v>
      </c>
      <c r="Y24" s="35">
        <f t="shared" si="7"/>
        <v>0</v>
      </c>
      <c r="Z24" s="32"/>
      <c r="AA24" s="35">
        <f t="shared" si="8"/>
        <v>0</v>
      </c>
      <c r="AB24" s="6">
        <f t="shared" si="9"/>
        <v>0</v>
      </c>
      <c r="AC24" s="5" t="str">
        <f t="shared" si="0"/>
        <v>9</v>
      </c>
      <c r="AD24" s="38">
        <f t="shared" si="10"/>
        <v>1</v>
      </c>
      <c r="AE24" s="38" t="str">
        <f t="shared" si="1"/>
        <v>Very Weak</v>
      </c>
    </row>
    <row r="25" spans="1:31" x14ac:dyDescent="0.25">
      <c r="A25" s="29">
        <v>33</v>
      </c>
      <c r="B25" s="52" t="str">
        <f>'ENGLISH LANGUAGE'!B25</f>
        <v>SAKYI BLESSING</v>
      </c>
      <c r="C25" s="52" t="str">
        <f>'ENGLISH LANGUAGE'!C25</f>
        <v>PRIMARY 1</v>
      </c>
      <c r="D25" s="6"/>
      <c r="E25" s="6"/>
      <c r="F25" s="6"/>
      <c r="G25" s="6"/>
      <c r="H25" s="6"/>
      <c r="I25" s="17">
        <f t="shared" si="2"/>
        <v>0</v>
      </c>
      <c r="J25" s="6"/>
      <c r="K25" s="6"/>
      <c r="L25" s="6"/>
      <c r="M25" s="17">
        <f t="shared" si="3"/>
        <v>0</v>
      </c>
      <c r="N25" s="6"/>
      <c r="O25" s="6"/>
      <c r="P25" s="6"/>
      <c r="Q25" s="6"/>
      <c r="R25" s="6"/>
      <c r="S25" s="17">
        <f t="shared" si="4"/>
        <v>0</v>
      </c>
      <c r="T25" s="32"/>
      <c r="U25" s="32"/>
      <c r="V25" s="17">
        <f t="shared" si="5"/>
        <v>0</v>
      </c>
      <c r="W25" s="31"/>
      <c r="X25" s="70">
        <f t="shared" si="6"/>
        <v>0</v>
      </c>
      <c r="Y25" s="35">
        <f t="shared" si="7"/>
        <v>0</v>
      </c>
      <c r="Z25" s="32"/>
      <c r="AA25" s="35">
        <f t="shared" si="8"/>
        <v>0</v>
      </c>
      <c r="AB25" s="6">
        <f t="shared" si="9"/>
        <v>0</v>
      </c>
      <c r="AC25" s="5" t="str">
        <f t="shared" si="0"/>
        <v>9</v>
      </c>
      <c r="AD25" s="38">
        <f t="shared" si="10"/>
        <v>1</v>
      </c>
      <c r="AE25" s="38" t="str">
        <f t="shared" si="1"/>
        <v>Very Weak</v>
      </c>
    </row>
    <row r="26" spans="1:31" x14ac:dyDescent="0.25">
      <c r="A26" s="29">
        <v>34</v>
      </c>
      <c r="B26" s="52" t="str">
        <f>'ENGLISH LANGUAGE'!B26</f>
        <v>SHAMSUDEEN AYISHA</v>
      </c>
      <c r="C26" s="52" t="str">
        <f>'ENGLISH LANGUAGE'!C26</f>
        <v>PRIMARY 1</v>
      </c>
      <c r="D26" s="6"/>
      <c r="E26" s="6"/>
      <c r="F26" s="6"/>
      <c r="G26" s="6"/>
      <c r="H26" s="6"/>
      <c r="I26" s="17">
        <f t="shared" si="2"/>
        <v>0</v>
      </c>
      <c r="J26" s="6"/>
      <c r="K26" s="6"/>
      <c r="L26" s="6"/>
      <c r="M26" s="17">
        <f t="shared" si="3"/>
        <v>0</v>
      </c>
      <c r="N26" s="6"/>
      <c r="O26" s="6"/>
      <c r="P26" s="6"/>
      <c r="Q26" s="6"/>
      <c r="R26" s="6"/>
      <c r="S26" s="17">
        <f t="shared" si="4"/>
        <v>0</v>
      </c>
      <c r="T26" s="32"/>
      <c r="U26" s="32"/>
      <c r="V26" s="17">
        <f t="shared" si="5"/>
        <v>0</v>
      </c>
      <c r="W26" s="31"/>
      <c r="X26" s="70">
        <f t="shared" si="6"/>
        <v>0</v>
      </c>
      <c r="Y26" s="35">
        <f t="shared" si="7"/>
        <v>0</v>
      </c>
      <c r="Z26" s="32"/>
      <c r="AA26" s="35">
        <f t="shared" si="8"/>
        <v>0</v>
      </c>
      <c r="AB26" s="6">
        <f t="shared" si="9"/>
        <v>0</v>
      </c>
      <c r="AC26" s="5" t="str">
        <f t="shared" si="0"/>
        <v>9</v>
      </c>
      <c r="AD26" s="38">
        <f t="shared" si="10"/>
        <v>1</v>
      </c>
      <c r="AE26" s="38" t="str">
        <f t="shared" si="1"/>
        <v>Very Weak</v>
      </c>
    </row>
    <row r="27" spans="1:31" x14ac:dyDescent="0.25">
      <c r="A27" s="29">
        <v>35</v>
      </c>
      <c r="B27" s="52" t="str">
        <f>'ENGLISH LANGUAGE'!B27</f>
        <v>SULEIMAN JAMEL</v>
      </c>
      <c r="C27" s="52" t="str">
        <f>'ENGLISH LANGUAGE'!C27</f>
        <v>PRIMARY 1</v>
      </c>
      <c r="D27" s="6"/>
      <c r="E27" s="6"/>
      <c r="F27" s="6"/>
      <c r="G27" s="6"/>
      <c r="H27" s="6"/>
      <c r="I27" s="17">
        <f t="shared" si="2"/>
        <v>0</v>
      </c>
      <c r="J27" s="6"/>
      <c r="K27" s="6"/>
      <c r="L27" s="6"/>
      <c r="M27" s="17">
        <f t="shared" si="3"/>
        <v>0</v>
      </c>
      <c r="N27" s="6"/>
      <c r="O27" s="6"/>
      <c r="P27" s="6"/>
      <c r="Q27" s="6"/>
      <c r="R27" s="6"/>
      <c r="S27" s="17">
        <f t="shared" si="4"/>
        <v>0</v>
      </c>
      <c r="T27" s="32"/>
      <c r="U27" s="32"/>
      <c r="V27" s="17">
        <f t="shared" si="5"/>
        <v>0</v>
      </c>
      <c r="W27" s="31"/>
      <c r="X27" s="70">
        <f t="shared" si="6"/>
        <v>0</v>
      </c>
      <c r="Y27" s="35">
        <f t="shared" si="7"/>
        <v>0</v>
      </c>
      <c r="Z27" s="32"/>
      <c r="AA27" s="35">
        <f t="shared" si="8"/>
        <v>0</v>
      </c>
      <c r="AB27" s="6">
        <f t="shared" si="9"/>
        <v>0</v>
      </c>
      <c r="AC27" s="5" t="str">
        <f t="shared" si="0"/>
        <v>9</v>
      </c>
      <c r="AD27" s="38">
        <f t="shared" si="10"/>
        <v>1</v>
      </c>
      <c r="AE27" s="38" t="str">
        <f t="shared" si="1"/>
        <v>Very Weak</v>
      </c>
    </row>
    <row r="28" spans="1:31" x14ac:dyDescent="0.25">
      <c r="A28" s="29">
        <v>36</v>
      </c>
      <c r="B28" s="52" t="str">
        <f>'ENGLISH LANGUAGE'!B28</f>
        <v>SUNDAY MICHEAL SEYRAM</v>
      </c>
      <c r="C28" s="52" t="str">
        <f>'ENGLISH LANGUAGE'!C28</f>
        <v>PRIMARY 1</v>
      </c>
      <c r="D28" s="6"/>
      <c r="E28" s="6"/>
      <c r="F28" s="6"/>
      <c r="G28" s="6"/>
      <c r="H28" s="6"/>
      <c r="I28" s="17">
        <f t="shared" si="2"/>
        <v>0</v>
      </c>
      <c r="J28" s="6"/>
      <c r="K28" s="6"/>
      <c r="L28" s="6"/>
      <c r="M28" s="17">
        <f t="shared" si="3"/>
        <v>0</v>
      </c>
      <c r="N28" s="6"/>
      <c r="O28" s="6"/>
      <c r="P28" s="6"/>
      <c r="Q28" s="6"/>
      <c r="R28" s="6"/>
      <c r="S28" s="17">
        <f t="shared" si="4"/>
        <v>0</v>
      </c>
      <c r="T28" s="32"/>
      <c r="U28" s="32"/>
      <c r="V28" s="17">
        <f t="shared" si="5"/>
        <v>0</v>
      </c>
      <c r="W28" s="31"/>
      <c r="X28" s="70">
        <f t="shared" si="6"/>
        <v>0</v>
      </c>
      <c r="Y28" s="35">
        <f t="shared" si="7"/>
        <v>0</v>
      </c>
      <c r="Z28" s="32"/>
      <c r="AA28" s="35">
        <f t="shared" si="8"/>
        <v>0</v>
      </c>
      <c r="AB28" s="6">
        <f t="shared" si="9"/>
        <v>0</v>
      </c>
      <c r="AC28" s="5" t="str">
        <f t="shared" si="0"/>
        <v>9</v>
      </c>
      <c r="AD28" s="38">
        <f t="shared" si="10"/>
        <v>1</v>
      </c>
      <c r="AE28" s="38" t="str">
        <f t="shared" si="1"/>
        <v>Very Weak</v>
      </c>
    </row>
    <row r="29" spans="1:31" x14ac:dyDescent="0.25">
      <c r="A29" s="29">
        <v>37</v>
      </c>
      <c r="B29" s="52" t="str">
        <f>'ENGLISH LANGUAGE'!B29</f>
        <v>SURAJU HADIYA</v>
      </c>
      <c r="C29" s="52" t="str">
        <f>'ENGLISH LANGUAGE'!C29</f>
        <v>PRIMARY 1</v>
      </c>
      <c r="D29" s="6"/>
      <c r="E29" s="6"/>
      <c r="F29" s="6"/>
      <c r="G29" s="6"/>
      <c r="H29" s="6"/>
      <c r="I29" s="17">
        <f t="shared" si="2"/>
        <v>0</v>
      </c>
      <c r="J29" s="6"/>
      <c r="K29" s="6"/>
      <c r="L29" s="6"/>
      <c r="M29" s="17">
        <f t="shared" si="3"/>
        <v>0</v>
      </c>
      <c r="N29" s="6"/>
      <c r="O29" s="6"/>
      <c r="P29" s="6"/>
      <c r="Q29" s="6"/>
      <c r="R29" s="6"/>
      <c r="S29" s="17">
        <f t="shared" si="4"/>
        <v>0</v>
      </c>
      <c r="T29" s="32"/>
      <c r="U29" s="6"/>
      <c r="V29" s="17">
        <f t="shared" si="5"/>
        <v>0</v>
      </c>
      <c r="W29" s="31"/>
      <c r="X29" s="70">
        <f t="shared" si="6"/>
        <v>0</v>
      </c>
      <c r="Y29" s="35">
        <f t="shared" si="7"/>
        <v>0</v>
      </c>
      <c r="Z29" s="32"/>
      <c r="AA29" s="35">
        <f t="shared" si="8"/>
        <v>0</v>
      </c>
      <c r="AB29" s="6">
        <f t="shared" si="9"/>
        <v>0</v>
      </c>
      <c r="AC29" s="5" t="str">
        <f t="shared" si="0"/>
        <v>9</v>
      </c>
      <c r="AD29" s="38">
        <f t="shared" si="10"/>
        <v>1</v>
      </c>
      <c r="AE29" s="38" t="str">
        <f t="shared" si="1"/>
        <v>Very Weak</v>
      </c>
    </row>
    <row r="30" spans="1:31" x14ac:dyDescent="0.25">
      <c r="A30" s="29">
        <v>38</v>
      </c>
      <c r="B30" s="52" t="str">
        <f>'ENGLISH LANGUAGE'!B30</f>
        <v>SURAJU HIDAYA</v>
      </c>
      <c r="C30" s="52" t="str">
        <f>'ENGLISH LANGUAGE'!C30</f>
        <v>PRIMARY 1</v>
      </c>
      <c r="D30" s="6"/>
      <c r="E30" s="6"/>
      <c r="F30" s="6"/>
      <c r="G30" s="6"/>
      <c r="H30" s="6"/>
      <c r="I30" s="17">
        <f t="shared" ref="I30:I37" si="11">SUM(D30:H30)/50*(30)</f>
        <v>0</v>
      </c>
      <c r="J30" s="6"/>
      <c r="K30" s="6"/>
      <c r="L30" s="6"/>
      <c r="M30" s="17">
        <f t="shared" ref="M30:M37" si="12">SUM(J30:L30)/45*(20)</f>
        <v>0</v>
      </c>
      <c r="N30" s="6"/>
      <c r="O30" s="6"/>
      <c r="P30" s="6"/>
      <c r="Q30" s="6"/>
      <c r="R30" s="6"/>
      <c r="S30" s="17">
        <f t="shared" ref="S30:S37" si="13">SUM(N30:R30)/50*(30)</f>
        <v>0</v>
      </c>
      <c r="T30" s="32"/>
      <c r="U30" s="6"/>
      <c r="V30" s="17">
        <f t="shared" ref="V30:V37" si="14">SUM(T30:U30)/40*(20)</f>
        <v>0</v>
      </c>
      <c r="W30" s="31"/>
      <c r="X30" s="70">
        <f t="shared" ref="X30:X37" si="15">ROUND((I30+M30+S30+V30), 0)</f>
        <v>0</v>
      </c>
      <c r="Y30" s="35">
        <f t="shared" ref="Y30:Y37" si="16">ROUND((X30/100)*50, 1)</f>
        <v>0</v>
      </c>
      <c r="Z30" s="32"/>
      <c r="AA30" s="35">
        <f t="shared" ref="AA30:AA37" si="17">ROUND((Z30/100)*50, 1)</f>
        <v>0</v>
      </c>
      <c r="AB30" s="6">
        <f t="shared" ref="AB30:AB37" si="18">Y30+AA30</f>
        <v>0</v>
      </c>
      <c r="AC30" s="5" t="str">
        <f t="shared" ref="AC30:AC37" si="19">IF(AB30&gt;=80,"1",IF(AB30&gt;69,"2",IF(AB30&gt;59,"3",IF(AB30&gt;49,"4",IF(AB30&gt;44,"5",IF(AB30&gt;39,"6",IF(AB30&gt;34,"7",IF(AB30&gt;29,"8",IF(AB30&lt;=29,"9")))))))))</f>
        <v>9</v>
      </c>
      <c r="AD30" s="38">
        <f t="shared" ref="AD30:AD37" si="20">_xlfn.RANK.EQ(AB30,$AB$3:$AB$30)</f>
        <v>1</v>
      </c>
      <c r="AE30" s="38" t="str">
        <f t="shared" ref="AE30:AE37" si="21">IF(AC30="1","Excellent",IF(AC30="2","Very Good",IF(AC30="3","Good",IF(AC30="4","Credit",IF(AC30="5","Average",IF(AC30="6","Pass",IF(AC30="7","Below Average",IF(AC30="8","Weak",IF(AC30="9","Very Weak")))))))))</f>
        <v>Very Weak</v>
      </c>
    </row>
    <row r="31" spans="1:31" x14ac:dyDescent="0.25">
      <c r="A31" s="29">
        <v>39</v>
      </c>
      <c r="B31" s="52" t="str">
        <f>'ENGLISH LANGUAGE'!B31</f>
        <v>TETTEH ADELAIDE</v>
      </c>
      <c r="C31" s="52" t="str">
        <f>'ENGLISH LANGUAGE'!C31</f>
        <v>PRIMARY 1</v>
      </c>
      <c r="D31" s="6"/>
      <c r="E31" s="6"/>
      <c r="F31" s="6"/>
      <c r="G31" s="6"/>
      <c r="H31" s="6"/>
      <c r="I31" s="17">
        <f t="shared" si="11"/>
        <v>0</v>
      </c>
      <c r="J31" s="6"/>
      <c r="K31" s="6"/>
      <c r="L31" s="6"/>
      <c r="M31" s="17">
        <f t="shared" si="12"/>
        <v>0</v>
      </c>
      <c r="N31" s="6"/>
      <c r="O31" s="6"/>
      <c r="P31" s="6"/>
      <c r="Q31" s="6"/>
      <c r="R31" s="6"/>
      <c r="S31" s="17">
        <f t="shared" si="13"/>
        <v>0</v>
      </c>
      <c r="T31" s="32"/>
      <c r="U31" s="6"/>
      <c r="V31" s="17">
        <f t="shared" si="14"/>
        <v>0</v>
      </c>
      <c r="W31" s="31"/>
      <c r="X31" s="70">
        <f t="shared" si="15"/>
        <v>0</v>
      </c>
      <c r="Y31" s="35">
        <f t="shared" si="16"/>
        <v>0</v>
      </c>
      <c r="Z31" s="32"/>
      <c r="AA31" s="35">
        <f t="shared" si="17"/>
        <v>0</v>
      </c>
      <c r="AB31" s="6">
        <f t="shared" si="18"/>
        <v>0</v>
      </c>
      <c r="AC31" s="5" t="str">
        <f t="shared" si="19"/>
        <v>9</v>
      </c>
      <c r="AD31" s="38">
        <f t="shared" si="20"/>
        <v>1</v>
      </c>
      <c r="AE31" s="38" t="str">
        <f t="shared" si="21"/>
        <v>Very Weak</v>
      </c>
    </row>
    <row r="32" spans="1:31" x14ac:dyDescent="0.25">
      <c r="A32" s="29">
        <v>40</v>
      </c>
      <c r="B32" s="52" t="str">
        <f>'ENGLISH LANGUAGE'!B32</f>
        <v>TORSU ARMAH EMMANUELLA</v>
      </c>
      <c r="C32" s="52" t="str">
        <f>'ENGLISH LANGUAGE'!C32</f>
        <v>PRIMARY 1</v>
      </c>
      <c r="D32" s="6"/>
      <c r="E32" s="6"/>
      <c r="F32" s="6"/>
      <c r="G32" s="6"/>
      <c r="H32" s="6"/>
      <c r="I32" s="17">
        <f t="shared" si="11"/>
        <v>0</v>
      </c>
      <c r="J32" s="6"/>
      <c r="K32" s="6"/>
      <c r="L32" s="6"/>
      <c r="M32" s="17">
        <f t="shared" si="12"/>
        <v>0</v>
      </c>
      <c r="N32" s="6"/>
      <c r="O32" s="6"/>
      <c r="P32" s="6"/>
      <c r="Q32" s="6"/>
      <c r="R32" s="6"/>
      <c r="S32" s="17">
        <f t="shared" si="13"/>
        <v>0</v>
      </c>
      <c r="T32" s="32"/>
      <c r="U32" s="6"/>
      <c r="V32" s="17">
        <f t="shared" si="14"/>
        <v>0</v>
      </c>
      <c r="W32" s="31"/>
      <c r="X32" s="70">
        <f t="shared" si="15"/>
        <v>0</v>
      </c>
      <c r="Y32" s="35">
        <f t="shared" si="16"/>
        <v>0</v>
      </c>
      <c r="Z32" s="32"/>
      <c r="AA32" s="35">
        <f t="shared" si="17"/>
        <v>0</v>
      </c>
      <c r="AB32" s="6">
        <f t="shared" si="18"/>
        <v>0</v>
      </c>
      <c r="AC32" s="5" t="str">
        <f t="shared" si="19"/>
        <v>9</v>
      </c>
      <c r="AD32" s="38">
        <f t="shared" si="20"/>
        <v>1</v>
      </c>
      <c r="AE32" s="38" t="str">
        <f t="shared" si="21"/>
        <v>Very Weak</v>
      </c>
    </row>
    <row r="33" spans="1:31" x14ac:dyDescent="0.25">
      <c r="A33" s="29">
        <v>41</v>
      </c>
      <c r="B33" s="52" t="str">
        <f>'ENGLISH LANGUAGE'!B33</f>
        <v>ZINITUE ANITA</v>
      </c>
      <c r="C33" s="52" t="str">
        <f>'ENGLISH LANGUAGE'!C33</f>
        <v>PRIMARY 1</v>
      </c>
      <c r="D33" s="6"/>
      <c r="E33" s="6"/>
      <c r="F33" s="6"/>
      <c r="G33" s="6"/>
      <c r="H33" s="6"/>
      <c r="I33" s="17">
        <f t="shared" si="11"/>
        <v>0</v>
      </c>
      <c r="J33" s="6"/>
      <c r="K33" s="6"/>
      <c r="L33" s="6"/>
      <c r="M33" s="17">
        <f t="shared" si="12"/>
        <v>0</v>
      </c>
      <c r="N33" s="6"/>
      <c r="O33" s="6"/>
      <c r="P33" s="6"/>
      <c r="Q33" s="6"/>
      <c r="R33" s="6"/>
      <c r="S33" s="17">
        <f t="shared" si="13"/>
        <v>0</v>
      </c>
      <c r="T33" s="32"/>
      <c r="U33" s="6"/>
      <c r="V33" s="17">
        <f t="shared" si="14"/>
        <v>0</v>
      </c>
      <c r="W33" s="31"/>
      <c r="X33" s="70">
        <f t="shared" si="15"/>
        <v>0</v>
      </c>
      <c r="Y33" s="35">
        <f t="shared" si="16"/>
        <v>0</v>
      </c>
      <c r="Z33" s="32"/>
      <c r="AA33" s="35">
        <f t="shared" si="17"/>
        <v>0</v>
      </c>
      <c r="AB33" s="6">
        <f t="shared" si="18"/>
        <v>0</v>
      </c>
      <c r="AC33" s="5" t="str">
        <f t="shared" si="19"/>
        <v>9</v>
      </c>
      <c r="AD33" s="38">
        <f t="shared" si="20"/>
        <v>1</v>
      </c>
      <c r="AE33" s="38" t="str">
        <f t="shared" si="21"/>
        <v>Very Weak</v>
      </c>
    </row>
    <row r="34" spans="1:31" x14ac:dyDescent="0.25">
      <c r="A34" s="29">
        <v>42</v>
      </c>
      <c r="B34" s="52" t="str">
        <f>'ENGLISH LANGUAGE'!B34</f>
        <v>ZUKPE FORGIVE</v>
      </c>
      <c r="C34" s="52" t="str">
        <f>'ENGLISH LANGUAGE'!C34</f>
        <v>PRIMARY 1</v>
      </c>
      <c r="D34" s="6"/>
      <c r="E34" s="6"/>
      <c r="F34" s="6"/>
      <c r="G34" s="6"/>
      <c r="H34" s="6"/>
      <c r="I34" s="17">
        <f t="shared" si="11"/>
        <v>0</v>
      </c>
      <c r="J34" s="6"/>
      <c r="K34" s="6"/>
      <c r="L34" s="6"/>
      <c r="M34" s="17">
        <f t="shared" si="12"/>
        <v>0</v>
      </c>
      <c r="N34" s="6"/>
      <c r="O34" s="6"/>
      <c r="P34" s="6"/>
      <c r="Q34" s="6"/>
      <c r="R34" s="6"/>
      <c r="S34" s="17">
        <f t="shared" si="13"/>
        <v>0</v>
      </c>
      <c r="T34" s="32"/>
      <c r="U34" s="6"/>
      <c r="V34" s="17">
        <f t="shared" si="14"/>
        <v>0</v>
      </c>
      <c r="W34" s="31"/>
      <c r="X34" s="70">
        <f t="shared" si="15"/>
        <v>0</v>
      </c>
      <c r="Y34" s="35">
        <f t="shared" si="16"/>
        <v>0</v>
      </c>
      <c r="Z34" s="32"/>
      <c r="AA34" s="35">
        <f t="shared" si="17"/>
        <v>0</v>
      </c>
      <c r="AB34" s="6">
        <f t="shared" si="18"/>
        <v>0</v>
      </c>
      <c r="AC34" s="5" t="str">
        <f t="shared" si="19"/>
        <v>9</v>
      </c>
      <c r="AD34" s="38">
        <f t="shared" si="20"/>
        <v>1</v>
      </c>
      <c r="AE34" s="38" t="str">
        <f t="shared" si="21"/>
        <v>Very Weak</v>
      </c>
    </row>
    <row r="35" spans="1:31" x14ac:dyDescent="0.25">
      <c r="A35" s="29">
        <v>43</v>
      </c>
      <c r="B35" s="52" t="str">
        <f>'ENGLISH LANGUAGE'!B35</f>
        <v>ZOTOO SELORM JASON</v>
      </c>
      <c r="C35" s="52" t="str">
        <f>'ENGLISH LANGUAGE'!C35</f>
        <v>PRIMARY 1</v>
      </c>
      <c r="D35" s="6"/>
      <c r="E35" s="6"/>
      <c r="F35" s="6"/>
      <c r="G35" s="6"/>
      <c r="H35" s="6"/>
      <c r="I35" s="17">
        <f t="shared" si="11"/>
        <v>0</v>
      </c>
      <c r="J35" s="6"/>
      <c r="K35" s="6"/>
      <c r="L35" s="6"/>
      <c r="M35" s="17">
        <f t="shared" si="12"/>
        <v>0</v>
      </c>
      <c r="N35" s="6"/>
      <c r="O35" s="6"/>
      <c r="P35" s="6"/>
      <c r="Q35" s="6"/>
      <c r="R35" s="6"/>
      <c r="S35" s="17">
        <f t="shared" si="13"/>
        <v>0</v>
      </c>
      <c r="T35" s="32"/>
      <c r="U35" s="6"/>
      <c r="V35" s="17">
        <f t="shared" si="14"/>
        <v>0</v>
      </c>
      <c r="W35" s="31"/>
      <c r="X35" s="70">
        <f t="shared" si="15"/>
        <v>0</v>
      </c>
      <c r="Y35" s="35">
        <f t="shared" si="16"/>
        <v>0</v>
      </c>
      <c r="Z35" s="32"/>
      <c r="AA35" s="35">
        <f t="shared" si="17"/>
        <v>0</v>
      </c>
      <c r="AB35" s="6">
        <f t="shared" si="18"/>
        <v>0</v>
      </c>
      <c r="AC35" s="5" t="str">
        <f t="shared" si="19"/>
        <v>9</v>
      </c>
      <c r="AD35" s="38">
        <f t="shared" si="20"/>
        <v>1</v>
      </c>
      <c r="AE35" s="38" t="str">
        <f t="shared" si="21"/>
        <v>Very Weak</v>
      </c>
    </row>
    <row r="36" spans="1:31" x14ac:dyDescent="0.25">
      <c r="A36" s="29">
        <v>44</v>
      </c>
      <c r="B36" s="52" t="str">
        <f>'ENGLISH LANGUAGE'!B36</f>
        <v>ADUKO AUSTIN</v>
      </c>
      <c r="C36" s="52" t="str">
        <f>'ENGLISH LANGUAGE'!C36</f>
        <v>PRIMARY 1</v>
      </c>
      <c r="D36" s="6"/>
      <c r="E36" s="6"/>
      <c r="F36" s="6"/>
      <c r="G36" s="6"/>
      <c r="H36" s="6"/>
      <c r="I36" s="17">
        <f t="shared" si="11"/>
        <v>0</v>
      </c>
      <c r="J36" s="6"/>
      <c r="K36" s="6"/>
      <c r="L36" s="6"/>
      <c r="M36" s="17">
        <f t="shared" si="12"/>
        <v>0</v>
      </c>
      <c r="N36" s="6"/>
      <c r="O36" s="6"/>
      <c r="P36" s="6"/>
      <c r="Q36" s="6"/>
      <c r="R36" s="6"/>
      <c r="S36" s="17">
        <f t="shared" si="13"/>
        <v>0</v>
      </c>
      <c r="T36" s="32"/>
      <c r="U36" s="6"/>
      <c r="V36" s="17">
        <f t="shared" si="14"/>
        <v>0</v>
      </c>
      <c r="W36" s="31"/>
      <c r="X36" s="70">
        <f t="shared" si="15"/>
        <v>0</v>
      </c>
      <c r="Y36" s="35">
        <f t="shared" si="16"/>
        <v>0</v>
      </c>
      <c r="Z36" s="32"/>
      <c r="AA36" s="35">
        <f t="shared" si="17"/>
        <v>0</v>
      </c>
      <c r="AB36" s="6">
        <f t="shared" si="18"/>
        <v>0</v>
      </c>
      <c r="AC36" s="5" t="str">
        <f t="shared" si="19"/>
        <v>9</v>
      </c>
      <c r="AD36" s="38">
        <f t="shared" si="20"/>
        <v>1</v>
      </c>
      <c r="AE36" s="38" t="str">
        <f t="shared" si="21"/>
        <v>Very Weak</v>
      </c>
    </row>
    <row r="37" spans="1:31" x14ac:dyDescent="0.25">
      <c r="A37" s="29">
        <v>45</v>
      </c>
      <c r="B37" s="52" t="str">
        <f>'ENGLISH LANGUAGE'!B37</f>
        <v>AFFUL GLORY APEM</v>
      </c>
      <c r="C37" s="52" t="str">
        <f>'ENGLISH LANGUAGE'!C37</f>
        <v>PRIMARY 1</v>
      </c>
      <c r="D37" s="6"/>
      <c r="E37" s="6"/>
      <c r="F37" s="6"/>
      <c r="G37" s="6"/>
      <c r="H37" s="6"/>
      <c r="I37" s="17">
        <f t="shared" si="11"/>
        <v>0</v>
      </c>
      <c r="J37" s="6"/>
      <c r="K37" s="6"/>
      <c r="L37" s="6"/>
      <c r="M37" s="17">
        <f t="shared" si="12"/>
        <v>0</v>
      </c>
      <c r="N37" s="6"/>
      <c r="O37" s="6"/>
      <c r="P37" s="6"/>
      <c r="Q37" s="6"/>
      <c r="R37" s="6"/>
      <c r="S37" s="17">
        <f t="shared" si="13"/>
        <v>0</v>
      </c>
      <c r="T37" s="32"/>
      <c r="U37" s="6"/>
      <c r="V37" s="17">
        <f t="shared" si="14"/>
        <v>0</v>
      </c>
      <c r="W37" s="31"/>
      <c r="X37" s="70">
        <f t="shared" si="15"/>
        <v>0</v>
      </c>
      <c r="Y37" s="35">
        <f t="shared" si="16"/>
        <v>0</v>
      </c>
      <c r="Z37" s="32"/>
      <c r="AA37" s="35">
        <f t="shared" si="17"/>
        <v>0</v>
      </c>
      <c r="AB37" s="6">
        <f t="shared" si="18"/>
        <v>0</v>
      </c>
      <c r="AC37" s="5" t="str">
        <f t="shared" si="19"/>
        <v>9</v>
      </c>
      <c r="AD37" s="38">
        <f t="shared" si="20"/>
        <v>1</v>
      </c>
      <c r="AE37" s="38" t="str">
        <f t="shared" si="21"/>
        <v>Very Weak</v>
      </c>
    </row>
    <row r="38" spans="1:31" x14ac:dyDescent="0.25">
      <c r="B38" s="52">
        <f>'ENGLISH LANGUAGE'!B38</f>
        <v>0</v>
      </c>
    </row>
  </sheetData>
  <mergeCells count="4">
    <mergeCell ref="D1:I1"/>
    <mergeCell ref="J1:M1"/>
    <mergeCell ref="N1:S1"/>
    <mergeCell ref="T1:V1"/>
  </mergeCells>
  <conditionalFormatting sqref="D3:H37">
    <cfRule type="colorScale" priority="8">
      <colorScale>
        <cfvo type="num" val="10.1"/>
        <cfvo type="num" val="10.1"/>
        <color theme="0"/>
        <color rgb="FFC00000"/>
      </colorScale>
    </cfRule>
  </conditionalFormatting>
  <conditionalFormatting sqref="N3:R37">
    <cfRule type="colorScale" priority="7">
      <colorScale>
        <cfvo type="num" val="10.1"/>
        <cfvo type="num" val="10.1"/>
        <color theme="0"/>
        <color rgb="FFC00000"/>
      </colorScale>
    </cfRule>
  </conditionalFormatting>
  <conditionalFormatting sqref="J3:L37">
    <cfRule type="colorScale" priority="6">
      <colorScale>
        <cfvo type="num" val="15"/>
        <cfvo type="num" val="15.1"/>
        <color theme="0"/>
        <color rgb="FFC00000"/>
      </colorScale>
    </cfRule>
  </conditionalFormatting>
  <conditionalFormatting sqref="T3:U37">
    <cfRule type="colorScale" priority="5">
      <colorScale>
        <cfvo type="num" val="20"/>
        <cfvo type="num" val="20.100000000000001"/>
        <color theme="0"/>
        <color rgb="FFCC0000"/>
      </colorScale>
    </cfRule>
  </conditionalFormatting>
  <conditionalFormatting sqref="X3:X37">
    <cfRule type="colorScale" priority="4">
      <colorScale>
        <cfvo type="num" val="100"/>
        <cfvo type="num" val="100.1"/>
        <color rgb="FF0070C0"/>
        <color rgb="FFCC0000"/>
      </colorScale>
    </cfRule>
  </conditionalFormatting>
  <conditionalFormatting sqref="Z3:Z37">
    <cfRule type="colorScale" priority="3">
      <colorScale>
        <cfvo type="num" val="100"/>
        <cfvo type="num" val="100.1"/>
        <color theme="0"/>
        <color rgb="FFC00000"/>
      </colorScale>
    </cfRule>
  </conditionalFormatting>
  <conditionalFormatting sqref="Y3:Y37 AA3:AA37">
    <cfRule type="colorScale" priority="2">
      <colorScale>
        <cfvo type="num" val="50"/>
        <cfvo type="num" val="50.1"/>
        <color rgb="FF339933"/>
        <color rgb="FFCC0000"/>
      </colorScale>
    </cfRule>
  </conditionalFormatting>
  <conditionalFormatting sqref="AB3:AB37">
    <cfRule type="colorScale" priority="1">
      <colorScale>
        <cfvo type="num" val="100"/>
        <cfvo type="num" val="100.1"/>
        <color theme="0"/>
        <color rgb="FFC00000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38"/>
  <sheetViews>
    <sheetView workbookViewId="0">
      <selection activeCell="B7" sqref="B7"/>
    </sheetView>
  </sheetViews>
  <sheetFormatPr defaultColWidth="9.140625" defaultRowHeight="15" x14ac:dyDescent="0.25"/>
  <cols>
    <col min="1" max="1" width="5" style="18" customWidth="1"/>
    <col min="2" max="2" width="33.85546875" style="19" customWidth="1"/>
    <col min="3" max="3" width="7.140625" style="19" customWidth="1"/>
    <col min="4" max="23" width="3.7109375" style="19" customWidth="1"/>
    <col min="24" max="24" width="6.28515625" style="68" customWidth="1"/>
    <col min="25" max="25" width="6.42578125" style="18" customWidth="1"/>
    <col min="26" max="26" width="6.140625" style="19" customWidth="1"/>
    <col min="27" max="27" width="6.5703125" style="18" customWidth="1"/>
    <col min="28" max="28" width="6.7109375" style="19" customWidth="1"/>
    <col min="29" max="29" width="6.7109375" style="18" customWidth="1"/>
    <col min="30" max="30" width="5.140625" style="20" customWidth="1"/>
    <col min="31" max="31" width="14.85546875" style="19" customWidth="1"/>
    <col min="32" max="16384" width="9.140625" style="19"/>
  </cols>
  <sheetData>
    <row r="1" spans="1:34" ht="15.75" x14ac:dyDescent="0.25">
      <c r="D1" s="114" t="s">
        <v>46</v>
      </c>
      <c r="E1" s="115"/>
      <c r="F1" s="115"/>
      <c r="G1" s="115"/>
      <c r="H1" s="115"/>
      <c r="I1" s="116"/>
      <c r="J1" s="117" t="s">
        <v>47</v>
      </c>
      <c r="K1" s="117"/>
      <c r="L1" s="117"/>
      <c r="M1" s="117"/>
      <c r="N1" s="118" t="s">
        <v>48</v>
      </c>
      <c r="O1" s="119"/>
      <c r="P1" s="119"/>
      <c r="Q1" s="119"/>
      <c r="R1" s="119"/>
      <c r="S1" s="120"/>
      <c r="T1" s="117" t="s">
        <v>1</v>
      </c>
      <c r="U1" s="117"/>
      <c r="V1" s="117"/>
    </row>
    <row r="2" spans="1:34" ht="73.5" customHeight="1" x14ac:dyDescent="0.25">
      <c r="A2" s="21" t="s">
        <v>12</v>
      </c>
      <c r="B2" s="22" t="s">
        <v>0</v>
      </c>
      <c r="C2" s="23" t="s">
        <v>13</v>
      </c>
      <c r="D2" s="24" t="s">
        <v>7</v>
      </c>
      <c r="E2" s="24" t="s">
        <v>8</v>
      </c>
      <c r="F2" s="24" t="s">
        <v>9</v>
      </c>
      <c r="G2" s="24" t="s">
        <v>10</v>
      </c>
      <c r="H2" s="24" t="s">
        <v>11</v>
      </c>
      <c r="I2" s="33">
        <v>0.3</v>
      </c>
      <c r="J2" s="24" t="s">
        <v>41</v>
      </c>
      <c r="K2" s="24" t="s">
        <v>42</v>
      </c>
      <c r="L2" s="24" t="s">
        <v>43</v>
      </c>
      <c r="M2" s="33">
        <v>0.2</v>
      </c>
      <c r="N2" s="24" t="s">
        <v>7</v>
      </c>
      <c r="O2" s="24" t="s">
        <v>44</v>
      </c>
      <c r="P2" s="24" t="s">
        <v>9</v>
      </c>
      <c r="Q2" s="24" t="s">
        <v>10</v>
      </c>
      <c r="R2" s="25" t="s">
        <v>11</v>
      </c>
      <c r="S2" s="33">
        <v>0.3</v>
      </c>
      <c r="T2" s="24" t="s">
        <v>45</v>
      </c>
      <c r="U2" s="24" t="s">
        <v>8</v>
      </c>
      <c r="V2" s="33">
        <v>0.2</v>
      </c>
      <c r="W2" s="26"/>
      <c r="X2" s="69" t="s">
        <v>6</v>
      </c>
      <c r="Y2" s="34" t="s">
        <v>14</v>
      </c>
      <c r="Z2" s="27" t="s">
        <v>4</v>
      </c>
      <c r="AA2" s="34" t="s">
        <v>15</v>
      </c>
      <c r="AB2" s="36" t="s">
        <v>16</v>
      </c>
      <c r="AC2" s="37" t="s">
        <v>5</v>
      </c>
      <c r="AD2" s="28" t="s">
        <v>2</v>
      </c>
      <c r="AE2" s="4" t="s">
        <v>17</v>
      </c>
    </row>
    <row r="3" spans="1:34" x14ac:dyDescent="0.25">
      <c r="A3" s="29">
        <v>1</v>
      </c>
      <c r="B3" s="52" t="str">
        <f>'ENGLISH LANGUAGE'!B3</f>
        <v>ABDUL KADIRI MUHAMMED</v>
      </c>
      <c r="C3" s="52" t="str">
        <f>'ENGLISH LANGUAGE'!C3</f>
        <v>PRIMARY 1</v>
      </c>
      <c r="D3" s="6"/>
      <c r="E3" s="6"/>
      <c r="F3" s="6"/>
      <c r="G3" s="6"/>
      <c r="H3" s="6"/>
      <c r="I3" s="17">
        <f>SUM(D3:H3)/50*(30)</f>
        <v>0</v>
      </c>
      <c r="J3" s="6"/>
      <c r="K3" s="6"/>
      <c r="L3" s="6"/>
      <c r="M3" s="17">
        <f>SUM(J3:L3)/45*(20)</f>
        <v>0</v>
      </c>
      <c r="N3" s="6"/>
      <c r="O3" s="6"/>
      <c r="P3" s="6"/>
      <c r="Q3" s="6"/>
      <c r="R3" s="6"/>
      <c r="S3" s="17">
        <f>SUM(N3:R3)/50*(30)</f>
        <v>0</v>
      </c>
      <c r="T3" s="32"/>
      <c r="U3" s="6"/>
      <c r="V3" s="17">
        <f>SUM(T3:U3)/40*(20)</f>
        <v>0</v>
      </c>
      <c r="W3" s="31"/>
      <c r="X3" s="70">
        <f>ROUND((I3+M3+S3+V3), 0)</f>
        <v>0</v>
      </c>
      <c r="Y3" s="35">
        <f>ROUND((X3/100)*50, 1)</f>
        <v>0</v>
      </c>
      <c r="Z3" s="32"/>
      <c r="AA3" s="35">
        <f>ROUND((Z3/100)*50, 1)</f>
        <v>0</v>
      </c>
      <c r="AB3" s="6">
        <f>Y3+AA3</f>
        <v>0</v>
      </c>
      <c r="AC3" s="5" t="str">
        <f t="shared" ref="AC3:AC29" si="0">IF(AB3&gt;=80,"1",IF(AB3&gt;69,"2",IF(AB3&gt;59,"3",IF(AB3&gt;49,"4",IF(AB3&gt;44,"5",IF(AB3&gt;39,"6",IF(AB3&gt;34,"7",IF(AB3&gt;29,"8",IF(AB3&lt;=29,"9")))))))))</f>
        <v>9</v>
      </c>
      <c r="AD3" s="38">
        <f>_xlfn.RANK.EQ(AB3,$AB$3:$AB$30)</f>
        <v>1</v>
      </c>
      <c r="AE3" s="38" t="str">
        <f t="shared" ref="AE3:AE29" si="1">IF(AC3="1","Excellent",IF(AC3="2","Very Good",IF(AC3="3","Good",IF(AC3="4","Credit",IF(AC3="5","Average",IF(AC3="6","Pass",IF(AC3="7","Below Average",IF(AC3="8","Weak",IF(AC3="9","Very Weak")))))))))</f>
        <v>Very Weak</v>
      </c>
    </row>
    <row r="4" spans="1:34" x14ac:dyDescent="0.25">
      <c r="A4" s="29">
        <v>3</v>
      </c>
      <c r="B4" s="52" t="str">
        <f>'ENGLISH LANGUAGE'!B4</f>
        <v>ABLEDU RAQUEL ETORNAM</v>
      </c>
      <c r="C4" s="52" t="str">
        <f>'ENGLISH LANGUAGE'!C4</f>
        <v>PRIMARY 1</v>
      </c>
      <c r="D4" s="6"/>
      <c r="E4" s="6"/>
      <c r="F4" s="6"/>
      <c r="G4" s="6"/>
      <c r="H4" s="6"/>
      <c r="I4" s="17">
        <f t="shared" ref="I4:I29" si="2">SUM(D4:H4)/50*(30)</f>
        <v>0</v>
      </c>
      <c r="J4" s="6"/>
      <c r="K4" s="6"/>
      <c r="L4" s="6"/>
      <c r="M4" s="17">
        <f t="shared" ref="M4:M29" si="3">SUM(J4:L4)/45*(20)</f>
        <v>0</v>
      </c>
      <c r="N4" s="6"/>
      <c r="O4" s="6"/>
      <c r="P4" s="6"/>
      <c r="Q4" s="6"/>
      <c r="R4" s="6"/>
      <c r="S4" s="17">
        <f t="shared" ref="S4:S29" si="4">SUM(N4:R4)/50*(30)</f>
        <v>0</v>
      </c>
      <c r="T4" s="32"/>
      <c r="U4" s="32"/>
      <c r="V4" s="17">
        <f t="shared" ref="V4:V29" si="5">SUM(T4:U4)/40*(20)</f>
        <v>0</v>
      </c>
      <c r="W4" s="31"/>
      <c r="X4" s="70">
        <f t="shared" ref="X4:X29" si="6">ROUND((I4+M4+S4+V4), 0)</f>
        <v>0</v>
      </c>
      <c r="Y4" s="35">
        <f t="shared" ref="Y4:Y29" si="7">ROUND((X4/100)*50, 1)</f>
        <v>0</v>
      </c>
      <c r="Z4" s="32"/>
      <c r="AA4" s="35">
        <f t="shared" ref="AA4:AA29" si="8">ROUND((Z4/100)*50, 1)</f>
        <v>0</v>
      </c>
      <c r="AB4" s="6">
        <f t="shared" ref="AB4:AB29" si="9">Y4+AA4</f>
        <v>0</v>
      </c>
      <c r="AC4" s="5" t="str">
        <f t="shared" si="0"/>
        <v>9</v>
      </c>
      <c r="AD4" s="38">
        <f t="shared" ref="AD4:AD29" si="10">_xlfn.RANK.EQ(AB4,$AB$3:$AB$30)</f>
        <v>1</v>
      </c>
      <c r="AE4" s="38" t="str">
        <f t="shared" si="1"/>
        <v>Very Weak</v>
      </c>
    </row>
    <row r="5" spans="1:34" x14ac:dyDescent="0.25">
      <c r="A5" s="29">
        <v>4</v>
      </c>
      <c r="B5" s="52" t="str">
        <f>'ENGLISH LANGUAGE'!B5</f>
        <v>ADOFO HULBERT ELORM</v>
      </c>
      <c r="C5" s="52" t="str">
        <f>'ENGLISH LANGUAGE'!C5</f>
        <v>PRIMARY 1</v>
      </c>
      <c r="D5" s="6"/>
      <c r="E5" s="6"/>
      <c r="F5" s="6"/>
      <c r="G5" s="6"/>
      <c r="H5" s="6"/>
      <c r="I5" s="17">
        <f t="shared" si="2"/>
        <v>0</v>
      </c>
      <c r="J5" s="6"/>
      <c r="K5" s="6"/>
      <c r="L5" s="6"/>
      <c r="M5" s="17">
        <f t="shared" si="3"/>
        <v>0</v>
      </c>
      <c r="N5" s="6"/>
      <c r="O5" s="6"/>
      <c r="P5" s="6"/>
      <c r="Q5" s="6"/>
      <c r="R5" s="6"/>
      <c r="S5" s="17">
        <f t="shared" si="4"/>
        <v>0</v>
      </c>
      <c r="T5" s="32"/>
      <c r="U5" s="32"/>
      <c r="V5" s="17">
        <f t="shared" si="5"/>
        <v>0</v>
      </c>
      <c r="W5" s="31"/>
      <c r="X5" s="70">
        <f t="shared" si="6"/>
        <v>0</v>
      </c>
      <c r="Y5" s="35">
        <f t="shared" si="7"/>
        <v>0</v>
      </c>
      <c r="Z5" s="32"/>
      <c r="AA5" s="35">
        <f t="shared" si="8"/>
        <v>0</v>
      </c>
      <c r="AB5" s="6">
        <f t="shared" si="9"/>
        <v>0</v>
      </c>
      <c r="AC5" s="5" t="str">
        <f t="shared" si="0"/>
        <v>9</v>
      </c>
      <c r="AD5" s="38">
        <f t="shared" si="10"/>
        <v>1</v>
      </c>
      <c r="AE5" s="38" t="str">
        <f t="shared" si="1"/>
        <v>Very Weak</v>
      </c>
      <c r="AG5" s="19" t="s">
        <v>3</v>
      </c>
      <c r="AH5" s="19" t="s">
        <v>3</v>
      </c>
    </row>
    <row r="6" spans="1:34" x14ac:dyDescent="0.25">
      <c r="A6" s="29">
        <v>5</v>
      </c>
      <c r="B6" s="52" t="str">
        <f>'ENGLISH LANGUAGE'!B6</f>
        <v>ADZANKU EMMANUELLA</v>
      </c>
      <c r="C6" s="52" t="str">
        <f>'ENGLISH LANGUAGE'!C6</f>
        <v>PRIMARY 1</v>
      </c>
      <c r="D6" s="6"/>
      <c r="E6" s="6"/>
      <c r="F6" s="6"/>
      <c r="G6" s="6"/>
      <c r="H6" s="6"/>
      <c r="I6" s="17">
        <f t="shared" si="2"/>
        <v>0</v>
      </c>
      <c r="J6" s="6"/>
      <c r="K6" s="6"/>
      <c r="L6" s="6"/>
      <c r="M6" s="17">
        <f t="shared" si="3"/>
        <v>0</v>
      </c>
      <c r="N6" s="6"/>
      <c r="O6" s="6"/>
      <c r="P6" s="6"/>
      <c r="Q6" s="6"/>
      <c r="R6" s="6"/>
      <c r="S6" s="17">
        <f t="shared" si="4"/>
        <v>0</v>
      </c>
      <c r="T6" s="32"/>
      <c r="U6" s="32"/>
      <c r="V6" s="17">
        <f t="shared" si="5"/>
        <v>0</v>
      </c>
      <c r="W6" s="31"/>
      <c r="X6" s="70">
        <f t="shared" si="6"/>
        <v>0</v>
      </c>
      <c r="Y6" s="35">
        <f t="shared" si="7"/>
        <v>0</v>
      </c>
      <c r="Z6" s="32"/>
      <c r="AA6" s="35">
        <f t="shared" si="8"/>
        <v>0</v>
      </c>
      <c r="AB6" s="6">
        <f t="shared" si="9"/>
        <v>0</v>
      </c>
      <c r="AC6" s="5" t="str">
        <f t="shared" si="0"/>
        <v>9</v>
      </c>
      <c r="AD6" s="38">
        <f t="shared" si="10"/>
        <v>1</v>
      </c>
      <c r="AE6" s="38" t="str">
        <f t="shared" si="1"/>
        <v>Very Weak</v>
      </c>
      <c r="AH6" s="19" t="s">
        <v>3</v>
      </c>
    </row>
    <row r="7" spans="1:34" x14ac:dyDescent="0.25">
      <c r="A7" s="29">
        <v>6</v>
      </c>
      <c r="B7" s="52" t="str">
        <f>'ENGLISH LANGUAGE'!B7</f>
        <v>ADZAWORNU CHRISTOPHER</v>
      </c>
      <c r="C7" s="52" t="str">
        <f>'ENGLISH LANGUAGE'!C7</f>
        <v>PRIMARY 1</v>
      </c>
      <c r="D7" s="6"/>
      <c r="E7" s="6"/>
      <c r="F7" s="6"/>
      <c r="G7" s="6"/>
      <c r="H7" s="6"/>
      <c r="I7" s="17">
        <f t="shared" si="2"/>
        <v>0</v>
      </c>
      <c r="J7" s="6"/>
      <c r="K7" s="6"/>
      <c r="L7" s="6"/>
      <c r="M7" s="17">
        <f t="shared" si="3"/>
        <v>0</v>
      </c>
      <c r="N7" s="6"/>
      <c r="O7" s="6"/>
      <c r="P7" s="6"/>
      <c r="Q7" s="6"/>
      <c r="R7" s="6"/>
      <c r="S7" s="17">
        <f t="shared" si="4"/>
        <v>0</v>
      </c>
      <c r="T7" s="32"/>
      <c r="U7" s="32"/>
      <c r="V7" s="17">
        <f t="shared" si="5"/>
        <v>0</v>
      </c>
      <c r="W7" s="31"/>
      <c r="X7" s="70">
        <f t="shared" si="6"/>
        <v>0</v>
      </c>
      <c r="Y7" s="35">
        <f t="shared" si="7"/>
        <v>0</v>
      </c>
      <c r="Z7" s="32"/>
      <c r="AA7" s="35">
        <f t="shared" si="8"/>
        <v>0</v>
      </c>
      <c r="AB7" s="6">
        <f t="shared" si="9"/>
        <v>0</v>
      </c>
      <c r="AC7" s="5" t="str">
        <f t="shared" si="0"/>
        <v>9</v>
      </c>
      <c r="AD7" s="38">
        <f t="shared" si="10"/>
        <v>1</v>
      </c>
      <c r="AE7" s="38" t="str">
        <f t="shared" si="1"/>
        <v>Very Weak</v>
      </c>
    </row>
    <row r="8" spans="1:34" x14ac:dyDescent="0.25">
      <c r="A8" s="29">
        <v>8</v>
      </c>
      <c r="B8" s="52" t="str">
        <f>'ENGLISH LANGUAGE'!B8</f>
        <v>AFEAMKOR JORDAN</v>
      </c>
      <c r="C8" s="52" t="str">
        <f>'ENGLISH LANGUAGE'!C8</f>
        <v>PRIMARY 1</v>
      </c>
      <c r="D8" s="6"/>
      <c r="E8" s="6"/>
      <c r="F8" s="6"/>
      <c r="G8" s="6"/>
      <c r="H8" s="6"/>
      <c r="I8" s="17">
        <f t="shared" si="2"/>
        <v>0</v>
      </c>
      <c r="J8" s="6"/>
      <c r="K8" s="6"/>
      <c r="L8" s="6"/>
      <c r="M8" s="17">
        <f t="shared" si="3"/>
        <v>0</v>
      </c>
      <c r="N8" s="6"/>
      <c r="O8" s="6"/>
      <c r="P8" s="6"/>
      <c r="Q8" s="6"/>
      <c r="R8" s="6"/>
      <c r="S8" s="17">
        <f t="shared" si="4"/>
        <v>0</v>
      </c>
      <c r="T8" s="32"/>
      <c r="U8" s="6"/>
      <c r="V8" s="17">
        <f t="shared" si="5"/>
        <v>0</v>
      </c>
      <c r="W8" s="31"/>
      <c r="X8" s="70">
        <f t="shared" si="6"/>
        <v>0</v>
      </c>
      <c r="Y8" s="35">
        <f t="shared" si="7"/>
        <v>0</v>
      </c>
      <c r="Z8" s="32"/>
      <c r="AA8" s="35">
        <f t="shared" si="8"/>
        <v>0</v>
      </c>
      <c r="AB8" s="6">
        <f t="shared" si="9"/>
        <v>0</v>
      </c>
      <c r="AC8" s="5" t="str">
        <f t="shared" si="0"/>
        <v>9</v>
      </c>
      <c r="AD8" s="38">
        <f t="shared" si="10"/>
        <v>1</v>
      </c>
      <c r="AE8" s="38" t="str">
        <f t="shared" si="1"/>
        <v>Very Weak</v>
      </c>
    </row>
    <row r="9" spans="1:34" x14ac:dyDescent="0.25">
      <c r="A9" s="29">
        <v>10</v>
      </c>
      <c r="B9" s="52" t="str">
        <f>'ENGLISH LANGUAGE'!B9</f>
        <v>ALI-TSISSEY DAWUD</v>
      </c>
      <c r="C9" s="52" t="str">
        <f>'ENGLISH LANGUAGE'!C9</f>
        <v>PRIMARY 1</v>
      </c>
      <c r="D9" s="6"/>
      <c r="E9" s="6"/>
      <c r="F9" s="6"/>
      <c r="G9" s="6"/>
      <c r="H9" s="6"/>
      <c r="I9" s="17">
        <f t="shared" si="2"/>
        <v>0</v>
      </c>
      <c r="J9" s="6"/>
      <c r="K9" s="6"/>
      <c r="L9" s="6"/>
      <c r="M9" s="17">
        <f t="shared" si="3"/>
        <v>0</v>
      </c>
      <c r="N9" s="6"/>
      <c r="O9" s="6"/>
      <c r="P9" s="6"/>
      <c r="Q9" s="6"/>
      <c r="R9" s="6"/>
      <c r="S9" s="17">
        <f t="shared" si="4"/>
        <v>0</v>
      </c>
      <c r="T9" s="32"/>
      <c r="U9" s="32"/>
      <c r="V9" s="17">
        <f t="shared" si="5"/>
        <v>0</v>
      </c>
      <c r="W9" s="31"/>
      <c r="X9" s="70">
        <f t="shared" si="6"/>
        <v>0</v>
      </c>
      <c r="Y9" s="35">
        <f t="shared" si="7"/>
        <v>0</v>
      </c>
      <c r="Z9" s="32"/>
      <c r="AA9" s="35">
        <f t="shared" si="8"/>
        <v>0</v>
      </c>
      <c r="AB9" s="6">
        <f t="shared" si="9"/>
        <v>0</v>
      </c>
      <c r="AC9" s="5" t="str">
        <f t="shared" si="0"/>
        <v>9</v>
      </c>
      <c r="AD9" s="38">
        <f t="shared" si="10"/>
        <v>1</v>
      </c>
      <c r="AE9" s="38" t="str">
        <f t="shared" si="1"/>
        <v>Very Weak</v>
      </c>
      <c r="AG9" s="19" t="s">
        <v>3</v>
      </c>
    </row>
    <row r="10" spans="1:34" x14ac:dyDescent="0.25">
      <c r="A10" s="29">
        <v>11</v>
      </c>
      <c r="B10" s="52" t="str">
        <f>'ENGLISH LANGUAGE'!B10</f>
        <v>AMANKWAH RACHEAL NHYIRA</v>
      </c>
      <c r="C10" s="52" t="str">
        <f>'ENGLISH LANGUAGE'!C10</f>
        <v>PRIMARY 1</v>
      </c>
      <c r="D10" s="6"/>
      <c r="E10" s="6"/>
      <c r="F10" s="6"/>
      <c r="G10" s="6"/>
      <c r="H10" s="6"/>
      <c r="I10" s="17">
        <f t="shared" si="2"/>
        <v>0</v>
      </c>
      <c r="J10" s="6"/>
      <c r="K10" s="6"/>
      <c r="L10" s="6"/>
      <c r="M10" s="17">
        <f t="shared" si="3"/>
        <v>0</v>
      </c>
      <c r="N10" s="6"/>
      <c r="O10" s="6"/>
      <c r="P10" s="6"/>
      <c r="Q10" s="6"/>
      <c r="R10" s="6"/>
      <c r="S10" s="17">
        <f t="shared" si="4"/>
        <v>0</v>
      </c>
      <c r="T10" s="32"/>
      <c r="U10" s="32"/>
      <c r="V10" s="17">
        <f t="shared" si="5"/>
        <v>0</v>
      </c>
      <c r="W10" s="31"/>
      <c r="X10" s="70">
        <f t="shared" si="6"/>
        <v>0</v>
      </c>
      <c r="Y10" s="35">
        <f t="shared" si="7"/>
        <v>0</v>
      </c>
      <c r="Z10" s="32"/>
      <c r="AA10" s="35">
        <f t="shared" si="8"/>
        <v>0</v>
      </c>
      <c r="AB10" s="6">
        <f t="shared" si="9"/>
        <v>0</v>
      </c>
      <c r="AC10" s="5" t="str">
        <f t="shared" si="0"/>
        <v>9</v>
      </c>
      <c r="AD10" s="38">
        <f t="shared" si="10"/>
        <v>1</v>
      </c>
      <c r="AE10" s="38" t="str">
        <f t="shared" si="1"/>
        <v>Very Weak</v>
      </c>
    </row>
    <row r="11" spans="1:34" customFormat="1" x14ac:dyDescent="0.25">
      <c r="A11" s="29">
        <v>12</v>
      </c>
      <c r="B11" s="52" t="str">
        <f>'ENGLISH LANGUAGE'!B11</f>
        <v>ASAMOAH PHILIP</v>
      </c>
      <c r="C11" s="52" t="str">
        <f>'ENGLISH LANGUAGE'!C11</f>
        <v>PRIMARY 1</v>
      </c>
      <c r="D11" s="6"/>
      <c r="E11" s="6"/>
      <c r="F11" s="6"/>
      <c r="G11" s="6"/>
      <c r="H11" s="6"/>
      <c r="I11" s="17">
        <f t="shared" si="2"/>
        <v>0</v>
      </c>
      <c r="J11" s="6"/>
      <c r="K11" s="6"/>
      <c r="L11" s="6"/>
      <c r="M11" s="17">
        <f t="shared" si="3"/>
        <v>0</v>
      </c>
      <c r="N11" s="6"/>
      <c r="O11" s="6"/>
      <c r="P11" s="6"/>
      <c r="Q11" s="6"/>
      <c r="R11" s="6"/>
      <c r="S11" s="17">
        <f t="shared" si="4"/>
        <v>0</v>
      </c>
      <c r="T11" s="32"/>
      <c r="U11" s="32"/>
      <c r="V11" s="17">
        <f t="shared" si="5"/>
        <v>0</v>
      </c>
      <c r="W11" s="31"/>
      <c r="X11" s="70">
        <f t="shared" si="6"/>
        <v>0</v>
      </c>
      <c r="Y11" s="35">
        <f t="shared" si="7"/>
        <v>0</v>
      </c>
      <c r="Z11" s="32"/>
      <c r="AA11" s="35">
        <f t="shared" si="8"/>
        <v>0</v>
      </c>
      <c r="AB11" s="6">
        <f t="shared" si="9"/>
        <v>0</v>
      </c>
      <c r="AC11" s="5" t="str">
        <f t="shared" si="0"/>
        <v>9</v>
      </c>
      <c r="AD11" s="38">
        <f t="shared" si="10"/>
        <v>1</v>
      </c>
      <c r="AE11" s="38" t="str">
        <f t="shared" si="1"/>
        <v>Very Weak</v>
      </c>
    </row>
    <row r="12" spans="1:34" customFormat="1" x14ac:dyDescent="0.25">
      <c r="A12" s="29">
        <v>15</v>
      </c>
      <c r="B12" s="52" t="str">
        <f>'ENGLISH LANGUAGE'!B12</f>
        <v>ASETINA MARTIN</v>
      </c>
      <c r="C12" s="52" t="str">
        <f>'ENGLISH LANGUAGE'!C12</f>
        <v>PRIMARY 1</v>
      </c>
      <c r="D12" s="6"/>
      <c r="E12" s="6"/>
      <c r="F12" s="6"/>
      <c r="G12" s="6"/>
      <c r="H12" s="6"/>
      <c r="I12" s="17">
        <f t="shared" si="2"/>
        <v>0</v>
      </c>
      <c r="J12" s="6"/>
      <c r="K12" s="6"/>
      <c r="L12" s="6"/>
      <c r="M12" s="17">
        <f t="shared" si="3"/>
        <v>0</v>
      </c>
      <c r="N12" s="6"/>
      <c r="O12" s="6"/>
      <c r="P12" s="6"/>
      <c r="Q12" s="6"/>
      <c r="R12" s="6"/>
      <c r="S12" s="17">
        <f t="shared" si="4"/>
        <v>0</v>
      </c>
      <c r="T12" s="32"/>
      <c r="U12" s="6"/>
      <c r="V12" s="17">
        <f t="shared" si="5"/>
        <v>0</v>
      </c>
      <c r="W12" s="31"/>
      <c r="X12" s="70">
        <f t="shared" si="6"/>
        <v>0</v>
      </c>
      <c r="Y12" s="35">
        <f t="shared" si="7"/>
        <v>0</v>
      </c>
      <c r="Z12" s="32"/>
      <c r="AA12" s="35">
        <f t="shared" si="8"/>
        <v>0</v>
      </c>
      <c r="AB12" s="6">
        <f t="shared" si="9"/>
        <v>0</v>
      </c>
      <c r="AC12" s="5" t="str">
        <f t="shared" si="0"/>
        <v>9</v>
      </c>
      <c r="AD12" s="38">
        <f t="shared" si="10"/>
        <v>1</v>
      </c>
      <c r="AE12" s="38" t="str">
        <f t="shared" si="1"/>
        <v>Very Weak</v>
      </c>
    </row>
    <row r="13" spans="1:34" customFormat="1" x14ac:dyDescent="0.25">
      <c r="A13" s="29">
        <v>19</v>
      </c>
      <c r="B13" s="52" t="str">
        <f>'ENGLISH LANGUAGE'!B13</f>
        <v>AWUNI ABRAHAM</v>
      </c>
      <c r="C13" s="52" t="str">
        <f>'ENGLISH LANGUAGE'!C13</f>
        <v>PRIMARY 1</v>
      </c>
      <c r="D13" s="6"/>
      <c r="E13" s="6"/>
      <c r="F13" s="6"/>
      <c r="G13" s="6"/>
      <c r="H13" s="6"/>
      <c r="I13" s="17">
        <f t="shared" si="2"/>
        <v>0</v>
      </c>
      <c r="J13" s="6"/>
      <c r="K13" s="6"/>
      <c r="L13" s="6"/>
      <c r="M13" s="17">
        <f t="shared" si="3"/>
        <v>0</v>
      </c>
      <c r="N13" s="6"/>
      <c r="O13" s="6"/>
      <c r="P13" s="6"/>
      <c r="Q13" s="6"/>
      <c r="R13" s="6"/>
      <c r="S13" s="17">
        <f t="shared" si="4"/>
        <v>0</v>
      </c>
      <c r="T13" s="32"/>
      <c r="U13" s="6"/>
      <c r="V13" s="17">
        <f t="shared" si="5"/>
        <v>0</v>
      </c>
      <c r="W13" s="31"/>
      <c r="X13" s="70">
        <f t="shared" si="6"/>
        <v>0</v>
      </c>
      <c r="Y13" s="35">
        <f t="shared" si="7"/>
        <v>0</v>
      </c>
      <c r="Z13" s="32"/>
      <c r="AA13" s="35">
        <f t="shared" si="8"/>
        <v>0</v>
      </c>
      <c r="AB13" s="6">
        <f t="shared" si="9"/>
        <v>0</v>
      </c>
      <c r="AC13" s="5" t="str">
        <f t="shared" si="0"/>
        <v>9</v>
      </c>
      <c r="AD13" s="38">
        <f t="shared" si="10"/>
        <v>1</v>
      </c>
      <c r="AE13" s="38" t="str">
        <f t="shared" si="1"/>
        <v>Very Weak</v>
      </c>
    </row>
    <row r="14" spans="1:34" customFormat="1" x14ac:dyDescent="0.25">
      <c r="A14" s="29">
        <v>20</v>
      </c>
      <c r="B14" s="52" t="str">
        <f>'ENGLISH LANGUAGE'!B14</f>
        <v>BODAE ESTHER</v>
      </c>
      <c r="C14" s="52" t="str">
        <f>'ENGLISH LANGUAGE'!C14</f>
        <v>PRIMARY 1</v>
      </c>
      <c r="D14" s="6"/>
      <c r="E14" s="6"/>
      <c r="F14" s="6"/>
      <c r="G14" s="6"/>
      <c r="H14" s="6"/>
      <c r="I14" s="17">
        <f t="shared" si="2"/>
        <v>0</v>
      </c>
      <c r="J14" s="6"/>
      <c r="K14" s="6"/>
      <c r="L14" s="6"/>
      <c r="M14" s="17">
        <f t="shared" si="3"/>
        <v>0</v>
      </c>
      <c r="N14" s="6"/>
      <c r="O14" s="6"/>
      <c r="P14" s="6"/>
      <c r="Q14" s="6"/>
      <c r="R14" s="6"/>
      <c r="S14" s="17">
        <f t="shared" si="4"/>
        <v>0</v>
      </c>
      <c r="T14" s="32"/>
      <c r="U14" s="32"/>
      <c r="V14" s="17">
        <f t="shared" si="5"/>
        <v>0</v>
      </c>
      <c r="W14" s="31"/>
      <c r="X14" s="70">
        <f t="shared" si="6"/>
        <v>0</v>
      </c>
      <c r="Y14" s="35">
        <f t="shared" si="7"/>
        <v>0</v>
      </c>
      <c r="Z14" s="32"/>
      <c r="AA14" s="35">
        <f t="shared" si="8"/>
        <v>0</v>
      </c>
      <c r="AB14" s="6">
        <f t="shared" si="9"/>
        <v>0</v>
      </c>
      <c r="AC14" s="5" t="str">
        <f t="shared" si="0"/>
        <v>9</v>
      </c>
      <c r="AD14" s="38">
        <f t="shared" si="10"/>
        <v>1</v>
      </c>
      <c r="AE14" s="38" t="str">
        <f t="shared" si="1"/>
        <v>Very Weak</v>
      </c>
    </row>
    <row r="15" spans="1:34" customFormat="1" x14ac:dyDescent="0.25">
      <c r="A15" s="29">
        <v>21</v>
      </c>
      <c r="B15" s="52" t="str">
        <f>'ENGLISH LANGUAGE'!B15</f>
        <v>BONSU OPARE SAMUEL</v>
      </c>
      <c r="C15" s="52" t="str">
        <f>'ENGLISH LANGUAGE'!C15</f>
        <v>PRIMARY 1</v>
      </c>
      <c r="D15" s="6"/>
      <c r="E15" s="6"/>
      <c r="F15" s="6"/>
      <c r="G15" s="6"/>
      <c r="H15" s="6"/>
      <c r="I15" s="17">
        <f t="shared" si="2"/>
        <v>0</v>
      </c>
      <c r="J15" s="6"/>
      <c r="K15" s="6"/>
      <c r="L15" s="6"/>
      <c r="M15" s="17">
        <f t="shared" si="3"/>
        <v>0</v>
      </c>
      <c r="N15" s="6"/>
      <c r="O15" s="6"/>
      <c r="P15" s="6"/>
      <c r="Q15" s="6"/>
      <c r="R15" s="6"/>
      <c r="S15" s="17">
        <f t="shared" si="4"/>
        <v>0</v>
      </c>
      <c r="T15" s="32"/>
      <c r="U15" s="32"/>
      <c r="V15" s="17">
        <f t="shared" si="5"/>
        <v>0</v>
      </c>
      <c r="W15" s="31"/>
      <c r="X15" s="70">
        <f t="shared" si="6"/>
        <v>0</v>
      </c>
      <c r="Y15" s="35">
        <f t="shared" si="7"/>
        <v>0</v>
      </c>
      <c r="Z15" s="32"/>
      <c r="AA15" s="35">
        <f t="shared" si="8"/>
        <v>0</v>
      </c>
      <c r="AB15" s="6">
        <f t="shared" si="9"/>
        <v>0</v>
      </c>
      <c r="AC15" s="5" t="str">
        <f t="shared" si="0"/>
        <v>9</v>
      </c>
      <c r="AD15" s="38">
        <f t="shared" si="10"/>
        <v>1</v>
      </c>
      <c r="AE15" s="38" t="str">
        <f t="shared" si="1"/>
        <v>Very Weak</v>
      </c>
    </row>
    <row r="16" spans="1:34" customFormat="1" x14ac:dyDescent="0.25">
      <c r="A16" s="29">
        <v>23</v>
      </c>
      <c r="B16" s="52" t="str">
        <f>'ENGLISH LANGUAGE'!B16</f>
        <v>DANSO DANIEL</v>
      </c>
      <c r="C16" s="52" t="str">
        <f>'ENGLISH LANGUAGE'!C16</f>
        <v>PRIMARY 1</v>
      </c>
      <c r="D16" s="6"/>
      <c r="E16" s="6"/>
      <c r="F16" s="6"/>
      <c r="G16" s="6"/>
      <c r="H16" s="6"/>
      <c r="I16" s="17">
        <f t="shared" si="2"/>
        <v>0</v>
      </c>
      <c r="J16" s="6"/>
      <c r="K16" s="6"/>
      <c r="L16" s="6"/>
      <c r="M16" s="17">
        <f t="shared" si="3"/>
        <v>0</v>
      </c>
      <c r="N16" s="6"/>
      <c r="O16" s="6"/>
      <c r="P16" s="6"/>
      <c r="Q16" s="6"/>
      <c r="R16" s="6"/>
      <c r="S16" s="17">
        <f t="shared" si="4"/>
        <v>0</v>
      </c>
      <c r="T16" s="32"/>
      <c r="U16" s="6"/>
      <c r="V16" s="17">
        <f t="shared" si="5"/>
        <v>0</v>
      </c>
      <c r="W16" s="31"/>
      <c r="X16" s="70">
        <f t="shared" si="6"/>
        <v>0</v>
      </c>
      <c r="Y16" s="35">
        <f t="shared" si="7"/>
        <v>0</v>
      </c>
      <c r="Z16" s="32"/>
      <c r="AA16" s="35">
        <f t="shared" si="8"/>
        <v>0</v>
      </c>
      <c r="AB16" s="6">
        <f t="shared" si="9"/>
        <v>0</v>
      </c>
      <c r="AC16" s="5" t="str">
        <f t="shared" si="0"/>
        <v>9</v>
      </c>
      <c r="AD16" s="38">
        <f t="shared" si="10"/>
        <v>1</v>
      </c>
      <c r="AE16" s="38" t="str">
        <f t="shared" si="1"/>
        <v>Very Weak</v>
      </c>
    </row>
    <row r="17" spans="1:31" customFormat="1" x14ac:dyDescent="0.25">
      <c r="A17" s="29">
        <v>25</v>
      </c>
      <c r="B17" s="52" t="str">
        <f>'ENGLISH LANGUAGE'!B17</f>
        <v>DENU MIRACLE</v>
      </c>
      <c r="C17" s="52" t="str">
        <f>'ENGLISH LANGUAGE'!C17</f>
        <v>PRIMARY 1</v>
      </c>
      <c r="D17" s="6"/>
      <c r="E17" s="6"/>
      <c r="F17" s="6"/>
      <c r="G17" s="6"/>
      <c r="H17" s="6"/>
      <c r="I17" s="17">
        <f t="shared" si="2"/>
        <v>0</v>
      </c>
      <c r="J17" s="6"/>
      <c r="K17" s="6"/>
      <c r="L17" s="6"/>
      <c r="M17" s="17">
        <f t="shared" si="3"/>
        <v>0</v>
      </c>
      <c r="N17" s="6"/>
      <c r="O17" s="6"/>
      <c r="P17" s="6"/>
      <c r="Q17" s="6"/>
      <c r="R17" s="6"/>
      <c r="S17" s="17">
        <f t="shared" si="4"/>
        <v>0</v>
      </c>
      <c r="T17" s="32"/>
      <c r="U17" s="6"/>
      <c r="V17" s="17">
        <f t="shared" si="5"/>
        <v>0</v>
      </c>
      <c r="W17" s="31"/>
      <c r="X17" s="70">
        <f t="shared" si="6"/>
        <v>0</v>
      </c>
      <c r="Y17" s="35">
        <f t="shared" si="7"/>
        <v>0</v>
      </c>
      <c r="Z17" s="32"/>
      <c r="AA17" s="35">
        <f t="shared" si="8"/>
        <v>0</v>
      </c>
      <c r="AB17" s="6">
        <f t="shared" si="9"/>
        <v>0</v>
      </c>
      <c r="AC17" s="5" t="str">
        <f t="shared" si="0"/>
        <v>9</v>
      </c>
      <c r="AD17" s="38">
        <f t="shared" si="10"/>
        <v>1</v>
      </c>
      <c r="AE17" s="38" t="str">
        <f t="shared" si="1"/>
        <v>Very Weak</v>
      </c>
    </row>
    <row r="18" spans="1:31" customFormat="1" x14ac:dyDescent="0.25">
      <c r="A18" s="29">
        <v>26</v>
      </c>
      <c r="B18" s="52" t="str">
        <f>'ENGLISH LANGUAGE'!B18</f>
        <v xml:space="preserve">DESSU DESTINY SELORM </v>
      </c>
      <c r="C18" s="52" t="str">
        <f>'ENGLISH LANGUAGE'!C18</f>
        <v>PRIMARY 1</v>
      </c>
      <c r="D18" s="6"/>
      <c r="E18" s="6"/>
      <c r="F18" s="6"/>
      <c r="G18" s="6"/>
      <c r="H18" s="6"/>
      <c r="I18" s="17">
        <f t="shared" si="2"/>
        <v>0</v>
      </c>
      <c r="J18" s="6"/>
      <c r="K18" s="6"/>
      <c r="L18" s="6"/>
      <c r="M18" s="17">
        <f t="shared" si="3"/>
        <v>0</v>
      </c>
      <c r="N18" s="6"/>
      <c r="O18" s="6"/>
      <c r="P18" s="6"/>
      <c r="Q18" s="6"/>
      <c r="R18" s="6"/>
      <c r="S18" s="17">
        <f t="shared" si="4"/>
        <v>0</v>
      </c>
      <c r="T18" s="32"/>
      <c r="U18" s="6"/>
      <c r="V18" s="17">
        <f t="shared" si="5"/>
        <v>0</v>
      </c>
      <c r="W18" s="31"/>
      <c r="X18" s="70">
        <f t="shared" si="6"/>
        <v>0</v>
      </c>
      <c r="Y18" s="35">
        <f t="shared" si="7"/>
        <v>0</v>
      </c>
      <c r="Z18" s="32"/>
      <c r="AA18" s="35">
        <f t="shared" si="8"/>
        <v>0</v>
      </c>
      <c r="AB18" s="6">
        <f t="shared" si="9"/>
        <v>0</v>
      </c>
      <c r="AC18" s="5" t="str">
        <f t="shared" si="0"/>
        <v>9</v>
      </c>
      <c r="AD18" s="38">
        <f t="shared" si="10"/>
        <v>1</v>
      </c>
      <c r="AE18" s="38" t="str">
        <f t="shared" si="1"/>
        <v>Very Weak</v>
      </c>
    </row>
    <row r="19" spans="1:31" customFormat="1" x14ac:dyDescent="0.25">
      <c r="A19" s="29">
        <v>27</v>
      </c>
      <c r="B19" s="52" t="str">
        <f>'ENGLISH LANGUAGE'!B19</f>
        <v>DOGBE ESTHER</v>
      </c>
      <c r="C19" s="52" t="str">
        <f>'ENGLISH LANGUAGE'!C19</f>
        <v>PRIMARY 1</v>
      </c>
      <c r="D19" s="6"/>
      <c r="E19" s="6"/>
      <c r="F19" s="6"/>
      <c r="G19" s="6"/>
      <c r="H19" s="6"/>
      <c r="I19" s="17">
        <f t="shared" si="2"/>
        <v>0</v>
      </c>
      <c r="J19" s="6"/>
      <c r="K19" s="6"/>
      <c r="L19" s="6"/>
      <c r="M19" s="17">
        <f t="shared" si="3"/>
        <v>0</v>
      </c>
      <c r="N19" s="6"/>
      <c r="O19" s="6"/>
      <c r="P19" s="6"/>
      <c r="Q19" s="6"/>
      <c r="R19" s="6"/>
      <c r="S19" s="17">
        <f t="shared" si="4"/>
        <v>0</v>
      </c>
      <c r="T19" s="32"/>
      <c r="U19" s="6"/>
      <c r="V19" s="17">
        <f t="shared" si="5"/>
        <v>0</v>
      </c>
      <c r="W19" s="31"/>
      <c r="X19" s="70">
        <f t="shared" si="6"/>
        <v>0</v>
      </c>
      <c r="Y19" s="35">
        <f t="shared" si="7"/>
        <v>0</v>
      </c>
      <c r="Z19" s="32"/>
      <c r="AA19" s="35">
        <f t="shared" si="8"/>
        <v>0</v>
      </c>
      <c r="AB19" s="6">
        <f t="shared" si="9"/>
        <v>0</v>
      </c>
      <c r="AC19" s="5" t="str">
        <f t="shared" si="0"/>
        <v>9</v>
      </c>
      <c r="AD19" s="38">
        <f t="shared" si="10"/>
        <v>1</v>
      </c>
      <c r="AE19" s="38" t="str">
        <f t="shared" si="1"/>
        <v>Very Weak</v>
      </c>
    </row>
    <row r="20" spans="1:31" customFormat="1" x14ac:dyDescent="0.25">
      <c r="A20" s="29">
        <v>28</v>
      </c>
      <c r="B20" s="52" t="str">
        <f>'ENGLISH LANGUAGE'!B20</f>
        <v>LAKA WONDER KEKELI</v>
      </c>
      <c r="C20" s="52" t="str">
        <f>'ENGLISH LANGUAGE'!C20</f>
        <v>PRIMARY 1</v>
      </c>
      <c r="D20" s="6"/>
      <c r="E20" s="6"/>
      <c r="F20" s="6"/>
      <c r="G20" s="6"/>
      <c r="H20" s="6"/>
      <c r="I20" s="17">
        <f t="shared" si="2"/>
        <v>0</v>
      </c>
      <c r="J20" s="6"/>
      <c r="K20" s="6"/>
      <c r="L20" s="6"/>
      <c r="M20" s="17">
        <f t="shared" si="3"/>
        <v>0</v>
      </c>
      <c r="N20" s="6"/>
      <c r="O20" s="6"/>
      <c r="P20" s="6"/>
      <c r="Q20" s="6"/>
      <c r="R20" s="6"/>
      <c r="S20" s="17">
        <f t="shared" si="4"/>
        <v>0</v>
      </c>
      <c r="T20" s="32"/>
      <c r="U20" s="6"/>
      <c r="V20" s="17">
        <f t="shared" si="5"/>
        <v>0</v>
      </c>
      <c r="W20" s="31"/>
      <c r="X20" s="70">
        <f t="shared" si="6"/>
        <v>0</v>
      </c>
      <c r="Y20" s="35">
        <f t="shared" si="7"/>
        <v>0</v>
      </c>
      <c r="Z20" s="32"/>
      <c r="AA20" s="35">
        <f t="shared" si="8"/>
        <v>0</v>
      </c>
      <c r="AB20" s="6">
        <f t="shared" si="9"/>
        <v>0</v>
      </c>
      <c r="AC20" s="5" t="str">
        <f t="shared" si="0"/>
        <v>9</v>
      </c>
      <c r="AD20" s="38">
        <f t="shared" si="10"/>
        <v>1</v>
      </c>
      <c r="AE20" s="38" t="str">
        <f t="shared" si="1"/>
        <v>Very Weak</v>
      </c>
    </row>
    <row r="21" spans="1:31" customFormat="1" x14ac:dyDescent="0.25">
      <c r="A21" s="29">
        <v>29</v>
      </c>
      <c r="B21" s="52" t="str">
        <f>'ENGLISH LANGUAGE'!B21</f>
        <v>MONEKE MICHEAL</v>
      </c>
      <c r="C21" s="52" t="str">
        <f>'ENGLISH LANGUAGE'!C21</f>
        <v>PRIMARY 1</v>
      </c>
      <c r="D21" s="6"/>
      <c r="E21" s="6"/>
      <c r="F21" s="6"/>
      <c r="G21" s="6"/>
      <c r="H21" s="6"/>
      <c r="I21" s="17">
        <f t="shared" si="2"/>
        <v>0</v>
      </c>
      <c r="J21" s="6"/>
      <c r="K21" s="6"/>
      <c r="L21" s="6"/>
      <c r="M21" s="17">
        <f t="shared" si="3"/>
        <v>0</v>
      </c>
      <c r="N21" s="6"/>
      <c r="O21" s="6"/>
      <c r="P21" s="6"/>
      <c r="Q21" s="6"/>
      <c r="R21" s="6"/>
      <c r="S21" s="17">
        <f t="shared" si="4"/>
        <v>0</v>
      </c>
      <c r="T21" s="32"/>
      <c r="U21" s="6"/>
      <c r="V21" s="17">
        <f t="shared" si="5"/>
        <v>0</v>
      </c>
      <c r="W21" s="31"/>
      <c r="X21" s="70">
        <f t="shared" si="6"/>
        <v>0</v>
      </c>
      <c r="Y21" s="35">
        <f t="shared" si="7"/>
        <v>0</v>
      </c>
      <c r="Z21" s="32"/>
      <c r="AA21" s="35">
        <f t="shared" si="8"/>
        <v>0</v>
      </c>
      <c r="AB21" s="6">
        <f t="shared" si="9"/>
        <v>0</v>
      </c>
      <c r="AC21" s="5" t="str">
        <f t="shared" si="0"/>
        <v>9</v>
      </c>
      <c r="AD21" s="38">
        <f t="shared" si="10"/>
        <v>1</v>
      </c>
      <c r="AE21" s="38" t="str">
        <f t="shared" si="1"/>
        <v>Very Weak</v>
      </c>
    </row>
    <row r="22" spans="1:31" customFormat="1" x14ac:dyDescent="0.25">
      <c r="A22" s="29">
        <v>30</v>
      </c>
      <c r="B22" s="52" t="str">
        <f>'ENGLISH LANGUAGE'!B22</f>
        <v>NYARKO SHEDRACK NTIRI</v>
      </c>
      <c r="C22" s="52" t="str">
        <f>'ENGLISH LANGUAGE'!C22</f>
        <v>PRIMARY 1</v>
      </c>
      <c r="D22" s="6"/>
      <c r="E22" s="6"/>
      <c r="F22" s="6"/>
      <c r="G22" s="6"/>
      <c r="H22" s="6"/>
      <c r="I22" s="17">
        <f t="shared" si="2"/>
        <v>0</v>
      </c>
      <c r="J22" s="6"/>
      <c r="K22" s="6"/>
      <c r="L22" s="6"/>
      <c r="M22" s="17">
        <f t="shared" si="3"/>
        <v>0</v>
      </c>
      <c r="N22" s="6"/>
      <c r="O22" s="6"/>
      <c r="P22" s="6"/>
      <c r="Q22" s="6"/>
      <c r="R22" s="6"/>
      <c r="S22" s="17">
        <f t="shared" si="4"/>
        <v>0</v>
      </c>
      <c r="T22" s="32"/>
      <c r="U22" s="6"/>
      <c r="V22" s="17">
        <f t="shared" si="5"/>
        <v>0</v>
      </c>
      <c r="W22" s="31"/>
      <c r="X22" s="70">
        <f t="shared" si="6"/>
        <v>0</v>
      </c>
      <c r="Y22" s="35">
        <f t="shared" si="7"/>
        <v>0</v>
      </c>
      <c r="Z22" s="32"/>
      <c r="AA22" s="35">
        <f t="shared" si="8"/>
        <v>0</v>
      </c>
      <c r="AB22" s="6">
        <f t="shared" si="9"/>
        <v>0</v>
      </c>
      <c r="AC22" s="5" t="str">
        <f t="shared" si="0"/>
        <v>9</v>
      </c>
      <c r="AD22" s="38">
        <f t="shared" si="10"/>
        <v>1</v>
      </c>
      <c r="AE22" s="38" t="str">
        <f t="shared" si="1"/>
        <v>Very Weak</v>
      </c>
    </row>
    <row r="23" spans="1:31" x14ac:dyDescent="0.25">
      <c r="A23" s="29">
        <v>31</v>
      </c>
      <c r="B23" s="52" t="str">
        <f>'ENGLISH LANGUAGE'!B23</f>
        <v>OSEI MELODY NANAYAA</v>
      </c>
      <c r="C23" s="52" t="str">
        <f>'ENGLISH LANGUAGE'!C23</f>
        <v>PRIMARY 1</v>
      </c>
      <c r="D23" s="6"/>
      <c r="E23" s="6"/>
      <c r="F23" s="6"/>
      <c r="G23" s="6"/>
      <c r="H23" s="6"/>
      <c r="I23" s="17">
        <f t="shared" si="2"/>
        <v>0</v>
      </c>
      <c r="J23" s="6"/>
      <c r="K23" s="6"/>
      <c r="L23" s="6"/>
      <c r="M23" s="17">
        <f t="shared" si="3"/>
        <v>0</v>
      </c>
      <c r="N23" s="6"/>
      <c r="O23" s="6"/>
      <c r="P23" s="6"/>
      <c r="Q23" s="6"/>
      <c r="R23" s="6"/>
      <c r="S23" s="17">
        <f t="shared" si="4"/>
        <v>0</v>
      </c>
      <c r="T23" s="32"/>
      <c r="U23" s="6"/>
      <c r="V23" s="17">
        <f t="shared" si="5"/>
        <v>0</v>
      </c>
      <c r="W23" s="31"/>
      <c r="X23" s="70">
        <f t="shared" si="6"/>
        <v>0</v>
      </c>
      <c r="Y23" s="35">
        <f t="shared" si="7"/>
        <v>0</v>
      </c>
      <c r="Z23" s="32"/>
      <c r="AA23" s="35">
        <f t="shared" si="8"/>
        <v>0</v>
      </c>
      <c r="AB23" s="6">
        <f t="shared" si="9"/>
        <v>0</v>
      </c>
      <c r="AC23" s="5" t="str">
        <f t="shared" si="0"/>
        <v>9</v>
      </c>
      <c r="AD23" s="38">
        <f t="shared" si="10"/>
        <v>1</v>
      </c>
      <c r="AE23" s="38" t="str">
        <f t="shared" si="1"/>
        <v>Very Weak</v>
      </c>
    </row>
    <row r="24" spans="1:31" x14ac:dyDescent="0.25">
      <c r="A24" s="29">
        <v>32</v>
      </c>
      <c r="B24" s="52" t="str">
        <f>'ENGLISH LANGUAGE'!B24</f>
        <v>OWUNWA CHIMA</v>
      </c>
      <c r="C24" s="52" t="str">
        <f>'ENGLISH LANGUAGE'!C24</f>
        <v>PRIMARY 1</v>
      </c>
      <c r="D24" s="6"/>
      <c r="E24" s="6"/>
      <c r="F24" s="6"/>
      <c r="G24" s="6"/>
      <c r="H24" s="6"/>
      <c r="I24" s="17">
        <f t="shared" si="2"/>
        <v>0</v>
      </c>
      <c r="J24" s="6"/>
      <c r="K24" s="6"/>
      <c r="L24" s="6"/>
      <c r="M24" s="17">
        <f t="shared" si="3"/>
        <v>0</v>
      </c>
      <c r="N24" s="6"/>
      <c r="O24" s="6"/>
      <c r="P24" s="6"/>
      <c r="Q24" s="6"/>
      <c r="R24" s="6"/>
      <c r="S24" s="17">
        <f t="shared" si="4"/>
        <v>0</v>
      </c>
      <c r="T24" s="32"/>
      <c r="U24" s="6"/>
      <c r="V24" s="17">
        <f t="shared" si="5"/>
        <v>0</v>
      </c>
      <c r="W24" s="31"/>
      <c r="X24" s="70">
        <f t="shared" si="6"/>
        <v>0</v>
      </c>
      <c r="Y24" s="35">
        <f t="shared" si="7"/>
        <v>0</v>
      </c>
      <c r="Z24" s="32"/>
      <c r="AA24" s="35">
        <f t="shared" si="8"/>
        <v>0</v>
      </c>
      <c r="AB24" s="6">
        <f t="shared" si="9"/>
        <v>0</v>
      </c>
      <c r="AC24" s="5" t="str">
        <f t="shared" si="0"/>
        <v>9</v>
      </c>
      <c r="AD24" s="38">
        <f t="shared" si="10"/>
        <v>1</v>
      </c>
      <c r="AE24" s="38" t="str">
        <f t="shared" si="1"/>
        <v>Very Weak</v>
      </c>
    </row>
    <row r="25" spans="1:31" x14ac:dyDescent="0.25">
      <c r="A25" s="29">
        <v>33</v>
      </c>
      <c r="B25" s="52" t="str">
        <f>'ENGLISH LANGUAGE'!B25</f>
        <v>SAKYI BLESSING</v>
      </c>
      <c r="C25" s="52" t="str">
        <f>'ENGLISH LANGUAGE'!C25</f>
        <v>PRIMARY 1</v>
      </c>
      <c r="D25" s="6"/>
      <c r="E25" s="6"/>
      <c r="F25" s="6"/>
      <c r="G25" s="6"/>
      <c r="H25" s="6"/>
      <c r="I25" s="17">
        <f t="shared" si="2"/>
        <v>0</v>
      </c>
      <c r="J25" s="6"/>
      <c r="K25" s="6"/>
      <c r="L25" s="6"/>
      <c r="M25" s="17">
        <f t="shared" si="3"/>
        <v>0</v>
      </c>
      <c r="N25" s="6"/>
      <c r="O25" s="6"/>
      <c r="P25" s="6"/>
      <c r="Q25" s="6"/>
      <c r="R25" s="6"/>
      <c r="S25" s="17">
        <f t="shared" si="4"/>
        <v>0</v>
      </c>
      <c r="T25" s="32"/>
      <c r="U25" s="32"/>
      <c r="V25" s="17">
        <f t="shared" si="5"/>
        <v>0</v>
      </c>
      <c r="W25" s="31"/>
      <c r="X25" s="70">
        <f t="shared" si="6"/>
        <v>0</v>
      </c>
      <c r="Y25" s="35">
        <f t="shared" si="7"/>
        <v>0</v>
      </c>
      <c r="Z25" s="32"/>
      <c r="AA25" s="35">
        <f t="shared" si="8"/>
        <v>0</v>
      </c>
      <c r="AB25" s="6">
        <f t="shared" si="9"/>
        <v>0</v>
      </c>
      <c r="AC25" s="5" t="str">
        <f t="shared" si="0"/>
        <v>9</v>
      </c>
      <c r="AD25" s="38">
        <f t="shared" si="10"/>
        <v>1</v>
      </c>
      <c r="AE25" s="38" t="str">
        <f t="shared" si="1"/>
        <v>Very Weak</v>
      </c>
    </row>
    <row r="26" spans="1:31" x14ac:dyDescent="0.25">
      <c r="A26" s="29">
        <v>34</v>
      </c>
      <c r="B26" s="52" t="str">
        <f>'ENGLISH LANGUAGE'!B26</f>
        <v>SHAMSUDEEN AYISHA</v>
      </c>
      <c r="C26" s="52" t="str">
        <f>'ENGLISH LANGUAGE'!C26</f>
        <v>PRIMARY 1</v>
      </c>
      <c r="D26" s="6"/>
      <c r="E26" s="6"/>
      <c r="F26" s="6"/>
      <c r="G26" s="6"/>
      <c r="H26" s="6"/>
      <c r="I26" s="17">
        <f t="shared" si="2"/>
        <v>0</v>
      </c>
      <c r="J26" s="6"/>
      <c r="K26" s="6"/>
      <c r="L26" s="6"/>
      <c r="M26" s="17">
        <f t="shared" si="3"/>
        <v>0</v>
      </c>
      <c r="N26" s="6"/>
      <c r="O26" s="6"/>
      <c r="P26" s="6"/>
      <c r="Q26" s="6"/>
      <c r="R26" s="6"/>
      <c r="S26" s="17">
        <f t="shared" si="4"/>
        <v>0</v>
      </c>
      <c r="T26" s="32"/>
      <c r="U26" s="32"/>
      <c r="V26" s="17">
        <f t="shared" si="5"/>
        <v>0</v>
      </c>
      <c r="W26" s="31"/>
      <c r="X26" s="70">
        <f t="shared" si="6"/>
        <v>0</v>
      </c>
      <c r="Y26" s="35">
        <f t="shared" si="7"/>
        <v>0</v>
      </c>
      <c r="Z26" s="32"/>
      <c r="AA26" s="35">
        <f t="shared" si="8"/>
        <v>0</v>
      </c>
      <c r="AB26" s="6">
        <f t="shared" si="9"/>
        <v>0</v>
      </c>
      <c r="AC26" s="5" t="str">
        <f t="shared" si="0"/>
        <v>9</v>
      </c>
      <c r="AD26" s="38">
        <f t="shared" si="10"/>
        <v>1</v>
      </c>
      <c r="AE26" s="38" t="str">
        <f t="shared" si="1"/>
        <v>Very Weak</v>
      </c>
    </row>
    <row r="27" spans="1:31" x14ac:dyDescent="0.25">
      <c r="A27" s="29">
        <v>35</v>
      </c>
      <c r="B27" s="52" t="str">
        <f>'ENGLISH LANGUAGE'!B27</f>
        <v>SULEIMAN JAMEL</v>
      </c>
      <c r="C27" s="52" t="str">
        <f>'ENGLISH LANGUAGE'!C27</f>
        <v>PRIMARY 1</v>
      </c>
      <c r="D27" s="6"/>
      <c r="E27" s="6"/>
      <c r="F27" s="6"/>
      <c r="G27" s="6"/>
      <c r="H27" s="6"/>
      <c r="I27" s="17">
        <f t="shared" si="2"/>
        <v>0</v>
      </c>
      <c r="J27" s="6"/>
      <c r="K27" s="6"/>
      <c r="L27" s="6"/>
      <c r="M27" s="17">
        <f t="shared" si="3"/>
        <v>0</v>
      </c>
      <c r="N27" s="6"/>
      <c r="O27" s="6"/>
      <c r="P27" s="6"/>
      <c r="Q27" s="6"/>
      <c r="R27" s="6"/>
      <c r="S27" s="17">
        <f t="shared" si="4"/>
        <v>0</v>
      </c>
      <c r="T27" s="32"/>
      <c r="U27" s="32"/>
      <c r="V27" s="17">
        <f t="shared" si="5"/>
        <v>0</v>
      </c>
      <c r="W27" s="31"/>
      <c r="X27" s="70">
        <f t="shared" si="6"/>
        <v>0</v>
      </c>
      <c r="Y27" s="35">
        <f t="shared" si="7"/>
        <v>0</v>
      </c>
      <c r="Z27" s="32"/>
      <c r="AA27" s="35">
        <f t="shared" si="8"/>
        <v>0</v>
      </c>
      <c r="AB27" s="6">
        <f t="shared" si="9"/>
        <v>0</v>
      </c>
      <c r="AC27" s="5" t="str">
        <f t="shared" si="0"/>
        <v>9</v>
      </c>
      <c r="AD27" s="38">
        <f t="shared" si="10"/>
        <v>1</v>
      </c>
      <c r="AE27" s="38" t="str">
        <f t="shared" si="1"/>
        <v>Very Weak</v>
      </c>
    </row>
    <row r="28" spans="1:31" x14ac:dyDescent="0.25">
      <c r="A28" s="29">
        <v>36</v>
      </c>
      <c r="B28" s="52" t="str">
        <f>'ENGLISH LANGUAGE'!B28</f>
        <v>SUNDAY MICHEAL SEYRAM</v>
      </c>
      <c r="C28" s="52" t="str">
        <f>'ENGLISH LANGUAGE'!C28</f>
        <v>PRIMARY 1</v>
      </c>
      <c r="D28" s="6"/>
      <c r="E28" s="6"/>
      <c r="F28" s="6"/>
      <c r="G28" s="6"/>
      <c r="H28" s="6"/>
      <c r="I28" s="17">
        <f t="shared" si="2"/>
        <v>0</v>
      </c>
      <c r="J28" s="6"/>
      <c r="K28" s="6"/>
      <c r="L28" s="6"/>
      <c r="M28" s="17">
        <f t="shared" si="3"/>
        <v>0</v>
      </c>
      <c r="N28" s="6"/>
      <c r="O28" s="6"/>
      <c r="P28" s="6"/>
      <c r="Q28" s="6"/>
      <c r="R28" s="6"/>
      <c r="S28" s="17">
        <f t="shared" si="4"/>
        <v>0</v>
      </c>
      <c r="T28" s="32"/>
      <c r="U28" s="32"/>
      <c r="V28" s="17">
        <f t="shared" si="5"/>
        <v>0</v>
      </c>
      <c r="W28" s="31"/>
      <c r="X28" s="70">
        <f t="shared" si="6"/>
        <v>0</v>
      </c>
      <c r="Y28" s="35">
        <f t="shared" si="7"/>
        <v>0</v>
      </c>
      <c r="Z28" s="32"/>
      <c r="AA28" s="35">
        <f t="shared" si="8"/>
        <v>0</v>
      </c>
      <c r="AB28" s="6">
        <f t="shared" si="9"/>
        <v>0</v>
      </c>
      <c r="AC28" s="5" t="str">
        <f t="shared" si="0"/>
        <v>9</v>
      </c>
      <c r="AD28" s="38">
        <f t="shared" si="10"/>
        <v>1</v>
      </c>
      <c r="AE28" s="38" t="str">
        <f t="shared" si="1"/>
        <v>Very Weak</v>
      </c>
    </row>
    <row r="29" spans="1:31" x14ac:dyDescent="0.25">
      <c r="A29" s="29">
        <v>37</v>
      </c>
      <c r="B29" s="52" t="str">
        <f>'ENGLISH LANGUAGE'!B29</f>
        <v>SURAJU HADIYA</v>
      </c>
      <c r="C29" s="52" t="str">
        <f>'ENGLISH LANGUAGE'!C29</f>
        <v>PRIMARY 1</v>
      </c>
      <c r="D29" s="6"/>
      <c r="E29" s="6"/>
      <c r="F29" s="6"/>
      <c r="G29" s="6"/>
      <c r="H29" s="6"/>
      <c r="I29" s="17">
        <f t="shared" si="2"/>
        <v>0</v>
      </c>
      <c r="J29" s="6"/>
      <c r="K29" s="6"/>
      <c r="L29" s="6"/>
      <c r="M29" s="17">
        <f t="shared" si="3"/>
        <v>0</v>
      </c>
      <c r="N29" s="6"/>
      <c r="O29" s="6"/>
      <c r="P29" s="6"/>
      <c r="Q29" s="6"/>
      <c r="R29" s="6"/>
      <c r="S29" s="17">
        <f t="shared" si="4"/>
        <v>0</v>
      </c>
      <c r="T29" s="32"/>
      <c r="U29" s="6"/>
      <c r="V29" s="17">
        <f t="shared" si="5"/>
        <v>0</v>
      </c>
      <c r="W29" s="31"/>
      <c r="X29" s="70">
        <f t="shared" si="6"/>
        <v>0</v>
      </c>
      <c r="Y29" s="35">
        <f t="shared" si="7"/>
        <v>0</v>
      </c>
      <c r="Z29" s="32"/>
      <c r="AA29" s="35">
        <f t="shared" si="8"/>
        <v>0</v>
      </c>
      <c r="AB29" s="6">
        <f t="shared" si="9"/>
        <v>0</v>
      </c>
      <c r="AC29" s="5" t="str">
        <f t="shared" si="0"/>
        <v>9</v>
      </c>
      <c r="AD29" s="38">
        <f t="shared" si="10"/>
        <v>1</v>
      </c>
      <c r="AE29" s="38" t="str">
        <f t="shared" si="1"/>
        <v>Very Weak</v>
      </c>
    </row>
    <row r="30" spans="1:31" x14ac:dyDescent="0.25">
      <c r="A30" s="29">
        <v>38</v>
      </c>
      <c r="B30" s="52" t="str">
        <f>'ENGLISH LANGUAGE'!B30</f>
        <v>SURAJU HIDAYA</v>
      </c>
      <c r="C30" s="52" t="str">
        <f>'ENGLISH LANGUAGE'!C30</f>
        <v>PRIMARY 1</v>
      </c>
      <c r="D30" s="6"/>
      <c r="E30" s="6"/>
      <c r="F30" s="6"/>
      <c r="G30" s="6"/>
      <c r="H30" s="6"/>
      <c r="I30" s="17">
        <f t="shared" ref="I30:I37" si="11">SUM(D30:H30)/50*(30)</f>
        <v>0</v>
      </c>
      <c r="J30" s="6"/>
      <c r="K30" s="6"/>
      <c r="L30" s="6"/>
      <c r="M30" s="17">
        <f t="shared" ref="M30:M37" si="12">SUM(J30:L30)/45*(20)</f>
        <v>0</v>
      </c>
      <c r="N30" s="6"/>
      <c r="O30" s="6"/>
      <c r="P30" s="6"/>
      <c r="Q30" s="6"/>
      <c r="R30" s="6"/>
      <c r="S30" s="17">
        <f t="shared" ref="S30:S37" si="13">SUM(N30:R30)/50*(30)</f>
        <v>0</v>
      </c>
      <c r="T30" s="32"/>
      <c r="U30" s="6"/>
      <c r="V30" s="17">
        <f t="shared" ref="V30:V37" si="14">SUM(T30:U30)/40*(20)</f>
        <v>0</v>
      </c>
      <c r="W30" s="31"/>
      <c r="X30" s="70">
        <f t="shared" ref="X30:X37" si="15">ROUND((I30+M30+S30+V30), 0)</f>
        <v>0</v>
      </c>
      <c r="Y30" s="35">
        <f t="shared" ref="Y30:Y37" si="16">ROUND((X30/100)*50, 1)</f>
        <v>0</v>
      </c>
      <c r="Z30" s="32"/>
      <c r="AA30" s="35">
        <f t="shared" ref="AA30:AA37" si="17">ROUND((Z30/100)*50, 1)</f>
        <v>0</v>
      </c>
      <c r="AB30" s="6">
        <f t="shared" ref="AB30:AB37" si="18">Y30+AA30</f>
        <v>0</v>
      </c>
      <c r="AC30" s="5" t="str">
        <f t="shared" ref="AC30:AC37" si="19">IF(AB30&gt;=80,"1",IF(AB30&gt;69,"2",IF(AB30&gt;59,"3",IF(AB30&gt;49,"4",IF(AB30&gt;44,"5",IF(AB30&gt;39,"6",IF(AB30&gt;34,"7",IF(AB30&gt;29,"8",IF(AB30&lt;=29,"9")))))))))</f>
        <v>9</v>
      </c>
      <c r="AD30" s="38">
        <f t="shared" ref="AD30:AD37" si="20">_xlfn.RANK.EQ(AB30,$AB$3:$AB$30)</f>
        <v>1</v>
      </c>
      <c r="AE30" s="38" t="str">
        <f t="shared" ref="AE30:AE37" si="21">IF(AC30="1","Excellent",IF(AC30="2","Very Good",IF(AC30="3","Good",IF(AC30="4","Credit",IF(AC30="5","Average",IF(AC30="6","Pass",IF(AC30="7","Below Average",IF(AC30="8","Weak",IF(AC30="9","Very Weak")))))))))</f>
        <v>Very Weak</v>
      </c>
    </row>
    <row r="31" spans="1:31" x14ac:dyDescent="0.25">
      <c r="A31" s="29">
        <v>39</v>
      </c>
      <c r="B31" s="52" t="str">
        <f>'ENGLISH LANGUAGE'!B31</f>
        <v>TETTEH ADELAIDE</v>
      </c>
      <c r="C31" s="52" t="str">
        <f>'ENGLISH LANGUAGE'!C31</f>
        <v>PRIMARY 1</v>
      </c>
      <c r="D31" s="6"/>
      <c r="E31" s="6"/>
      <c r="F31" s="6"/>
      <c r="G31" s="6"/>
      <c r="H31" s="6"/>
      <c r="I31" s="17">
        <f t="shared" si="11"/>
        <v>0</v>
      </c>
      <c r="J31" s="6"/>
      <c r="K31" s="6"/>
      <c r="L31" s="6"/>
      <c r="M31" s="17">
        <f t="shared" si="12"/>
        <v>0</v>
      </c>
      <c r="N31" s="6"/>
      <c r="O31" s="6"/>
      <c r="P31" s="6"/>
      <c r="Q31" s="6"/>
      <c r="R31" s="6"/>
      <c r="S31" s="17">
        <f t="shared" si="13"/>
        <v>0</v>
      </c>
      <c r="T31" s="32"/>
      <c r="U31" s="6"/>
      <c r="V31" s="17">
        <f t="shared" si="14"/>
        <v>0</v>
      </c>
      <c r="W31" s="31"/>
      <c r="X31" s="70">
        <f t="shared" si="15"/>
        <v>0</v>
      </c>
      <c r="Y31" s="35">
        <f t="shared" si="16"/>
        <v>0</v>
      </c>
      <c r="Z31" s="32"/>
      <c r="AA31" s="35">
        <f t="shared" si="17"/>
        <v>0</v>
      </c>
      <c r="AB31" s="6">
        <f t="shared" si="18"/>
        <v>0</v>
      </c>
      <c r="AC31" s="5" t="str">
        <f t="shared" si="19"/>
        <v>9</v>
      </c>
      <c r="AD31" s="38">
        <f t="shared" si="20"/>
        <v>1</v>
      </c>
      <c r="AE31" s="38" t="str">
        <f t="shared" si="21"/>
        <v>Very Weak</v>
      </c>
    </row>
    <row r="32" spans="1:31" x14ac:dyDescent="0.25">
      <c r="A32" s="29">
        <v>40</v>
      </c>
      <c r="B32" s="52" t="str">
        <f>'ENGLISH LANGUAGE'!B32</f>
        <v>TORSU ARMAH EMMANUELLA</v>
      </c>
      <c r="C32" s="52" t="str">
        <f>'ENGLISH LANGUAGE'!C32</f>
        <v>PRIMARY 1</v>
      </c>
      <c r="D32" s="6"/>
      <c r="E32" s="6"/>
      <c r="F32" s="6"/>
      <c r="G32" s="6"/>
      <c r="H32" s="6"/>
      <c r="I32" s="17">
        <f t="shared" si="11"/>
        <v>0</v>
      </c>
      <c r="J32" s="6"/>
      <c r="K32" s="6"/>
      <c r="L32" s="6"/>
      <c r="M32" s="17">
        <f t="shared" si="12"/>
        <v>0</v>
      </c>
      <c r="N32" s="6"/>
      <c r="O32" s="6"/>
      <c r="P32" s="6"/>
      <c r="Q32" s="6"/>
      <c r="R32" s="6"/>
      <c r="S32" s="17">
        <f t="shared" si="13"/>
        <v>0</v>
      </c>
      <c r="T32" s="32"/>
      <c r="U32" s="6"/>
      <c r="V32" s="17">
        <f t="shared" si="14"/>
        <v>0</v>
      </c>
      <c r="W32" s="31"/>
      <c r="X32" s="70">
        <f t="shared" si="15"/>
        <v>0</v>
      </c>
      <c r="Y32" s="35">
        <f t="shared" si="16"/>
        <v>0</v>
      </c>
      <c r="Z32" s="32"/>
      <c r="AA32" s="35">
        <f t="shared" si="17"/>
        <v>0</v>
      </c>
      <c r="AB32" s="6">
        <f t="shared" si="18"/>
        <v>0</v>
      </c>
      <c r="AC32" s="5" t="str">
        <f t="shared" si="19"/>
        <v>9</v>
      </c>
      <c r="AD32" s="38">
        <f t="shared" si="20"/>
        <v>1</v>
      </c>
      <c r="AE32" s="38" t="str">
        <f t="shared" si="21"/>
        <v>Very Weak</v>
      </c>
    </row>
    <row r="33" spans="1:31" x14ac:dyDescent="0.25">
      <c r="A33" s="29">
        <v>41</v>
      </c>
      <c r="B33" s="52" t="str">
        <f>'ENGLISH LANGUAGE'!B33</f>
        <v>ZINITUE ANITA</v>
      </c>
      <c r="C33" s="52" t="str">
        <f>'ENGLISH LANGUAGE'!C33</f>
        <v>PRIMARY 1</v>
      </c>
      <c r="D33" s="6"/>
      <c r="E33" s="6"/>
      <c r="F33" s="6"/>
      <c r="G33" s="6"/>
      <c r="H33" s="6"/>
      <c r="I33" s="17">
        <f t="shared" si="11"/>
        <v>0</v>
      </c>
      <c r="J33" s="6"/>
      <c r="K33" s="6"/>
      <c r="L33" s="6"/>
      <c r="M33" s="17">
        <f t="shared" si="12"/>
        <v>0</v>
      </c>
      <c r="N33" s="6"/>
      <c r="O33" s="6"/>
      <c r="P33" s="6"/>
      <c r="Q33" s="6"/>
      <c r="R33" s="6"/>
      <c r="S33" s="17">
        <f t="shared" si="13"/>
        <v>0</v>
      </c>
      <c r="T33" s="32"/>
      <c r="U33" s="6"/>
      <c r="V33" s="17">
        <f t="shared" si="14"/>
        <v>0</v>
      </c>
      <c r="W33" s="31"/>
      <c r="X33" s="70">
        <f t="shared" si="15"/>
        <v>0</v>
      </c>
      <c r="Y33" s="35">
        <f t="shared" si="16"/>
        <v>0</v>
      </c>
      <c r="Z33" s="32"/>
      <c r="AA33" s="35">
        <f t="shared" si="17"/>
        <v>0</v>
      </c>
      <c r="AB33" s="6">
        <f t="shared" si="18"/>
        <v>0</v>
      </c>
      <c r="AC33" s="5" t="str">
        <f t="shared" si="19"/>
        <v>9</v>
      </c>
      <c r="AD33" s="38">
        <f t="shared" si="20"/>
        <v>1</v>
      </c>
      <c r="AE33" s="38" t="str">
        <f t="shared" si="21"/>
        <v>Very Weak</v>
      </c>
    </row>
    <row r="34" spans="1:31" x14ac:dyDescent="0.25">
      <c r="A34" s="29">
        <v>42</v>
      </c>
      <c r="B34" s="52" t="str">
        <f>'ENGLISH LANGUAGE'!B34</f>
        <v>ZUKPE FORGIVE</v>
      </c>
      <c r="C34" s="52" t="str">
        <f>'ENGLISH LANGUAGE'!C34</f>
        <v>PRIMARY 1</v>
      </c>
      <c r="D34" s="6"/>
      <c r="E34" s="6"/>
      <c r="F34" s="6"/>
      <c r="G34" s="6"/>
      <c r="H34" s="6"/>
      <c r="I34" s="17">
        <f t="shared" si="11"/>
        <v>0</v>
      </c>
      <c r="J34" s="6"/>
      <c r="K34" s="6"/>
      <c r="L34" s="6"/>
      <c r="M34" s="17">
        <f t="shared" si="12"/>
        <v>0</v>
      </c>
      <c r="N34" s="6"/>
      <c r="O34" s="6"/>
      <c r="P34" s="6"/>
      <c r="Q34" s="6"/>
      <c r="R34" s="6"/>
      <c r="S34" s="17">
        <f t="shared" si="13"/>
        <v>0</v>
      </c>
      <c r="T34" s="32"/>
      <c r="U34" s="6"/>
      <c r="V34" s="17">
        <f t="shared" si="14"/>
        <v>0</v>
      </c>
      <c r="W34" s="31"/>
      <c r="X34" s="70">
        <f t="shared" si="15"/>
        <v>0</v>
      </c>
      <c r="Y34" s="35">
        <f t="shared" si="16"/>
        <v>0</v>
      </c>
      <c r="Z34" s="32"/>
      <c r="AA34" s="35">
        <f t="shared" si="17"/>
        <v>0</v>
      </c>
      <c r="AB34" s="6">
        <f t="shared" si="18"/>
        <v>0</v>
      </c>
      <c r="AC34" s="5" t="str">
        <f t="shared" si="19"/>
        <v>9</v>
      </c>
      <c r="AD34" s="38">
        <f t="shared" si="20"/>
        <v>1</v>
      </c>
      <c r="AE34" s="38" t="str">
        <f t="shared" si="21"/>
        <v>Very Weak</v>
      </c>
    </row>
    <row r="35" spans="1:31" x14ac:dyDescent="0.25">
      <c r="A35" s="29">
        <v>43</v>
      </c>
      <c r="B35" s="52" t="str">
        <f>'ENGLISH LANGUAGE'!B35</f>
        <v>ZOTOO SELORM JASON</v>
      </c>
      <c r="C35" s="52" t="str">
        <f>'ENGLISH LANGUAGE'!C35</f>
        <v>PRIMARY 1</v>
      </c>
      <c r="D35" s="6"/>
      <c r="E35" s="6"/>
      <c r="F35" s="6"/>
      <c r="G35" s="6"/>
      <c r="H35" s="6"/>
      <c r="I35" s="17">
        <f t="shared" si="11"/>
        <v>0</v>
      </c>
      <c r="J35" s="6"/>
      <c r="K35" s="6"/>
      <c r="L35" s="6"/>
      <c r="M35" s="17">
        <f t="shared" si="12"/>
        <v>0</v>
      </c>
      <c r="N35" s="6"/>
      <c r="O35" s="6"/>
      <c r="P35" s="6"/>
      <c r="Q35" s="6"/>
      <c r="R35" s="6"/>
      <c r="S35" s="17">
        <f t="shared" si="13"/>
        <v>0</v>
      </c>
      <c r="T35" s="32"/>
      <c r="U35" s="6"/>
      <c r="V35" s="17">
        <f t="shared" si="14"/>
        <v>0</v>
      </c>
      <c r="W35" s="31"/>
      <c r="X35" s="70">
        <f t="shared" si="15"/>
        <v>0</v>
      </c>
      <c r="Y35" s="35">
        <f t="shared" si="16"/>
        <v>0</v>
      </c>
      <c r="Z35" s="32"/>
      <c r="AA35" s="35">
        <f t="shared" si="17"/>
        <v>0</v>
      </c>
      <c r="AB35" s="6">
        <f t="shared" si="18"/>
        <v>0</v>
      </c>
      <c r="AC35" s="5" t="str">
        <f t="shared" si="19"/>
        <v>9</v>
      </c>
      <c r="AD35" s="38">
        <f t="shared" si="20"/>
        <v>1</v>
      </c>
      <c r="AE35" s="38" t="str">
        <f t="shared" si="21"/>
        <v>Very Weak</v>
      </c>
    </row>
    <row r="36" spans="1:31" x14ac:dyDescent="0.25">
      <c r="A36" s="29">
        <v>44</v>
      </c>
      <c r="B36" s="52" t="str">
        <f>'ENGLISH LANGUAGE'!B36</f>
        <v>ADUKO AUSTIN</v>
      </c>
      <c r="C36" s="52" t="str">
        <f>'ENGLISH LANGUAGE'!C36</f>
        <v>PRIMARY 1</v>
      </c>
      <c r="D36" s="6"/>
      <c r="E36" s="6"/>
      <c r="F36" s="6"/>
      <c r="G36" s="6"/>
      <c r="H36" s="6"/>
      <c r="I36" s="17">
        <f t="shared" si="11"/>
        <v>0</v>
      </c>
      <c r="J36" s="6"/>
      <c r="K36" s="6"/>
      <c r="L36" s="6"/>
      <c r="M36" s="17">
        <f t="shared" si="12"/>
        <v>0</v>
      </c>
      <c r="N36" s="6"/>
      <c r="O36" s="6"/>
      <c r="P36" s="6"/>
      <c r="Q36" s="6"/>
      <c r="R36" s="6"/>
      <c r="S36" s="17">
        <f t="shared" si="13"/>
        <v>0</v>
      </c>
      <c r="T36" s="32"/>
      <c r="U36" s="6"/>
      <c r="V36" s="17">
        <f t="shared" si="14"/>
        <v>0</v>
      </c>
      <c r="W36" s="31"/>
      <c r="X36" s="70">
        <f t="shared" si="15"/>
        <v>0</v>
      </c>
      <c r="Y36" s="35">
        <f t="shared" si="16"/>
        <v>0</v>
      </c>
      <c r="Z36" s="32"/>
      <c r="AA36" s="35">
        <f t="shared" si="17"/>
        <v>0</v>
      </c>
      <c r="AB36" s="6">
        <f t="shared" si="18"/>
        <v>0</v>
      </c>
      <c r="AC36" s="5" t="str">
        <f t="shared" si="19"/>
        <v>9</v>
      </c>
      <c r="AD36" s="38">
        <f t="shared" si="20"/>
        <v>1</v>
      </c>
      <c r="AE36" s="38" t="str">
        <f t="shared" si="21"/>
        <v>Very Weak</v>
      </c>
    </row>
    <row r="37" spans="1:31" x14ac:dyDescent="0.25">
      <c r="A37" s="29">
        <v>45</v>
      </c>
      <c r="B37" s="52" t="str">
        <f>'ENGLISH LANGUAGE'!B37</f>
        <v>AFFUL GLORY APEM</v>
      </c>
      <c r="C37" s="52" t="str">
        <f>'ENGLISH LANGUAGE'!C37</f>
        <v>PRIMARY 1</v>
      </c>
      <c r="D37" s="6"/>
      <c r="E37" s="6"/>
      <c r="F37" s="6"/>
      <c r="G37" s="6"/>
      <c r="H37" s="6"/>
      <c r="I37" s="17">
        <f t="shared" si="11"/>
        <v>0</v>
      </c>
      <c r="J37" s="6"/>
      <c r="K37" s="6"/>
      <c r="L37" s="6"/>
      <c r="M37" s="17">
        <f t="shared" si="12"/>
        <v>0</v>
      </c>
      <c r="N37" s="6"/>
      <c r="O37" s="6"/>
      <c r="P37" s="6"/>
      <c r="Q37" s="6"/>
      <c r="R37" s="6"/>
      <c r="S37" s="17">
        <f t="shared" si="13"/>
        <v>0</v>
      </c>
      <c r="T37" s="32"/>
      <c r="U37" s="6"/>
      <c r="V37" s="17">
        <f t="shared" si="14"/>
        <v>0</v>
      </c>
      <c r="W37" s="31"/>
      <c r="X37" s="70">
        <f t="shared" si="15"/>
        <v>0</v>
      </c>
      <c r="Y37" s="35">
        <f t="shared" si="16"/>
        <v>0</v>
      </c>
      <c r="Z37" s="32"/>
      <c r="AA37" s="35">
        <f t="shared" si="17"/>
        <v>0</v>
      </c>
      <c r="AB37" s="6">
        <f t="shared" si="18"/>
        <v>0</v>
      </c>
      <c r="AC37" s="5" t="str">
        <f t="shared" si="19"/>
        <v>9</v>
      </c>
      <c r="AD37" s="38">
        <f t="shared" si="20"/>
        <v>1</v>
      </c>
      <c r="AE37" s="38" t="str">
        <f t="shared" si="21"/>
        <v>Very Weak</v>
      </c>
    </row>
    <row r="38" spans="1:31" x14ac:dyDescent="0.25">
      <c r="B38" s="52">
        <f>'ENGLISH LANGUAGE'!B38</f>
        <v>0</v>
      </c>
    </row>
  </sheetData>
  <mergeCells count="4">
    <mergeCell ref="D1:I1"/>
    <mergeCell ref="J1:M1"/>
    <mergeCell ref="N1:S1"/>
    <mergeCell ref="T1:V1"/>
  </mergeCells>
  <conditionalFormatting sqref="D3:H37">
    <cfRule type="colorScale" priority="8">
      <colorScale>
        <cfvo type="num" val="10.1"/>
        <cfvo type="num" val="10.1"/>
        <color theme="0"/>
        <color rgb="FFC00000"/>
      </colorScale>
    </cfRule>
  </conditionalFormatting>
  <conditionalFormatting sqref="N3:R37">
    <cfRule type="colorScale" priority="7">
      <colorScale>
        <cfvo type="num" val="10.1"/>
        <cfvo type="num" val="10.1"/>
        <color theme="0"/>
        <color rgb="FFC00000"/>
      </colorScale>
    </cfRule>
  </conditionalFormatting>
  <conditionalFormatting sqref="J3:L37">
    <cfRule type="colorScale" priority="6">
      <colorScale>
        <cfvo type="num" val="15"/>
        <cfvo type="num" val="15.1"/>
        <color theme="0"/>
        <color rgb="FFC00000"/>
      </colorScale>
    </cfRule>
  </conditionalFormatting>
  <conditionalFormatting sqref="T3:U37">
    <cfRule type="colorScale" priority="5">
      <colorScale>
        <cfvo type="num" val="20"/>
        <cfvo type="num" val="20.100000000000001"/>
        <color theme="0"/>
        <color rgb="FFCC0000"/>
      </colorScale>
    </cfRule>
  </conditionalFormatting>
  <conditionalFormatting sqref="X3:X37">
    <cfRule type="colorScale" priority="4">
      <colorScale>
        <cfvo type="num" val="100"/>
        <cfvo type="num" val="100.1"/>
        <color rgb="FF0070C0"/>
        <color rgb="FFCC0000"/>
      </colorScale>
    </cfRule>
  </conditionalFormatting>
  <conditionalFormatting sqref="Z3:Z37">
    <cfRule type="colorScale" priority="3">
      <colorScale>
        <cfvo type="num" val="100"/>
        <cfvo type="num" val="100.1"/>
        <color theme="0"/>
        <color rgb="FFC00000"/>
      </colorScale>
    </cfRule>
  </conditionalFormatting>
  <conditionalFormatting sqref="Y3:Y37 AA3:AA37">
    <cfRule type="colorScale" priority="2">
      <colorScale>
        <cfvo type="num" val="50"/>
        <cfvo type="num" val="50.1"/>
        <color rgb="FF339933"/>
        <color rgb="FFCC0000"/>
      </colorScale>
    </cfRule>
  </conditionalFormatting>
  <conditionalFormatting sqref="AB3:AB37">
    <cfRule type="colorScale" priority="1">
      <colorScale>
        <cfvo type="num" val="100"/>
        <cfvo type="num" val="100.1"/>
        <color theme="0"/>
        <color rgb="FFC00000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8"/>
  <sheetViews>
    <sheetView workbookViewId="0">
      <selection activeCell="A2" sqref="A2:A28"/>
    </sheetView>
  </sheetViews>
  <sheetFormatPr defaultRowHeight="15" x14ac:dyDescent="0.25"/>
  <cols>
    <col min="1" max="1" width="5" style="1" customWidth="1"/>
    <col min="2" max="2" width="33.85546875" customWidth="1"/>
    <col min="3" max="3" width="4.85546875" customWidth="1"/>
    <col min="4" max="8" width="14.7109375" customWidth="1"/>
  </cols>
  <sheetData>
    <row r="1" spans="1:11" ht="73.5" customHeight="1" x14ac:dyDescent="0.35">
      <c r="A1" s="2" t="s">
        <v>12</v>
      </c>
      <c r="B1" s="3" t="s">
        <v>0</v>
      </c>
      <c r="C1" s="4" t="s">
        <v>35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64</v>
      </c>
    </row>
    <row r="2" spans="1:11" ht="14.45" x14ac:dyDescent="0.35">
      <c r="A2" s="5">
        <v>1</v>
      </c>
      <c r="B2" s="6" t="str">
        <f>'ENGLISH LANGUAGE'!B3</f>
        <v>ABDUL KADIRI MUHAMMED</v>
      </c>
      <c r="C2" s="6"/>
      <c r="D2" s="6"/>
      <c r="E2" s="6"/>
      <c r="F2" s="6"/>
      <c r="G2" s="6"/>
      <c r="H2" s="6"/>
    </row>
    <row r="3" spans="1:11" ht="14.45" x14ac:dyDescent="0.35">
      <c r="A3" s="5">
        <v>2</v>
      </c>
      <c r="B3" s="6" t="str">
        <f>'ENGLISH LANGUAGE'!B4</f>
        <v>ABLEDU RAQUEL ETORNAM</v>
      </c>
      <c r="C3" s="6"/>
      <c r="D3" s="6"/>
      <c r="E3" s="6"/>
      <c r="F3" s="6"/>
      <c r="G3" s="6"/>
      <c r="H3" s="6"/>
    </row>
    <row r="4" spans="1:11" ht="14.45" x14ac:dyDescent="0.35">
      <c r="A4" s="5">
        <v>3</v>
      </c>
      <c r="B4" s="6" t="str">
        <f>'ENGLISH LANGUAGE'!B5</f>
        <v>ADOFO HULBERT ELORM</v>
      </c>
      <c r="C4" s="6"/>
      <c r="D4" s="6"/>
      <c r="E4" s="6"/>
      <c r="F4" s="6"/>
      <c r="G4" s="6"/>
      <c r="H4" s="6"/>
    </row>
    <row r="5" spans="1:11" ht="14.45" x14ac:dyDescent="0.35">
      <c r="A5" s="5">
        <v>4</v>
      </c>
      <c r="B5" s="6" t="str">
        <f>'ENGLISH LANGUAGE'!B6</f>
        <v>ADZANKU EMMANUELLA</v>
      </c>
      <c r="C5" s="6"/>
      <c r="D5" s="6"/>
      <c r="E5" s="6"/>
      <c r="F5" s="6"/>
      <c r="G5" s="6"/>
      <c r="H5" s="6"/>
      <c r="J5" t="s">
        <v>3</v>
      </c>
    </row>
    <row r="6" spans="1:11" ht="14.45" x14ac:dyDescent="0.35">
      <c r="A6" s="5">
        <v>5</v>
      </c>
      <c r="B6" s="6" t="str">
        <f>'ENGLISH LANGUAGE'!B7</f>
        <v>ADZAWORNU CHRISTOPHER</v>
      </c>
      <c r="C6" s="6"/>
      <c r="D6" s="6"/>
      <c r="E6" s="6"/>
      <c r="F6" s="6"/>
      <c r="G6" s="6"/>
      <c r="H6" s="6"/>
      <c r="K6" t="s">
        <v>3</v>
      </c>
    </row>
    <row r="7" spans="1:11" ht="14.45" x14ac:dyDescent="0.35">
      <c r="A7" s="5">
        <v>6</v>
      </c>
      <c r="B7" s="6" t="str">
        <f>'ENGLISH LANGUAGE'!B8</f>
        <v>AFEAMKOR JORDAN</v>
      </c>
      <c r="C7" s="6"/>
      <c r="D7" s="6"/>
      <c r="E7" s="6"/>
      <c r="F7" s="6"/>
      <c r="G7" s="6"/>
      <c r="H7" s="6"/>
    </row>
    <row r="8" spans="1:11" ht="14.45" x14ac:dyDescent="0.35">
      <c r="A8" s="5">
        <v>7</v>
      </c>
      <c r="B8" s="6" t="str">
        <f>'ENGLISH LANGUAGE'!B9</f>
        <v>ALI-TSISSEY DAWUD</v>
      </c>
      <c r="C8" s="6"/>
      <c r="D8" s="6"/>
      <c r="E8" s="6"/>
      <c r="F8" s="6"/>
      <c r="G8" s="6"/>
      <c r="H8" s="6"/>
    </row>
    <row r="9" spans="1:11" ht="14.45" x14ac:dyDescent="0.35">
      <c r="A9" s="5">
        <v>8</v>
      </c>
      <c r="B9" s="6" t="str">
        <f>'ENGLISH LANGUAGE'!B10</f>
        <v>AMANKWAH RACHEAL NHYIRA</v>
      </c>
      <c r="C9" s="6"/>
      <c r="D9" s="6"/>
      <c r="E9" s="6"/>
      <c r="F9" s="6"/>
      <c r="G9" s="6"/>
      <c r="H9" s="6"/>
    </row>
    <row r="10" spans="1:11" ht="14.45" x14ac:dyDescent="0.35">
      <c r="A10" s="5">
        <v>9</v>
      </c>
      <c r="B10" s="6" t="str">
        <f>'ENGLISH LANGUAGE'!B11</f>
        <v>ASAMOAH PHILIP</v>
      </c>
      <c r="C10" s="6"/>
      <c r="D10" s="6"/>
      <c r="E10" s="6"/>
      <c r="F10" s="6"/>
      <c r="G10" s="6"/>
      <c r="H10" s="6"/>
    </row>
    <row r="11" spans="1:11" ht="14.45" x14ac:dyDescent="0.35">
      <c r="A11" s="5">
        <v>10</v>
      </c>
      <c r="B11" s="6" t="str">
        <f>'ENGLISH LANGUAGE'!B12</f>
        <v>ASETINA MARTIN</v>
      </c>
      <c r="C11" s="6"/>
      <c r="D11" s="6"/>
      <c r="E11" s="6"/>
      <c r="F11" s="6"/>
      <c r="G11" s="6"/>
      <c r="H11" s="6"/>
    </row>
    <row r="12" spans="1:11" x14ac:dyDescent="0.25">
      <c r="A12" s="5">
        <v>11</v>
      </c>
      <c r="B12" s="6" t="str">
        <f>'ENGLISH LANGUAGE'!B13</f>
        <v>AWUNI ABRAHAM</v>
      </c>
      <c r="C12" s="6"/>
      <c r="D12" s="6"/>
      <c r="E12" s="6"/>
      <c r="F12" s="6"/>
      <c r="G12" s="6"/>
      <c r="H12" s="6"/>
    </row>
    <row r="13" spans="1:11" x14ac:dyDescent="0.25">
      <c r="A13" s="5">
        <v>12</v>
      </c>
      <c r="B13" s="6" t="str">
        <f>'ENGLISH LANGUAGE'!B14</f>
        <v>BODAE ESTHER</v>
      </c>
      <c r="C13" s="6"/>
      <c r="D13" s="6"/>
      <c r="E13" s="6"/>
      <c r="F13" s="6"/>
      <c r="G13" s="6"/>
      <c r="H13" s="6"/>
    </row>
    <row r="14" spans="1:11" x14ac:dyDescent="0.25">
      <c r="A14" s="5">
        <v>13</v>
      </c>
      <c r="B14" s="6" t="str">
        <f>'ENGLISH LANGUAGE'!B15</f>
        <v>BONSU OPARE SAMUEL</v>
      </c>
      <c r="C14" s="6"/>
      <c r="D14" s="6"/>
      <c r="E14" s="6"/>
      <c r="F14" s="6"/>
      <c r="G14" s="6"/>
      <c r="H14" s="6"/>
    </row>
    <row r="15" spans="1:11" x14ac:dyDescent="0.25">
      <c r="A15" s="5">
        <v>14</v>
      </c>
      <c r="B15" s="6" t="str">
        <f>'ENGLISH LANGUAGE'!B16</f>
        <v>DANSO DANIEL</v>
      </c>
      <c r="C15" s="6"/>
      <c r="D15" s="6"/>
      <c r="E15" s="6"/>
      <c r="F15" s="6"/>
      <c r="G15" s="6"/>
      <c r="H15" s="6"/>
    </row>
    <row r="16" spans="1:11" x14ac:dyDescent="0.25">
      <c r="A16" s="5">
        <v>15</v>
      </c>
      <c r="B16" s="6" t="str">
        <f>'ENGLISH LANGUAGE'!B17</f>
        <v>DENU MIRACLE</v>
      </c>
      <c r="C16" s="6"/>
      <c r="D16" s="6"/>
      <c r="E16" s="6"/>
      <c r="F16" s="6"/>
      <c r="G16" s="6"/>
      <c r="H16" s="6"/>
    </row>
    <row r="17" spans="1:8" x14ac:dyDescent="0.25">
      <c r="A17" s="5">
        <v>16</v>
      </c>
      <c r="B17" s="6" t="str">
        <f>'ENGLISH LANGUAGE'!B18</f>
        <v xml:space="preserve">DESSU DESTINY SELORM </v>
      </c>
      <c r="C17" s="6"/>
      <c r="D17" s="6"/>
      <c r="E17" s="6"/>
      <c r="F17" s="6"/>
      <c r="G17" s="6"/>
      <c r="H17" s="6"/>
    </row>
    <row r="18" spans="1:8" x14ac:dyDescent="0.25">
      <c r="A18" s="5">
        <v>17</v>
      </c>
      <c r="B18" s="6" t="str">
        <f>'ENGLISH LANGUAGE'!B19</f>
        <v>DOGBE ESTHER</v>
      </c>
      <c r="C18" s="6"/>
      <c r="D18" s="6"/>
      <c r="E18" s="6"/>
      <c r="F18" s="6"/>
      <c r="G18" s="6"/>
      <c r="H18" s="6"/>
    </row>
    <row r="19" spans="1:8" x14ac:dyDescent="0.25">
      <c r="A19" s="5">
        <v>18</v>
      </c>
      <c r="B19" s="6" t="str">
        <f>'ENGLISH LANGUAGE'!B20</f>
        <v>LAKA WONDER KEKELI</v>
      </c>
      <c r="C19" s="6"/>
      <c r="D19" s="6"/>
      <c r="E19" s="6"/>
      <c r="F19" s="6"/>
      <c r="G19" s="6"/>
      <c r="H19" s="6"/>
    </row>
    <row r="20" spans="1:8" x14ac:dyDescent="0.25">
      <c r="A20" s="5">
        <v>19</v>
      </c>
      <c r="B20" s="6" t="str">
        <f>'ENGLISH LANGUAGE'!B21</f>
        <v>MONEKE MICHEAL</v>
      </c>
      <c r="C20" s="6"/>
      <c r="D20" s="6"/>
      <c r="E20" s="6"/>
      <c r="F20" s="6"/>
      <c r="G20" s="6"/>
      <c r="H20" s="6"/>
    </row>
    <row r="21" spans="1:8" x14ac:dyDescent="0.25">
      <c r="A21" s="5">
        <v>20</v>
      </c>
      <c r="B21" s="6" t="str">
        <f>'ENGLISH LANGUAGE'!B22</f>
        <v>NYARKO SHEDRACK NTIRI</v>
      </c>
      <c r="C21" s="6"/>
      <c r="D21" s="6"/>
      <c r="E21" s="6"/>
      <c r="F21" s="6"/>
      <c r="G21" s="6"/>
      <c r="H21" s="6"/>
    </row>
    <row r="22" spans="1:8" x14ac:dyDescent="0.25">
      <c r="A22" s="5">
        <v>21</v>
      </c>
      <c r="B22" s="6" t="str">
        <f>'ENGLISH LANGUAGE'!B23</f>
        <v>OSEI MELODY NANAYAA</v>
      </c>
      <c r="C22" s="6"/>
      <c r="D22" s="6"/>
      <c r="E22" s="6"/>
      <c r="F22" s="6"/>
      <c r="G22" s="6"/>
      <c r="H22" s="6"/>
    </row>
    <row r="23" spans="1:8" x14ac:dyDescent="0.25">
      <c r="A23" s="5">
        <v>22</v>
      </c>
      <c r="B23" s="6" t="str">
        <f>'ENGLISH LANGUAGE'!B24</f>
        <v>OWUNWA CHIMA</v>
      </c>
      <c r="C23" s="6"/>
      <c r="D23" s="6"/>
      <c r="E23" s="6"/>
      <c r="F23" s="6"/>
      <c r="G23" s="6"/>
      <c r="H23" s="6"/>
    </row>
    <row r="24" spans="1:8" x14ac:dyDescent="0.25">
      <c r="A24" s="5">
        <v>23</v>
      </c>
      <c r="B24" s="6" t="str">
        <f>'ENGLISH LANGUAGE'!B25</f>
        <v>SAKYI BLESSING</v>
      </c>
      <c r="C24" s="6"/>
      <c r="D24" s="6"/>
      <c r="E24" s="6"/>
      <c r="F24" s="6"/>
      <c r="G24" s="6"/>
      <c r="H24" s="6"/>
    </row>
    <row r="25" spans="1:8" x14ac:dyDescent="0.25">
      <c r="A25" s="5">
        <v>24</v>
      </c>
      <c r="B25" s="6" t="str">
        <f>'ENGLISH LANGUAGE'!B26</f>
        <v>SHAMSUDEEN AYISHA</v>
      </c>
      <c r="C25" s="6"/>
      <c r="D25" s="6"/>
      <c r="E25" s="6"/>
      <c r="F25" s="6"/>
      <c r="G25" s="6"/>
      <c r="H25" s="6"/>
    </row>
    <row r="26" spans="1:8" x14ac:dyDescent="0.25">
      <c r="A26" s="5">
        <v>25</v>
      </c>
      <c r="B26" s="6" t="str">
        <f>'ENGLISH LANGUAGE'!B27</f>
        <v>SULEIMAN JAMEL</v>
      </c>
      <c r="C26" s="6"/>
      <c r="D26" s="6"/>
      <c r="E26" s="6"/>
      <c r="F26" s="6"/>
      <c r="G26" s="6"/>
      <c r="H26" s="6"/>
    </row>
    <row r="27" spans="1:8" x14ac:dyDescent="0.25">
      <c r="A27" s="5">
        <v>26</v>
      </c>
      <c r="B27" s="6" t="str">
        <f>'ENGLISH LANGUAGE'!B28</f>
        <v>SUNDAY MICHEAL SEYRAM</v>
      </c>
      <c r="C27" s="6"/>
      <c r="D27" s="6"/>
      <c r="E27" s="6"/>
      <c r="F27" s="6"/>
      <c r="G27" s="6"/>
      <c r="H27" s="6"/>
    </row>
    <row r="28" spans="1:8" x14ac:dyDescent="0.25">
      <c r="A28" s="5">
        <v>27</v>
      </c>
      <c r="B28" s="6" t="str">
        <f>'ENGLISH LANGUAGE'!B29</f>
        <v>SURAJU HADIYA</v>
      </c>
      <c r="C28" s="6"/>
      <c r="D28" s="6"/>
      <c r="E28" s="6"/>
      <c r="F28" s="6"/>
      <c r="G28" s="6"/>
      <c r="H28" s="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T29"/>
  <sheetViews>
    <sheetView zoomScale="90" zoomScaleNormal="90" workbookViewId="0"/>
  </sheetViews>
  <sheetFormatPr defaultRowHeight="15" x14ac:dyDescent="0.25"/>
  <cols>
    <col min="1" max="1" width="5" style="1" customWidth="1"/>
    <col min="2" max="2" width="33.85546875" customWidth="1"/>
    <col min="3" max="3" width="6" customWidth="1"/>
    <col min="4" max="8" width="6.28515625" style="1" customWidth="1"/>
    <col min="9" max="87" width="6.28515625" customWidth="1"/>
    <col min="89" max="89" width="7.85546875" customWidth="1"/>
  </cols>
  <sheetData>
    <row r="1" spans="1:72" ht="73.5" customHeight="1" x14ac:dyDescent="0.25">
      <c r="A1" s="2" t="s">
        <v>12</v>
      </c>
      <c r="B1" s="10" t="s">
        <v>0</v>
      </c>
      <c r="C1" s="71" t="s">
        <v>13</v>
      </c>
      <c r="D1" s="8" t="s">
        <v>18</v>
      </c>
      <c r="E1" s="7" t="s">
        <v>19</v>
      </c>
      <c r="F1" s="7" t="s">
        <v>20</v>
      </c>
      <c r="G1" s="7" t="s">
        <v>21</v>
      </c>
      <c r="H1" s="13" t="s">
        <v>22</v>
      </c>
      <c r="I1" s="9" t="s">
        <v>29</v>
      </c>
      <c r="J1" s="8" t="s">
        <v>23</v>
      </c>
      <c r="K1" s="7" t="s">
        <v>24</v>
      </c>
      <c r="L1" s="7" t="s">
        <v>25</v>
      </c>
      <c r="M1" s="7" t="s">
        <v>26</v>
      </c>
      <c r="N1" s="7" t="s">
        <v>27</v>
      </c>
      <c r="O1" s="9" t="s">
        <v>28</v>
      </c>
      <c r="P1" s="8" t="s">
        <v>107</v>
      </c>
      <c r="Q1" s="7" t="s">
        <v>108</v>
      </c>
      <c r="R1" s="7" t="s">
        <v>109</v>
      </c>
      <c r="S1" s="7" t="s">
        <v>110</v>
      </c>
      <c r="T1" s="7" t="s">
        <v>111</v>
      </c>
      <c r="U1" s="9" t="s">
        <v>112</v>
      </c>
      <c r="V1" s="8" t="s">
        <v>113</v>
      </c>
      <c r="W1" s="7" t="s">
        <v>114</v>
      </c>
      <c r="X1" s="7" t="s">
        <v>115</v>
      </c>
      <c r="Y1" s="7" t="s">
        <v>116</v>
      </c>
      <c r="Z1" s="11" t="s">
        <v>117</v>
      </c>
      <c r="AA1" s="9" t="s">
        <v>118</v>
      </c>
      <c r="AB1" s="8" t="s">
        <v>119</v>
      </c>
      <c r="AC1" s="7" t="s">
        <v>120</v>
      </c>
      <c r="AD1" s="7" t="s">
        <v>121</v>
      </c>
      <c r="AE1" s="7" t="s">
        <v>122</v>
      </c>
      <c r="AF1" s="7" t="s">
        <v>123</v>
      </c>
      <c r="AG1" s="9" t="s">
        <v>124</v>
      </c>
      <c r="AH1" s="8" t="s">
        <v>125</v>
      </c>
      <c r="AI1" s="7" t="s">
        <v>126</v>
      </c>
      <c r="AJ1" s="7" t="s">
        <v>127</v>
      </c>
      <c r="AK1" s="7" t="s">
        <v>128</v>
      </c>
      <c r="AL1" s="7" t="s">
        <v>129</v>
      </c>
      <c r="AM1" s="9" t="s">
        <v>130</v>
      </c>
      <c r="AN1" s="8" t="s">
        <v>83</v>
      </c>
      <c r="AO1" s="7" t="s">
        <v>84</v>
      </c>
      <c r="AP1" s="7" t="s">
        <v>85</v>
      </c>
      <c r="AQ1" s="7" t="s">
        <v>86</v>
      </c>
      <c r="AR1" s="7" t="s">
        <v>87</v>
      </c>
      <c r="AS1" s="9" t="s">
        <v>88</v>
      </c>
      <c r="AT1" s="8" t="s">
        <v>89</v>
      </c>
      <c r="AU1" s="7" t="s">
        <v>90</v>
      </c>
      <c r="AV1" s="7" t="s">
        <v>91</v>
      </c>
      <c r="AW1" s="7" t="s">
        <v>92</v>
      </c>
      <c r="AX1" s="7" t="s">
        <v>93</v>
      </c>
      <c r="AY1" s="9" t="s">
        <v>94</v>
      </c>
      <c r="AZ1" s="8" t="s">
        <v>95</v>
      </c>
      <c r="BA1" s="7" t="s">
        <v>96</v>
      </c>
      <c r="BB1" s="7" t="s">
        <v>97</v>
      </c>
      <c r="BC1" s="7" t="s">
        <v>98</v>
      </c>
      <c r="BD1" s="7" t="s">
        <v>99</v>
      </c>
      <c r="BE1" s="9" t="s">
        <v>100</v>
      </c>
      <c r="BF1" s="80" t="s">
        <v>101</v>
      </c>
      <c r="BG1" s="80" t="s">
        <v>102</v>
      </c>
      <c r="BH1" s="80" t="s">
        <v>103</v>
      </c>
      <c r="BI1" s="80" t="s">
        <v>104</v>
      </c>
      <c r="BJ1" s="80" t="s">
        <v>105</v>
      </c>
      <c r="BK1" s="80" t="s">
        <v>106</v>
      </c>
      <c r="BL1" s="12" t="s">
        <v>30</v>
      </c>
      <c r="BM1" s="14" t="s">
        <v>31</v>
      </c>
      <c r="BN1" s="15" t="s">
        <v>36</v>
      </c>
      <c r="BO1" s="15" t="s">
        <v>37</v>
      </c>
      <c r="BP1" s="15" t="s">
        <v>38</v>
      </c>
      <c r="BQ1" s="15" t="s">
        <v>39</v>
      </c>
      <c r="BR1" s="15" t="s">
        <v>40</v>
      </c>
      <c r="BS1" s="15" t="s">
        <v>63</v>
      </c>
      <c r="BT1" s="15" t="s">
        <v>65</v>
      </c>
    </row>
    <row r="2" spans="1:72" ht="15.6" customHeight="1" x14ac:dyDescent="0.25">
      <c r="A2" s="41"/>
      <c r="B2" s="42"/>
      <c r="C2" s="72"/>
      <c r="D2" s="124" t="s">
        <v>32</v>
      </c>
      <c r="E2" s="125"/>
      <c r="F2" s="125"/>
      <c r="G2" s="125"/>
      <c r="H2" s="125"/>
      <c r="I2" s="126"/>
      <c r="J2" s="127" t="s">
        <v>33</v>
      </c>
      <c r="K2" s="128"/>
      <c r="L2" s="128"/>
      <c r="M2" s="128"/>
      <c r="N2" s="128"/>
      <c r="O2" s="129"/>
      <c r="P2" s="130" t="s">
        <v>62</v>
      </c>
      <c r="Q2" s="131"/>
      <c r="R2" s="131"/>
      <c r="S2" s="131"/>
      <c r="T2" s="131"/>
      <c r="U2" s="132"/>
      <c r="V2" s="133" t="s">
        <v>56</v>
      </c>
      <c r="W2" s="134"/>
      <c r="X2" s="134"/>
      <c r="Y2" s="134"/>
      <c r="Z2" s="134"/>
      <c r="AA2" s="135"/>
      <c r="AB2" s="136" t="s">
        <v>131</v>
      </c>
      <c r="AC2" s="137"/>
      <c r="AD2" s="137"/>
      <c r="AE2" s="137"/>
      <c r="AF2" s="137"/>
      <c r="AG2" s="138"/>
      <c r="AH2" s="139" t="s">
        <v>132</v>
      </c>
      <c r="AI2" s="140"/>
      <c r="AJ2" s="140"/>
      <c r="AK2" s="140"/>
      <c r="AL2" s="140"/>
      <c r="AM2" s="140"/>
      <c r="AN2" s="141" t="s">
        <v>133</v>
      </c>
      <c r="AO2" s="141"/>
      <c r="AP2" s="141"/>
      <c r="AQ2" s="141"/>
      <c r="AR2" s="141"/>
      <c r="AS2" s="141"/>
      <c r="AT2" s="142" t="s">
        <v>134</v>
      </c>
      <c r="AU2" s="142"/>
      <c r="AV2" s="142"/>
      <c r="AW2" s="142"/>
      <c r="AX2" s="142"/>
      <c r="AY2" s="142"/>
      <c r="AZ2" s="143" t="s">
        <v>34</v>
      </c>
      <c r="BA2" s="143"/>
      <c r="BB2" s="143"/>
      <c r="BC2" s="143"/>
      <c r="BD2" s="143"/>
      <c r="BE2" s="144"/>
      <c r="BF2" s="121" t="s">
        <v>135</v>
      </c>
      <c r="BG2" s="122"/>
      <c r="BH2" s="122"/>
      <c r="BI2" s="122"/>
      <c r="BJ2" s="122"/>
      <c r="BK2" s="123"/>
      <c r="BL2" s="16"/>
      <c r="BM2" s="39"/>
      <c r="BN2" s="40"/>
      <c r="BO2" s="40"/>
      <c r="BP2" s="40"/>
      <c r="BQ2" s="40"/>
      <c r="BR2" s="40"/>
      <c r="BS2" s="40"/>
      <c r="BT2" s="40"/>
    </row>
    <row r="3" spans="1:72" x14ac:dyDescent="0.25">
      <c r="A3" s="5">
        <v>1</v>
      </c>
      <c r="B3" s="6" t="str">
        <f>'ENGLISH LANGUAGE'!B3</f>
        <v>ABDUL KADIRI MUHAMMED</v>
      </c>
      <c r="C3" s="73" t="s">
        <v>151</v>
      </c>
      <c r="D3" s="74">
        <f>'ENGLISH LANGUAGE'!Y3</f>
        <v>0</v>
      </c>
      <c r="E3" s="74">
        <f>'ENGLISH LANGUAGE'!AA3</f>
        <v>0</v>
      </c>
      <c r="F3" s="74">
        <f>'ENGLISH LANGUAGE'!AB3</f>
        <v>0</v>
      </c>
      <c r="G3" s="74" t="str">
        <f>'ENGLISH LANGUAGE'!AC3</f>
        <v>9</v>
      </c>
      <c r="H3" s="74">
        <f>'ENGLISH LANGUAGE'!AD3</f>
        <v>1</v>
      </c>
      <c r="I3" s="74" t="str">
        <f>'ENGLISH LANGUAGE'!AE3</f>
        <v>Very Weak</v>
      </c>
      <c r="J3" s="75">
        <f>MATHS!Y3</f>
        <v>0</v>
      </c>
      <c r="K3" s="75">
        <f>MATHS!AA3</f>
        <v>0</v>
      </c>
      <c r="L3" s="75">
        <f>MATHS!AB3</f>
        <v>0</v>
      </c>
      <c r="M3" s="75" t="str">
        <f>MATHS!AC3</f>
        <v>9</v>
      </c>
      <c r="N3" s="75">
        <f>MATHS!AD3</f>
        <v>1</v>
      </c>
      <c r="O3" s="75" t="str">
        <f>MATHS!AE3</f>
        <v>Very Weak</v>
      </c>
      <c r="P3" s="76">
        <f>'NATURAL SCIENCE'!Y3</f>
        <v>0</v>
      </c>
      <c r="Q3" s="76">
        <f>'NATURAL SCIENCE'!AA3</f>
        <v>0</v>
      </c>
      <c r="R3" s="76">
        <f>'NATURAL SCIENCE'!AB3</f>
        <v>0</v>
      </c>
      <c r="S3" s="76" t="str">
        <f>'NATURAL SCIENCE'!AC3</f>
        <v>9</v>
      </c>
      <c r="T3" s="76">
        <f>'NATURAL SCIENCE'!AD3</f>
        <v>1</v>
      </c>
      <c r="U3" s="76" t="str">
        <f>'NATURAL SCIENCE'!AE3</f>
        <v>Very Weak</v>
      </c>
      <c r="V3" s="77">
        <f>RME!Y3</f>
        <v>0</v>
      </c>
      <c r="W3" s="77">
        <f>RME!AA3</f>
        <v>0</v>
      </c>
      <c r="X3" s="77">
        <f>RME!AB3</f>
        <v>0</v>
      </c>
      <c r="Y3" s="77" t="str">
        <f>RME!AC3</f>
        <v>9</v>
      </c>
      <c r="Z3" s="77">
        <f>RME!AD3</f>
        <v>1</v>
      </c>
      <c r="AA3" s="77" t="str">
        <f>RME!AE3</f>
        <v>Very Weak</v>
      </c>
      <c r="AB3" s="78">
        <f>'CREATIVE ARTS'!Y3</f>
        <v>0</v>
      </c>
      <c r="AC3" s="78">
        <f>'CREATIVE ARTS'!AA3</f>
        <v>0</v>
      </c>
      <c r="AD3" s="78">
        <f>'CREATIVE ARTS'!AB3</f>
        <v>0</v>
      </c>
      <c r="AE3" s="78" t="str">
        <f>'CREATIVE ARTS'!AC3</f>
        <v>9</v>
      </c>
      <c r="AF3" s="78">
        <f>'CREATIVE ARTS'!AD3</f>
        <v>1</v>
      </c>
      <c r="AG3" s="78" t="str">
        <f>'CREATIVE ARTS'!AE3</f>
        <v>Very Weak</v>
      </c>
      <c r="AH3" s="77">
        <f>COMPUTING!Y3</f>
        <v>0</v>
      </c>
      <c r="AI3" s="77">
        <f>COMPUTING!AA3</f>
        <v>0</v>
      </c>
      <c r="AJ3" s="77">
        <f>COMPUTING!AB3</f>
        <v>0</v>
      </c>
      <c r="AK3" s="77" t="str">
        <f>COMPUTING!AC3</f>
        <v>9</v>
      </c>
      <c r="AL3" s="77">
        <f>COMPUTING!AD3</f>
        <v>1</v>
      </c>
      <c r="AM3" s="77" t="str">
        <f>COMPUTING!AE3</f>
        <v>Very Weak</v>
      </c>
      <c r="AN3" s="78">
        <f>HISTORY_1!Y3</f>
        <v>0</v>
      </c>
      <c r="AO3" s="78">
        <f>HISTORY_1!AA3</f>
        <v>0</v>
      </c>
      <c r="AP3" s="78">
        <f>HISTORY_1!AB3</f>
        <v>0</v>
      </c>
      <c r="AQ3" s="78" t="str">
        <f>HISTORY_1!AC3</f>
        <v>9</v>
      </c>
      <c r="AR3" s="78">
        <f>HISTORY_1!AD3</f>
        <v>1</v>
      </c>
      <c r="AS3" s="78" t="str">
        <f>HISTORY_1!AE3</f>
        <v>Very Weak</v>
      </c>
      <c r="AT3" s="81">
        <f>OWOP!Y3</f>
        <v>0</v>
      </c>
      <c r="AU3" s="81">
        <f>OWOP!AA3</f>
        <v>0</v>
      </c>
      <c r="AV3" s="81">
        <f>OWOP!AB3</f>
        <v>0</v>
      </c>
      <c r="AW3" s="81" t="str">
        <f>OWOP!AC3</f>
        <v>9</v>
      </c>
      <c r="AX3" s="81">
        <f>OWOP!AD3</f>
        <v>1</v>
      </c>
      <c r="AY3" s="81" t="str">
        <f>OWOP!AE3</f>
        <v>Very Weak</v>
      </c>
      <c r="AZ3" s="82">
        <f>FRENCH!Y3</f>
        <v>0</v>
      </c>
      <c r="BA3" s="82">
        <f>FRENCH!AA3</f>
        <v>0</v>
      </c>
      <c r="BB3" s="82">
        <f>FRENCH!AB3</f>
        <v>0</v>
      </c>
      <c r="BC3" s="82" t="str">
        <f>FRENCH!AC3</f>
        <v>9</v>
      </c>
      <c r="BD3" s="82">
        <f>FRENCH!AD3</f>
        <v>1</v>
      </c>
      <c r="BE3" s="82" t="str">
        <f>FRENCH!AE3</f>
        <v>Very Weak</v>
      </c>
      <c r="BF3" s="79">
        <f>GH.LANGUAGE!Y3</f>
        <v>0</v>
      </c>
      <c r="BG3" s="79">
        <f>GH.LANGUAGE!AA3</f>
        <v>0</v>
      </c>
      <c r="BH3" s="79">
        <f>GH.LANGUAGE!AB3</f>
        <v>0</v>
      </c>
      <c r="BI3" s="79" t="str">
        <f>GH.LANGUAGE!AC3</f>
        <v>9</v>
      </c>
      <c r="BJ3" s="79">
        <f>GH.LANGUAGE!AD3</f>
        <v>1</v>
      </c>
      <c r="BK3" s="79" t="str">
        <f>GH.LANGUAGE!AE3</f>
        <v>Very Weak</v>
      </c>
      <c r="BL3" s="6">
        <f>F3+L3+R3+X3+AD3+AJ3+AP3+AV3+BB3+BH3</f>
        <v>0</v>
      </c>
      <c r="BM3" s="6">
        <f>_xlfn.RANK.EQ(BL3,$BL$3:$BL$30)</f>
        <v>1</v>
      </c>
      <c r="BN3" s="6">
        <f>ATTENDANCE_REMARKS!C2</f>
        <v>0</v>
      </c>
      <c r="BO3" s="6" t="str">
        <f>IF(ATTENDANCE_REMARKS!D2="A","Mathematics",IF(ATTENDANCE_REMARKS!D2="B","Science",IF(ATTENDANCE_REMARKS!D2="C","Social Studies",IF(ATTENDANCE_REMARKS!D2="D","ICT",IF(ATTENDANCE_REMARKS!D2="E","R.M.E",IF(ATTENDANCE_REMARKS!D2="F","Ghanaian Language",IF(ATTENDANCE_REMARKS!D2="G","English",IF(ATTENDANCE_REMARKS!D2="H","French",IF(ATTENDANCE_REMARKS!D2="I","Creative Activities",IF(ATTENDANCE_REMARKS!D2="J","Citizenship",IF(ATTENDANCE_REMARKS!D2="K","Social &amp; Moral Education",IF(ATTENDANCE_REMARKS!D2="L","Creative Arts",IF(ATTENDANCE_REMARKS!D2="M","Writing Skills",IF(ATTENDANCE_REMARKS!D2="N","Environmental Skills",IF(ATTENDANCE_REMARKS!D2="O","Psycho Social Development",IF(ATTENDANCE_REMARKS!D2="P","Language and Literacy",IF(ATTENDANCE_REMARKS!D2="Q","Creative Acts",IF(ATTENDANCE_REMARKS!D2="R","Numeracy",IF(ATTENDANCE_REMARKS!D2="S","Oral English",IF(ATTENDANCE_REMARKS!D2="T","OUR WORLD OUR PEOPLE",IF(ATTENDANCE_REMARKS!D2="U","Basic Design And Technology",IF(ATTENDANCE_REMARKS!D2="V","History",IF(ATTENDANCE_REMARKS!D2="","")))))))))))))))))))))))</f>
        <v/>
      </c>
      <c r="BP3" s="6" t="str">
        <f>IF(ATTENDANCE_REMARKS!E2="A","Learning",IF(ATTENDANCE_REMARKS!E2="B","Football",IF(ATTENDANCE_REMARKS!E2="C","Athletics",IF(ATTENDANCE_REMARKS!E2="D","Drawing",IF(ATTENDANCE_REMARKS!E2="E","Reading",IF(ATTENDANCE_REMARKS!E2="F","Writing",IF(ATTENDANCE_REMARKS!E2="G","Signing",IF(ATTENDANCE_REMARKS!E2="H","Crafting",IF(ATTENDANCE_REMARKS!E2="I","Music &amp; Dance",IF(ATTENDANCE_REMARKS!E2="",""))))))))))</f>
        <v/>
      </c>
      <c r="BQ3" s="6" t="str">
        <f>IF(ATTENDANCE_REMARKS!F2="A","Active in class",IF(ATTENDANCE_REMARKS!F2="B","Alert in Class",IF(ATTENDANCE_REMARKS!F2="C","Attentive",IF(ATTENDANCE_REMARKS!F2="D","Calm",IF(ATTENDANCE_REMARKS!F2="E","Cheerful",IF(ATTENDANCE_REMARKS!F2="F","Consistent",IF(ATTENDANCE_REMARKS!F2="G","Cooperative",IF(ATTENDANCE_REMARKS!F2="H","Coordinative",IF(ATTENDANCE_REMARKS!F2="I","Destructive",IF(ATTENDANCE_REMARKS!F2="J","Engaging",IF(ATTENDANCE_REMARKS!F2="K","Fluent",IF(ATTENDANCE_REMARKS!F2="L","Helpful",IF(ATTENDANCE_REMARKS!F2="M","Leadership",IF(ATTENDANCE_REMARKS!F2="N","Obedient",IF(ATTENDANCE_REMARKS!F2="O","Oderly",IF(ATTENDANCE_REMARKS!F2="P","Respectful",IF(ATTENDANCE_REMARKS!F2="Q","Satisfactory",IF(ATTENDANCE_REMARKS!F2="R","Talkative",IF(ATTENDANCE_REMARKS!F2="S","Thoughtful",IF(ATTENDANCE_REMARKS!F2="T","Too Playful",IF(ATTENDANCE_REMARKS!F2="U","Truant",IF(ATTENDANCE_REMARKS!F2="V","Well-groomed",IF(ATTENDANCE_REMARKS!F2="X","Punctual",IF(ATTENDANCE_REMARKS!F2="Y","Sociable",IF(ATTENDANCE_REMARKS!F2="","")))))))))))))))))))))))))</f>
        <v/>
      </c>
      <c r="BR3" s="51" t="str">
        <f>IF(ATTENDANCE_REMARKS!G2="A","Active in class",IF(ATTENDANCE_REMARKS!G2="B","Alert in Class",IF(ATTENDANCE_REMARKS!G2="C","Attentive",IF(ATTENDANCE_REMARKS!G2="D","Calm",IF(ATTENDANCE_REMARKS!G2="E","Cheerful",IF(ATTENDANCE_REMARKS!G2="F","Consistent",IF(ATTENDANCE_REMARKS!G2="G","Cooperative",IF(ATTENDANCE_REMARKS!G2="H","Coordinative",IF(ATTENDANCE_REMARKS!G2="I","Destructive",IF(ATTENDANCE_REMARKS!G2="J","Engaging",IF(ATTENDANCE_REMARKS!G2="K","Fluent",IF(ATTENDANCE_REMARKS!G2="L","Helpful",IF(ATTENDANCE_REMARKS!G2="M","Leadership",IF(ATTENDANCE_REMARKS!G2="N","Obedient",IF(ATTENDANCE_REMARKS!G2="O","Oderly",IF(ATTENDANCE_REMARKS!G2="P","Respectful",IF(ATTENDANCE_REMARKS!G2="Q","Satisfactory",IF(ATTENDANCE_REMARKS!G2="R","Talkative",IF(ATTENDANCE_REMARKS!G2="S","Thoughtful",IF(ATTENDANCE_REMARKS!G2="T","Too Playful",IF(ATTENDANCE_REMARKS!G2="U","Truant",IF(ATTENDANCE_REMARKS!G2="V","Well-groomed",IF(ATTENDANCE_REMARKS!G2="W","Punctual",IF(ATTENDANCE_REMARKS!G2="X","Sociable",IF(ATTENDANCE_REMARKS!G2="","")))))))))))))))))))))))))</f>
        <v/>
      </c>
      <c r="BS3" s="51" t="str">
        <f>IF(ATTENDANCE_REMARKS!H2="A","Has great potential and must be given adequate encouragement ",IF(ATTENDANCE_REMARKS!H2="B","A lot more effort needed for improvement",IF(ATTENDANCE_REMARKS!H2="C","Should be encourage to study seriously",IF(ATTENDANCE_REMARKS!H2="D","Should participate more in group discussions",IF(ATTENDANCE_REMARKS!H2="E","Has shown progress with determination",IF(ATTENDANCE_REMARKS!H2="F","A great measure of success has been achieved",IF(ATTENDANCE_REMARKS!H2="G","Must begin to take positive and active parts in class discussion ",IF(ATTENDANCE_REMARKS!H2="H","Should always pay attention in class",IF(ATTENDANCE_REMARKS!H2="I","Does good work when he or she sets mind to it",IF(ATTENDANCE_REMARKS!H2="J","He or she is easily distracted ",IF(ATTENDANCE_REMARKS!H2="K","Has made a satisfactory progress",IF(ATTENDANCE_REMARKS!H2="L","He or she is making a steady progress",IF(ATTENDANCE_REMARKS!H2="M","Needs to be encouraged at home to take studies seriously",IF(ATTENDANCE_REMARKS!H2="N","Has a positive attitude towards school",IF(ATTENDANCE_REMARKS!H2="O","Lacks consistency at school",IF(ATTENDANCE_REMARKS!H2="P","Very slow to studies at school",IF(ATTENDANCE_REMARKS!H2="Q","Growing in confidence and showing good concentration",IF(ATTENDANCE_REMARKS!H2="",""))))))))))))))))))</f>
        <v/>
      </c>
      <c r="BT3" s="6" t="s">
        <v>67</v>
      </c>
    </row>
    <row r="4" spans="1:72" x14ac:dyDescent="0.25">
      <c r="A4" s="5">
        <v>2</v>
      </c>
      <c r="B4" s="6" t="str">
        <f>'ENGLISH LANGUAGE'!B4</f>
        <v>ABLEDU RAQUEL ETORNAM</v>
      </c>
      <c r="C4" s="73" t="s">
        <v>151</v>
      </c>
      <c r="D4" s="74">
        <f>'ENGLISH LANGUAGE'!Y4</f>
        <v>0</v>
      </c>
      <c r="E4" s="74">
        <f>'ENGLISH LANGUAGE'!AA4</f>
        <v>0</v>
      </c>
      <c r="F4" s="74">
        <f>'ENGLISH LANGUAGE'!AB4</f>
        <v>0</v>
      </c>
      <c r="G4" s="74" t="str">
        <f>'ENGLISH LANGUAGE'!AC4</f>
        <v>9</v>
      </c>
      <c r="H4" s="74">
        <f>'ENGLISH LANGUAGE'!AD4</f>
        <v>1</v>
      </c>
      <c r="I4" s="74" t="str">
        <f>'ENGLISH LANGUAGE'!AE4</f>
        <v>Very Weak</v>
      </c>
      <c r="J4" s="75">
        <f>MATHS!Y4</f>
        <v>0</v>
      </c>
      <c r="K4" s="75">
        <f>MATHS!AA4</f>
        <v>0</v>
      </c>
      <c r="L4" s="75">
        <f>MATHS!AB4</f>
        <v>0</v>
      </c>
      <c r="M4" s="75" t="str">
        <f>MATHS!AC4</f>
        <v>9</v>
      </c>
      <c r="N4" s="75">
        <f>MATHS!AD4</f>
        <v>1</v>
      </c>
      <c r="O4" s="75" t="str">
        <f>MATHS!AE4</f>
        <v>Very Weak</v>
      </c>
      <c r="P4" s="76">
        <f>'NATURAL SCIENCE'!Y4</f>
        <v>0</v>
      </c>
      <c r="Q4" s="76">
        <f>'NATURAL SCIENCE'!AA4</f>
        <v>0</v>
      </c>
      <c r="R4" s="76">
        <f>'NATURAL SCIENCE'!AB4</f>
        <v>0</v>
      </c>
      <c r="S4" s="76" t="str">
        <f>'NATURAL SCIENCE'!AC4</f>
        <v>9</v>
      </c>
      <c r="T4" s="76">
        <f>'NATURAL SCIENCE'!AD4</f>
        <v>1</v>
      </c>
      <c r="U4" s="76" t="str">
        <f>'NATURAL SCIENCE'!AE4</f>
        <v>Very Weak</v>
      </c>
      <c r="V4" s="77">
        <f>RME!Y4</f>
        <v>0</v>
      </c>
      <c r="W4" s="77">
        <f>RME!AA4</f>
        <v>0</v>
      </c>
      <c r="X4" s="77">
        <f>RME!AB4</f>
        <v>0</v>
      </c>
      <c r="Y4" s="77" t="str">
        <f>RME!AC4</f>
        <v>9</v>
      </c>
      <c r="Z4" s="77">
        <f>RME!AD4</f>
        <v>1</v>
      </c>
      <c r="AA4" s="77" t="str">
        <f>RME!AE4</f>
        <v>Very Weak</v>
      </c>
      <c r="AB4" s="78">
        <f>'CREATIVE ARTS'!Y4</f>
        <v>0</v>
      </c>
      <c r="AC4" s="78">
        <f>'CREATIVE ARTS'!AA4</f>
        <v>0</v>
      </c>
      <c r="AD4" s="78">
        <f>'CREATIVE ARTS'!AB4</f>
        <v>0</v>
      </c>
      <c r="AE4" s="78" t="str">
        <f>'CREATIVE ARTS'!AC4</f>
        <v>9</v>
      </c>
      <c r="AF4" s="78">
        <f>'CREATIVE ARTS'!AD4</f>
        <v>1</v>
      </c>
      <c r="AG4" s="78" t="str">
        <f>'CREATIVE ARTS'!AE4</f>
        <v>Very Weak</v>
      </c>
      <c r="AH4" s="77">
        <f>COMPUTING!Y4</f>
        <v>0</v>
      </c>
      <c r="AI4" s="77">
        <f>COMPUTING!AA4</f>
        <v>0</v>
      </c>
      <c r="AJ4" s="77">
        <f>COMPUTING!AB4</f>
        <v>0</v>
      </c>
      <c r="AK4" s="77" t="str">
        <f>COMPUTING!AC4</f>
        <v>9</v>
      </c>
      <c r="AL4" s="77">
        <f>COMPUTING!AD4</f>
        <v>1</v>
      </c>
      <c r="AM4" s="77" t="str">
        <f>COMPUTING!AE4</f>
        <v>Very Weak</v>
      </c>
      <c r="AN4" s="78">
        <f>HISTORY_1!Y4</f>
        <v>0</v>
      </c>
      <c r="AO4" s="78">
        <f>HISTORY_1!AA4</f>
        <v>0</v>
      </c>
      <c r="AP4" s="78">
        <f>HISTORY_1!AB4</f>
        <v>0</v>
      </c>
      <c r="AQ4" s="78" t="str">
        <f>HISTORY_1!AC4</f>
        <v>9</v>
      </c>
      <c r="AR4" s="78">
        <f>HISTORY_1!AD4</f>
        <v>1</v>
      </c>
      <c r="AS4" s="78" t="str">
        <f>HISTORY_1!AE4</f>
        <v>Very Weak</v>
      </c>
      <c r="AT4" s="81">
        <f>OWOP!Y4</f>
        <v>0</v>
      </c>
      <c r="AU4" s="81">
        <f>OWOP!AA4</f>
        <v>0</v>
      </c>
      <c r="AV4" s="81">
        <f>OWOP!AB4</f>
        <v>0</v>
      </c>
      <c r="AW4" s="81" t="str">
        <f>OWOP!AC4</f>
        <v>9</v>
      </c>
      <c r="AX4" s="81">
        <f>OWOP!AD4</f>
        <v>1</v>
      </c>
      <c r="AY4" s="81" t="str">
        <f>OWOP!AE4</f>
        <v>Very Weak</v>
      </c>
      <c r="AZ4" s="82">
        <f>FRENCH!Y4</f>
        <v>0</v>
      </c>
      <c r="BA4" s="82">
        <f>FRENCH!AA4</f>
        <v>0</v>
      </c>
      <c r="BB4" s="82">
        <f>FRENCH!AB4</f>
        <v>0</v>
      </c>
      <c r="BC4" s="82" t="str">
        <f>FRENCH!AC4</f>
        <v>9</v>
      </c>
      <c r="BD4" s="82">
        <f>FRENCH!AD4</f>
        <v>1</v>
      </c>
      <c r="BE4" s="82" t="str">
        <f>FRENCH!AE4</f>
        <v>Very Weak</v>
      </c>
      <c r="BF4" s="79">
        <f>GH.LANGUAGE!Y4</f>
        <v>0</v>
      </c>
      <c r="BG4" s="79">
        <f>GH.LANGUAGE!AA4</f>
        <v>0</v>
      </c>
      <c r="BH4" s="79">
        <f>GH.LANGUAGE!AB4</f>
        <v>0</v>
      </c>
      <c r="BI4" s="79" t="str">
        <f>GH.LANGUAGE!AC4</f>
        <v>9</v>
      </c>
      <c r="BJ4" s="79">
        <f>GH.LANGUAGE!AD4</f>
        <v>1</v>
      </c>
      <c r="BK4" s="79" t="str">
        <f>GH.LANGUAGE!AE4</f>
        <v>Very Weak</v>
      </c>
      <c r="BL4" s="6">
        <f t="shared" ref="BL4:BL20" si="0">F4+L4+R4+X4+AD4+AJ4+AP4+AV4+BB4+BH4</f>
        <v>0</v>
      </c>
      <c r="BM4" s="6">
        <f t="shared" ref="BM4:BM29" si="1">_xlfn.RANK.EQ(BL4,$BL$3:$BL$30)</f>
        <v>1</v>
      </c>
      <c r="BN4" s="6">
        <f>ATTENDANCE_REMARKS!C3</f>
        <v>0</v>
      </c>
      <c r="BO4" s="6" t="str">
        <f>IF(ATTENDANCE_REMARKS!D3="A","Mathematics",IF(ATTENDANCE_REMARKS!D3="B","Science",IF(ATTENDANCE_REMARKS!D3="C","Social Studies",IF(ATTENDANCE_REMARKS!D3="D","ICT",IF(ATTENDANCE_REMARKS!D3="E","R.M.E",IF(ATTENDANCE_REMARKS!D3="F","Ghanaian Language",IF(ATTENDANCE_REMARKS!D3="G","English",IF(ATTENDANCE_REMARKS!D3="H","French",IF(ATTENDANCE_REMARKS!D3="I","Creative Activities",IF(ATTENDANCE_REMARKS!D3="J","Citizenship",IF(ATTENDANCE_REMARKS!D3="K","Social &amp; Moral Education",IF(ATTENDANCE_REMARKS!D3="L","Creative Arts",IF(ATTENDANCE_REMARKS!D3="M","Writing Skills",IF(ATTENDANCE_REMARKS!D3="N","Environmental Skills",IF(ATTENDANCE_REMARKS!D3="O","Psycho Social Development",IF(ATTENDANCE_REMARKS!D3="P","Language and Literacy",IF(ATTENDANCE_REMARKS!D3="Q","Creative Acts",IF(ATTENDANCE_REMARKS!D3="R","Numeracy",IF(ATTENDANCE_REMARKS!D3="S","Oral English",IF(ATTENDANCE_REMARKS!D3="T","OUR WORLD OUR PEOPLE",IF(ATTENDANCE_REMARKS!D3="U","Basic Design And Technology",IF(ATTENDANCE_REMARKS!D3="V","History",IF(ATTENDANCE_REMARKS!D3="","")))))))))))))))))))))))</f>
        <v/>
      </c>
      <c r="BP4" s="6" t="str">
        <f>IF(ATTENDANCE_REMARKS!E3="A","Learning",IF(ATTENDANCE_REMARKS!E3="B","Football",IF(ATTENDANCE_REMARKS!E3="C","Athletics",IF(ATTENDANCE_REMARKS!E3="D","Drawing",IF(ATTENDANCE_REMARKS!E3="E","Reading",IF(ATTENDANCE_REMARKS!E3="F","Writing",IF(ATTENDANCE_REMARKS!E3="G","Signing",IF(ATTENDANCE_REMARKS!E3="H","Crafting",IF(ATTENDANCE_REMARKS!E3="I","Music &amp; Dance",IF(ATTENDANCE_REMARKS!E3="",""))))))))))</f>
        <v/>
      </c>
      <c r="BQ4" s="6" t="str">
        <f>IF(ATTENDANCE_REMARKS!F3="A","Active in class",IF(ATTENDANCE_REMARKS!F3="B","Alert in Class",IF(ATTENDANCE_REMARKS!F3="C","Attentive",IF(ATTENDANCE_REMARKS!F3="D","Calm",IF(ATTENDANCE_REMARKS!F3="E","Cheerful",IF(ATTENDANCE_REMARKS!F3="F","Consistent",IF(ATTENDANCE_REMARKS!F3="G","Cooperative",IF(ATTENDANCE_REMARKS!F3="H","Coordinative",IF(ATTENDANCE_REMARKS!F3="I","Destructive",IF(ATTENDANCE_REMARKS!F3="J","Engaging",IF(ATTENDANCE_REMARKS!F3="K","Fluent",IF(ATTENDANCE_REMARKS!F3="L","Helpful",IF(ATTENDANCE_REMARKS!F3="M","Leadership",IF(ATTENDANCE_REMARKS!F3="N","Obedient",IF(ATTENDANCE_REMARKS!F3="O","Oderly",IF(ATTENDANCE_REMARKS!F3="P","Respectful",IF(ATTENDANCE_REMARKS!F3="Q","Satisfactory",IF(ATTENDANCE_REMARKS!F3="R","Talkative",IF(ATTENDANCE_REMARKS!F3="S","Thoughtful",IF(ATTENDANCE_REMARKS!F3="T","Too Playful",IF(ATTENDANCE_REMARKS!F3="U","Truant",IF(ATTENDANCE_REMARKS!F3="V","Well-groomed",IF(ATTENDANCE_REMARKS!F3="X","Punctual",IF(ATTENDANCE_REMARKS!F3="Y","Sociable",IF(ATTENDANCE_REMARKS!F3="","")))))))))))))))))))))))))</f>
        <v/>
      </c>
      <c r="BR4" s="51" t="str">
        <f>IF(ATTENDANCE_REMARKS!G3="A","Active in class",IF(ATTENDANCE_REMARKS!G3="B","Alert in Class",IF(ATTENDANCE_REMARKS!G3="C","Attentive",IF(ATTENDANCE_REMARKS!G3="D","Calm",IF(ATTENDANCE_REMARKS!G3="E","Cheerful",IF(ATTENDANCE_REMARKS!G3="F","Consistent",IF(ATTENDANCE_REMARKS!G3="G","Cooperative",IF(ATTENDANCE_REMARKS!G3="H","Coordinative",IF(ATTENDANCE_REMARKS!G3="I","Destructive",IF(ATTENDANCE_REMARKS!G3="J","Engaging",IF(ATTENDANCE_REMARKS!G3="K","Fluent",IF(ATTENDANCE_REMARKS!G3="L","Helpful",IF(ATTENDANCE_REMARKS!G3="M","Leadership",IF(ATTENDANCE_REMARKS!G3="N","Obedient",IF(ATTENDANCE_REMARKS!G3="O","Oderly",IF(ATTENDANCE_REMARKS!G3="P","Respectful",IF(ATTENDANCE_REMARKS!G3="Q","Satisfactory",IF(ATTENDANCE_REMARKS!G3="R","Talkative",IF(ATTENDANCE_REMARKS!G3="S","Thoughtful",IF(ATTENDANCE_REMARKS!G3="T","Too Playful",IF(ATTENDANCE_REMARKS!G3="U","Truant",IF(ATTENDANCE_REMARKS!G3="V","Well-groomed",IF(ATTENDANCE_REMARKS!G3="W","Punctual",IF(ATTENDANCE_REMARKS!G3="X","Sociable",IF(ATTENDANCE_REMARKS!G3="","")))))))))))))))))))))))))</f>
        <v/>
      </c>
      <c r="BS4" s="51" t="str">
        <f>IF(ATTENDANCE_REMARKS!H3="A","Has great potential and must be given adequate encouragement ",IF(ATTENDANCE_REMARKS!H3="B","A lot more effort needed for improvement",IF(ATTENDANCE_REMARKS!H3="C","Should be encourage to study seriously",IF(ATTENDANCE_REMARKS!H3="D","Should participate more in group discussions",IF(ATTENDANCE_REMARKS!H3="E","Has shown progress with determination",IF(ATTENDANCE_REMARKS!H3="F","A great measure of success has been achieved",IF(ATTENDANCE_REMARKS!H3="G","Must begin to take positive and active parts in class discussion ",IF(ATTENDANCE_REMARKS!H3="H","Should always pay attention in class",IF(ATTENDANCE_REMARKS!H3="I","Does good work when he or she sets mind to it",IF(ATTENDANCE_REMARKS!H3="J","He or she is easily distracted ",IF(ATTENDANCE_REMARKS!H3="K","Has made a satisfactory progress",IF(ATTENDANCE_REMARKS!H3="L","He or she is making a steady progress",IF(ATTENDANCE_REMARKS!H3="M","Needs to be encouraged at home to take studies seriously",IF(ATTENDANCE_REMARKS!H3="N","Has a positive attitude towards school",IF(ATTENDANCE_REMARKS!H3="O","Lacks consistency at school",IF(ATTENDANCE_REMARKS!H3="P","Very slow to studies at school",IF(ATTENDANCE_REMARKS!H3="Q","Growing in confidence and showing good concentration",IF(ATTENDANCE_REMARKS!H3="",""))))))))))))))))))</f>
        <v/>
      </c>
      <c r="BT4" s="6" t="s">
        <v>67</v>
      </c>
    </row>
    <row r="5" spans="1:72" x14ac:dyDescent="0.25">
      <c r="A5" s="5">
        <v>3</v>
      </c>
      <c r="B5" s="6" t="str">
        <f>'ENGLISH LANGUAGE'!B5</f>
        <v>ADOFO HULBERT ELORM</v>
      </c>
      <c r="C5" s="73" t="s">
        <v>151</v>
      </c>
      <c r="D5" s="74">
        <f>'ENGLISH LANGUAGE'!Y5</f>
        <v>0</v>
      </c>
      <c r="E5" s="74">
        <f>'ENGLISH LANGUAGE'!AA5</f>
        <v>0</v>
      </c>
      <c r="F5" s="74">
        <f>'ENGLISH LANGUAGE'!AB5</f>
        <v>0</v>
      </c>
      <c r="G5" s="74" t="str">
        <f>'ENGLISH LANGUAGE'!AC5</f>
        <v>9</v>
      </c>
      <c r="H5" s="74">
        <f>'ENGLISH LANGUAGE'!AD5</f>
        <v>1</v>
      </c>
      <c r="I5" s="74" t="str">
        <f>'ENGLISH LANGUAGE'!AE5</f>
        <v>Very Weak</v>
      </c>
      <c r="J5" s="75">
        <f>MATHS!Y5</f>
        <v>0</v>
      </c>
      <c r="K5" s="75">
        <f>MATHS!AA5</f>
        <v>0</v>
      </c>
      <c r="L5" s="75">
        <f>MATHS!AB5</f>
        <v>0</v>
      </c>
      <c r="M5" s="75" t="str">
        <f>MATHS!AC5</f>
        <v>9</v>
      </c>
      <c r="N5" s="75">
        <f>MATHS!AD5</f>
        <v>1</v>
      </c>
      <c r="O5" s="75" t="str">
        <f>MATHS!AE5</f>
        <v>Very Weak</v>
      </c>
      <c r="P5" s="76">
        <f>'NATURAL SCIENCE'!Y5</f>
        <v>0</v>
      </c>
      <c r="Q5" s="76">
        <f>'NATURAL SCIENCE'!AA5</f>
        <v>0</v>
      </c>
      <c r="R5" s="76">
        <f>'NATURAL SCIENCE'!AB5</f>
        <v>0</v>
      </c>
      <c r="S5" s="76" t="str">
        <f>'NATURAL SCIENCE'!AC5</f>
        <v>9</v>
      </c>
      <c r="T5" s="76">
        <f>'NATURAL SCIENCE'!AD5</f>
        <v>1</v>
      </c>
      <c r="U5" s="76" t="str">
        <f>'NATURAL SCIENCE'!AE5</f>
        <v>Very Weak</v>
      </c>
      <c r="V5" s="77">
        <f>RME!Y5</f>
        <v>0</v>
      </c>
      <c r="W5" s="77">
        <f>RME!AA5</f>
        <v>0</v>
      </c>
      <c r="X5" s="77">
        <f>RME!AB5</f>
        <v>0</v>
      </c>
      <c r="Y5" s="77" t="str">
        <f>RME!AC5</f>
        <v>9</v>
      </c>
      <c r="Z5" s="77">
        <f>RME!AD5</f>
        <v>1</v>
      </c>
      <c r="AA5" s="77" t="str">
        <f>RME!AE5</f>
        <v>Very Weak</v>
      </c>
      <c r="AB5" s="78">
        <f>'CREATIVE ARTS'!Y5</f>
        <v>0</v>
      </c>
      <c r="AC5" s="78">
        <f>'CREATIVE ARTS'!AA5</f>
        <v>0</v>
      </c>
      <c r="AD5" s="78">
        <f>'CREATIVE ARTS'!AB5</f>
        <v>0</v>
      </c>
      <c r="AE5" s="78" t="str">
        <f>'CREATIVE ARTS'!AC5</f>
        <v>9</v>
      </c>
      <c r="AF5" s="78">
        <f>'CREATIVE ARTS'!AD5</f>
        <v>1</v>
      </c>
      <c r="AG5" s="78" t="str">
        <f>'CREATIVE ARTS'!AE5</f>
        <v>Very Weak</v>
      </c>
      <c r="AH5" s="77">
        <f>COMPUTING!Y5</f>
        <v>0</v>
      </c>
      <c r="AI5" s="77">
        <f>COMPUTING!AA5</f>
        <v>0</v>
      </c>
      <c r="AJ5" s="77">
        <f>COMPUTING!AB5</f>
        <v>0</v>
      </c>
      <c r="AK5" s="77" t="str">
        <f>COMPUTING!AC5</f>
        <v>9</v>
      </c>
      <c r="AL5" s="77">
        <f>COMPUTING!AD5</f>
        <v>1</v>
      </c>
      <c r="AM5" s="77" t="str">
        <f>COMPUTING!AE5</f>
        <v>Very Weak</v>
      </c>
      <c r="AN5" s="78">
        <f>HISTORY_1!Y5</f>
        <v>0</v>
      </c>
      <c r="AO5" s="78">
        <f>HISTORY_1!AA5</f>
        <v>0</v>
      </c>
      <c r="AP5" s="78">
        <f>HISTORY_1!AB5</f>
        <v>0</v>
      </c>
      <c r="AQ5" s="78" t="str">
        <f>HISTORY_1!AC5</f>
        <v>9</v>
      </c>
      <c r="AR5" s="78">
        <f>HISTORY_1!AD5</f>
        <v>1</v>
      </c>
      <c r="AS5" s="78" t="str">
        <f>HISTORY_1!AE5</f>
        <v>Very Weak</v>
      </c>
      <c r="AT5" s="81">
        <f>OWOP!Y5</f>
        <v>0</v>
      </c>
      <c r="AU5" s="81">
        <f>OWOP!AA5</f>
        <v>0</v>
      </c>
      <c r="AV5" s="81">
        <f>OWOP!AB5</f>
        <v>0</v>
      </c>
      <c r="AW5" s="81" t="str">
        <f>OWOP!AC5</f>
        <v>9</v>
      </c>
      <c r="AX5" s="81">
        <f>OWOP!AD5</f>
        <v>1</v>
      </c>
      <c r="AY5" s="81" t="str">
        <f>OWOP!AE5</f>
        <v>Very Weak</v>
      </c>
      <c r="AZ5" s="82">
        <f>FRENCH!Y5</f>
        <v>0</v>
      </c>
      <c r="BA5" s="82">
        <f>FRENCH!AA5</f>
        <v>0</v>
      </c>
      <c r="BB5" s="82">
        <f>FRENCH!AB5</f>
        <v>0</v>
      </c>
      <c r="BC5" s="82" t="str">
        <f>FRENCH!AC5</f>
        <v>9</v>
      </c>
      <c r="BD5" s="82">
        <f>FRENCH!AD5</f>
        <v>1</v>
      </c>
      <c r="BE5" s="82" t="str">
        <f>FRENCH!AE5</f>
        <v>Very Weak</v>
      </c>
      <c r="BF5" s="79">
        <f>GH.LANGUAGE!Y5</f>
        <v>0</v>
      </c>
      <c r="BG5" s="79">
        <f>GH.LANGUAGE!AA5</f>
        <v>0</v>
      </c>
      <c r="BH5" s="79">
        <f>GH.LANGUAGE!AB5</f>
        <v>0</v>
      </c>
      <c r="BI5" s="79" t="str">
        <f>GH.LANGUAGE!AC5</f>
        <v>9</v>
      </c>
      <c r="BJ5" s="79">
        <f>GH.LANGUAGE!AD5</f>
        <v>1</v>
      </c>
      <c r="BK5" s="79" t="str">
        <f>GH.LANGUAGE!AE5</f>
        <v>Very Weak</v>
      </c>
      <c r="BL5" s="6">
        <f t="shared" si="0"/>
        <v>0</v>
      </c>
      <c r="BM5" s="6">
        <f t="shared" si="1"/>
        <v>1</v>
      </c>
      <c r="BN5" s="6">
        <f>ATTENDANCE_REMARKS!C4</f>
        <v>0</v>
      </c>
      <c r="BO5" s="6" t="str">
        <f>IF(ATTENDANCE_REMARKS!D4="A","Mathematics",IF(ATTENDANCE_REMARKS!D4="B","Science",IF(ATTENDANCE_REMARKS!D4="C","Social Studies",IF(ATTENDANCE_REMARKS!D4="D","ICT",IF(ATTENDANCE_REMARKS!D4="E","R.M.E",IF(ATTENDANCE_REMARKS!D4="F","Ghanaian Language",IF(ATTENDANCE_REMARKS!D4="G","English",IF(ATTENDANCE_REMARKS!D4="H","French",IF(ATTENDANCE_REMARKS!D4="I","Creative Activities",IF(ATTENDANCE_REMARKS!D4="J","Citizenship",IF(ATTENDANCE_REMARKS!D4="K","Social &amp; Moral Education",IF(ATTENDANCE_REMARKS!D4="L","Creative Arts",IF(ATTENDANCE_REMARKS!D4="M","Writing Skills",IF(ATTENDANCE_REMARKS!D4="N","Environmental Skills",IF(ATTENDANCE_REMARKS!D4="O","Psycho Social Development",IF(ATTENDANCE_REMARKS!D4="P","Language and Literacy",IF(ATTENDANCE_REMARKS!D4="Q","Creative Acts",IF(ATTENDANCE_REMARKS!D4="R","Numeracy",IF(ATTENDANCE_REMARKS!D4="S","Oral English",IF(ATTENDANCE_REMARKS!D4="T","OUR WORLD OUR PEOPLE",IF(ATTENDANCE_REMARKS!D4="U","Basic Design And Technology",IF(ATTENDANCE_REMARKS!D4="V","History",IF(ATTENDANCE_REMARKS!D4="","")))))))))))))))))))))))</f>
        <v/>
      </c>
      <c r="BP5" s="6" t="str">
        <f>IF(ATTENDANCE_REMARKS!E4="A","Learning",IF(ATTENDANCE_REMARKS!E4="B","Football",IF(ATTENDANCE_REMARKS!E4="C","Athletics",IF(ATTENDANCE_REMARKS!E4="D","Drawing",IF(ATTENDANCE_REMARKS!E4="E","Reading",IF(ATTENDANCE_REMARKS!E4="F","Writing",IF(ATTENDANCE_REMARKS!E4="G","Signing",IF(ATTENDANCE_REMARKS!E4="H","Crafting",IF(ATTENDANCE_REMARKS!E4="I","Music &amp; Dance",IF(ATTENDANCE_REMARKS!E4="",""))))))))))</f>
        <v/>
      </c>
      <c r="BQ5" s="6" t="str">
        <f>IF(ATTENDANCE_REMARKS!F4="A","Active in class",IF(ATTENDANCE_REMARKS!F4="B","Alert in Class",IF(ATTENDANCE_REMARKS!F4="C","Attentive",IF(ATTENDANCE_REMARKS!F4="D","Calm",IF(ATTENDANCE_REMARKS!F4="E","Cheerful",IF(ATTENDANCE_REMARKS!F4="F","Consistent",IF(ATTENDANCE_REMARKS!F4="G","Cooperative",IF(ATTENDANCE_REMARKS!F4="H","Coordinative",IF(ATTENDANCE_REMARKS!F4="I","Destructive",IF(ATTENDANCE_REMARKS!F4="J","Engaging",IF(ATTENDANCE_REMARKS!F4="K","Fluent",IF(ATTENDANCE_REMARKS!F4="L","Helpful",IF(ATTENDANCE_REMARKS!F4="M","Leadership",IF(ATTENDANCE_REMARKS!F4="N","Obedient",IF(ATTENDANCE_REMARKS!F4="O","Oderly",IF(ATTENDANCE_REMARKS!F4="P","Respectful",IF(ATTENDANCE_REMARKS!F4="Q","Satisfactory",IF(ATTENDANCE_REMARKS!F4="R","Talkative",IF(ATTENDANCE_REMARKS!F4="S","Thoughtful",IF(ATTENDANCE_REMARKS!F4="T","Too Playful",IF(ATTENDANCE_REMARKS!F4="U","Truant",IF(ATTENDANCE_REMARKS!F4="V","Well-groomed",IF(ATTENDANCE_REMARKS!F4="X","Punctual",IF(ATTENDANCE_REMARKS!F4="Y","Sociable",IF(ATTENDANCE_REMARKS!F4="","")))))))))))))))))))))))))</f>
        <v/>
      </c>
      <c r="BR5" s="51" t="str">
        <f>IF(ATTENDANCE_REMARKS!G4="A","Active in class",IF(ATTENDANCE_REMARKS!G4="B","Alert in Class",IF(ATTENDANCE_REMARKS!G4="C","Attentive",IF(ATTENDANCE_REMARKS!G4="D","Calm",IF(ATTENDANCE_REMARKS!G4="E","Cheerful",IF(ATTENDANCE_REMARKS!G4="F","Consistent",IF(ATTENDANCE_REMARKS!G4="G","Cooperative",IF(ATTENDANCE_REMARKS!G4="H","Coordinative",IF(ATTENDANCE_REMARKS!G4="I","Destructive",IF(ATTENDANCE_REMARKS!G4="J","Engaging",IF(ATTENDANCE_REMARKS!G4="K","Fluent",IF(ATTENDANCE_REMARKS!G4="L","Helpful",IF(ATTENDANCE_REMARKS!G4="M","Leadership",IF(ATTENDANCE_REMARKS!G4="N","Obedient",IF(ATTENDANCE_REMARKS!G4="O","Oderly",IF(ATTENDANCE_REMARKS!G4="P","Respectful",IF(ATTENDANCE_REMARKS!G4="Q","Satisfactory",IF(ATTENDANCE_REMARKS!G4="R","Talkative",IF(ATTENDANCE_REMARKS!G4="S","Thoughtful",IF(ATTENDANCE_REMARKS!G4="T","Too Playful",IF(ATTENDANCE_REMARKS!G4="U","Truant",IF(ATTENDANCE_REMARKS!G4="V","Well-groomed",IF(ATTENDANCE_REMARKS!G4="W","Punctual",IF(ATTENDANCE_REMARKS!G4="X","Sociable",IF(ATTENDANCE_REMARKS!G4="","")))))))))))))))))))))))))</f>
        <v/>
      </c>
      <c r="BS5" s="51" t="str">
        <f>IF(ATTENDANCE_REMARKS!H4="A","Has great potential and must be given adequate encouragement ",IF(ATTENDANCE_REMARKS!H4="B","A lot more effort needed for improvement",IF(ATTENDANCE_REMARKS!H4="C","Should be encourage to study seriously",IF(ATTENDANCE_REMARKS!H4="D","Should participate more in group discussions",IF(ATTENDANCE_REMARKS!H4="E","Has shown progress with determination",IF(ATTENDANCE_REMARKS!H4="F","A great measure of success has been achieved",IF(ATTENDANCE_REMARKS!H4="G","Must begin to take positive and active parts in class discussion ",IF(ATTENDANCE_REMARKS!H4="H","Should always pay attention in class",IF(ATTENDANCE_REMARKS!H4="I","Does good work when he or she sets mind to it",IF(ATTENDANCE_REMARKS!H4="J","He or she is easily distracted ",IF(ATTENDANCE_REMARKS!H4="K","Has made a satisfactory progress",IF(ATTENDANCE_REMARKS!H4="L","He or she is making a steady progress",IF(ATTENDANCE_REMARKS!H4="M","Needs to be encouraged at home to take studies seriously",IF(ATTENDANCE_REMARKS!H4="N","Has a positive attitude towards school",IF(ATTENDANCE_REMARKS!H4="O","Lacks consistency at school",IF(ATTENDANCE_REMARKS!H4="P","Very slow to studies at school",IF(ATTENDANCE_REMARKS!H4="Q","Growing in confidence and showing good concentration",IF(ATTENDANCE_REMARKS!H4="",""))))))))))))))))))</f>
        <v/>
      </c>
      <c r="BT5" s="6" t="s">
        <v>67</v>
      </c>
    </row>
    <row r="6" spans="1:72" x14ac:dyDescent="0.25">
      <c r="A6" s="5">
        <v>4</v>
      </c>
      <c r="B6" s="6" t="str">
        <f>'ENGLISH LANGUAGE'!B6</f>
        <v>ADZANKU EMMANUELLA</v>
      </c>
      <c r="C6" s="73" t="s">
        <v>151</v>
      </c>
      <c r="D6" s="74">
        <f>'ENGLISH LANGUAGE'!Y6</f>
        <v>0</v>
      </c>
      <c r="E6" s="74">
        <f>'ENGLISH LANGUAGE'!AA6</f>
        <v>0</v>
      </c>
      <c r="F6" s="74">
        <f>'ENGLISH LANGUAGE'!AB6</f>
        <v>0</v>
      </c>
      <c r="G6" s="74" t="str">
        <f>'ENGLISH LANGUAGE'!AC6</f>
        <v>9</v>
      </c>
      <c r="H6" s="74">
        <f>'ENGLISH LANGUAGE'!AD6</f>
        <v>1</v>
      </c>
      <c r="I6" s="74" t="str">
        <f>'ENGLISH LANGUAGE'!AE6</f>
        <v>Very Weak</v>
      </c>
      <c r="J6" s="75">
        <f>MATHS!Y6</f>
        <v>0</v>
      </c>
      <c r="K6" s="75">
        <f>MATHS!AA6</f>
        <v>0</v>
      </c>
      <c r="L6" s="75">
        <f>MATHS!AB6</f>
        <v>0</v>
      </c>
      <c r="M6" s="75" t="str">
        <f>MATHS!AC6</f>
        <v>9</v>
      </c>
      <c r="N6" s="75">
        <f>MATHS!AD6</f>
        <v>1</v>
      </c>
      <c r="O6" s="75" t="str">
        <f>MATHS!AE6</f>
        <v>Very Weak</v>
      </c>
      <c r="P6" s="76">
        <f>'NATURAL SCIENCE'!Y6</f>
        <v>0</v>
      </c>
      <c r="Q6" s="76">
        <f>'NATURAL SCIENCE'!AA6</f>
        <v>0</v>
      </c>
      <c r="R6" s="76">
        <f>'NATURAL SCIENCE'!AB6</f>
        <v>0</v>
      </c>
      <c r="S6" s="76" t="str">
        <f>'NATURAL SCIENCE'!AC6</f>
        <v>9</v>
      </c>
      <c r="T6" s="76">
        <f>'NATURAL SCIENCE'!AD6</f>
        <v>1</v>
      </c>
      <c r="U6" s="76" t="str">
        <f>'NATURAL SCIENCE'!AE6</f>
        <v>Very Weak</v>
      </c>
      <c r="V6" s="77">
        <f>RME!Y6</f>
        <v>0</v>
      </c>
      <c r="W6" s="77">
        <f>RME!AA6</f>
        <v>0</v>
      </c>
      <c r="X6" s="77">
        <f>RME!AB6</f>
        <v>0</v>
      </c>
      <c r="Y6" s="77" t="str">
        <f>RME!AC6</f>
        <v>9</v>
      </c>
      <c r="Z6" s="77">
        <f>RME!AD6</f>
        <v>1</v>
      </c>
      <c r="AA6" s="77" t="str">
        <f>RME!AE6</f>
        <v>Very Weak</v>
      </c>
      <c r="AB6" s="78">
        <f>'CREATIVE ARTS'!Y6</f>
        <v>0</v>
      </c>
      <c r="AC6" s="78">
        <f>'CREATIVE ARTS'!AA6</f>
        <v>0</v>
      </c>
      <c r="AD6" s="78">
        <f>'CREATIVE ARTS'!AB6</f>
        <v>0</v>
      </c>
      <c r="AE6" s="78" t="str">
        <f>'CREATIVE ARTS'!AC6</f>
        <v>9</v>
      </c>
      <c r="AF6" s="78">
        <f>'CREATIVE ARTS'!AD6</f>
        <v>1</v>
      </c>
      <c r="AG6" s="78" t="str">
        <f>'CREATIVE ARTS'!AE6</f>
        <v>Very Weak</v>
      </c>
      <c r="AH6" s="77">
        <f>COMPUTING!Y6</f>
        <v>0</v>
      </c>
      <c r="AI6" s="77">
        <f>COMPUTING!AA6</f>
        <v>0</v>
      </c>
      <c r="AJ6" s="77">
        <f>COMPUTING!AB6</f>
        <v>0</v>
      </c>
      <c r="AK6" s="77" t="str">
        <f>COMPUTING!AC6</f>
        <v>9</v>
      </c>
      <c r="AL6" s="77">
        <f>COMPUTING!AD6</f>
        <v>1</v>
      </c>
      <c r="AM6" s="77" t="str">
        <f>COMPUTING!AE6</f>
        <v>Very Weak</v>
      </c>
      <c r="AN6" s="78">
        <f>HISTORY_1!Y6</f>
        <v>0</v>
      </c>
      <c r="AO6" s="78">
        <f>HISTORY_1!AA6</f>
        <v>0</v>
      </c>
      <c r="AP6" s="78">
        <f>HISTORY_1!AB6</f>
        <v>0</v>
      </c>
      <c r="AQ6" s="78" t="str">
        <f>HISTORY_1!AC6</f>
        <v>9</v>
      </c>
      <c r="AR6" s="78">
        <f>HISTORY_1!AD6</f>
        <v>1</v>
      </c>
      <c r="AS6" s="78" t="str">
        <f>HISTORY_1!AE6</f>
        <v>Very Weak</v>
      </c>
      <c r="AT6" s="81">
        <f>OWOP!Y6</f>
        <v>0</v>
      </c>
      <c r="AU6" s="81">
        <f>OWOP!AA6</f>
        <v>0</v>
      </c>
      <c r="AV6" s="81">
        <f>OWOP!AB6</f>
        <v>0</v>
      </c>
      <c r="AW6" s="81" t="str">
        <f>OWOP!AC6</f>
        <v>9</v>
      </c>
      <c r="AX6" s="81">
        <f>OWOP!AD6</f>
        <v>1</v>
      </c>
      <c r="AY6" s="81" t="str">
        <f>OWOP!AE6</f>
        <v>Very Weak</v>
      </c>
      <c r="AZ6" s="82">
        <f>FRENCH!Y6</f>
        <v>0</v>
      </c>
      <c r="BA6" s="82">
        <f>FRENCH!AA6</f>
        <v>0</v>
      </c>
      <c r="BB6" s="82">
        <f>FRENCH!AB6</f>
        <v>0</v>
      </c>
      <c r="BC6" s="82" t="str">
        <f>FRENCH!AC6</f>
        <v>9</v>
      </c>
      <c r="BD6" s="82">
        <f>FRENCH!AD6</f>
        <v>1</v>
      </c>
      <c r="BE6" s="82" t="str">
        <f>FRENCH!AE6</f>
        <v>Very Weak</v>
      </c>
      <c r="BF6" s="79">
        <f>GH.LANGUAGE!Y6</f>
        <v>0</v>
      </c>
      <c r="BG6" s="79">
        <f>GH.LANGUAGE!AA6</f>
        <v>0</v>
      </c>
      <c r="BH6" s="79">
        <f>GH.LANGUAGE!AB6</f>
        <v>0</v>
      </c>
      <c r="BI6" s="79" t="str">
        <f>GH.LANGUAGE!AC6</f>
        <v>9</v>
      </c>
      <c r="BJ6" s="79">
        <f>GH.LANGUAGE!AD6</f>
        <v>1</v>
      </c>
      <c r="BK6" s="79" t="str">
        <f>GH.LANGUAGE!AE6</f>
        <v>Very Weak</v>
      </c>
      <c r="BL6" s="6">
        <f t="shared" si="0"/>
        <v>0</v>
      </c>
      <c r="BM6" s="6">
        <f t="shared" si="1"/>
        <v>1</v>
      </c>
      <c r="BN6" s="6">
        <f>ATTENDANCE_REMARKS!C5</f>
        <v>0</v>
      </c>
      <c r="BO6" s="6" t="str">
        <f>IF(ATTENDANCE_REMARKS!D5="A","Mathematics",IF(ATTENDANCE_REMARKS!D5="B","Science",IF(ATTENDANCE_REMARKS!D5="C","Social Studies",IF(ATTENDANCE_REMARKS!D5="D","ICT",IF(ATTENDANCE_REMARKS!D5="E","R.M.E",IF(ATTENDANCE_REMARKS!D5="F","Ghanaian Language",IF(ATTENDANCE_REMARKS!D5="G","English",IF(ATTENDANCE_REMARKS!D5="H","French",IF(ATTENDANCE_REMARKS!D5="I","Creative Activities",IF(ATTENDANCE_REMARKS!D5="J","Citizenship",IF(ATTENDANCE_REMARKS!D5="K","Social &amp; Moral Education",IF(ATTENDANCE_REMARKS!D5="L","Creative Arts",IF(ATTENDANCE_REMARKS!D5="M","Writing Skills",IF(ATTENDANCE_REMARKS!D5="N","Environmental Skills",IF(ATTENDANCE_REMARKS!D5="O","Psycho Social Development",IF(ATTENDANCE_REMARKS!D5="P","Language and Literacy",IF(ATTENDANCE_REMARKS!D5="Q","Creative Acts",IF(ATTENDANCE_REMARKS!D5="R","Numeracy",IF(ATTENDANCE_REMARKS!D5="S","Oral English",IF(ATTENDANCE_REMARKS!D5="T","OUR WORLD OUR PEOPLE",IF(ATTENDANCE_REMARKS!D5="U","Basic Design And Technology",IF(ATTENDANCE_REMARKS!D5="V","History",IF(ATTENDANCE_REMARKS!D5="","")))))))))))))))))))))))</f>
        <v/>
      </c>
      <c r="BP6" s="6" t="str">
        <f>IF(ATTENDANCE_REMARKS!E5="A","Learning",IF(ATTENDANCE_REMARKS!E5="B","Football",IF(ATTENDANCE_REMARKS!E5="C","Athletics",IF(ATTENDANCE_REMARKS!E5="D","Drawing",IF(ATTENDANCE_REMARKS!E5="E","Reading",IF(ATTENDANCE_REMARKS!E5="F","Writing",IF(ATTENDANCE_REMARKS!E5="G","Signing",IF(ATTENDANCE_REMARKS!E5="H","Crafting",IF(ATTENDANCE_REMARKS!E5="I","Music &amp; Dance",IF(ATTENDANCE_REMARKS!E5="",""))))))))))</f>
        <v/>
      </c>
      <c r="BQ6" s="6" t="str">
        <f>IF(ATTENDANCE_REMARKS!F5="A","Active in class",IF(ATTENDANCE_REMARKS!F5="B","Alert in Class",IF(ATTENDANCE_REMARKS!F5="C","Attentive",IF(ATTENDANCE_REMARKS!F5="D","Calm",IF(ATTENDANCE_REMARKS!F5="E","Cheerful",IF(ATTENDANCE_REMARKS!F5="F","Consistent",IF(ATTENDANCE_REMARKS!F5="G","Cooperative",IF(ATTENDANCE_REMARKS!F5="H","Coordinative",IF(ATTENDANCE_REMARKS!F5="I","Destructive",IF(ATTENDANCE_REMARKS!F5="J","Engaging",IF(ATTENDANCE_REMARKS!F5="K","Fluent",IF(ATTENDANCE_REMARKS!F5="L","Helpful",IF(ATTENDANCE_REMARKS!F5="M","Leadership",IF(ATTENDANCE_REMARKS!F5="N","Obedient",IF(ATTENDANCE_REMARKS!F5="O","Oderly",IF(ATTENDANCE_REMARKS!F5="P","Respectful",IF(ATTENDANCE_REMARKS!F5="Q","Satisfactory",IF(ATTENDANCE_REMARKS!F5="R","Talkative",IF(ATTENDANCE_REMARKS!F5="S","Thoughtful",IF(ATTENDANCE_REMARKS!F5="T","Too Playful",IF(ATTENDANCE_REMARKS!F5="U","Truant",IF(ATTENDANCE_REMARKS!F5="V","Well-groomed",IF(ATTENDANCE_REMARKS!F5="X","Punctual",IF(ATTENDANCE_REMARKS!F5="Y","Sociable",IF(ATTENDANCE_REMARKS!F5="","")))))))))))))))))))))))))</f>
        <v/>
      </c>
      <c r="BR6" s="51" t="str">
        <f>IF(ATTENDANCE_REMARKS!G5="A","Active in class",IF(ATTENDANCE_REMARKS!G5="B","Alert in Class",IF(ATTENDANCE_REMARKS!G5="C","Attentive",IF(ATTENDANCE_REMARKS!G5="D","Calm",IF(ATTENDANCE_REMARKS!G5="E","Cheerful",IF(ATTENDANCE_REMARKS!G5="F","Consistent",IF(ATTENDANCE_REMARKS!G5="G","Cooperative",IF(ATTENDANCE_REMARKS!G5="H","Coordinative",IF(ATTENDANCE_REMARKS!G5="I","Destructive",IF(ATTENDANCE_REMARKS!G5="J","Engaging",IF(ATTENDANCE_REMARKS!G5="K","Fluent",IF(ATTENDANCE_REMARKS!G5="L","Helpful",IF(ATTENDANCE_REMARKS!G5="M","Leadership",IF(ATTENDANCE_REMARKS!G5="N","Obedient",IF(ATTENDANCE_REMARKS!G5="O","Oderly",IF(ATTENDANCE_REMARKS!G5="P","Respectful",IF(ATTENDANCE_REMARKS!G5="Q","Satisfactory",IF(ATTENDANCE_REMARKS!G5="R","Talkative",IF(ATTENDANCE_REMARKS!G5="S","Thoughtful",IF(ATTENDANCE_REMARKS!G5="T","Too Playful",IF(ATTENDANCE_REMARKS!G5="U","Truant",IF(ATTENDANCE_REMARKS!G5="V","Well-groomed",IF(ATTENDANCE_REMARKS!G5="W","Punctual",IF(ATTENDANCE_REMARKS!G5="X","Sociable",IF(ATTENDANCE_REMARKS!G5="","")))))))))))))))))))))))))</f>
        <v/>
      </c>
      <c r="BS6" s="51" t="str">
        <f>IF(ATTENDANCE_REMARKS!H5="A","Has great potential and must be given adequate encouragement ",IF(ATTENDANCE_REMARKS!H5="B","A lot more effort needed for improvement",IF(ATTENDANCE_REMARKS!H5="C","Should be encourage to study seriously",IF(ATTENDANCE_REMARKS!H5="D","Should participate more in group discussions",IF(ATTENDANCE_REMARKS!H5="E","Has shown progress with determination",IF(ATTENDANCE_REMARKS!H5="F","A great measure of success has been achieved",IF(ATTENDANCE_REMARKS!H5="G","Must begin to take positive and active parts in class discussion ",IF(ATTENDANCE_REMARKS!H5="H","Should always pay attention in class",IF(ATTENDANCE_REMARKS!H5="I","Does good work when he or she sets mind to it",IF(ATTENDANCE_REMARKS!H5="J","He or she is easily distracted ",IF(ATTENDANCE_REMARKS!H5="K","Has made a satisfactory progress",IF(ATTENDANCE_REMARKS!H5="L","He or she is making a steady progress",IF(ATTENDANCE_REMARKS!H5="M","Needs to be encouraged at home to take studies seriously",IF(ATTENDANCE_REMARKS!H5="N","Has a positive attitude towards school",IF(ATTENDANCE_REMARKS!H5="O","Lacks consistency at school",IF(ATTENDANCE_REMARKS!H5="P","Very slow to studies at school",IF(ATTENDANCE_REMARKS!H5="Q","Growing in confidence and showing good concentration",IF(ATTENDANCE_REMARKS!H5="",""))))))))))))))))))</f>
        <v/>
      </c>
      <c r="BT6" s="6" t="s">
        <v>67</v>
      </c>
    </row>
    <row r="7" spans="1:72" x14ac:dyDescent="0.25">
      <c r="A7" s="5">
        <v>5</v>
      </c>
      <c r="B7" s="6" t="str">
        <f>'ENGLISH LANGUAGE'!B7</f>
        <v>ADZAWORNU CHRISTOPHER</v>
      </c>
      <c r="C7" s="73" t="s">
        <v>151</v>
      </c>
      <c r="D7" s="74">
        <f>'ENGLISH LANGUAGE'!Y7</f>
        <v>0</v>
      </c>
      <c r="E7" s="74">
        <f>'ENGLISH LANGUAGE'!AA7</f>
        <v>0</v>
      </c>
      <c r="F7" s="74">
        <f>'ENGLISH LANGUAGE'!AB7</f>
        <v>0</v>
      </c>
      <c r="G7" s="74" t="str">
        <f>'ENGLISH LANGUAGE'!AC7</f>
        <v>9</v>
      </c>
      <c r="H7" s="74">
        <f>'ENGLISH LANGUAGE'!AD7</f>
        <v>1</v>
      </c>
      <c r="I7" s="74" t="str">
        <f>'ENGLISH LANGUAGE'!AE7</f>
        <v>Very Weak</v>
      </c>
      <c r="J7" s="75">
        <f>MATHS!Y7</f>
        <v>0</v>
      </c>
      <c r="K7" s="75">
        <f>MATHS!AA7</f>
        <v>0</v>
      </c>
      <c r="L7" s="75">
        <f>MATHS!AB7</f>
        <v>0</v>
      </c>
      <c r="M7" s="75" t="str">
        <f>MATHS!AC7</f>
        <v>9</v>
      </c>
      <c r="N7" s="75">
        <f>MATHS!AD7</f>
        <v>1</v>
      </c>
      <c r="O7" s="75" t="str">
        <f>MATHS!AE7</f>
        <v>Very Weak</v>
      </c>
      <c r="P7" s="76">
        <f>'NATURAL SCIENCE'!Y7</f>
        <v>0</v>
      </c>
      <c r="Q7" s="76">
        <f>'NATURAL SCIENCE'!AA7</f>
        <v>0</v>
      </c>
      <c r="R7" s="76">
        <f>'NATURAL SCIENCE'!AB7</f>
        <v>0</v>
      </c>
      <c r="S7" s="76" t="str">
        <f>'NATURAL SCIENCE'!AC7</f>
        <v>9</v>
      </c>
      <c r="T7" s="76">
        <f>'NATURAL SCIENCE'!AD7</f>
        <v>1</v>
      </c>
      <c r="U7" s="76" t="str">
        <f>'NATURAL SCIENCE'!AE7</f>
        <v>Very Weak</v>
      </c>
      <c r="V7" s="77">
        <f>RME!Y7</f>
        <v>0</v>
      </c>
      <c r="W7" s="77">
        <f>RME!AA7</f>
        <v>0</v>
      </c>
      <c r="X7" s="77">
        <f>RME!AB7</f>
        <v>0</v>
      </c>
      <c r="Y7" s="77" t="str">
        <f>RME!AC7</f>
        <v>9</v>
      </c>
      <c r="Z7" s="77">
        <f>RME!AD7</f>
        <v>1</v>
      </c>
      <c r="AA7" s="77" t="str">
        <f>RME!AE7</f>
        <v>Very Weak</v>
      </c>
      <c r="AB7" s="78">
        <f>'CREATIVE ARTS'!Y7</f>
        <v>0</v>
      </c>
      <c r="AC7" s="78">
        <f>'CREATIVE ARTS'!AA7</f>
        <v>0</v>
      </c>
      <c r="AD7" s="78">
        <f>'CREATIVE ARTS'!AB7</f>
        <v>0</v>
      </c>
      <c r="AE7" s="78" t="str">
        <f>'CREATIVE ARTS'!AC7</f>
        <v>9</v>
      </c>
      <c r="AF7" s="78">
        <f>'CREATIVE ARTS'!AD7</f>
        <v>1</v>
      </c>
      <c r="AG7" s="78" t="str">
        <f>'CREATIVE ARTS'!AE7</f>
        <v>Very Weak</v>
      </c>
      <c r="AH7" s="77">
        <f>COMPUTING!Y7</f>
        <v>0</v>
      </c>
      <c r="AI7" s="77">
        <f>COMPUTING!AA7</f>
        <v>0</v>
      </c>
      <c r="AJ7" s="77">
        <f>COMPUTING!AB7</f>
        <v>0</v>
      </c>
      <c r="AK7" s="77" t="str">
        <f>COMPUTING!AC7</f>
        <v>9</v>
      </c>
      <c r="AL7" s="77">
        <f>COMPUTING!AD7</f>
        <v>1</v>
      </c>
      <c r="AM7" s="77" t="str">
        <f>COMPUTING!AE7</f>
        <v>Very Weak</v>
      </c>
      <c r="AN7" s="78">
        <f>HISTORY_1!Y7</f>
        <v>0</v>
      </c>
      <c r="AO7" s="78">
        <f>HISTORY_1!AA7</f>
        <v>0</v>
      </c>
      <c r="AP7" s="78">
        <f>HISTORY_1!AB7</f>
        <v>0</v>
      </c>
      <c r="AQ7" s="78" t="str">
        <f>HISTORY_1!AC7</f>
        <v>9</v>
      </c>
      <c r="AR7" s="78">
        <f>HISTORY_1!AD7</f>
        <v>1</v>
      </c>
      <c r="AS7" s="78" t="str">
        <f>HISTORY_1!AE7</f>
        <v>Very Weak</v>
      </c>
      <c r="AT7" s="81">
        <f>OWOP!Y7</f>
        <v>0</v>
      </c>
      <c r="AU7" s="81">
        <f>OWOP!AA7</f>
        <v>0</v>
      </c>
      <c r="AV7" s="81">
        <f>OWOP!AB7</f>
        <v>0</v>
      </c>
      <c r="AW7" s="81" t="str">
        <f>OWOP!AC7</f>
        <v>9</v>
      </c>
      <c r="AX7" s="81">
        <f>OWOP!AD7</f>
        <v>1</v>
      </c>
      <c r="AY7" s="81" t="str">
        <f>OWOP!AE7</f>
        <v>Very Weak</v>
      </c>
      <c r="AZ7" s="82">
        <f>FRENCH!Y7</f>
        <v>0</v>
      </c>
      <c r="BA7" s="82">
        <f>FRENCH!AA7</f>
        <v>0</v>
      </c>
      <c r="BB7" s="82">
        <f>FRENCH!AB7</f>
        <v>0</v>
      </c>
      <c r="BC7" s="82" t="str">
        <f>FRENCH!AC7</f>
        <v>9</v>
      </c>
      <c r="BD7" s="82">
        <f>FRENCH!AD7</f>
        <v>1</v>
      </c>
      <c r="BE7" s="82" t="str">
        <f>FRENCH!AE7</f>
        <v>Very Weak</v>
      </c>
      <c r="BF7" s="79">
        <f>GH.LANGUAGE!Y7</f>
        <v>0</v>
      </c>
      <c r="BG7" s="79">
        <f>GH.LANGUAGE!AA7</f>
        <v>0</v>
      </c>
      <c r="BH7" s="79">
        <f>GH.LANGUAGE!AB7</f>
        <v>0</v>
      </c>
      <c r="BI7" s="79" t="str">
        <f>GH.LANGUAGE!AC7</f>
        <v>9</v>
      </c>
      <c r="BJ7" s="79">
        <f>GH.LANGUAGE!AD7</f>
        <v>1</v>
      </c>
      <c r="BK7" s="79" t="str">
        <f>GH.LANGUAGE!AE7</f>
        <v>Very Weak</v>
      </c>
      <c r="BL7" s="6">
        <f t="shared" si="0"/>
        <v>0</v>
      </c>
      <c r="BM7" s="6">
        <f t="shared" si="1"/>
        <v>1</v>
      </c>
      <c r="BN7" s="6">
        <f>ATTENDANCE_REMARKS!C6</f>
        <v>0</v>
      </c>
      <c r="BO7" s="6" t="str">
        <f>IF(ATTENDANCE_REMARKS!D6="A","Mathematics",IF(ATTENDANCE_REMARKS!D6="B","Science",IF(ATTENDANCE_REMARKS!D6="C","Social Studies",IF(ATTENDANCE_REMARKS!D6="D","ICT",IF(ATTENDANCE_REMARKS!D6="E","R.M.E",IF(ATTENDANCE_REMARKS!D6="F","Ghanaian Language",IF(ATTENDANCE_REMARKS!D6="G","English",IF(ATTENDANCE_REMARKS!D6="H","French",IF(ATTENDANCE_REMARKS!D6="I","Creative Activities",IF(ATTENDANCE_REMARKS!D6="J","Citizenship",IF(ATTENDANCE_REMARKS!D6="K","Social &amp; Moral Education",IF(ATTENDANCE_REMARKS!D6="L","Creative Arts",IF(ATTENDANCE_REMARKS!D6="M","Writing Skills",IF(ATTENDANCE_REMARKS!D6="N","Environmental Skills",IF(ATTENDANCE_REMARKS!D6="O","Psycho Social Development",IF(ATTENDANCE_REMARKS!D6="P","Language and Literacy",IF(ATTENDANCE_REMARKS!D6="Q","Creative Acts",IF(ATTENDANCE_REMARKS!D6="R","Numeracy",IF(ATTENDANCE_REMARKS!D6="S","Oral English",IF(ATTENDANCE_REMARKS!D6="T","OUR WORLD OUR PEOPLE",IF(ATTENDANCE_REMARKS!D6="U","Basic Design And Technology",IF(ATTENDANCE_REMARKS!D6="V","History",IF(ATTENDANCE_REMARKS!D6="","")))))))))))))))))))))))</f>
        <v/>
      </c>
      <c r="BP7" s="6" t="str">
        <f>IF(ATTENDANCE_REMARKS!E6="A","Learning",IF(ATTENDANCE_REMARKS!E6="B","Football",IF(ATTENDANCE_REMARKS!E6="C","Athletics",IF(ATTENDANCE_REMARKS!E6="D","Drawing",IF(ATTENDANCE_REMARKS!E6="E","Reading",IF(ATTENDANCE_REMARKS!E6="F","Writing",IF(ATTENDANCE_REMARKS!E6="G","Signing",IF(ATTENDANCE_REMARKS!E6="H","Crafting",IF(ATTENDANCE_REMARKS!E6="I","Music &amp; Dance",IF(ATTENDANCE_REMARKS!E6="",""))))))))))</f>
        <v/>
      </c>
      <c r="BQ7" s="6" t="str">
        <f>IF(ATTENDANCE_REMARKS!F6="A","Active in class",IF(ATTENDANCE_REMARKS!F6="B","Alert in Class",IF(ATTENDANCE_REMARKS!F6="C","Attentive",IF(ATTENDANCE_REMARKS!F6="D","Calm",IF(ATTENDANCE_REMARKS!F6="E","Cheerful",IF(ATTENDANCE_REMARKS!F6="F","Consistent",IF(ATTENDANCE_REMARKS!F6="G","Cooperative",IF(ATTENDANCE_REMARKS!F6="H","Coordinative",IF(ATTENDANCE_REMARKS!F6="I","Destructive",IF(ATTENDANCE_REMARKS!F6="J","Engaging",IF(ATTENDANCE_REMARKS!F6="K","Fluent",IF(ATTENDANCE_REMARKS!F6="L","Helpful",IF(ATTENDANCE_REMARKS!F6="M","Leadership",IF(ATTENDANCE_REMARKS!F6="N","Obedient",IF(ATTENDANCE_REMARKS!F6="O","Oderly",IF(ATTENDANCE_REMARKS!F6="P","Respectful",IF(ATTENDANCE_REMARKS!F6="Q","Satisfactory",IF(ATTENDANCE_REMARKS!F6="R","Talkative",IF(ATTENDANCE_REMARKS!F6="S","Thoughtful",IF(ATTENDANCE_REMARKS!F6="T","Too Playful",IF(ATTENDANCE_REMARKS!F6="U","Truant",IF(ATTENDANCE_REMARKS!F6="V","Well-groomed",IF(ATTENDANCE_REMARKS!F6="X","Punctual",IF(ATTENDANCE_REMARKS!F6="Y","Sociable",IF(ATTENDANCE_REMARKS!F6="","")))))))))))))))))))))))))</f>
        <v/>
      </c>
      <c r="BR7" s="51" t="str">
        <f>IF(ATTENDANCE_REMARKS!G6="A","Active in class",IF(ATTENDANCE_REMARKS!G6="B","Alert in Class",IF(ATTENDANCE_REMARKS!G6="C","Attentive",IF(ATTENDANCE_REMARKS!G6="D","Calm",IF(ATTENDANCE_REMARKS!G6="E","Cheerful",IF(ATTENDANCE_REMARKS!G6="F","Consistent",IF(ATTENDANCE_REMARKS!G6="G","Cooperative",IF(ATTENDANCE_REMARKS!G6="H","Coordinative",IF(ATTENDANCE_REMARKS!G6="I","Destructive",IF(ATTENDANCE_REMARKS!G6="J","Engaging",IF(ATTENDANCE_REMARKS!G6="K","Fluent",IF(ATTENDANCE_REMARKS!G6="L","Helpful",IF(ATTENDANCE_REMARKS!G6="M","Leadership",IF(ATTENDANCE_REMARKS!G6="N","Obedient",IF(ATTENDANCE_REMARKS!G6="O","Oderly",IF(ATTENDANCE_REMARKS!G6="P","Respectful",IF(ATTENDANCE_REMARKS!G6="Q","Satisfactory",IF(ATTENDANCE_REMARKS!G6="R","Talkative",IF(ATTENDANCE_REMARKS!G6="S","Thoughtful",IF(ATTENDANCE_REMARKS!G6="T","Too Playful",IF(ATTENDANCE_REMARKS!G6="U","Truant",IF(ATTENDANCE_REMARKS!G6="V","Well-groomed",IF(ATTENDANCE_REMARKS!G6="W","Punctual",IF(ATTENDANCE_REMARKS!G6="X","Sociable",IF(ATTENDANCE_REMARKS!G6="","")))))))))))))))))))))))))</f>
        <v/>
      </c>
      <c r="BS7" s="51" t="str">
        <f>IF(ATTENDANCE_REMARKS!H6="A","Has great potential and must be given adequate encouragement ",IF(ATTENDANCE_REMARKS!H6="B","A lot more effort needed for improvement",IF(ATTENDANCE_REMARKS!H6="C","Should be encourage to study seriously",IF(ATTENDANCE_REMARKS!H6="D","Should participate more in group discussions",IF(ATTENDANCE_REMARKS!H6="E","Has shown progress with determination",IF(ATTENDANCE_REMARKS!H6="F","A great measure of success has been achieved",IF(ATTENDANCE_REMARKS!H6="G","Must begin to take positive and active parts in class discussion ",IF(ATTENDANCE_REMARKS!H6="H","Should always pay attention in class",IF(ATTENDANCE_REMARKS!H6="I","Does good work when he or she sets mind to it",IF(ATTENDANCE_REMARKS!H6="J","He or she is easily distracted ",IF(ATTENDANCE_REMARKS!H6="K","Has made a satisfactory progress",IF(ATTENDANCE_REMARKS!H6="L","He or she is making a steady progress",IF(ATTENDANCE_REMARKS!H6="M","Needs to be encouraged at home to take studies seriously",IF(ATTENDANCE_REMARKS!H6="N","Has a positive attitude towards school",IF(ATTENDANCE_REMARKS!H6="O","Lacks consistency at school",IF(ATTENDANCE_REMARKS!H6="P","Very slow to studies at school",IF(ATTENDANCE_REMARKS!H6="Q","Growing in confidence and showing good concentration",IF(ATTENDANCE_REMARKS!H6="",""))))))))))))))))))</f>
        <v/>
      </c>
      <c r="BT7" s="6" t="s">
        <v>67</v>
      </c>
    </row>
    <row r="8" spans="1:72" x14ac:dyDescent="0.25">
      <c r="A8" s="5">
        <v>6</v>
      </c>
      <c r="B8" s="6" t="str">
        <f>'ENGLISH LANGUAGE'!B8</f>
        <v>AFEAMKOR JORDAN</v>
      </c>
      <c r="C8" s="73" t="s">
        <v>151</v>
      </c>
      <c r="D8" s="74">
        <f>'ENGLISH LANGUAGE'!Y8</f>
        <v>0</v>
      </c>
      <c r="E8" s="74">
        <f>'ENGLISH LANGUAGE'!AA8</f>
        <v>0</v>
      </c>
      <c r="F8" s="74">
        <f>'ENGLISH LANGUAGE'!AB8</f>
        <v>0</v>
      </c>
      <c r="G8" s="74" t="str">
        <f>'ENGLISH LANGUAGE'!AC8</f>
        <v>9</v>
      </c>
      <c r="H8" s="74">
        <f>'ENGLISH LANGUAGE'!AD8</f>
        <v>1</v>
      </c>
      <c r="I8" s="74" t="str">
        <f>'ENGLISH LANGUAGE'!AE8</f>
        <v>Very Weak</v>
      </c>
      <c r="J8" s="75">
        <f>MATHS!Y8</f>
        <v>0</v>
      </c>
      <c r="K8" s="75">
        <f>MATHS!AA8</f>
        <v>0</v>
      </c>
      <c r="L8" s="75">
        <f>MATHS!AB8</f>
        <v>0</v>
      </c>
      <c r="M8" s="75" t="str">
        <f>MATHS!AC8</f>
        <v>9</v>
      </c>
      <c r="N8" s="75">
        <f>MATHS!AD8</f>
        <v>1</v>
      </c>
      <c r="O8" s="75" t="str">
        <f>MATHS!AE8</f>
        <v>Very Weak</v>
      </c>
      <c r="P8" s="76">
        <f>'NATURAL SCIENCE'!Y8</f>
        <v>0</v>
      </c>
      <c r="Q8" s="76">
        <f>'NATURAL SCIENCE'!AA8</f>
        <v>0</v>
      </c>
      <c r="R8" s="76">
        <f>'NATURAL SCIENCE'!AB8</f>
        <v>0</v>
      </c>
      <c r="S8" s="76" t="str">
        <f>'NATURAL SCIENCE'!AC8</f>
        <v>9</v>
      </c>
      <c r="T8" s="76">
        <f>'NATURAL SCIENCE'!AD8</f>
        <v>1</v>
      </c>
      <c r="U8" s="76" t="str">
        <f>'NATURAL SCIENCE'!AE8</f>
        <v>Very Weak</v>
      </c>
      <c r="V8" s="77">
        <f>RME!Y8</f>
        <v>0</v>
      </c>
      <c r="W8" s="77">
        <f>RME!AA8</f>
        <v>0</v>
      </c>
      <c r="X8" s="77">
        <f>RME!AB8</f>
        <v>0</v>
      </c>
      <c r="Y8" s="77" t="str">
        <f>RME!AC8</f>
        <v>9</v>
      </c>
      <c r="Z8" s="77">
        <f>RME!AD8</f>
        <v>1</v>
      </c>
      <c r="AA8" s="77" t="str">
        <f>RME!AE8</f>
        <v>Very Weak</v>
      </c>
      <c r="AB8" s="78">
        <f>'CREATIVE ARTS'!Y8</f>
        <v>0</v>
      </c>
      <c r="AC8" s="78">
        <f>'CREATIVE ARTS'!AA8</f>
        <v>0</v>
      </c>
      <c r="AD8" s="78">
        <f>'CREATIVE ARTS'!AB8</f>
        <v>0</v>
      </c>
      <c r="AE8" s="78" t="str">
        <f>'CREATIVE ARTS'!AC8</f>
        <v>9</v>
      </c>
      <c r="AF8" s="78">
        <f>'CREATIVE ARTS'!AD8</f>
        <v>1</v>
      </c>
      <c r="AG8" s="78" t="str">
        <f>'CREATIVE ARTS'!AE8</f>
        <v>Very Weak</v>
      </c>
      <c r="AH8" s="77">
        <f>COMPUTING!Y8</f>
        <v>0</v>
      </c>
      <c r="AI8" s="77">
        <f>COMPUTING!AA8</f>
        <v>0</v>
      </c>
      <c r="AJ8" s="77">
        <f>COMPUTING!AB8</f>
        <v>0</v>
      </c>
      <c r="AK8" s="77" t="str">
        <f>COMPUTING!AC8</f>
        <v>9</v>
      </c>
      <c r="AL8" s="77">
        <f>COMPUTING!AD8</f>
        <v>1</v>
      </c>
      <c r="AM8" s="77" t="str">
        <f>COMPUTING!AE8</f>
        <v>Very Weak</v>
      </c>
      <c r="AN8" s="78">
        <f>HISTORY_1!Y8</f>
        <v>0</v>
      </c>
      <c r="AO8" s="78">
        <f>HISTORY_1!AA8</f>
        <v>0</v>
      </c>
      <c r="AP8" s="78">
        <f>HISTORY_1!AB8</f>
        <v>0</v>
      </c>
      <c r="AQ8" s="78" t="str">
        <f>HISTORY_1!AC8</f>
        <v>9</v>
      </c>
      <c r="AR8" s="78">
        <f>HISTORY_1!AD8</f>
        <v>1</v>
      </c>
      <c r="AS8" s="78" t="str">
        <f>HISTORY_1!AE8</f>
        <v>Very Weak</v>
      </c>
      <c r="AT8" s="81">
        <f>OWOP!Y8</f>
        <v>0</v>
      </c>
      <c r="AU8" s="81">
        <f>OWOP!AA8</f>
        <v>0</v>
      </c>
      <c r="AV8" s="81">
        <f>OWOP!AB8</f>
        <v>0</v>
      </c>
      <c r="AW8" s="81" t="str">
        <f>OWOP!AC8</f>
        <v>9</v>
      </c>
      <c r="AX8" s="81">
        <f>OWOP!AD8</f>
        <v>1</v>
      </c>
      <c r="AY8" s="81" t="str">
        <f>OWOP!AE8</f>
        <v>Very Weak</v>
      </c>
      <c r="AZ8" s="82">
        <f>FRENCH!Y8</f>
        <v>0</v>
      </c>
      <c r="BA8" s="82">
        <f>FRENCH!AA8</f>
        <v>0</v>
      </c>
      <c r="BB8" s="82">
        <f>FRENCH!AB8</f>
        <v>0</v>
      </c>
      <c r="BC8" s="82" t="str">
        <f>FRENCH!AC8</f>
        <v>9</v>
      </c>
      <c r="BD8" s="82">
        <f>FRENCH!AD8</f>
        <v>1</v>
      </c>
      <c r="BE8" s="82" t="str">
        <f>FRENCH!AE8</f>
        <v>Very Weak</v>
      </c>
      <c r="BF8" s="79">
        <f>GH.LANGUAGE!Y8</f>
        <v>0</v>
      </c>
      <c r="BG8" s="79">
        <f>GH.LANGUAGE!AA8</f>
        <v>0</v>
      </c>
      <c r="BH8" s="79">
        <f>GH.LANGUAGE!AB8</f>
        <v>0</v>
      </c>
      <c r="BI8" s="79" t="str">
        <f>GH.LANGUAGE!AC8</f>
        <v>9</v>
      </c>
      <c r="BJ8" s="79">
        <f>GH.LANGUAGE!AD8</f>
        <v>1</v>
      </c>
      <c r="BK8" s="79" t="str">
        <f>GH.LANGUAGE!AE8</f>
        <v>Very Weak</v>
      </c>
      <c r="BL8" s="6">
        <f t="shared" si="0"/>
        <v>0</v>
      </c>
      <c r="BM8" s="6">
        <f t="shared" si="1"/>
        <v>1</v>
      </c>
      <c r="BN8" s="6">
        <f>ATTENDANCE_REMARKS!C7</f>
        <v>0</v>
      </c>
      <c r="BO8" s="6" t="str">
        <f>IF(ATTENDANCE_REMARKS!D7="A","Mathematics",IF(ATTENDANCE_REMARKS!D7="B","Science",IF(ATTENDANCE_REMARKS!D7="C","Social Studies",IF(ATTENDANCE_REMARKS!D7="D","ICT",IF(ATTENDANCE_REMARKS!D7="E","R.M.E",IF(ATTENDANCE_REMARKS!D7="F","Ghanaian Language",IF(ATTENDANCE_REMARKS!D7="G","English",IF(ATTENDANCE_REMARKS!D7="H","French",IF(ATTENDANCE_REMARKS!D7="I","Creative Activities",IF(ATTENDANCE_REMARKS!D7="J","Citizenship",IF(ATTENDANCE_REMARKS!D7="K","Social &amp; Moral Education",IF(ATTENDANCE_REMARKS!D7="L","Creative Arts",IF(ATTENDANCE_REMARKS!D7="M","Writing Skills",IF(ATTENDANCE_REMARKS!D7="N","Environmental Skills",IF(ATTENDANCE_REMARKS!D7="O","Psycho Social Development",IF(ATTENDANCE_REMARKS!D7="P","Language and Literacy",IF(ATTENDANCE_REMARKS!D7="Q","Creative Acts",IF(ATTENDANCE_REMARKS!D7="R","Numeracy",IF(ATTENDANCE_REMARKS!D7="S","Oral English",IF(ATTENDANCE_REMARKS!D7="T","OUR WORLD OUR PEOPLE",IF(ATTENDANCE_REMARKS!D7="U","Basic Design And Technology",IF(ATTENDANCE_REMARKS!D7="V","History",IF(ATTENDANCE_REMARKS!D7="","")))))))))))))))))))))))</f>
        <v/>
      </c>
      <c r="BP8" s="6" t="str">
        <f>IF(ATTENDANCE_REMARKS!E7="A","Learning",IF(ATTENDANCE_REMARKS!E7="B","Football",IF(ATTENDANCE_REMARKS!E7="C","Athletics",IF(ATTENDANCE_REMARKS!E7="D","Drawing",IF(ATTENDANCE_REMARKS!E7="E","Reading",IF(ATTENDANCE_REMARKS!E7="F","Writing",IF(ATTENDANCE_REMARKS!E7="G","Signing",IF(ATTENDANCE_REMARKS!E7="H","Crafting",IF(ATTENDANCE_REMARKS!E7="I","Music &amp; Dance",IF(ATTENDANCE_REMARKS!E7="",""))))))))))</f>
        <v/>
      </c>
      <c r="BQ8" s="6" t="str">
        <f>IF(ATTENDANCE_REMARKS!F7="A","Active in class",IF(ATTENDANCE_REMARKS!F7="B","Alert in Class",IF(ATTENDANCE_REMARKS!F7="C","Attentive",IF(ATTENDANCE_REMARKS!F7="D","Calm",IF(ATTENDANCE_REMARKS!F7="E","Cheerful",IF(ATTENDANCE_REMARKS!F7="F","Consistent",IF(ATTENDANCE_REMARKS!F7="G","Cooperative",IF(ATTENDANCE_REMARKS!F7="H","Coordinative",IF(ATTENDANCE_REMARKS!F7="I","Destructive",IF(ATTENDANCE_REMARKS!F7="J","Engaging",IF(ATTENDANCE_REMARKS!F7="K","Fluent",IF(ATTENDANCE_REMARKS!F7="L","Helpful",IF(ATTENDANCE_REMARKS!F7="M","Leadership",IF(ATTENDANCE_REMARKS!F7="N","Obedient",IF(ATTENDANCE_REMARKS!F7="O","Oderly",IF(ATTENDANCE_REMARKS!F7="P","Respectful",IF(ATTENDANCE_REMARKS!F7="Q","Satisfactory",IF(ATTENDANCE_REMARKS!F7="R","Talkative",IF(ATTENDANCE_REMARKS!F7="S","Thoughtful",IF(ATTENDANCE_REMARKS!F7="T","Too Playful",IF(ATTENDANCE_REMARKS!F7="U","Truant",IF(ATTENDANCE_REMARKS!F7="V","Well-groomed",IF(ATTENDANCE_REMARKS!F7="X","Punctual",IF(ATTENDANCE_REMARKS!F7="Y","Sociable",IF(ATTENDANCE_REMARKS!F7="","")))))))))))))))))))))))))</f>
        <v/>
      </c>
      <c r="BR8" s="51" t="str">
        <f>IF(ATTENDANCE_REMARKS!G7="A","Active in class",IF(ATTENDANCE_REMARKS!G7="B","Alert in Class",IF(ATTENDANCE_REMARKS!G7="C","Attentive",IF(ATTENDANCE_REMARKS!G7="D","Calm",IF(ATTENDANCE_REMARKS!G7="E","Cheerful",IF(ATTENDANCE_REMARKS!G7="F","Consistent",IF(ATTENDANCE_REMARKS!G7="G","Cooperative",IF(ATTENDANCE_REMARKS!G7="H","Coordinative",IF(ATTENDANCE_REMARKS!G7="I","Destructive",IF(ATTENDANCE_REMARKS!G7="J","Engaging",IF(ATTENDANCE_REMARKS!G7="K","Fluent",IF(ATTENDANCE_REMARKS!G7="L","Helpful",IF(ATTENDANCE_REMARKS!G7="M","Leadership",IF(ATTENDANCE_REMARKS!G7="N","Obedient",IF(ATTENDANCE_REMARKS!G7="O","Oderly",IF(ATTENDANCE_REMARKS!G7="P","Respectful",IF(ATTENDANCE_REMARKS!G7="Q","Satisfactory",IF(ATTENDANCE_REMARKS!G7="R","Talkative",IF(ATTENDANCE_REMARKS!G7="S","Thoughtful",IF(ATTENDANCE_REMARKS!G7="T","Too Playful",IF(ATTENDANCE_REMARKS!G7="U","Truant",IF(ATTENDANCE_REMARKS!G7="V","Well-groomed",IF(ATTENDANCE_REMARKS!G7="W","Punctual",IF(ATTENDANCE_REMARKS!G7="X","Sociable",IF(ATTENDANCE_REMARKS!G7="","")))))))))))))))))))))))))</f>
        <v/>
      </c>
      <c r="BS8" s="51" t="str">
        <f>IF(ATTENDANCE_REMARKS!H7="A","Has great potential and must be given adequate encouragement ",IF(ATTENDANCE_REMARKS!H7="B","A lot more effort needed for improvement",IF(ATTENDANCE_REMARKS!H7="C","Should be encourage to study seriously",IF(ATTENDANCE_REMARKS!H7="D","Should participate more in group discussions",IF(ATTENDANCE_REMARKS!H7="E","Has shown progress with determination",IF(ATTENDANCE_REMARKS!H7="F","A great measure of success has been achieved",IF(ATTENDANCE_REMARKS!H7="G","Must begin to take positive and active parts in class discussion ",IF(ATTENDANCE_REMARKS!H7="H","Should always pay attention in class",IF(ATTENDANCE_REMARKS!H7="I","Does good work when he or she sets mind to it",IF(ATTENDANCE_REMARKS!H7="J","He or she is easily distracted ",IF(ATTENDANCE_REMARKS!H7="K","Has made a satisfactory progress",IF(ATTENDANCE_REMARKS!H7="L","He or she is making a steady progress",IF(ATTENDANCE_REMARKS!H7="M","Needs to be encouraged at home to take studies seriously",IF(ATTENDANCE_REMARKS!H7="N","Has a positive attitude towards school",IF(ATTENDANCE_REMARKS!H7="O","Lacks consistency at school",IF(ATTENDANCE_REMARKS!H7="P","Very slow to studies at school",IF(ATTENDANCE_REMARKS!H7="Q","Growing in confidence and showing good concentration",IF(ATTENDANCE_REMARKS!H7="",""))))))))))))))))))</f>
        <v/>
      </c>
      <c r="BT8" s="6" t="s">
        <v>67</v>
      </c>
    </row>
    <row r="9" spans="1:72" x14ac:dyDescent="0.25">
      <c r="A9" s="5">
        <v>7</v>
      </c>
      <c r="B9" s="6" t="str">
        <f>'ENGLISH LANGUAGE'!B9</f>
        <v>ALI-TSISSEY DAWUD</v>
      </c>
      <c r="C9" s="73" t="s">
        <v>151</v>
      </c>
      <c r="D9" s="74">
        <f>'ENGLISH LANGUAGE'!Y9</f>
        <v>0</v>
      </c>
      <c r="E9" s="74">
        <f>'ENGLISH LANGUAGE'!AA9</f>
        <v>0</v>
      </c>
      <c r="F9" s="74">
        <f>'ENGLISH LANGUAGE'!AB9</f>
        <v>0</v>
      </c>
      <c r="G9" s="74" t="str">
        <f>'ENGLISH LANGUAGE'!AC9</f>
        <v>9</v>
      </c>
      <c r="H9" s="74">
        <f>'ENGLISH LANGUAGE'!AD9</f>
        <v>1</v>
      </c>
      <c r="I9" s="74" t="str">
        <f>'ENGLISH LANGUAGE'!AE9</f>
        <v>Very Weak</v>
      </c>
      <c r="J9" s="75">
        <f>MATHS!Y9</f>
        <v>0</v>
      </c>
      <c r="K9" s="75">
        <f>MATHS!AA9</f>
        <v>0</v>
      </c>
      <c r="L9" s="75">
        <f>MATHS!AB9</f>
        <v>0</v>
      </c>
      <c r="M9" s="75" t="str">
        <f>MATHS!AC9</f>
        <v>9</v>
      </c>
      <c r="N9" s="75">
        <f>MATHS!AD9</f>
        <v>1</v>
      </c>
      <c r="O9" s="75" t="str">
        <f>MATHS!AE9</f>
        <v>Very Weak</v>
      </c>
      <c r="P9" s="76">
        <f>'NATURAL SCIENCE'!Y9</f>
        <v>0</v>
      </c>
      <c r="Q9" s="76">
        <f>'NATURAL SCIENCE'!AA9</f>
        <v>0</v>
      </c>
      <c r="R9" s="76">
        <f>'NATURAL SCIENCE'!AB9</f>
        <v>0</v>
      </c>
      <c r="S9" s="76" t="str">
        <f>'NATURAL SCIENCE'!AC9</f>
        <v>9</v>
      </c>
      <c r="T9" s="76">
        <f>'NATURAL SCIENCE'!AD9</f>
        <v>1</v>
      </c>
      <c r="U9" s="76" t="str">
        <f>'NATURAL SCIENCE'!AE9</f>
        <v>Very Weak</v>
      </c>
      <c r="V9" s="77">
        <f>RME!Y9</f>
        <v>0</v>
      </c>
      <c r="W9" s="77">
        <f>RME!AA9</f>
        <v>0</v>
      </c>
      <c r="X9" s="77">
        <f>RME!AB9</f>
        <v>0</v>
      </c>
      <c r="Y9" s="77" t="str">
        <f>RME!AC9</f>
        <v>9</v>
      </c>
      <c r="Z9" s="77">
        <f>RME!AD9</f>
        <v>1</v>
      </c>
      <c r="AA9" s="77" t="str">
        <f>RME!AE9</f>
        <v>Very Weak</v>
      </c>
      <c r="AB9" s="78">
        <f>'CREATIVE ARTS'!Y9</f>
        <v>0</v>
      </c>
      <c r="AC9" s="78">
        <f>'CREATIVE ARTS'!AA9</f>
        <v>0</v>
      </c>
      <c r="AD9" s="78">
        <f>'CREATIVE ARTS'!AB9</f>
        <v>0</v>
      </c>
      <c r="AE9" s="78" t="str">
        <f>'CREATIVE ARTS'!AC9</f>
        <v>9</v>
      </c>
      <c r="AF9" s="78">
        <f>'CREATIVE ARTS'!AD9</f>
        <v>1</v>
      </c>
      <c r="AG9" s="78" t="str">
        <f>'CREATIVE ARTS'!AE9</f>
        <v>Very Weak</v>
      </c>
      <c r="AH9" s="77">
        <f>COMPUTING!Y9</f>
        <v>0</v>
      </c>
      <c r="AI9" s="77">
        <f>COMPUTING!AA9</f>
        <v>0</v>
      </c>
      <c r="AJ9" s="77">
        <f>COMPUTING!AB9</f>
        <v>0</v>
      </c>
      <c r="AK9" s="77" t="str">
        <f>COMPUTING!AC9</f>
        <v>9</v>
      </c>
      <c r="AL9" s="77">
        <f>COMPUTING!AD9</f>
        <v>1</v>
      </c>
      <c r="AM9" s="77" t="str">
        <f>COMPUTING!AE9</f>
        <v>Very Weak</v>
      </c>
      <c r="AN9" s="78">
        <f>HISTORY_1!Y9</f>
        <v>0</v>
      </c>
      <c r="AO9" s="78">
        <f>HISTORY_1!AA9</f>
        <v>0</v>
      </c>
      <c r="AP9" s="78">
        <f>HISTORY_1!AB9</f>
        <v>0</v>
      </c>
      <c r="AQ9" s="78" t="str">
        <f>HISTORY_1!AC9</f>
        <v>9</v>
      </c>
      <c r="AR9" s="78">
        <f>HISTORY_1!AD9</f>
        <v>1</v>
      </c>
      <c r="AS9" s="78" t="str">
        <f>HISTORY_1!AE9</f>
        <v>Very Weak</v>
      </c>
      <c r="AT9" s="81">
        <f>OWOP!Y9</f>
        <v>0</v>
      </c>
      <c r="AU9" s="81">
        <f>OWOP!AA9</f>
        <v>0</v>
      </c>
      <c r="AV9" s="81">
        <f>OWOP!AB9</f>
        <v>0</v>
      </c>
      <c r="AW9" s="81" t="str">
        <f>OWOP!AC9</f>
        <v>9</v>
      </c>
      <c r="AX9" s="81">
        <f>OWOP!AD9</f>
        <v>1</v>
      </c>
      <c r="AY9" s="81" t="str">
        <f>OWOP!AE9</f>
        <v>Very Weak</v>
      </c>
      <c r="AZ9" s="82">
        <f>FRENCH!Y9</f>
        <v>0</v>
      </c>
      <c r="BA9" s="82">
        <f>FRENCH!AA9</f>
        <v>0</v>
      </c>
      <c r="BB9" s="82">
        <f>FRENCH!AB9</f>
        <v>0</v>
      </c>
      <c r="BC9" s="82" t="str">
        <f>FRENCH!AC9</f>
        <v>9</v>
      </c>
      <c r="BD9" s="82">
        <f>FRENCH!AD9</f>
        <v>1</v>
      </c>
      <c r="BE9" s="82" t="str">
        <f>FRENCH!AE9</f>
        <v>Very Weak</v>
      </c>
      <c r="BF9" s="79">
        <f>GH.LANGUAGE!Y9</f>
        <v>0</v>
      </c>
      <c r="BG9" s="79">
        <f>GH.LANGUAGE!AA9</f>
        <v>0</v>
      </c>
      <c r="BH9" s="79">
        <f>GH.LANGUAGE!AB9</f>
        <v>0</v>
      </c>
      <c r="BI9" s="79" t="str">
        <f>GH.LANGUAGE!AC9</f>
        <v>9</v>
      </c>
      <c r="BJ9" s="79">
        <f>GH.LANGUAGE!AD9</f>
        <v>1</v>
      </c>
      <c r="BK9" s="79" t="str">
        <f>GH.LANGUAGE!AE9</f>
        <v>Very Weak</v>
      </c>
      <c r="BL9" s="6">
        <f t="shared" si="0"/>
        <v>0</v>
      </c>
      <c r="BM9" s="6">
        <f t="shared" si="1"/>
        <v>1</v>
      </c>
      <c r="BN9" s="6">
        <f>ATTENDANCE_REMARKS!C8</f>
        <v>0</v>
      </c>
      <c r="BO9" s="6" t="str">
        <f>IF(ATTENDANCE_REMARKS!D8="A","Mathematics",IF(ATTENDANCE_REMARKS!D8="B","Science",IF(ATTENDANCE_REMARKS!D8="C","Social Studies",IF(ATTENDANCE_REMARKS!D8="D","ICT",IF(ATTENDANCE_REMARKS!D8="E","R.M.E",IF(ATTENDANCE_REMARKS!D8="F","Ghanaian Language",IF(ATTENDANCE_REMARKS!D8="G","English",IF(ATTENDANCE_REMARKS!D8="H","French",IF(ATTENDANCE_REMARKS!D8="I","Creative Activities",IF(ATTENDANCE_REMARKS!D8="J","Citizenship",IF(ATTENDANCE_REMARKS!D8="K","Social &amp; Moral Education",IF(ATTENDANCE_REMARKS!D8="L","Creative Arts",IF(ATTENDANCE_REMARKS!D8="M","Writing Skills",IF(ATTENDANCE_REMARKS!D8="N","Environmental Skills",IF(ATTENDANCE_REMARKS!D8="O","Psycho Social Development",IF(ATTENDANCE_REMARKS!D8="P","Language and Literacy",IF(ATTENDANCE_REMARKS!D8="Q","Creative Acts",IF(ATTENDANCE_REMARKS!D8="R","Numeracy",IF(ATTENDANCE_REMARKS!D8="S","Oral English",IF(ATTENDANCE_REMARKS!D8="T","OUR WORLD OUR PEOPLE",IF(ATTENDANCE_REMARKS!D8="U","Basic Design And Technology",IF(ATTENDANCE_REMARKS!D8="V","History",IF(ATTENDANCE_REMARKS!D8="","")))))))))))))))))))))))</f>
        <v/>
      </c>
      <c r="BP9" s="6" t="str">
        <f>IF(ATTENDANCE_REMARKS!E8="A","Learning",IF(ATTENDANCE_REMARKS!E8="B","Football",IF(ATTENDANCE_REMARKS!E8="C","Athletics",IF(ATTENDANCE_REMARKS!E8="D","Drawing",IF(ATTENDANCE_REMARKS!E8="E","Reading",IF(ATTENDANCE_REMARKS!E8="F","Writing",IF(ATTENDANCE_REMARKS!E8="G","Signing",IF(ATTENDANCE_REMARKS!E8="H","Crafting",IF(ATTENDANCE_REMARKS!E8="I","Music &amp; Dance",IF(ATTENDANCE_REMARKS!E8="",""))))))))))</f>
        <v/>
      </c>
      <c r="BQ9" s="6" t="str">
        <f>IF(ATTENDANCE_REMARKS!F8="A","Active in class",IF(ATTENDANCE_REMARKS!F8="B","Alert in Class",IF(ATTENDANCE_REMARKS!F8="C","Attentive",IF(ATTENDANCE_REMARKS!F8="D","Calm",IF(ATTENDANCE_REMARKS!F8="E","Cheerful",IF(ATTENDANCE_REMARKS!F8="F","Consistent",IF(ATTENDANCE_REMARKS!F8="G","Cooperative",IF(ATTENDANCE_REMARKS!F8="H","Coordinative",IF(ATTENDANCE_REMARKS!F8="I","Destructive",IF(ATTENDANCE_REMARKS!F8="J","Engaging",IF(ATTENDANCE_REMARKS!F8="K","Fluent",IF(ATTENDANCE_REMARKS!F8="L","Helpful",IF(ATTENDANCE_REMARKS!F8="M","Leadership",IF(ATTENDANCE_REMARKS!F8="N","Obedient",IF(ATTENDANCE_REMARKS!F8="O","Oderly",IF(ATTENDANCE_REMARKS!F8="P","Respectful",IF(ATTENDANCE_REMARKS!F8="Q","Satisfactory",IF(ATTENDANCE_REMARKS!F8="R","Talkative",IF(ATTENDANCE_REMARKS!F8="S","Thoughtful",IF(ATTENDANCE_REMARKS!F8="T","Too Playful",IF(ATTENDANCE_REMARKS!F8="U","Truant",IF(ATTENDANCE_REMARKS!F8="V","Well-groomed",IF(ATTENDANCE_REMARKS!F8="X","Punctual",IF(ATTENDANCE_REMARKS!F8="Y","Sociable",IF(ATTENDANCE_REMARKS!F8="","")))))))))))))))))))))))))</f>
        <v/>
      </c>
      <c r="BR9" s="51" t="str">
        <f>IF(ATTENDANCE_REMARKS!G8="A","Active in class",IF(ATTENDANCE_REMARKS!G8="B","Alert in Class",IF(ATTENDANCE_REMARKS!G8="C","Attentive",IF(ATTENDANCE_REMARKS!G8="D","Calm",IF(ATTENDANCE_REMARKS!G8="E","Cheerful",IF(ATTENDANCE_REMARKS!G8="F","Consistent",IF(ATTENDANCE_REMARKS!G8="G","Cooperative",IF(ATTENDANCE_REMARKS!G8="H","Coordinative",IF(ATTENDANCE_REMARKS!G8="I","Destructive",IF(ATTENDANCE_REMARKS!G8="J","Engaging",IF(ATTENDANCE_REMARKS!G8="K","Fluent",IF(ATTENDANCE_REMARKS!G8="L","Helpful",IF(ATTENDANCE_REMARKS!G8="M","Leadership",IF(ATTENDANCE_REMARKS!G8="N","Obedient",IF(ATTENDANCE_REMARKS!G8="O","Oderly",IF(ATTENDANCE_REMARKS!G8="P","Respectful",IF(ATTENDANCE_REMARKS!G8="Q","Satisfactory",IF(ATTENDANCE_REMARKS!G8="R","Talkative",IF(ATTENDANCE_REMARKS!G8="S","Thoughtful",IF(ATTENDANCE_REMARKS!G8="T","Too Playful",IF(ATTENDANCE_REMARKS!G8="U","Truant",IF(ATTENDANCE_REMARKS!G8="V","Well-groomed",IF(ATTENDANCE_REMARKS!G8="W","Punctual",IF(ATTENDANCE_REMARKS!G8="X","Sociable",IF(ATTENDANCE_REMARKS!G8="","")))))))))))))))))))))))))</f>
        <v/>
      </c>
      <c r="BS9" s="51" t="str">
        <f>IF(ATTENDANCE_REMARKS!H8="A","Has great potential and must be given adequate encouragement ",IF(ATTENDANCE_REMARKS!H8="B","A lot more effort needed for improvement",IF(ATTENDANCE_REMARKS!H8="C","Should be encourage to study seriously",IF(ATTENDANCE_REMARKS!H8="D","Should participate more in group discussions",IF(ATTENDANCE_REMARKS!H8="E","Has shown progress with determination",IF(ATTENDANCE_REMARKS!H8="F","A great measure of success has been achieved",IF(ATTENDANCE_REMARKS!H8="G","Must begin to take positive and active parts in class discussion ",IF(ATTENDANCE_REMARKS!H8="H","Should always pay attention in class",IF(ATTENDANCE_REMARKS!H8="I","Does good work when he or she sets mind to it",IF(ATTENDANCE_REMARKS!H8="J","He or she is easily distracted ",IF(ATTENDANCE_REMARKS!H8="K","Has made a satisfactory progress",IF(ATTENDANCE_REMARKS!H8="L","He or she is making a steady progress",IF(ATTENDANCE_REMARKS!H8="M","Needs to be encouraged at home to take studies seriously",IF(ATTENDANCE_REMARKS!H8="N","Has a positive attitude towards school",IF(ATTENDANCE_REMARKS!H8="O","Lacks consistency at school",IF(ATTENDANCE_REMARKS!H8="P","Very slow to studies at school",IF(ATTENDANCE_REMARKS!H8="Q","Growing in confidence and showing good concentration",IF(ATTENDANCE_REMARKS!H8="",""))))))))))))))))))</f>
        <v/>
      </c>
      <c r="BT9" s="6" t="s">
        <v>67</v>
      </c>
    </row>
    <row r="10" spans="1:72" x14ac:dyDescent="0.25">
      <c r="A10" s="5">
        <v>8</v>
      </c>
      <c r="B10" s="6" t="str">
        <f>'ENGLISH LANGUAGE'!B10</f>
        <v>AMANKWAH RACHEAL NHYIRA</v>
      </c>
      <c r="C10" s="73" t="s">
        <v>151</v>
      </c>
      <c r="D10" s="74">
        <f>'ENGLISH LANGUAGE'!Y10</f>
        <v>0</v>
      </c>
      <c r="E10" s="74">
        <f>'ENGLISH LANGUAGE'!AA10</f>
        <v>0</v>
      </c>
      <c r="F10" s="74">
        <f>'ENGLISH LANGUAGE'!AB10</f>
        <v>0</v>
      </c>
      <c r="G10" s="74" t="str">
        <f>'ENGLISH LANGUAGE'!AC10</f>
        <v>9</v>
      </c>
      <c r="H10" s="74">
        <f>'ENGLISH LANGUAGE'!AD10</f>
        <v>1</v>
      </c>
      <c r="I10" s="74" t="str">
        <f>'ENGLISH LANGUAGE'!AE10</f>
        <v>Very Weak</v>
      </c>
      <c r="J10" s="75">
        <f>MATHS!Y10</f>
        <v>0</v>
      </c>
      <c r="K10" s="75">
        <f>MATHS!AA10</f>
        <v>0</v>
      </c>
      <c r="L10" s="75">
        <f>MATHS!AB10</f>
        <v>0</v>
      </c>
      <c r="M10" s="75" t="str">
        <f>MATHS!AC10</f>
        <v>9</v>
      </c>
      <c r="N10" s="75">
        <f>MATHS!AD10</f>
        <v>1</v>
      </c>
      <c r="O10" s="75" t="str">
        <f>MATHS!AE10</f>
        <v>Very Weak</v>
      </c>
      <c r="P10" s="76">
        <f>'NATURAL SCIENCE'!Y10</f>
        <v>0</v>
      </c>
      <c r="Q10" s="76">
        <f>'NATURAL SCIENCE'!AA10</f>
        <v>0</v>
      </c>
      <c r="R10" s="76">
        <f>'NATURAL SCIENCE'!AB10</f>
        <v>0</v>
      </c>
      <c r="S10" s="76" t="str">
        <f>'NATURAL SCIENCE'!AC10</f>
        <v>9</v>
      </c>
      <c r="T10" s="76">
        <f>'NATURAL SCIENCE'!AD10</f>
        <v>1</v>
      </c>
      <c r="U10" s="76" t="str">
        <f>'NATURAL SCIENCE'!AE10</f>
        <v>Very Weak</v>
      </c>
      <c r="V10" s="77">
        <f>RME!Y10</f>
        <v>0</v>
      </c>
      <c r="W10" s="77">
        <f>RME!AA10</f>
        <v>0</v>
      </c>
      <c r="X10" s="77">
        <f>RME!AB10</f>
        <v>0</v>
      </c>
      <c r="Y10" s="77" t="str">
        <f>RME!AC10</f>
        <v>9</v>
      </c>
      <c r="Z10" s="77">
        <f>RME!AD10</f>
        <v>1</v>
      </c>
      <c r="AA10" s="77" t="str">
        <f>RME!AE10</f>
        <v>Very Weak</v>
      </c>
      <c r="AB10" s="78">
        <f>'CREATIVE ARTS'!Y10</f>
        <v>0</v>
      </c>
      <c r="AC10" s="78">
        <f>'CREATIVE ARTS'!AA10</f>
        <v>0</v>
      </c>
      <c r="AD10" s="78">
        <f>'CREATIVE ARTS'!AB10</f>
        <v>0</v>
      </c>
      <c r="AE10" s="78" t="str">
        <f>'CREATIVE ARTS'!AC10</f>
        <v>9</v>
      </c>
      <c r="AF10" s="78">
        <f>'CREATIVE ARTS'!AD10</f>
        <v>1</v>
      </c>
      <c r="AG10" s="78" t="str">
        <f>'CREATIVE ARTS'!AE10</f>
        <v>Very Weak</v>
      </c>
      <c r="AH10" s="77">
        <f>COMPUTING!Y10</f>
        <v>0</v>
      </c>
      <c r="AI10" s="77">
        <f>COMPUTING!AA10</f>
        <v>0</v>
      </c>
      <c r="AJ10" s="77">
        <f>COMPUTING!AB10</f>
        <v>0</v>
      </c>
      <c r="AK10" s="77" t="str">
        <f>COMPUTING!AC10</f>
        <v>9</v>
      </c>
      <c r="AL10" s="77">
        <f>COMPUTING!AD10</f>
        <v>1</v>
      </c>
      <c r="AM10" s="77" t="str">
        <f>COMPUTING!AE10</f>
        <v>Very Weak</v>
      </c>
      <c r="AN10" s="78">
        <f>HISTORY_1!Y10</f>
        <v>0</v>
      </c>
      <c r="AO10" s="78">
        <f>HISTORY_1!AA10</f>
        <v>0</v>
      </c>
      <c r="AP10" s="78">
        <f>HISTORY_1!AB10</f>
        <v>0</v>
      </c>
      <c r="AQ10" s="78" t="str">
        <f>HISTORY_1!AC10</f>
        <v>9</v>
      </c>
      <c r="AR10" s="78">
        <f>HISTORY_1!AD10</f>
        <v>1</v>
      </c>
      <c r="AS10" s="78" t="str">
        <f>HISTORY_1!AE10</f>
        <v>Very Weak</v>
      </c>
      <c r="AT10" s="81">
        <f>OWOP!Y10</f>
        <v>0</v>
      </c>
      <c r="AU10" s="81">
        <f>OWOP!AA10</f>
        <v>0</v>
      </c>
      <c r="AV10" s="81">
        <f>OWOP!AB10</f>
        <v>0</v>
      </c>
      <c r="AW10" s="81" t="str">
        <f>OWOP!AC10</f>
        <v>9</v>
      </c>
      <c r="AX10" s="81">
        <f>OWOP!AD10</f>
        <v>1</v>
      </c>
      <c r="AY10" s="81" t="str">
        <f>OWOP!AE10</f>
        <v>Very Weak</v>
      </c>
      <c r="AZ10" s="82">
        <f>FRENCH!Y10</f>
        <v>0</v>
      </c>
      <c r="BA10" s="82">
        <f>FRENCH!AA10</f>
        <v>0</v>
      </c>
      <c r="BB10" s="82">
        <f>FRENCH!AB10</f>
        <v>0</v>
      </c>
      <c r="BC10" s="82" t="str">
        <f>FRENCH!AC10</f>
        <v>9</v>
      </c>
      <c r="BD10" s="82">
        <f>FRENCH!AD10</f>
        <v>1</v>
      </c>
      <c r="BE10" s="82" t="str">
        <f>FRENCH!AE10</f>
        <v>Very Weak</v>
      </c>
      <c r="BF10" s="79">
        <f>GH.LANGUAGE!Y10</f>
        <v>0</v>
      </c>
      <c r="BG10" s="79">
        <f>GH.LANGUAGE!AA10</f>
        <v>0</v>
      </c>
      <c r="BH10" s="79">
        <f>GH.LANGUAGE!AB10</f>
        <v>0</v>
      </c>
      <c r="BI10" s="79" t="str">
        <f>GH.LANGUAGE!AC10</f>
        <v>9</v>
      </c>
      <c r="BJ10" s="79">
        <f>GH.LANGUAGE!AD10</f>
        <v>1</v>
      </c>
      <c r="BK10" s="79" t="str">
        <f>GH.LANGUAGE!AE10</f>
        <v>Very Weak</v>
      </c>
      <c r="BL10" s="6">
        <f t="shared" si="0"/>
        <v>0</v>
      </c>
      <c r="BM10" s="6">
        <f t="shared" si="1"/>
        <v>1</v>
      </c>
      <c r="BN10" s="6">
        <f>ATTENDANCE_REMARKS!C9</f>
        <v>0</v>
      </c>
      <c r="BO10" s="6" t="str">
        <f>IF(ATTENDANCE_REMARKS!D9="A","Mathematics",IF(ATTENDANCE_REMARKS!D9="B","Science",IF(ATTENDANCE_REMARKS!D9="C","Social Studies",IF(ATTENDANCE_REMARKS!D9="D","ICT",IF(ATTENDANCE_REMARKS!D9="E","R.M.E",IF(ATTENDANCE_REMARKS!D9="F","Ghanaian Language",IF(ATTENDANCE_REMARKS!D9="G","English",IF(ATTENDANCE_REMARKS!D9="H","French",IF(ATTENDANCE_REMARKS!D9="I","Creative Activities",IF(ATTENDANCE_REMARKS!D9="J","Citizenship",IF(ATTENDANCE_REMARKS!D9="K","Social &amp; Moral Education",IF(ATTENDANCE_REMARKS!D9="L","Creative Arts",IF(ATTENDANCE_REMARKS!D9="M","Writing Skills",IF(ATTENDANCE_REMARKS!D9="N","Environmental Skills",IF(ATTENDANCE_REMARKS!D9="O","Psycho Social Development",IF(ATTENDANCE_REMARKS!D9="P","Language and Literacy",IF(ATTENDANCE_REMARKS!D9="Q","Creative Acts",IF(ATTENDANCE_REMARKS!D9="R","Numeracy",IF(ATTENDANCE_REMARKS!D9="S","Oral English",IF(ATTENDANCE_REMARKS!D9="T","OUR WORLD OUR PEOPLE",IF(ATTENDANCE_REMARKS!D9="U","Basic Design And Technology",IF(ATTENDANCE_REMARKS!D9="V","History",IF(ATTENDANCE_REMARKS!D9="","")))))))))))))))))))))))</f>
        <v/>
      </c>
      <c r="BP10" s="6" t="str">
        <f>IF(ATTENDANCE_REMARKS!E9="A","Learning",IF(ATTENDANCE_REMARKS!E9="B","Football",IF(ATTENDANCE_REMARKS!E9="C","Athletics",IF(ATTENDANCE_REMARKS!E9="D","Drawing",IF(ATTENDANCE_REMARKS!E9="E","Reading",IF(ATTENDANCE_REMARKS!E9="F","Writing",IF(ATTENDANCE_REMARKS!E9="G","Signing",IF(ATTENDANCE_REMARKS!E9="H","Crafting",IF(ATTENDANCE_REMARKS!E9="I","Music &amp; Dance",IF(ATTENDANCE_REMARKS!E9="",""))))))))))</f>
        <v/>
      </c>
      <c r="BQ10" s="6" t="str">
        <f>IF(ATTENDANCE_REMARKS!F9="A","Active in class",IF(ATTENDANCE_REMARKS!F9="B","Alert in Class",IF(ATTENDANCE_REMARKS!F9="C","Attentive",IF(ATTENDANCE_REMARKS!F9="D","Calm",IF(ATTENDANCE_REMARKS!F9="E","Cheerful",IF(ATTENDANCE_REMARKS!F9="F","Consistent",IF(ATTENDANCE_REMARKS!F9="G","Cooperative",IF(ATTENDANCE_REMARKS!F9="H","Coordinative",IF(ATTENDANCE_REMARKS!F9="I","Destructive",IF(ATTENDANCE_REMARKS!F9="J","Engaging",IF(ATTENDANCE_REMARKS!F9="K","Fluent",IF(ATTENDANCE_REMARKS!F9="L","Helpful",IF(ATTENDANCE_REMARKS!F9="M","Leadership",IF(ATTENDANCE_REMARKS!F9="N","Obedient",IF(ATTENDANCE_REMARKS!F9="O","Oderly",IF(ATTENDANCE_REMARKS!F9="P","Respectful",IF(ATTENDANCE_REMARKS!F9="Q","Satisfactory",IF(ATTENDANCE_REMARKS!F9="R","Talkative",IF(ATTENDANCE_REMARKS!F9="S","Thoughtful",IF(ATTENDANCE_REMARKS!F9="T","Too Playful",IF(ATTENDANCE_REMARKS!F9="U","Truant",IF(ATTENDANCE_REMARKS!F9="V","Well-groomed",IF(ATTENDANCE_REMARKS!F9="X","Punctual",IF(ATTENDANCE_REMARKS!F9="Y","Sociable",IF(ATTENDANCE_REMARKS!F9="","")))))))))))))))))))))))))</f>
        <v/>
      </c>
      <c r="BR10" s="51" t="str">
        <f>IF(ATTENDANCE_REMARKS!G9="A","Active in class",IF(ATTENDANCE_REMARKS!G9="B","Alert in Class",IF(ATTENDANCE_REMARKS!G9="C","Attentive",IF(ATTENDANCE_REMARKS!G9="D","Calm",IF(ATTENDANCE_REMARKS!G9="E","Cheerful",IF(ATTENDANCE_REMARKS!G9="F","Consistent",IF(ATTENDANCE_REMARKS!G9="G","Cooperative",IF(ATTENDANCE_REMARKS!G9="H","Coordinative",IF(ATTENDANCE_REMARKS!G9="I","Destructive",IF(ATTENDANCE_REMARKS!G9="J","Engaging",IF(ATTENDANCE_REMARKS!G9="K","Fluent",IF(ATTENDANCE_REMARKS!G9="L","Helpful",IF(ATTENDANCE_REMARKS!G9="M","Leadership",IF(ATTENDANCE_REMARKS!G9="N","Obedient",IF(ATTENDANCE_REMARKS!G9="O","Oderly",IF(ATTENDANCE_REMARKS!G9="P","Respectful",IF(ATTENDANCE_REMARKS!G9="Q","Satisfactory",IF(ATTENDANCE_REMARKS!G9="R","Talkative",IF(ATTENDANCE_REMARKS!G9="S","Thoughtful",IF(ATTENDANCE_REMARKS!G9="T","Too Playful",IF(ATTENDANCE_REMARKS!G9="U","Truant",IF(ATTENDANCE_REMARKS!G9="V","Well-groomed",IF(ATTENDANCE_REMARKS!G9="W","Punctual",IF(ATTENDANCE_REMARKS!G9="X","Sociable",IF(ATTENDANCE_REMARKS!G9="","")))))))))))))))))))))))))</f>
        <v/>
      </c>
      <c r="BS10" s="51" t="str">
        <f>IF(ATTENDANCE_REMARKS!H9="A","Has great potential and must be given adequate encouragement ",IF(ATTENDANCE_REMARKS!H9="B","A lot more effort needed for improvement",IF(ATTENDANCE_REMARKS!H9="C","Should be encourage to study seriously",IF(ATTENDANCE_REMARKS!H9="D","Should participate more in group discussions",IF(ATTENDANCE_REMARKS!H9="E","Has shown progress with determination",IF(ATTENDANCE_REMARKS!H9="F","A great measure of success has been achieved",IF(ATTENDANCE_REMARKS!H9="G","Must begin to take positive and active parts in class discussion ",IF(ATTENDANCE_REMARKS!H9="H","Should always pay attention in class",IF(ATTENDANCE_REMARKS!H9="I","Does good work when he or she sets mind to it",IF(ATTENDANCE_REMARKS!H9="J","He or she is easily distracted ",IF(ATTENDANCE_REMARKS!H9="K","Has made a satisfactory progress",IF(ATTENDANCE_REMARKS!H9="L","He or she is making a steady progress",IF(ATTENDANCE_REMARKS!H9="M","Needs to be encouraged at home to take studies seriously",IF(ATTENDANCE_REMARKS!H9="N","Has a positive attitude towards school",IF(ATTENDANCE_REMARKS!H9="O","Lacks consistency at school",IF(ATTENDANCE_REMARKS!H9="P","Very slow to studies at school",IF(ATTENDANCE_REMARKS!H9="Q","Growing in confidence and showing good concentration",IF(ATTENDANCE_REMARKS!H9="",""))))))))))))))))))</f>
        <v/>
      </c>
      <c r="BT10" s="6" t="s">
        <v>67</v>
      </c>
    </row>
    <row r="11" spans="1:72" x14ac:dyDescent="0.25">
      <c r="A11" s="5">
        <v>9</v>
      </c>
      <c r="B11" s="6" t="str">
        <f>'ENGLISH LANGUAGE'!B11</f>
        <v>ASAMOAH PHILIP</v>
      </c>
      <c r="C11" s="73" t="s">
        <v>151</v>
      </c>
      <c r="D11" s="74">
        <f>'ENGLISH LANGUAGE'!Y11</f>
        <v>0</v>
      </c>
      <c r="E11" s="74">
        <f>'ENGLISH LANGUAGE'!AA11</f>
        <v>0</v>
      </c>
      <c r="F11" s="74">
        <f>'ENGLISH LANGUAGE'!AB11</f>
        <v>0</v>
      </c>
      <c r="G11" s="74" t="str">
        <f>'ENGLISH LANGUAGE'!AC11</f>
        <v>9</v>
      </c>
      <c r="H11" s="74">
        <f>'ENGLISH LANGUAGE'!AD11</f>
        <v>1</v>
      </c>
      <c r="I11" s="74" t="str">
        <f>'ENGLISH LANGUAGE'!AE11</f>
        <v>Very Weak</v>
      </c>
      <c r="J11" s="75">
        <f>MATHS!Y11</f>
        <v>0</v>
      </c>
      <c r="K11" s="75">
        <f>MATHS!AA11</f>
        <v>0</v>
      </c>
      <c r="L11" s="75">
        <f>MATHS!AB11</f>
        <v>0</v>
      </c>
      <c r="M11" s="75" t="str">
        <f>MATHS!AC11</f>
        <v>9</v>
      </c>
      <c r="N11" s="75">
        <f>MATHS!AD11</f>
        <v>1</v>
      </c>
      <c r="O11" s="75" t="str">
        <f>MATHS!AE11</f>
        <v>Very Weak</v>
      </c>
      <c r="P11" s="76">
        <f>'NATURAL SCIENCE'!Y11</f>
        <v>0</v>
      </c>
      <c r="Q11" s="76">
        <f>'NATURAL SCIENCE'!AA11</f>
        <v>0</v>
      </c>
      <c r="R11" s="76">
        <f>'NATURAL SCIENCE'!AB11</f>
        <v>0</v>
      </c>
      <c r="S11" s="76" t="str">
        <f>'NATURAL SCIENCE'!AC11</f>
        <v>9</v>
      </c>
      <c r="T11" s="76">
        <f>'NATURAL SCIENCE'!AD11</f>
        <v>1</v>
      </c>
      <c r="U11" s="76" t="str">
        <f>'NATURAL SCIENCE'!AE11</f>
        <v>Very Weak</v>
      </c>
      <c r="V11" s="77">
        <f>RME!Y11</f>
        <v>0</v>
      </c>
      <c r="W11" s="77">
        <f>RME!AA11</f>
        <v>0</v>
      </c>
      <c r="X11" s="77">
        <f>RME!AB11</f>
        <v>0</v>
      </c>
      <c r="Y11" s="77" t="str">
        <f>RME!AC11</f>
        <v>9</v>
      </c>
      <c r="Z11" s="77">
        <f>RME!AD11</f>
        <v>1</v>
      </c>
      <c r="AA11" s="77" t="str">
        <f>RME!AE11</f>
        <v>Very Weak</v>
      </c>
      <c r="AB11" s="78">
        <f>'CREATIVE ARTS'!Y11</f>
        <v>0</v>
      </c>
      <c r="AC11" s="78">
        <f>'CREATIVE ARTS'!AA11</f>
        <v>0</v>
      </c>
      <c r="AD11" s="78">
        <f>'CREATIVE ARTS'!AB11</f>
        <v>0</v>
      </c>
      <c r="AE11" s="78" t="str">
        <f>'CREATIVE ARTS'!AC11</f>
        <v>9</v>
      </c>
      <c r="AF11" s="78">
        <f>'CREATIVE ARTS'!AD11</f>
        <v>1</v>
      </c>
      <c r="AG11" s="78" t="str">
        <f>'CREATIVE ARTS'!AE11</f>
        <v>Very Weak</v>
      </c>
      <c r="AH11" s="77">
        <f>COMPUTING!Y11</f>
        <v>0</v>
      </c>
      <c r="AI11" s="77">
        <f>COMPUTING!AA11</f>
        <v>0</v>
      </c>
      <c r="AJ11" s="77">
        <f>COMPUTING!AB11</f>
        <v>0</v>
      </c>
      <c r="AK11" s="77" t="str">
        <f>COMPUTING!AC11</f>
        <v>9</v>
      </c>
      <c r="AL11" s="77">
        <f>COMPUTING!AD11</f>
        <v>1</v>
      </c>
      <c r="AM11" s="77" t="str">
        <f>COMPUTING!AE11</f>
        <v>Very Weak</v>
      </c>
      <c r="AN11" s="78">
        <f>HISTORY_1!Y11</f>
        <v>0</v>
      </c>
      <c r="AO11" s="78">
        <f>HISTORY_1!AA11</f>
        <v>0</v>
      </c>
      <c r="AP11" s="78">
        <f>HISTORY_1!AB11</f>
        <v>0</v>
      </c>
      <c r="AQ11" s="78" t="str">
        <f>HISTORY_1!AC11</f>
        <v>9</v>
      </c>
      <c r="AR11" s="78">
        <f>HISTORY_1!AD11</f>
        <v>1</v>
      </c>
      <c r="AS11" s="78" t="str">
        <f>HISTORY_1!AE11</f>
        <v>Very Weak</v>
      </c>
      <c r="AT11" s="81">
        <f>OWOP!Y11</f>
        <v>0</v>
      </c>
      <c r="AU11" s="81">
        <f>OWOP!AA11</f>
        <v>0</v>
      </c>
      <c r="AV11" s="81">
        <f>OWOP!AB11</f>
        <v>0</v>
      </c>
      <c r="AW11" s="81" t="str">
        <f>OWOP!AC11</f>
        <v>9</v>
      </c>
      <c r="AX11" s="81">
        <f>OWOP!AD11</f>
        <v>1</v>
      </c>
      <c r="AY11" s="81" t="str">
        <f>OWOP!AE11</f>
        <v>Very Weak</v>
      </c>
      <c r="AZ11" s="82">
        <f>FRENCH!Y11</f>
        <v>0</v>
      </c>
      <c r="BA11" s="82">
        <f>FRENCH!AA11</f>
        <v>0</v>
      </c>
      <c r="BB11" s="82">
        <f>FRENCH!AB11</f>
        <v>0</v>
      </c>
      <c r="BC11" s="82" t="str">
        <f>FRENCH!AC11</f>
        <v>9</v>
      </c>
      <c r="BD11" s="82">
        <f>FRENCH!AD11</f>
        <v>1</v>
      </c>
      <c r="BE11" s="82" t="str">
        <f>FRENCH!AE11</f>
        <v>Very Weak</v>
      </c>
      <c r="BF11" s="79">
        <f>GH.LANGUAGE!Y11</f>
        <v>0</v>
      </c>
      <c r="BG11" s="79">
        <f>GH.LANGUAGE!AA11</f>
        <v>0</v>
      </c>
      <c r="BH11" s="79">
        <f>GH.LANGUAGE!AB11</f>
        <v>0</v>
      </c>
      <c r="BI11" s="79" t="str">
        <f>GH.LANGUAGE!AC11</f>
        <v>9</v>
      </c>
      <c r="BJ11" s="79">
        <f>GH.LANGUAGE!AD11</f>
        <v>1</v>
      </c>
      <c r="BK11" s="79" t="str">
        <f>GH.LANGUAGE!AE11</f>
        <v>Very Weak</v>
      </c>
      <c r="BL11" s="6">
        <f t="shared" si="0"/>
        <v>0</v>
      </c>
      <c r="BM11" s="6">
        <f t="shared" si="1"/>
        <v>1</v>
      </c>
      <c r="BN11" s="6">
        <f>ATTENDANCE_REMARKS!C10</f>
        <v>0</v>
      </c>
      <c r="BO11" s="6" t="str">
        <f>IF(ATTENDANCE_REMARKS!D10="A","Mathematics",IF(ATTENDANCE_REMARKS!D10="B","Science",IF(ATTENDANCE_REMARKS!D10="C","Social Studies",IF(ATTENDANCE_REMARKS!D10="D","ICT",IF(ATTENDANCE_REMARKS!D10="E","R.M.E",IF(ATTENDANCE_REMARKS!D10="F","Ghanaian Language",IF(ATTENDANCE_REMARKS!D10="G","English",IF(ATTENDANCE_REMARKS!D10="H","French",IF(ATTENDANCE_REMARKS!D10="I","Creative Activities",IF(ATTENDANCE_REMARKS!D10="J","Citizenship",IF(ATTENDANCE_REMARKS!D10="K","Social &amp; Moral Education",IF(ATTENDANCE_REMARKS!D10="L","Creative Arts",IF(ATTENDANCE_REMARKS!D10="M","Writing Skills",IF(ATTENDANCE_REMARKS!D10="N","Environmental Skills",IF(ATTENDANCE_REMARKS!D10="O","Psycho Social Development",IF(ATTENDANCE_REMARKS!D10="P","Language and Literacy",IF(ATTENDANCE_REMARKS!D10="Q","Creative Acts",IF(ATTENDANCE_REMARKS!D10="R","Numeracy",IF(ATTENDANCE_REMARKS!D10="S","Oral English",IF(ATTENDANCE_REMARKS!D10="T","OUR WORLD OUR PEOPLE",IF(ATTENDANCE_REMARKS!D10="U","Basic Design And Technology",IF(ATTENDANCE_REMARKS!D10="V","History",IF(ATTENDANCE_REMARKS!D10="","")))))))))))))))))))))))</f>
        <v/>
      </c>
      <c r="BP11" s="6" t="str">
        <f>IF(ATTENDANCE_REMARKS!E10="A","Learning",IF(ATTENDANCE_REMARKS!E10="B","Football",IF(ATTENDANCE_REMARKS!E10="C","Athletics",IF(ATTENDANCE_REMARKS!E10="D","Drawing",IF(ATTENDANCE_REMARKS!E10="E","Reading",IF(ATTENDANCE_REMARKS!E10="F","Writing",IF(ATTENDANCE_REMARKS!E10="G","Signing",IF(ATTENDANCE_REMARKS!E10="H","Crafting",IF(ATTENDANCE_REMARKS!E10="I","Music &amp; Dance",IF(ATTENDANCE_REMARKS!E10="",""))))))))))</f>
        <v/>
      </c>
      <c r="BQ11" s="6" t="str">
        <f>IF(ATTENDANCE_REMARKS!F10="A","Active in class",IF(ATTENDANCE_REMARKS!F10="B","Alert in Class",IF(ATTENDANCE_REMARKS!F10="C","Attentive",IF(ATTENDANCE_REMARKS!F10="D","Calm",IF(ATTENDANCE_REMARKS!F10="E","Cheerful",IF(ATTENDANCE_REMARKS!F10="F","Consistent",IF(ATTENDANCE_REMARKS!F10="G","Cooperative",IF(ATTENDANCE_REMARKS!F10="H","Coordinative",IF(ATTENDANCE_REMARKS!F10="I","Destructive",IF(ATTENDANCE_REMARKS!F10="J","Engaging",IF(ATTENDANCE_REMARKS!F10="K","Fluent",IF(ATTENDANCE_REMARKS!F10="L","Helpful",IF(ATTENDANCE_REMARKS!F10="M","Leadership",IF(ATTENDANCE_REMARKS!F10="N","Obedient",IF(ATTENDANCE_REMARKS!F10="O","Oderly",IF(ATTENDANCE_REMARKS!F10="P","Respectful",IF(ATTENDANCE_REMARKS!F10="Q","Satisfactory",IF(ATTENDANCE_REMARKS!F10="R","Talkative",IF(ATTENDANCE_REMARKS!F10="S","Thoughtful",IF(ATTENDANCE_REMARKS!F10="T","Too Playful",IF(ATTENDANCE_REMARKS!F10="U","Truant",IF(ATTENDANCE_REMARKS!F10="V","Well-groomed",IF(ATTENDANCE_REMARKS!F10="X","Punctual",IF(ATTENDANCE_REMARKS!F10="Y","Sociable",IF(ATTENDANCE_REMARKS!F10="","")))))))))))))))))))))))))</f>
        <v/>
      </c>
      <c r="BR11" s="51" t="str">
        <f>IF(ATTENDANCE_REMARKS!G10="A","Active in class",IF(ATTENDANCE_REMARKS!G10="B","Alert in Class",IF(ATTENDANCE_REMARKS!G10="C","Attentive",IF(ATTENDANCE_REMARKS!G10="D","Calm",IF(ATTENDANCE_REMARKS!G10="E","Cheerful",IF(ATTENDANCE_REMARKS!G10="F","Consistent",IF(ATTENDANCE_REMARKS!G10="G","Cooperative",IF(ATTENDANCE_REMARKS!G10="H","Coordinative",IF(ATTENDANCE_REMARKS!G10="I","Destructive",IF(ATTENDANCE_REMARKS!G10="J","Engaging",IF(ATTENDANCE_REMARKS!G10="K","Fluent",IF(ATTENDANCE_REMARKS!G10="L","Helpful",IF(ATTENDANCE_REMARKS!G10="M","Leadership",IF(ATTENDANCE_REMARKS!G10="N","Obedient",IF(ATTENDANCE_REMARKS!G10="O","Oderly",IF(ATTENDANCE_REMARKS!G10="P","Respectful",IF(ATTENDANCE_REMARKS!G10="Q","Satisfactory",IF(ATTENDANCE_REMARKS!G10="R","Talkative",IF(ATTENDANCE_REMARKS!G10="S","Thoughtful",IF(ATTENDANCE_REMARKS!G10="T","Too Playful",IF(ATTENDANCE_REMARKS!G10="U","Truant",IF(ATTENDANCE_REMARKS!G10="V","Well-groomed",IF(ATTENDANCE_REMARKS!G10="W","Punctual",IF(ATTENDANCE_REMARKS!G10="X","Sociable",IF(ATTENDANCE_REMARKS!G10="","")))))))))))))))))))))))))</f>
        <v/>
      </c>
      <c r="BS11" s="51" t="str">
        <f>IF(ATTENDANCE_REMARKS!H10="A","Has great potential and must be given adequate encouragement ",IF(ATTENDANCE_REMARKS!H10="B","A lot more effort needed for improvement",IF(ATTENDANCE_REMARKS!H10="C","Should be encourage to study seriously",IF(ATTENDANCE_REMARKS!H10="D","Should participate more in group discussions",IF(ATTENDANCE_REMARKS!H10="E","Has shown progress with determination",IF(ATTENDANCE_REMARKS!H10="F","A great measure of success has been achieved",IF(ATTENDANCE_REMARKS!H10="G","Must begin to take positive and active parts in class discussion ",IF(ATTENDANCE_REMARKS!H10="H","Should always pay attention in class",IF(ATTENDANCE_REMARKS!H10="I","Does good work when he or she sets mind to it",IF(ATTENDANCE_REMARKS!H10="J","He or she is easily distracted ",IF(ATTENDANCE_REMARKS!H10="K","Has made a satisfactory progress",IF(ATTENDANCE_REMARKS!H10="L","He or she is making a steady progress",IF(ATTENDANCE_REMARKS!H10="M","Needs to be encouraged at home to take studies seriously",IF(ATTENDANCE_REMARKS!H10="N","Has a positive attitude towards school",IF(ATTENDANCE_REMARKS!H10="O","Lacks consistency at school",IF(ATTENDANCE_REMARKS!H10="P","Very slow to studies at school",IF(ATTENDANCE_REMARKS!H10="Q","Growing in confidence and showing good concentration",IF(ATTENDANCE_REMARKS!H10="",""))))))))))))))))))</f>
        <v/>
      </c>
      <c r="BT11" s="6" t="s">
        <v>67</v>
      </c>
    </row>
    <row r="12" spans="1:72" x14ac:dyDescent="0.25">
      <c r="A12" s="5">
        <v>10</v>
      </c>
      <c r="B12" s="6" t="str">
        <f>'ENGLISH LANGUAGE'!B12</f>
        <v>ASETINA MARTIN</v>
      </c>
      <c r="C12" s="73" t="s">
        <v>151</v>
      </c>
      <c r="D12" s="74">
        <f>'ENGLISH LANGUAGE'!Y12</f>
        <v>0</v>
      </c>
      <c r="E12" s="74">
        <f>'ENGLISH LANGUAGE'!AA12</f>
        <v>0</v>
      </c>
      <c r="F12" s="74">
        <f>'ENGLISH LANGUAGE'!AB12</f>
        <v>0</v>
      </c>
      <c r="G12" s="74" t="str">
        <f>'ENGLISH LANGUAGE'!AC12</f>
        <v>9</v>
      </c>
      <c r="H12" s="74">
        <f>'ENGLISH LANGUAGE'!AD12</f>
        <v>1</v>
      </c>
      <c r="I12" s="74" t="str">
        <f>'ENGLISH LANGUAGE'!AE12</f>
        <v>Very Weak</v>
      </c>
      <c r="J12" s="75">
        <f>MATHS!Y12</f>
        <v>0</v>
      </c>
      <c r="K12" s="75">
        <f>MATHS!AA12</f>
        <v>0</v>
      </c>
      <c r="L12" s="75">
        <f>MATHS!AB12</f>
        <v>0</v>
      </c>
      <c r="M12" s="75" t="str">
        <f>MATHS!AC12</f>
        <v>9</v>
      </c>
      <c r="N12" s="75">
        <f>MATHS!AD12</f>
        <v>1</v>
      </c>
      <c r="O12" s="75" t="str">
        <f>MATHS!AE12</f>
        <v>Very Weak</v>
      </c>
      <c r="P12" s="76">
        <f>'NATURAL SCIENCE'!Y12</f>
        <v>0</v>
      </c>
      <c r="Q12" s="76">
        <f>'NATURAL SCIENCE'!AA12</f>
        <v>0</v>
      </c>
      <c r="R12" s="76">
        <f>'NATURAL SCIENCE'!AB12</f>
        <v>0</v>
      </c>
      <c r="S12" s="76" t="str">
        <f>'NATURAL SCIENCE'!AC12</f>
        <v>9</v>
      </c>
      <c r="T12" s="76">
        <f>'NATURAL SCIENCE'!AD12</f>
        <v>1</v>
      </c>
      <c r="U12" s="76" t="str">
        <f>'NATURAL SCIENCE'!AE12</f>
        <v>Very Weak</v>
      </c>
      <c r="V12" s="77">
        <f>RME!Y12</f>
        <v>0</v>
      </c>
      <c r="W12" s="77">
        <f>RME!AA12</f>
        <v>0</v>
      </c>
      <c r="X12" s="77">
        <f>RME!AB12</f>
        <v>0</v>
      </c>
      <c r="Y12" s="77" t="str">
        <f>RME!AC12</f>
        <v>9</v>
      </c>
      <c r="Z12" s="77">
        <f>RME!AD12</f>
        <v>1</v>
      </c>
      <c r="AA12" s="77" t="str">
        <f>RME!AE12</f>
        <v>Very Weak</v>
      </c>
      <c r="AB12" s="78">
        <f>'CREATIVE ARTS'!Y12</f>
        <v>0</v>
      </c>
      <c r="AC12" s="78">
        <f>'CREATIVE ARTS'!AA12</f>
        <v>0</v>
      </c>
      <c r="AD12" s="78">
        <f>'CREATIVE ARTS'!AB12</f>
        <v>0</v>
      </c>
      <c r="AE12" s="78" t="str">
        <f>'CREATIVE ARTS'!AC12</f>
        <v>9</v>
      </c>
      <c r="AF12" s="78">
        <f>'CREATIVE ARTS'!AD12</f>
        <v>1</v>
      </c>
      <c r="AG12" s="78" t="str">
        <f>'CREATIVE ARTS'!AE12</f>
        <v>Very Weak</v>
      </c>
      <c r="AH12" s="77">
        <f>COMPUTING!Y12</f>
        <v>0</v>
      </c>
      <c r="AI12" s="77">
        <f>COMPUTING!AA12</f>
        <v>0</v>
      </c>
      <c r="AJ12" s="77">
        <f>COMPUTING!AB12</f>
        <v>0</v>
      </c>
      <c r="AK12" s="77" t="str">
        <f>COMPUTING!AC12</f>
        <v>9</v>
      </c>
      <c r="AL12" s="77">
        <f>COMPUTING!AD12</f>
        <v>1</v>
      </c>
      <c r="AM12" s="77" t="str">
        <f>COMPUTING!AE12</f>
        <v>Very Weak</v>
      </c>
      <c r="AN12" s="78">
        <f>HISTORY_1!Y12</f>
        <v>0</v>
      </c>
      <c r="AO12" s="78">
        <f>HISTORY_1!AA12</f>
        <v>0</v>
      </c>
      <c r="AP12" s="78">
        <f>HISTORY_1!AB12</f>
        <v>0</v>
      </c>
      <c r="AQ12" s="78" t="str">
        <f>HISTORY_1!AC12</f>
        <v>9</v>
      </c>
      <c r="AR12" s="78">
        <f>HISTORY_1!AD12</f>
        <v>1</v>
      </c>
      <c r="AS12" s="78" t="str">
        <f>HISTORY_1!AE12</f>
        <v>Very Weak</v>
      </c>
      <c r="AT12" s="81">
        <f>OWOP!Y12</f>
        <v>0</v>
      </c>
      <c r="AU12" s="81">
        <f>OWOP!AA12</f>
        <v>0</v>
      </c>
      <c r="AV12" s="81">
        <f>OWOP!AB12</f>
        <v>0</v>
      </c>
      <c r="AW12" s="81" t="str">
        <f>OWOP!AC12</f>
        <v>9</v>
      </c>
      <c r="AX12" s="81">
        <f>OWOP!AD12</f>
        <v>1</v>
      </c>
      <c r="AY12" s="81" t="str">
        <f>OWOP!AE12</f>
        <v>Very Weak</v>
      </c>
      <c r="AZ12" s="82">
        <f>FRENCH!Y12</f>
        <v>0</v>
      </c>
      <c r="BA12" s="82">
        <f>FRENCH!AA12</f>
        <v>0</v>
      </c>
      <c r="BB12" s="82">
        <f>FRENCH!AB12</f>
        <v>0</v>
      </c>
      <c r="BC12" s="82" t="str">
        <f>FRENCH!AC12</f>
        <v>9</v>
      </c>
      <c r="BD12" s="82">
        <f>FRENCH!AD12</f>
        <v>1</v>
      </c>
      <c r="BE12" s="82" t="str">
        <f>FRENCH!AE12</f>
        <v>Very Weak</v>
      </c>
      <c r="BF12" s="79">
        <f>GH.LANGUAGE!Y12</f>
        <v>0</v>
      </c>
      <c r="BG12" s="79">
        <f>GH.LANGUAGE!AA12</f>
        <v>0</v>
      </c>
      <c r="BH12" s="79">
        <f>GH.LANGUAGE!AB12</f>
        <v>0</v>
      </c>
      <c r="BI12" s="79" t="str">
        <f>GH.LANGUAGE!AC12</f>
        <v>9</v>
      </c>
      <c r="BJ12" s="79">
        <f>GH.LANGUAGE!AD12</f>
        <v>1</v>
      </c>
      <c r="BK12" s="79" t="str">
        <f>GH.LANGUAGE!AE12</f>
        <v>Very Weak</v>
      </c>
      <c r="BL12" s="6">
        <f t="shared" si="0"/>
        <v>0</v>
      </c>
      <c r="BM12" s="6">
        <f t="shared" si="1"/>
        <v>1</v>
      </c>
      <c r="BN12" s="6">
        <f>ATTENDANCE_REMARKS!C11</f>
        <v>0</v>
      </c>
      <c r="BO12" s="6" t="str">
        <f>IF(ATTENDANCE_REMARKS!D11="A","Mathematics",IF(ATTENDANCE_REMARKS!D11="B","Science",IF(ATTENDANCE_REMARKS!D11="C","Social Studies",IF(ATTENDANCE_REMARKS!D11="D","ICT",IF(ATTENDANCE_REMARKS!D11="E","R.M.E",IF(ATTENDANCE_REMARKS!D11="F","Ghanaian Language",IF(ATTENDANCE_REMARKS!D11="G","English",IF(ATTENDANCE_REMARKS!D11="H","French",IF(ATTENDANCE_REMARKS!D11="I","Creative Activities",IF(ATTENDANCE_REMARKS!D11="J","Citizenship",IF(ATTENDANCE_REMARKS!D11="K","Social &amp; Moral Education",IF(ATTENDANCE_REMARKS!D11="L","Creative Arts",IF(ATTENDANCE_REMARKS!D11="M","Writing Skills",IF(ATTENDANCE_REMARKS!D11="N","Environmental Skills",IF(ATTENDANCE_REMARKS!D11="O","Psycho Social Development",IF(ATTENDANCE_REMARKS!D11="P","Language and Literacy",IF(ATTENDANCE_REMARKS!D11="Q","Creative Acts",IF(ATTENDANCE_REMARKS!D11="R","Numeracy",IF(ATTENDANCE_REMARKS!D11="S","Oral English",IF(ATTENDANCE_REMARKS!D11="T","OUR WORLD OUR PEOPLE",IF(ATTENDANCE_REMARKS!D11="U","Basic Design And Technology",IF(ATTENDANCE_REMARKS!D11="V","History",IF(ATTENDANCE_REMARKS!D11="","")))))))))))))))))))))))</f>
        <v/>
      </c>
      <c r="BP12" s="6" t="str">
        <f>IF(ATTENDANCE_REMARKS!E11="A","Learning",IF(ATTENDANCE_REMARKS!E11="B","Football",IF(ATTENDANCE_REMARKS!E11="C","Athletics",IF(ATTENDANCE_REMARKS!E11="D","Drawing",IF(ATTENDANCE_REMARKS!E11="E","Reading",IF(ATTENDANCE_REMARKS!E11="F","Writing",IF(ATTENDANCE_REMARKS!E11="G","Signing",IF(ATTENDANCE_REMARKS!E11="H","Crafting",IF(ATTENDANCE_REMARKS!E11="I","Music &amp; Dance",IF(ATTENDANCE_REMARKS!E11="",""))))))))))</f>
        <v/>
      </c>
      <c r="BQ12" s="6" t="str">
        <f>IF(ATTENDANCE_REMARKS!F11="A","Active in class",IF(ATTENDANCE_REMARKS!F11="B","Alert in Class",IF(ATTENDANCE_REMARKS!F11="C","Attentive",IF(ATTENDANCE_REMARKS!F11="D","Calm",IF(ATTENDANCE_REMARKS!F11="E","Cheerful",IF(ATTENDANCE_REMARKS!F11="F","Consistent",IF(ATTENDANCE_REMARKS!F11="G","Cooperative",IF(ATTENDANCE_REMARKS!F11="H","Coordinative",IF(ATTENDANCE_REMARKS!F11="I","Destructive",IF(ATTENDANCE_REMARKS!F11="J","Engaging",IF(ATTENDANCE_REMARKS!F11="K","Fluent",IF(ATTENDANCE_REMARKS!F11="L","Helpful",IF(ATTENDANCE_REMARKS!F11="M","Leadership",IF(ATTENDANCE_REMARKS!F11="N","Obedient",IF(ATTENDANCE_REMARKS!F11="O","Oderly",IF(ATTENDANCE_REMARKS!F11="P","Respectful",IF(ATTENDANCE_REMARKS!F11="Q","Satisfactory",IF(ATTENDANCE_REMARKS!F11="R","Talkative",IF(ATTENDANCE_REMARKS!F11="S","Thoughtful",IF(ATTENDANCE_REMARKS!F11="T","Too Playful",IF(ATTENDANCE_REMARKS!F11="U","Truant",IF(ATTENDANCE_REMARKS!F11="V","Well-groomed",IF(ATTENDANCE_REMARKS!F11="X","Punctual",IF(ATTENDANCE_REMARKS!F11="Y","Sociable",IF(ATTENDANCE_REMARKS!F11="","")))))))))))))))))))))))))</f>
        <v/>
      </c>
      <c r="BR12" s="51" t="str">
        <f>IF(ATTENDANCE_REMARKS!G11="A","Active in class",IF(ATTENDANCE_REMARKS!G11="B","Alert in Class",IF(ATTENDANCE_REMARKS!G11="C","Attentive",IF(ATTENDANCE_REMARKS!G11="D","Calm",IF(ATTENDANCE_REMARKS!G11="E","Cheerful",IF(ATTENDANCE_REMARKS!G11="F","Consistent",IF(ATTENDANCE_REMARKS!G11="G","Cooperative",IF(ATTENDANCE_REMARKS!G11="H","Coordinative",IF(ATTENDANCE_REMARKS!G11="I","Destructive",IF(ATTENDANCE_REMARKS!G11="J","Engaging",IF(ATTENDANCE_REMARKS!G11="K","Fluent",IF(ATTENDANCE_REMARKS!G11="L","Helpful",IF(ATTENDANCE_REMARKS!G11="M","Leadership",IF(ATTENDANCE_REMARKS!G11="N","Obedient",IF(ATTENDANCE_REMARKS!G11="O","Oderly",IF(ATTENDANCE_REMARKS!G11="P","Respectful",IF(ATTENDANCE_REMARKS!G11="Q","Satisfactory",IF(ATTENDANCE_REMARKS!G11="R","Talkative",IF(ATTENDANCE_REMARKS!G11="S","Thoughtful",IF(ATTENDANCE_REMARKS!G11="T","Too Playful",IF(ATTENDANCE_REMARKS!G11="U","Truant",IF(ATTENDANCE_REMARKS!G11="V","Well-groomed",IF(ATTENDANCE_REMARKS!G11="W","Punctual",IF(ATTENDANCE_REMARKS!G11="X","Sociable",IF(ATTENDANCE_REMARKS!G11="","")))))))))))))))))))))))))</f>
        <v/>
      </c>
      <c r="BS12" s="51" t="str">
        <f>IF(ATTENDANCE_REMARKS!H11="A","Has great potential and must be given adequate encouragement ",IF(ATTENDANCE_REMARKS!H11="B","A lot more effort needed for improvement",IF(ATTENDANCE_REMARKS!H11="C","Should be encourage to study seriously",IF(ATTENDANCE_REMARKS!H11="D","Should participate more in group discussions",IF(ATTENDANCE_REMARKS!H11="E","Has shown progress with determination",IF(ATTENDANCE_REMARKS!H11="F","A great measure of success has been achieved",IF(ATTENDANCE_REMARKS!H11="G","Must begin to take positive and active parts in class discussion ",IF(ATTENDANCE_REMARKS!H11="H","Should always pay attention in class",IF(ATTENDANCE_REMARKS!H11="I","Does good work when he or she sets mind to it",IF(ATTENDANCE_REMARKS!H11="J","He or she is easily distracted ",IF(ATTENDANCE_REMARKS!H11="K","Has made a satisfactory progress",IF(ATTENDANCE_REMARKS!H11="L","He or she is making a steady progress",IF(ATTENDANCE_REMARKS!H11="M","Needs to be encouraged at home to take studies seriously",IF(ATTENDANCE_REMARKS!H11="N","Has a positive attitude towards school",IF(ATTENDANCE_REMARKS!H11="O","Lacks consistency at school",IF(ATTENDANCE_REMARKS!H11="P","Very slow to studies at school",IF(ATTENDANCE_REMARKS!H11="Q","Growing in confidence and showing good concentration",IF(ATTENDANCE_REMARKS!H11="",""))))))))))))))))))</f>
        <v/>
      </c>
      <c r="BT12" s="6" t="s">
        <v>67</v>
      </c>
    </row>
    <row r="13" spans="1:72" x14ac:dyDescent="0.25">
      <c r="A13" s="5">
        <v>11</v>
      </c>
      <c r="B13" s="6" t="str">
        <f>'ENGLISH LANGUAGE'!B13</f>
        <v>AWUNI ABRAHAM</v>
      </c>
      <c r="C13" s="73" t="s">
        <v>151</v>
      </c>
      <c r="D13" s="74">
        <f>'ENGLISH LANGUAGE'!Y13</f>
        <v>0</v>
      </c>
      <c r="E13" s="74">
        <f>'ENGLISH LANGUAGE'!AA13</f>
        <v>0</v>
      </c>
      <c r="F13" s="74">
        <f>'ENGLISH LANGUAGE'!AB13</f>
        <v>0</v>
      </c>
      <c r="G13" s="74" t="str">
        <f>'ENGLISH LANGUAGE'!AC13</f>
        <v>9</v>
      </c>
      <c r="H13" s="74">
        <f>'ENGLISH LANGUAGE'!AD13</f>
        <v>1</v>
      </c>
      <c r="I13" s="74" t="str">
        <f>'ENGLISH LANGUAGE'!AE13</f>
        <v>Very Weak</v>
      </c>
      <c r="J13" s="75">
        <f>MATHS!Y13</f>
        <v>0</v>
      </c>
      <c r="K13" s="75">
        <f>MATHS!AA13</f>
        <v>0</v>
      </c>
      <c r="L13" s="75">
        <f>MATHS!AB13</f>
        <v>0</v>
      </c>
      <c r="M13" s="75" t="str">
        <f>MATHS!AC13</f>
        <v>9</v>
      </c>
      <c r="N13" s="75">
        <f>MATHS!AD13</f>
        <v>1</v>
      </c>
      <c r="O13" s="75" t="str">
        <f>MATHS!AE13</f>
        <v>Very Weak</v>
      </c>
      <c r="P13" s="76">
        <f>'NATURAL SCIENCE'!Y13</f>
        <v>0</v>
      </c>
      <c r="Q13" s="76">
        <f>'NATURAL SCIENCE'!AA13</f>
        <v>0</v>
      </c>
      <c r="R13" s="76">
        <f>'NATURAL SCIENCE'!AB13</f>
        <v>0</v>
      </c>
      <c r="S13" s="76" t="str">
        <f>'NATURAL SCIENCE'!AC13</f>
        <v>9</v>
      </c>
      <c r="T13" s="76">
        <f>'NATURAL SCIENCE'!AD13</f>
        <v>1</v>
      </c>
      <c r="U13" s="76" t="str">
        <f>'NATURAL SCIENCE'!AE13</f>
        <v>Very Weak</v>
      </c>
      <c r="V13" s="77">
        <f>RME!Y13</f>
        <v>0</v>
      </c>
      <c r="W13" s="77">
        <f>RME!AA13</f>
        <v>0</v>
      </c>
      <c r="X13" s="77">
        <f>RME!AB13</f>
        <v>0</v>
      </c>
      <c r="Y13" s="77" t="str">
        <f>RME!AC13</f>
        <v>9</v>
      </c>
      <c r="Z13" s="77">
        <f>RME!AD13</f>
        <v>1</v>
      </c>
      <c r="AA13" s="77" t="str">
        <f>RME!AE13</f>
        <v>Very Weak</v>
      </c>
      <c r="AB13" s="78">
        <f>'CREATIVE ARTS'!Y13</f>
        <v>0</v>
      </c>
      <c r="AC13" s="78">
        <f>'CREATIVE ARTS'!AA13</f>
        <v>0</v>
      </c>
      <c r="AD13" s="78">
        <f>'CREATIVE ARTS'!AB13</f>
        <v>0</v>
      </c>
      <c r="AE13" s="78" t="str">
        <f>'CREATIVE ARTS'!AC13</f>
        <v>9</v>
      </c>
      <c r="AF13" s="78">
        <f>'CREATIVE ARTS'!AD13</f>
        <v>1</v>
      </c>
      <c r="AG13" s="78" t="str">
        <f>'CREATIVE ARTS'!AE13</f>
        <v>Very Weak</v>
      </c>
      <c r="AH13" s="77">
        <f>COMPUTING!Y13</f>
        <v>0</v>
      </c>
      <c r="AI13" s="77">
        <f>COMPUTING!AA13</f>
        <v>0</v>
      </c>
      <c r="AJ13" s="77">
        <f>COMPUTING!AB13</f>
        <v>0</v>
      </c>
      <c r="AK13" s="77" t="str">
        <f>COMPUTING!AC13</f>
        <v>9</v>
      </c>
      <c r="AL13" s="77">
        <f>COMPUTING!AD13</f>
        <v>1</v>
      </c>
      <c r="AM13" s="77" t="str">
        <f>COMPUTING!AE13</f>
        <v>Very Weak</v>
      </c>
      <c r="AN13" s="78">
        <f>HISTORY_1!Y13</f>
        <v>0</v>
      </c>
      <c r="AO13" s="78">
        <f>HISTORY_1!AA13</f>
        <v>0</v>
      </c>
      <c r="AP13" s="78">
        <f>HISTORY_1!AB13</f>
        <v>0</v>
      </c>
      <c r="AQ13" s="78" t="str">
        <f>HISTORY_1!AC13</f>
        <v>9</v>
      </c>
      <c r="AR13" s="78">
        <f>HISTORY_1!AD13</f>
        <v>1</v>
      </c>
      <c r="AS13" s="78" t="str">
        <f>HISTORY_1!AE13</f>
        <v>Very Weak</v>
      </c>
      <c r="AT13" s="81">
        <f>OWOP!Y13</f>
        <v>0</v>
      </c>
      <c r="AU13" s="81">
        <f>OWOP!AA13</f>
        <v>0</v>
      </c>
      <c r="AV13" s="81">
        <f>OWOP!AB13</f>
        <v>0</v>
      </c>
      <c r="AW13" s="81" t="str">
        <f>OWOP!AC13</f>
        <v>9</v>
      </c>
      <c r="AX13" s="81">
        <f>OWOP!AD13</f>
        <v>1</v>
      </c>
      <c r="AY13" s="81" t="str">
        <f>OWOP!AE13</f>
        <v>Very Weak</v>
      </c>
      <c r="AZ13" s="82">
        <f>FRENCH!Y13</f>
        <v>0</v>
      </c>
      <c r="BA13" s="82">
        <f>FRENCH!AA13</f>
        <v>0</v>
      </c>
      <c r="BB13" s="82">
        <f>FRENCH!AB13</f>
        <v>0</v>
      </c>
      <c r="BC13" s="82" t="str">
        <f>FRENCH!AC13</f>
        <v>9</v>
      </c>
      <c r="BD13" s="82">
        <f>FRENCH!AD13</f>
        <v>1</v>
      </c>
      <c r="BE13" s="82" t="str">
        <f>FRENCH!AE13</f>
        <v>Very Weak</v>
      </c>
      <c r="BF13" s="79">
        <f>GH.LANGUAGE!Y13</f>
        <v>0</v>
      </c>
      <c r="BG13" s="79">
        <f>GH.LANGUAGE!AA13</f>
        <v>0</v>
      </c>
      <c r="BH13" s="79">
        <f>GH.LANGUAGE!AB13</f>
        <v>0</v>
      </c>
      <c r="BI13" s="79" t="str">
        <f>GH.LANGUAGE!AC13</f>
        <v>9</v>
      </c>
      <c r="BJ13" s="79">
        <f>GH.LANGUAGE!AD13</f>
        <v>1</v>
      </c>
      <c r="BK13" s="79" t="str">
        <f>GH.LANGUAGE!AE13</f>
        <v>Very Weak</v>
      </c>
      <c r="BL13" s="6">
        <f t="shared" si="0"/>
        <v>0</v>
      </c>
      <c r="BM13" s="6">
        <f t="shared" si="1"/>
        <v>1</v>
      </c>
      <c r="BN13" s="6">
        <f>ATTENDANCE_REMARKS!C12</f>
        <v>0</v>
      </c>
      <c r="BO13" s="6" t="str">
        <f>IF(ATTENDANCE_REMARKS!D12="A","Mathematics",IF(ATTENDANCE_REMARKS!D12="B","Science",IF(ATTENDANCE_REMARKS!D12="C","Social Studies",IF(ATTENDANCE_REMARKS!D12="D","ICT",IF(ATTENDANCE_REMARKS!D12="E","R.M.E",IF(ATTENDANCE_REMARKS!D12="F","Ghanaian Language",IF(ATTENDANCE_REMARKS!D12="G","English",IF(ATTENDANCE_REMARKS!D12="H","French",IF(ATTENDANCE_REMARKS!D12="I","Creative Activities",IF(ATTENDANCE_REMARKS!D12="J","Citizenship",IF(ATTENDANCE_REMARKS!D12="K","Social &amp; Moral Education",IF(ATTENDANCE_REMARKS!D12="L","Creative Arts",IF(ATTENDANCE_REMARKS!D12="M","Writing Skills",IF(ATTENDANCE_REMARKS!D12="N","Environmental Skills",IF(ATTENDANCE_REMARKS!D12="O","Psycho Social Development",IF(ATTENDANCE_REMARKS!D12="P","Language and Literacy",IF(ATTENDANCE_REMARKS!D12="Q","Creative Acts",IF(ATTENDANCE_REMARKS!D12="R","Numeracy",IF(ATTENDANCE_REMARKS!D12="S","Oral English",IF(ATTENDANCE_REMARKS!D12="T","OUR WORLD OUR PEOPLE",IF(ATTENDANCE_REMARKS!D12="U","Basic Design And Technology",IF(ATTENDANCE_REMARKS!D12="V","History",IF(ATTENDANCE_REMARKS!D12="","")))))))))))))))))))))))</f>
        <v/>
      </c>
      <c r="BP13" s="6" t="str">
        <f>IF(ATTENDANCE_REMARKS!E12="A","Learning",IF(ATTENDANCE_REMARKS!E12="B","Football",IF(ATTENDANCE_REMARKS!E12="C","Athletics",IF(ATTENDANCE_REMARKS!E12="D","Drawing",IF(ATTENDANCE_REMARKS!E12="E","Reading",IF(ATTENDANCE_REMARKS!E12="F","Writing",IF(ATTENDANCE_REMARKS!E12="G","Signing",IF(ATTENDANCE_REMARKS!E12="H","Crafting",IF(ATTENDANCE_REMARKS!E12="I","Music &amp; Dance",IF(ATTENDANCE_REMARKS!E12="",""))))))))))</f>
        <v/>
      </c>
      <c r="BQ13" s="6" t="str">
        <f>IF(ATTENDANCE_REMARKS!F12="A","Active in class",IF(ATTENDANCE_REMARKS!F12="B","Alert in Class",IF(ATTENDANCE_REMARKS!F12="C","Attentive",IF(ATTENDANCE_REMARKS!F12="D","Calm",IF(ATTENDANCE_REMARKS!F12="E","Cheerful",IF(ATTENDANCE_REMARKS!F12="F","Consistent",IF(ATTENDANCE_REMARKS!F12="G","Cooperative",IF(ATTENDANCE_REMARKS!F12="H","Coordinative",IF(ATTENDANCE_REMARKS!F12="I","Destructive",IF(ATTENDANCE_REMARKS!F12="J","Engaging",IF(ATTENDANCE_REMARKS!F12="K","Fluent",IF(ATTENDANCE_REMARKS!F12="L","Helpful",IF(ATTENDANCE_REMARKS!F12="M","Leadership",IF(ATTENDANCE_REMARKS!F12="N","Obedient",IF(ATTENDANCE_REMARKS!F12="O","Oderly",IF(ATTENDANCE_REMARKS!F12="P","Respectful",IF(ATTENDANCE_REMARKS!F12="Q","Satisfactory",IF(ATTENDANCE_REMARKS!F12="R","Talkative",IF(ATTENDANCE_REMARKS!F12="S","Thoughtful",IF(ATTENDANCE_REMARKS!F12="T","Too Playful",IF(ATTENDANCE_REMARKS!F12="U","Truant",IF(ATTENDANCE_REMARKS!F12="V","Well-groomed",IF(ATTENDANCE_REMARKS!F12="X","Punctual",IF(ATTENDANCE_REMARKS!F12="Y","Sociable",IF(ATTENDANCE_REMARKS!F12="","")))))))))))))))))))))))))</f>
        <v/>
      </c>
      <c r="BR13" s="51" t="str">
        <f>IF(ATTENDANCE_REMARKS!G12="A","Active in class",IF(ATTENDANCE_REMARKS!G12="B","Alert in Class",IF(ATTENDANCE_REMARKS!G12="C","Attentive",IF(ATTENDANCE_REMARKS!G12="D","Calm",IF(ATTENDANCE_REMARKS!G12="E","Cheerful",IF(ATTENDANCE_REMARKS!G12="F","Consistent",IF(ATTENDANCE_REMARKS!G12="G","Cooperative",IF(ATTENDANCE_REMARKS!G12="H","Coordinative",IF(ATTENDANCE_REMARKS!G12="I","Destructive",IF(ATTENDANCE_REMARKS!G12="J","Engaging",IF(ATTENDANCE_REMARKS!G12="K","Fluent",IF(ATTENDANCE_REMARKS!G12="L","Helpful",IF(ATTENDANCE_REMARKS!G12="M","Leadership",IF(ATTENDANCE_REMARKS!G12="N","Obedient",IF(ATTENDANCE_REMARKS!G12="O","Oderly",IF(ATTENDANCE_REMARKS!G12="P","Respectful",IF(ATTENDANCE_REMARKS!G12="Q","Satisfactory",IF(ATTENDANCE_REMARKS!G12="R","Talkative",IF(ATTENDANCE_REMARKS!G12="S","Thoughtful",IF(ATTENDANCE_REMARKS!G12="T","Too Playful",IF(ATTENDANCE_REMARKS!G12="U","Truant",IF(ATTENDANCE_REMARKS!G12="V","Well-groomed",IF(ATTENDANCE_REMARKS!G12="W","Punctual",IF(ATTENDANCE_REMARKS!G12="X","Sociable",IF(ATTENDANCE_REMARKS!G12="","")))))))))))))))))))))))))</f>
        <v/>
      </c>
      <c r="BS13" s="51" t="str">
        <f>IF(ATTENDANCE_REMARKS!H12="A","Has great potential and must be given adequate encouragement ",IF(ATTENDANCE_REMARKS!H12="B","A lot more effort needed for improvement",IF(ATTENDANCE_REMARKS!H12="C","Should be encourage to study seriously",IF(ATTENDANCE_REMARKS!H12="D","Should participate more in group discussions",IF(ATTENDANCE_REMARKS!H12="E","Has shown progress with determination",IF(ATTENDANCE_REMARKS!H12="F","A great measure of success has been achieved",IF(ATTENDANCE_REMARKS!H12="G","Must begin to take positive and active parts in class discussion ",IF(ATTENDANCE_REMARKS!H12="H","Should always pay attention in class",IF(ATTENDANCE_REMARKS!H12="I","Does good work when he or she sets mind to it",IF(ATTENDANCE_REMARKS!H12="J","He or she is easily distracted ",IF(ATTENDANCE_REMARKS!H12="K","Has made a satisfactory progress",IF(ATTENDANCE_REMARKS!H12="L","He or she is making a steady progress",IF(ATTENDANCE_REMARKS!H12="M","Needs to be encouraged at home to take studies seriously",IF(ATTENDANCE_REMARKS!H12="N","Has a positive attitude towards school",IF(ATTENDANCE_REMARKS!H12="O","Lacks consistency at school",IF(ATTENDANCE_REMARKS!H12="P","Very slow to studies at school",IF(ATTENDANCE_REMARKS!H12="Q","Growing in confidence and showing good concentration",IF(ATTENDANCE_REMARKS!H12="",""))))))))))))))))))</f>
        <v/>
      </c>
      <c r="BT13" s="6" t="s">
        <v>67</v>
      </c>
    </row>
    <row r="14" spans="1:72" x14ac:dyDescent="0.25">
      <c r="A14" s="5">
        <v>12</v>
      </c>
      <c r="B14" s="6" t="str">
        <f>'ENGLISH LANGUAGE'!B14</f>
        <v>BODAE ESTHER</v>
      </c>
      <c r="C14" s="73" t="s">
        <v>151</v>
      </c>
      <c r="D14" s="74">
        <f>'ENGLISH LANGUAGE'!Y14</f>
        <v>0</v>
      </c>
      <c r="E14" s="74">
        <f>'ENGLISH LANGUAGE'!AA14</f>
        <v>0</v>
      </c>
      <c r="F14" s="74">
        <f>'ENGLISH LANGUAGE'!AB14</f>
        <v>0</v>
      </c>
      <c r="G14" s="74" t="str">
        <f>'ENGLISH LANGUAGE'!AC14</f>
        <v>9</v>
      </c>
      <c r="H14" s="74">
        <f>'ENGLISH LANGUAGE'!AD14</f>
        <v>1</v>
      </c>
      <c r="I14" s="74" t="str">
        <f>'ENGLISH LANGUAGE'!AE14</f>
        <v>Very Weak</v>
      </c>
      <c r="J14" s="75">
        <f>MATHS!Y14</f>
        <v>0</v>
      </c>
      <c r="K14" s="75">
        <f>MATHS!AA14</f>
        <v>0</v>
      </c>
      <c r="L14" s="75">
        <f>MATHS!AB14</f>
        <v>0</v>
      </c>
      <c r="M14" s="75" t="str">
        <f>MATHS!AC14</f>
        <v>9</v>
      </c>
      <c r="N14" s="75">
        <f>MATHS!AD14</f>
        <v>1</v>
      </c>
      <c r="O14" s="75" t="str">
        <f>MATHS!AE14</f>
        <v>Very Weak</v>
      </c>
      <c r="P14" s="76">
        <f>'NATURAL SCIENCE'!Y14</f>
        <v>0</v>
      </c>
      <c r="Q14" s="76">
        <f>'NATURAL SCIENCE'!AA14</f>
        <v>0</v>
      </c>
      <c r="R14" s="76">
        <f>'NATURAL SCIENCE'!AB14</f>
        <v>0</v>
      </c>
      <c r="S14" s="76" t="str">
        <f>'NATURAL SCIENCE'!AC14</f>
        <v>9</v>
      </c>
      <c r="T14" s="76">
        <f>'NATURAL SCIENCE'!AD14</f>
        <v>1</v>
      </c>
      <c r="U14" s="76" t="str">
        <f>'NATURAL SCIENCE'!AE14</f>
        <v>Very Weak</v>
      </c>
      <c r="V14" s="77">
        <f>RME!Y14</f>
        <v>0</v>
      </c>
      <c r="W14" s="77">
        <f>RME!AA14</f>
        <v>0</v>
      </c>
      <c r="X14" s="77">
        <f>RME!AB14</f>
        <v>0</v>
      </c>
      <c r="Y14" s="77" t="str">
        <f>RME!AC14</f>
        <v>9</v>
      </c>
      <c r="Z14" s="77">
        <f>RME!AD14</f>
        <v>1</v>
      </c>
      <c r="AA14" s="77" t="str">
        <f>RME!AE14</f>
        <v>Very Weak</v>
      </c>
      <c r="AB14" s="78">
        <f>'CREATIVE ARTS'!Y14</f>
        <v>0</v>
      </c>
      <c r="AC14" s="78">
        <f>'CREATIVE ARTS'!AA14</f>
        <v>0</v>
      </c>
      <c r="AD14" s="78">
        <f>'CREATIVE ARTS'!AB14</f>
        <v>0</v>
      </c>
      <c r="AE14" s="78" t="str">
        <f>'CREATIVE ARTS'!AC14</f>
        <v>9</v>
      </c>
      <c r="AF14" s="78">
        <f>'CREATIVE ARTS'!AD14</f>
        <v>1</v>
      </c>
      <c r="AG14" s="78" t="str">
        <f>'CREATIVE ARTS'!AE14</f>
        <v>Very Weak</v>
      </c>
      <c r="AH14" s="77">
        <f>COMPUTING!Y14</f>
        <v>0</v>
      </c>
      <c r="AI14" s="77">
        <f>COMPUTING!AA14</f>
        <v>0</v>
      </c>
      <c r="AJ14" s="77">
        <f>COMPUTING!AB14</f>
        <v>0</v>
      </c>
      <c r="AK14" s="77" t="str">
        <f>COMPUTING!AC14</f>
        <v>9</v>
      </c>
      <c r="AL14" s="77">
        <f>COMPUTING!AD14</f>
        <v>1</v>
      </c>
      <c r="AM14" s="77" t="str">
        <f>COMPUTING!AE14</f>
        <v>Very Weak</v>
      </c>
      <c r="AN14" s="78">
        <f>HISTORY_1!Y14</f>
        <v>0</v>
      </c>
      <c r="AO14" s="78">
        <f>HISTORY_1!AA14</f>
        <v>0</v>
      </c>
      <c r="AP14" s="78">
        <f>HISTORY_1!AB14</f>
        <v>0</v>
      </c>
      <c r="AQ14" s="78" t="str">
        <f>HISTORY_1!AC14</f>
        <v>9</v>
      </c>
      <c r="AR14" s="78">
        <f>HISTORY_1!AD14</f>
        <v>1</v>
      </c>
      <c r="AS14" s="78" t="str">
        <f>HISTORY_1!AE14</f>
        <v>Very Weak</v>
      </c>
      <c r="AT14" s="81">
        <f>OWOP!Y14</f>
        <v>0</v>
      </c>
      <c r="AU14" s="81">
        <f>OWOP!AA14</f>
        <v>0</v>
      </c>
      <c r="AV14" s="81">
        <f>OWOP!AB14</f>
        <v>0</v>
      </c>
      <c r="AW14" s="81" t="str">
        <f>OWOP!AC14</f>
        <v>9</v>
      </c>
      <c r="AX14" s="81">
        <f>OWOP!AD14</f>
        <v>1</v>
      </c>
      <c r="AY14" s="81" t="str">
        <f>OWOP!AE14</f>
        <v>Very Weak</v>
      </c>
      <c r="AZ14" s="82">
        <f>FRENCH!Y14</f>
        <v>0</v>
      </c>
      <c r="BA14" s="82">
        <f>FRENCH!AA14</f>
        <v>0</v>
      </c>
      <c r="BB14" s="82">
        <f>FRENCH!AB14</f>
        <v>0</v>
      </c>
      <c r="BC14" s="82" t="str">
        <f>FRENCH!AC14</f>
        <v>9</v>
      </c>
      <c r="BD14" s="82">
        <f>FRENCH!AD14</f>
        <v>1</v>
      </c>
      <c r="BE14" s="82" t="str">
        <f>FRENCH!AE14</f>
        <v>Very Weak</v>
      </c>
      <c r="BF14" s="79">
        <f>GH.LANGUAGE!Y14</f>
        <v>0</v>
      </c>
      <c r="BG14" s="79">
        <f>GH.LANGUAGE!AA14</f>
        <v>0</v>
      </c>
      <c r="BH14" s="79">
        <f>GH.LANGUAGE!AB14</f>
        <v>0</v>
      </c>
      <c r="BI14" s="79" t="str">
        <f>GH.LANGUAGE!AC14</f>
        <v>9</v>
      </c>
      <c r="BJ14" s="79">
        <f>GH.LANGUAGE!AD14</f>
        <v>1</v>
      </c>
      <c r="BK14" s="79" t="str">
        <f>GH.LANGUAGE!AE14</f>
        <v>Very Weak</v>
      </c>
      <c r="BL14" s="6">
        <f t="shared" si="0"/>
        <v>0</v>
      </c>
      <c r="BM14" s="6">
        <f t="shared" si="1"/>
        <v>1</v>
      </c>
      <c r="BN14" s="6">
        <f>ATTENDANCE_REMARKS!C13</f>
        <v>0</v>
      </c>
      <c r="BO14" s="6" t="str">
        <f>IF(ATTENDANCE_REMARKS!D13="A","Mathematics",IF(ATTENDANCE_REMARKS!D13="B","Science",IF(ATTENDANCE_REMARKS!D13="C","Social Studies",IF(ATTENDANCE_REMARKS!D13="D","ICT",IF(ATTENDANCE_REMARKS!D13="E","R.M.E",IF(ATTENDANCE_REMARKS!D13="F","Ghanaian Language",IF(ATTENDANCE_REMARKS!D13="G","English",IF(ATTENDANCE_REMARKS!D13="H","French",IF(ATTENDANCE_REMARKS!D13="I","Creative Activities",IF(ATTENDANCE_REMARKS!D13="J","Citizenship",IF(ATTENDANCE_REMARKS!D13="K","Social &amp; Moral Education",IF(ATTENDANCE_REMARKS!D13="L","Creative Arts",IF(ATTENDANCE_REMARKS!D13="M","Writing Skills",IF(ATTENDANCE_REMARKS!D13="N","Environmental Skills",IF(ATTENDANCE_REMARKS!D13="O","Psycho Social Development",IF(ATTENDANCE_REMARKS!D13="P","Language and Literacy",IF(ATTENDANCE_REMARKS!D13="Q","Creative Acts",IF(ATTENDANCE_REMARKS!D13="R","Numeracy",IF(ATTENDANCE_REMARKS!D13="S","Oral English",IF(ATTENDANCE_REMARKS!D13="T","OUR WORLD OUR PEOPLE",IF(ATTENDANCE_REMARKS!D13="U","Basic Design And Technology",IF(ATTENDANCE_REMARKS!D13="V","History",IF(ATTENDANCE_REMARKS!D13="","")))))))))))))))))))))))</f>
        <v/>
      </c>
      <c r="BP14" s="6" t="str">
        <f>IF(ATTENDANCE_REMARKS!E13="A","Learning",IF(ATTENDANCE_REMARKS!E13="B","Football",IF(ATTENDANCE_REMARKS!E13="C","Athletics",IF(ATTENDANCE_REMARKS!E13="D","Drawing",IF(ATTENDANCE_REMARKS!E13="E","Reading",IF(ATTENDANCE_REMARKS!E13="F","Writing",IF(ATTENDANCE_REMARKS!E13="G","Signing",IF(ATTENDANCE_REMARKS!E13="H","Crafting",IF(ATTENDANCE_REMARKS!E13="I","Music &amp; Dance",IF(ATTENDANCE_REMARKS!E13="",""))))))))))</f>
        <v/>
      </c>
      <c r="BQ14" s="6" t="str">
        <f>IF(ATTENDANCE_REMARKS!F13="A","Active in class",IF(ATTENDANCE_REMARKS!F13="B","Alert in Class",IF(ATTENDANCE_REMARKS!F13="C","Attentive",IF(ATTENDANCE_REMARKS!F13="D","Calm",IF(ATTENDANCE_REMARKS!F13="E","Cheerful",IF(ATTENDANCE_REMARKS!F13="F","Consistent",IF(ATTENDANCE_REMARKS!F13="G","Cooperative",IF(ATTENDANCE_REMARKS!F13="H","Coordinative",IF(ATTENDANCE_REMARKS!F13="I","Destructive",IF(ATTENDANCE_REMARKS!F13="J","Engaging",IF(ATTENDANCE_REMARKS!F13="K","Fluent",IF(ATTENDANCE_REMARKS!F13="L","Helpful",IF(ATTENDANCE_REMARKS!F13="M","Leadership",IF(ATTENDANCE_REMARKS!F13="N","Obedient",IF(ATTENDANCE_REMARKS!F13="O","Oderly",IF(ATTENDANCE_REMARKS!F13="P","Respectful",IF(ATTENDANCE_REMARKS!F13="Q","Satisfactory",IF(ATTENDANCE_REMARKS!F13="R","Talkative",IF(ATTENDANCE_REMARKS!F13="S","Thoughtful",IF(ATTENDANCE_REMARKS!F13="T","Too Playful",IF(ATTENDANCE_REMARKS!F13="U","Truant",IF(ATTENDANCE_REMARKS!F13="V","Well-groomed",IF(ATTENDANCE_REMARKS!F13="X","Punctual",IF(ATTENDANCE_REMARKS!F13="Y","Sociable",IF(ATTENDANCE_REMARKS!F13="","")))))))))))))))))))))))))</f>
        <v/>
      </c>
      <c r="BR14" s="51" t="str">
        <f>IF(ATTENDANCE_REMARKS!G13="A","Active in class",IF(ATTENDANCE_REMARKS!G13="B","Alert in Class",IF(ATTENDANCE_REMARKS!G13="C","Attentive",IF(ATTENDANCE_REMARKS!G13="D","Calm",IF(ATTENDANCE_REMARKS!G13="E","Cheerful",IF(ATTENDANCE_REMARKS!G13="F","Consistent",IF(ATTENDANCE_REMARKS!G13="G","Cooperative",IF(ATTENDANCE_REMARKS!G13="H","Coordinative",IF(ATTENDANCE_REMARKS!G13="I","Destructive",IF(ATTENDANCE_REMARKS!G13="J","Engaging",IF(ATTENDANCE_REMARKS!G13="K","Fluent",IF(ATTENDANCE_REMARKS!G13="L","Helpful",IF(ATTENDANCE_REMARKS!G13="M","Leadership",IF(ATTENDANCE_REMARKS!G13="N","Obedient",IF(ATTENDANCE_REMARKS!G13="O","Oderly",IF(ATTENDANCE_REMARKS!G13="P","Respectful",IF(ATTENDANCE_REMARKS!G13="Q","Satisfactory",IF(ATTENDANCE_REMARKS!G13="R","Talkative",IF(ATTENDANCE_REMARKS!G13="S","Thoughtful",IF(ATTENDANCE_REMARKS!G13="T","Too Playful",IF(ATTENDANCE_REMARKS!G13="U","Truant",IF(ATTENDANCE_REMARKS!G13="V","Well-groomed",IF(ATTENDANCE_REMARKS!G13="W","Punctual",IF(ATTENDANCE_REMARKS!G13="X","Sociable",IF(ATTENDANCE_REMARKS!G13="","")))))))))))))))))))))))))</f>
        <v/>
      </c>
      <c r="BS14" s="51" t="str">
        <f>IF(ATTENDANCE_REMARKS!H13="A","Has great potential and must be given adequate encouragement ",IF(ATTENDANCE_REMARKS!H13="B","A lot more effort needed for improvement",IF(ATTENDANCE_REMARKS!H13="C","Should be encourage to study seriously",IF(ATTENDANCE_REMARKS!H13="D","Should participate more in group discussions",IF(ATTENDANCE_REMARKS!H13="E","Has shown progress with determination",IF(ATTENDANCE_REMARKS!H13="F","A great measure of success has been achieved",IF(ATTENDANCE_REMARKS!H13="G","Must begin to take positive and active parts in class discussion ",IF(ATTENDANCE_REMARKS!H13="H","Should always pay attention in class",IF(ATTENDANCE_REMARKS!H13="I","Does good work when he or she sets mind to it",IF(ATTENDANCE_REMARKS!H13="J","He or she is easily distracted ",IF(ATTENDANCE_REMARKS!H13="K","Has made a satisfactory progress",IF(ATTENDANCE_REMARKS!H13="L","He or she is making a steady progress",IF(ATTENDANCE_REMARKS!H13="M","Needs to be encouraged at home to take studies seriously",IF(ATTENDANCE_REMARKS!H13="N","Has a positive attitude towards school",IF(ATTENDANCE_REMARKS!H13="O","Lacks consistency at school",IF(ATTENDANCE_REMARKS!H13="P","Very slow to studies at school",IF(ATTENDANCE_REMARKS!H13="Q","Growing in confidence and showing good concentration",IF(ATTENDANCE_REMARKS!H13="",""))))))))))))))))))</f>
        <v/>
      </c>
      <c r="BT14" s="6" t="s">
        <v>67</v>
      </c>
    </row>
    <row r="15" spans="1:72" x14ac:dyDescent="0.25">
      <c r="A15" s="5">
        <v>13</v>
      </c>
      <c r="B15" s="6" t="str">
        <f>'ENGLISH LANGUAGE'!B15</f>
        <v>BONSU OPARE SAMUEL</v>
      </c>
      <c r="C15" s="73" t="s">
        <v>151</v>
      </c>
      <c r="D15" s="74">
        <f>'ENGLISH LANGUAGE'!Y15</f>
        <v>0</v>
      </c>
      <c r="E15" s="74">
        <f>'ENGLISH LANGUAGE'!AA15</f>
        <v>0</v>
      </c>
      <c r="F15" s="74">
        <f>'ENGLISH LANGUAGE'!AB15</f>
        <v>0</v>
      </c>
      <c r="G15" s="74" t="str">
        <f>'ENGLISH LANGUAGE'!AC15</f>
        <v>9</v>
      </c>
      <c r="H15" s="74">
        <f>'ENGLISH LANGUAGE'!AD15</f>
        <v>1</v>
      </c>
      <c r="I15" s="74" t="str">
        <f>'ENGLISH LANGUAGE'!AE15</f>
        <v>Very Weak</v>
      </c>
      <c r="J15" s="75">
        <f>MATHS!Y15</f>
        <v>0</v>
      </c>
      <c r="K15" s="75">
        <f>MATHS!AA15</f>
        <v>0</v>
      </c>
      <c r="L15" s="75">
        <f>MATHS!AB15</f>
        <v>0</v>
      </c>
      <c r="M15" s="75" t="str">
        <f>MATHS!AC15</f>
        <v>9</v>
      </c>
      <c r="N15" s="75">
        <f>MATHS!AD15</f>
        <v>1</v>
      </c>
      <c r="O15" s="75" t="str">
        <f>MATHS!AE15</f>
        <v>Very Weak</v>
      </c>
      <c r="P15" s="76">
        <f>'NATURAL SCIENCE'!Y15</f>
        <v>0</v>
      </c>
      <c r="Q15" s="76">
        <f>'NATURAL SCIENCE'!AA15</f>
        <v>0</v>
      </c>
      <c r="R15" s="76">
        <f>'NATURAL SCIENCE'!AB15</f>
        <v>0</v>
      </c>
      <c r="S15" s="76" t="str">
        <f>'NATURAL SCIENCE'!AC15</f>
        <v>9</v>
      </c>
      <c r="T15" s="76">
        <f>'NATURAL SCIENCE'!AD15</f>
        <v>1</v>
      </c>
      <c r="U15" s="76" t="str">
        <f>'NATURAL SCIENCE'!AE15</f>
        <v>Very Weak</v>
      </c>
      <c r="V15" s="77">
        <f>RME!Y15</f>
        <v>0</v>
      </c>
      <c r="W15" s="77">
        <f>RME!AA15</f>
        <v>0</v>
      </c>
      <c r="X15" s="77">
        <f>RME!AB15</f>
        <v>0</v>
      </c>
      <c r="Y15" s="77" t="str">
        <f>RME!AC15</f>
        <v>9</v>
      </c>
      <c r="Z15" s="77">
        <f>RME!AD15</f>
        <v>1</v>
      </c>
      <c r="AA15" s="77" t="str">
        <f>RME!AE15</f>
        <v>Very Weak</v>
      </c>
      <c r="AB15" s="78">
        <f>'CREATIVE ARTS'!Y15</f>
        <v>0</v>
      </c>
      <c r="AC15" s="78">
        <f>'CREATIVE ARTS'!AA15</f>
        <v>0</v>
      </c>
      <c r="AD15" s="78">
        <f>'CREATIVE ARTS'!AB15</f>
        <v>0</v>
      </c>
      <c r="AE15" s="78" t="str">
        <f>'CREATIVE ARTS'!AC15</f>
        <v>9</v>
      </c>
      <c r="AF15" s="78">
        <f>'CREATIVE ARTS'!AD15</f>
        <v>1</v>
      </c>
      <c r="AG15" s="78" t="str">
        <f>'CREATIVE ARTS'!AE15</f>
        <v>Very Weak</v>
      </c>
      <c r="AH15" s="77">
        <f>COMPUTING!Y15</f>
        <v>0</v>
      </c>
      <c r="AI15" s="77">
        <f>COMPUTING!AA15</f>
        <v>0</v>
      </c>
      <c r="AJ15" s="77">
        <f>COMPUTING!AB15</f>
        <v>0</v>
      </c>
      <c r="AK15" s="77" t="str">
        <f>COMPUTING!AC15</f>
        <v>9</v>
      </c>
      <c r="AL15" s="77">
        <f>COMPUTING!AD15</f>
        <v>1</v>
      </c>
      <c r="AM15" s="77" t="str">
        <f>COMPUTING!AE15</f>
        <v>Very Weak</v>
      </c>
      <c r="AN15" s="78">
        <f>HISTORY_1!Y15</f>
        <v>0</v>
      </c>
      <c r="AO15" s="78">
        <f>HISTORY_1!AA15</f>
        <v>0</v>
      </c>
      <c r="AP15" s="78">
        <f>HISTORY_1!AB15</f>
        <v>0</v>
      </c>
      <c r="AQ15" s="78" t="str">
        <f>HISTORY_1!AC15</f>
        <v>9</v>
      </c>
      <c r="AR15" s="78">
        <f>HISTORY_1!AD15</f>
        <v>1</v>
      </c>
      <c r="AS15" s="78" t="str">
        <f>HISTORY_1!AE15</f>
        <v>Very Weak</v>
      </c>
      <c r="AT15" s="81">
        <f>OWOP!Y15</f>
        <v>0</v>
      </c>
      <c r="AU15" s="81">
        <f>OWOP!AA15</f>
        <v>0</v>
      </c>
      <c r="AV15" s="81">
        <f>OWOP!AB15</f>
        <v>0</v>
      </c>
      <c r="AW15" s="81" t="str">
        <f>OWOP!AC15</f>
        <v>9</v>
      </c>
      <c r="AX15" s="81">
        <f>OWOP!AD15</f>
        <v>1</v>
      </c>
      <c r="AY15" s="81" t="str">
        <f>OWOP!AE15</f>
        <v>Very Weak</v>
      </c>
      <c r="AZ15" s="82">
        <f>FRENCH!Y15</f>
        <v>0</v>
      </c>
      <c r="BA15" s="82">
        <f>FRENCH!AA15</f>
        <v>0</v>
      </c>
      <c r="BB15" s="82">
        <f>FRENCH!AB15</f>
        <v>0</v>
      </c>
      <c r="BC15" s="82" t="str">
        <f>FRENCH!AC15</f>
        <v>9</v>
      </c>
      <c r="BD15" s="82">
        <f>FRENCH!AD15</f>
        <v>1</v>
      </c>
      <c r="BE15" s="82" t="str">
        <f>FRENCH!AE15</f>
        <v>Very Weak</v>
      </c>
      <c r="BF15" s="79">
        <f>GH.LANGUAGE!Y15</f>
        <v>0</v>
      </c>
      <c r="BG15" s="79">
        <f>GH.LANGUAGE!AA15</f>
        <v>0</v>
      </c>
      <c r="BH15" s="79">
        <f>GH.LANGUAGE!AB15</f>
        <v>0</v>
      </c>
      <c r="BI15" s="79" t="str">
        <f>GH.LANGUAGE!AC15</f>
        <v>9</v>
      </c>
      <c r="BJ15" s="79">
        <f>GH.LANGUAGE!AD15</f>
        <v>1</v>
      </c>
      <c r="BK15" s="79" t="str">
        <f>GH.LANGUAGE!AE15</f>
        <v>Very Weak</v>
      </c>
      <c r="BL15" s="6">
        <f t="shared" si="0"/>
        <v>0</v>
      </c>
      <c r="BM15" s="6">
        <f t="shared" si="1"/>
        <v>1</v>
      </c>
      <c r="BN15" s="6">
        <f>ATTENDANCE_REMARKS!C14</f>
        <v>0</v>
      </c>
      <c r="BO15" s="6" t="str">
        <f>IF(ATTENDANCE_REMARKS!D14="A","Mathematics",IF(ATTENDANCE_REMARKS!D14="B","Science",IF(ATTENDANCE_REMARKS!D14="C","Social Studies",IF(ATTENDANCE_REMARKS!D14="D","ICT",IF(ATTENDANCE_REMARKS!D14="E","R.M.E",IF(ATTENDANCE_REMARKS!D14="F","Ghanaian Language",IF(ATTENDANCE_REMARKS!D14="G","English",IF(ATTENDANCE_REMARKS!D14="H","French",IF(ATTENDANCE_REMARKS!D14="I","Creative Activities",IF(ATTENDANCE_REMARKS!D14="J","Citizenship",IF(ATTENDANCE_REMARKS!D14="K","Social &amp; Moral Education",IF(ATTENDANCE_REMARKS!D14="L","Creative Arts",IF(ATTENDANCE_REMARKS!D14="M","Writing Skills",IF(ATTENDANCE_REMARKS!D14="N","Environmental Skills",IF(ATTENDANCE_REMARKS!D14="O","Psycho Social Development",IF(ATTENDANCE_REMARKS!D14="P","Language and Literacy",IF(ATTENDANCE_REMARKS!D14="Q","Creative Acts",IF(ATTENDANCE_REMARKS!D14="R","Numeracy",IF(ATTENDANCE_REMARKS!D14="S","Oral English",IF(ATTENDANCE_REMARKS!D14="T","OUR WORLD OUR PEOPLE",IF(ATTENDANCE_REMARKS!D14="U","Basic Design And Technology",IF(ATTENDANCE_REMARKS!D14="V","History",IF(ATTENDANCE_REMARKS!D14="","")))))))))))))))))))))))</f>
        <v/>
      </c>
      <c r="BP15" s="6" t="str">
        <f>IF(ATTENDANCE_REMARKS!E14="A","Learning",IF(ATTENDANCE_REMARKS!E14="B","Football",IF(ATTENDANCE_REMARKS!E14="C","Athletics",IF(ATTENDANCE_REMARKS!E14="D","Drawing",IF(ATTENDANCE_REMARKS!E14="E","Reading",IF(ATTENDANCE_REMARKS!E14="F","Writing",IF(ATTENDANCE_REMARKS!E14="G","Signing",IF(ATTENDANCE_REMARKS!E14="H","Crafting",IF(ATTENDANCE_REMARKS!E14="I","Music &amp; Dance",IF(ATTENDANCE_REMARKS!E14="",""))))))))))</f>
        <v/>
      </c>
      <c r="BQ15" s="6" t="str">
        <f>IF(ATTENDANCE_REMARKS!F14="A","Active in class",IF(ATTENDANCE_REMARKS!F14="B","Alert in Class",IF(ATTENDANCE_REMARKS!F14="C","Attentive",IF(ATTENDANCE_REMARKS!F14="D","Calm",IF(ATTENDANCE_REMARKS!F14="E","Cheerful",IF(ATTENDANCE_REMARKS!F14="F","Consistent",IF(ATTENDANCE_REMARKS!F14="G","Cooperative",IF(ATTENDANCE_REMARKS!F14="H","Coordinative",IF(ATTENDANCE_REMARKS!F14="I","Destructive",IF(ATTENDANCE_REMARKS!F14="J","Engaging",IF(ATTENDANCE_REMARKS!F14="K","Fluent",IF(ATTENDANCE_REMARKS!F14="L","Helpful",IF(ATTENDANCE_REMARKS!F14="M","Leadership",IF(ATTENDANCE_REMARKS!F14="N","Obedient",IF(ATTENDANCE_REMARKS!F14="O","Oderly",IF(ATTENDANCE_REMARKS!F14="P","Respectful",IF(ATTENDANCE_REMARKS!F14="Q","Satisfactory",IF(ATTENDANCE_REMARKS!F14="R","Talkative",IF(ATTENDANCE_REMARKS!F14="S","Thoughtful",IF(ATTENDANCE_REMARKS!F14="T","Too Playful",IF(ATTENDANCE_REMARKS!F14="U","Truant",IF(ATTENDANCE_REMARKS!F14="V","Well-groomed",IF(ATTENDANCE_REMARKS!F14="X","Punctual",IF(ATTENDANCE_REMARKS!F14="Y","Sociable",IF(ATTENDANCE_REMARKS!F14="","")))))))))))))))))))))))))</f>
        <v/>
      </c>
      <c r="BR15" s="51" t="str">
        <f>IF(ATTENDANCE_REMARKS!G14="A","Active in class",IF(ATTENDANCE_REMARKS!G14="B","Alert in Class",IF(ATTENDANCE_REMARKS!G14="C","Attentive",IF(ATTENDANCE_REMARKS!G14="D","Calm",IF(ATTENDANCE_REMARKS!G14="E","Cheerful",IF(ATTENDANCE_REMARKS!G14="F","Consistent",IF(ATTENDANCE_REMARKS!G14="G","Cooperative",IF(ATTENDANCE_REMARKS!G14="H","Coordinative",IF(ATTENDANCE_REMARKS!G14="I","Destructive",IF(ATTENDANCE_REMARKS!G14="J","Engaging",IF(ATTENDANCE_REMARKS!G14="K","Fluent",IF(ATTENDANCE_REMARKS!G14="L","Helpful",IF(ATTENDANCE_REMARKS!G14="M","Leadership",IF(ATTENDANCE_REMARKS!G14="N","Obedient",IF(ATTENDANCE_REMARKS!G14="O","Oderly",IF(ATTENDANCE_REMARKS!G14="P","Respectful",IF(ATTENDANCE_REMARKS!G14="Q","Satisfactory",IF(ATTENDANCE_REMARKS!G14="R","Talkative",IF(ATTENDANCE_REMARKS!G14="S","Thoughtful",IF(ATTENDANCE_REMARKS!G14="T","Too Playful",IF(ATTENDANCE_REMARKS!G14="U","Truant",IF(ATTENDANCE_REMARKS!G14="V","Well-groomed",IF(ATTENDANCE_REMARKS!G14="W","Punctual",IF(ATTENDANCE_REMARKS!G14="X","Sociable",IF(ATTENDANCE_REMARKS!G14="","")))))))))))))))))))))))))</f>
        <v/>
      </c>
      <c r="BS15" s="51" t="str">
        <f>IF(ATTENDANCE_REMARKS!H14="A","Has great potential and must be given adequate encouragement ",IF(ATTENDANCE_REMARKS!H14="B","A lot more effort needed for improvement",IF(ATTENDANCE_REMARKS!H14="C","Should be encourage to study seriously",IF(ATTENDANCE_REMARKS!H14="D","Should participate more in group discussions",IF(ATTENDANCE_REMARKS!H14="E","Has shown progress with determination",IF(ATTENDANCE_REMARKS!H14="F","A great measure of success has been achieved",IF(ATTENDANCE_REMARKS!H14="G","Must begin to take positive and active parts in class discussion ",IF(ATTENDANCE_REMARKS!H14="H","Should always pay attention in class",IF(ATTENDANCE_REMARKS!H14="I","Does good work when he or she sets mind to it",IF(ATTENDANCE_REMARKS!H14="J","He or she is easily distracted ",IF(ATTENDANCE_REMARKS!H14="K","Has made a satisfactory progress",IF(ATTENDANCE_REMARKS!H14="L","He or she is making a steady progress",IF(ATTENDANCE_REMARKS!H14="M","Needs to be encouraged at home to take studies seriously",IF(ATTENDANCE_REMARKS!H14="N","Has a positive attitude towards school",IF(ATTENDANCE_REMARKS!H14="O","Lacks consistency at school",IF(ATTENDANCE_REMARKS!H14="P","Very slow to studies at school",IF(ATTENDANCE_REMARKS!H14="Q","Growing in confidence and showing good concentration",IF(ATTENDANCE_REMARKS!H14="",""))))))))))))))))))</f>
        <v/>
      </c>
      <c r="BT15" s="6" t="s">
        <v>67</v>
      </c>
    </row>
    <row r="16" spans="1:72" x14ac:dyDescent="0.25">
      <c r="A16" s="5">
        <v>14</v>
      </c>
      <c r="B16" s="6" t="str">
        <f>'ENGLISH LANGUAGE'!B16</f>
        <v>DANSO DANIEL</v>
      </c>
      <c r="C16" s="73" t="s">
        <v>151</v>
      </c>
      <c r="D16" s="74">
        <f>'ENGLISH LANGUAGE'!Y16</f>
        <v>0</v>
      </c>
      <c r="E16" s="74">
        <f>'ENGLISH LANGUAGE'!AA16</f>
        <v>0</v>
      </c>
      <c r="F16" s="74">
        <f>'ENGLISH LANGUAGE'!AB16</f>
        <v>0</v>
      </c>
      <c r="G16" s="74" t="str">
        <f>'ENGLISH LANGUAGE'!AC16</f>
        <v>9</v>
      </c>
      <c r="H16" s="74">
        <f>'ENGLISH LANGUAGE'!AD16</f>
        <v>1</v>
      </c>
      <c r="I16" s="74" t="str">
        <f>'ENGLISH LANGUAGE'!AE16</f>
        <v>Very Weak</v>
      </c>
      <c r="J16" s="75">
        <f>MATHS!Y16</f>
        <v>0</v>
      </c>
      <c r="K16" s="75">
        <f>MATHS!AA16</f>
        <v>0</v>
      </c>
      <c r="L16" s="75">
        <f>MATHS!AB16</f>
        <v>0</v>
      </c>
      <c r="M16" s="75" t="str">
        <f>MATHS!AC16</f>
        <v>9</v>
      </c>
      <c r="N16" s="75">
        <f>MATHS!AD16</f>
        <v>1</v>
      </c>
      <c r="O16" s="75" t="str">
        <f>MATHS!AE16</f>
        <v>Very Weak</v>
      </c>
      <c r="P16" s="76">
        <f>'NATURAL SCIENCE'!Y16</f>
        <v>0</v>
      </c>
      <c r="Q16" s="76">
        <f>'NATURAL SCIENCE'!AA16</f>
        <v>0</v>
      </c>
      <c r="R16" s="76">
        <f>'NATURAL SCIENCE'!AB16</f>
        <v>0</v>
      </c>
      <c r="S16" s="76" t="str">
        <f>'NATURAL SCIENCE'!AC16</f>
        <v>9</v>
      </c>
      <c r="T16" s="76">
        <f>'NATURAL SCIENCE'!AD16</f>
        <v>1</v>
      </c>
      <c r="U16" s="76" t="str">
        <f>'NATURAL SCIENCE'!AE16</f>
        <v>Very Weak</v>
      </c>
      <c r="V16" s="77">
        <f>RME!Y16</f>
        <v>0</v>
      </c>
      <c r="W16" s="77">
        <f>RME!AA16</f>
        <v>0</v>
      </c>
      <c r="X16" s="77">
        <f>RME!AB16</f>
        <v>0</v>
      </c>
      <c r="Y16" s="77" t="str">
        <f>RME!AC16</f>
        <v>9</v>
      </c>
      <c r="Z16" s="77">
        <f>RME!AD16</f>
        <v>1</v>
      </c>
      <c r="AA16" s="77" t="str">
        <f>RME!AE16</f>
        <v>Very Weak</v>
      </c>
      <c r="AB16" s="78">
        <f>'CREATIVE ARTS'!Y16</f>
        <v>0</v>
      </c>
      <c r="AC16" s="78">
        <f>'CREATIVE ARTS'!AA16</f>
        <v>0</v>
      </c>
      <c r="AD16" s="78">
        <f>'CREATIVE ARTS'!AB16</f>
        <v>0</v>
      </c>
      <c r="AE16" s="78" t="str">
        <f>'CREATIVE ARTS'!AC16</f>
        <v>9</v>
      </c>
      <c r="AF16" s="78">
        <f>'CREATIVE ARTS'!AD16</f>
        <v>1</v>
      </c>
      <c r="AG16" s="78" t="str">
        <f>'CREATIVE ARTS'!AE16</f>
        <v>Very Weak</v>
      </c>
      <c r="AH16" s="77">
        <f>COMPUTING!Y16</f>
        <v>0</v>
      </c>
      <c r="AI16" s="77">
        <f>COMPUTING!AA16</f>
        <v>0</v>
      </c>
      <c r="AJ16" s="77">
        <f>COMPUTING!AB16</f>
        <v>0</v>
      </c>
      <c r="AK16" s="77" t="str">
        <f>COMPUTING!AC16</f>
        <v>9</v>
      </c>
      <c r="AL16" s="77">
        <f>COMPUTING!AD16</f>
        <v>1</v>
      </c>
      <c r="AM16" s="77" t="str">
        <f>COMPUTING!AE16</f>
        <v>Very Weak</v>
      </c>
      <c r="AN16" s="78">
        <f>HISTORY_1!Y16</f>
        <v>0</v>
      </c>
      <c r="AO16" s="78">
        <f>HISTORY_1!AA16</f>
        <v>0</v>
      </c>
      <c r="AP16" s="78">
        <f>HISTORY_1!AB16</f>
        <v>0</v>
      </c>
      <c r="AQ16" s="78" t="str">
        <f>HISTORY_1!AC16</f>
        <v>9</v>
      </c>
      <c r="AR16" s="78">
        <f>HISTORY_1!AD16</f>
        <v>1</v>
      </c>
      <c r="AS16" s="78" t="str">
        <f>HISTORY_1!AE16</f>
        <v>Very Weak</v>
      </c>
      <c r="AT16" s="81">
        <f>OWOP!Y16</f>
        <v>0</v>
      </c>
      <c r="AU16" s="81">
        <f>OWOP!AA16</f>
        <v>0</v>
      </c>
      <c r="AV16" s="81">
        <f>OWOP!AB16</f>
        <v>0</v>
      </c>
      <c r="AW16" s="81" t="str">
        <f>OWOP!AC16</f>
        <v>9</v>
      </c>
      <c r="AX16" s="81">
        <f>OWOP!AD16</f>
        <v>1</v>
      </c>
      <c r="AY16" s="81" t="str">
        <f>OWOP!AE16</f>
        <v>Very Weak</v>
      </c>
      <c r="AZ16" s="82">
        <f>FRENCH!Y16</f>
        <v>0</v>
      </c>
      <c r="BA16" s="82">
        <f>FRENCH!AA16</f>
        <v>0</v>
      </c>
      <c r="BB16" s="82">
        <f>FRENCH!AB16</f>
        <v>0</v>
      </c>
      <c r="BC16" s="82" t="str">
        <f>FRENCH!AC16</f>
        <v>9</v>
      </c>
      <c r="BD16" s="82">
        <f>FRENCH!AD16</f>
        <v>1</v>
      </c>
      <c r="BE16" s="82" t="str">
        <f>FRENCH!AE16</f>
        <v>Very Weak</v>
      </c>
      <c r="BF16" s="79">
        <f>GH.LANGUAGE!Y16</f>
        <v>0</v>
      </c>
      <c r="BG16" s="79">
        <f>GH.LANGUAGE!AA16</f>
        <v>0</v>
      </c>
      <c r="BH16" s="79">
        <f>GH.LANGUAGE!AB16</f>
        <v>0</v>
      </c>
      <c r="BI16" s="79" t="str">
        <f>GH.LANGUAGE!AC16</f>
        <v>9</v>
      </c>
      <c r="BJ16" s="79">
        <f>GH.LANGUAGE!AD16</f>
        <v>1</v>
      </c>
      <c r="BK16" s="79" t="str">
        <f>GH.LANGUAGE!AE16</f>
        <v>Very Weak</v>
      </c>
      <c r="BL16" s="6">
        <f t="shared" si="0"/>
        <v>0</v>
      </c>
      <c r="BM16" s="6">
        <f t="shared" si="1"/>
        <v>1</v>
      </c>
      <c r="BN16" s="6">
        <f>ATTENDANCE_REMARKS!C15</f>
        <v>0</v>
      </c>
      <c r="BO16" s="6" t="str">
        <f>IF(ATTENDANCE_REMARKS!D15="A","Mathematics",IF(ATTENDANCE_REMARKS!D15="B","Science",IF(ATTENDANCE_REMARKS!D15="C","Social Studies",IF(ATTENDANCE_REMARKS!D15="D","ICT",IF(ATTENDANCE_REMARKS!D15="E","R.M.E",IF(ATTENDANCE_REMARKS!D15="F","Ghanaian Language",IF(ATTENDANCE_REMARKS!D15="G","English",IF(ATTENDANCE_REMARKS!D15="H","French",IF(ATTENDANCE_REMARKS!D15="I","Creative Activities",IF(ATTENDANCE_REMARKS!D15="J","Citizenship",IF(ATTENDANCE_REMARKS!D15="K","Social &amp; Moral Education",IF(ATTENDANCE_REMARKS!D15="L","Creative Arts",IF(ATTENDANCE_REMARKS!D15="M","Writing Skills",IF(ATTENDANCE_REMARKS!D15="N","Environmental Skills",IF(ATTENDANCE_REMARKS!D15="O","Psycho Social Development",IF(ATTENDANCE_REMARKS!D15="P","Language and Literacy",IF(ATTENDANCE_REMARKS!D15="Q","Creative Acts",IF(ATTENDANCE_REMARKS!D15="R","Numeracy",IF(ATTENDANCE_REMARKS!D15="S","Oral English",IF(ATTENDANCE_REMARKS!D15="T","OUR WORLD OUR PEOPLE",IF(ATTENDANCE_REMARKS!D15="U","Basic Design And Technology",IF(ATTENDANCE_REMARKS!D15="V","History",IF(ATTENDANCE_REMARKS!D15="","")))))))))))))))))))))))</f>
        <v/>
      </c>
      <c r="BP16" s="6" t="str">
        <f>IF(ATTENDANCE_REMARKS!E15="A","Learning",IF(ATTENDANCE_REMARKS!E15="B","Football",IF(ATTENDANCE_REMARKS!E15="C","Athletics",IF(ATTENDANCE_REMARKS!E15="D","Drawing",IF(ATTENDANCE_REMARKS!E15="E","Reading",IF(ATTENDANCE_REMARKS!E15="F","Writing",IF(ATTENDANCE_REMARKS!E15="G","Signing",IF(ATTENDANCE_REMARKS!E15="H","Crafting",IF(ATTENDANCE_REMARKS!E15="I","Music &amp; Dance",IF(ATTENDANCE_REMARKS!E15="",""))))))))))</f>
        <v/>
      </c>
      <c r="BQ16" s="6" t="str">
        <f>IF(ATTENDANCE_REMARKS!F15="A","Active in class",IF(ATTENDANCE_REMARKS!F15="B","Alert in Class",IF(ATTENDANCE_REMARKS!F15="C","Attentive",IF(ATTENDANCE_REMARKS!F15="D","Calm",IF(ATTENDANCE_REMARKS!F15="E","Cheerful",IF(ATTENDANCE_REMARKS!F15="F","Consistent",IF(ATTENDANCE_REMARKS!F15="G","Cooperative",IF(ATTENDANCE_REMARKS!F15="H","Coordinative",IF(ATTENDANCE_REMARKS!F15="I","Destructive",IF(ATTENDANCE_REMARKS!F15="J","Engaging",IF(ATTENDANCE_REMARKS!F15="K","Fluent",IF(ATTENDANCE_REMARKS!F15="L","Helpful",IF(ATTENDANCE_REMARKS!F15="M","Leadership",IF(ATTENDANCE_REMARKS!F15="N","Obedient",IF(ATTENDANCE_REMARKS!F15="O","Oderly",IF(ATTENDANCE_REMARKS!F15="P","Respectful",IF(ATTENDANCE_REMARKS!F15="Q","Satisfactory",IF(ATTENDANCE_REMARKS!F15="R","Talkative",IF(ATTENDANCE_REMARKS!F15="S","Thoughtful",IF(ATTENDANCE_REMARKS!F15="T","Too Playful",IF(ATTENDANCE_REMARKS!F15="U","Truant",IF(ATTENDANCE_REMARKS!F15="V","Well-groomed",IF(ATTENDANCE_REMARKS!F15="X","Punctual",IF(ATTENDANCE_REMARKS!F15="Y","Sociable",IF(ATTENDANCE_REMARKS!F15="","")))))))))))))))))))))))))</f>
        <v/>
      </c>
      <c r="BR16" s="51" t="str">
        <f>IF(ATTENDANCE_REMARKS!G15="A","Active in class",IF(ATTENDANCE_REMARKS!G15="B","Alert in Class",IF(ATTENDANCE_REMARKS!G15="C","Attentive",IF(ATTENDANCE_REMARKS!G15="D","Calm",IF(ATTENDANCE_REMARKS!G15="E","Cheerful",IF(ATTENDANCE_REMARKS!G15="F","Consistent",IF(ATTENDANCE_REMARKS!G15="G","Cooperative",IF(ATTENDANCE_REMARKS!G15="H","Coordinative",IF(ATTENDANCE_REMARKS!G15="I","Destructive",IF(ATTENDANCE_REMARKS!G15="J","Engaging",IF(ATTENDANCE_REMARKS!G15="K","Fluent",IF(ATTENDANCE_REMARKS!G15="L","Helpful",IF(ATTENDANCE_REMARKS!G15="M","Leadership",IF(ATTENDANCE_REMARKS!G15="N","Obedient",IF(ATTENDANCE_REMARKS!G15="O","Oderly",IF(ATTENDANCE_REMARKS!G15="P","Respectful",IF(ATTENDANCE_REMARKS!G15="Q","Satisfactory",IF(ATTENDANCE_REMARKS!G15="R","Talkative",IF(ATTENDANCE_REMARKS!G15="S","Thoughtful",IF(ATTENDANCE_REMARKS!G15="T","Too Playful",IF(ATTENDANCE_REMARKS!G15="U","Truant",IF(ATTENDANCE_REMARKS!G15="V","Well-groomed",IF(ATTENDANCE_REMARKS!G15="W","Punctual",IF(ATTENDANCE_REMARKS!G15="X","Sociable",IF(ATTENDANCE_REMARKS!G15="","")))))))))))))))))))))))))</f>
        <v/>
      </c>
      <c r="BS16" s="51" t="str">
        <f>IF(ATTENDANCE_REMARKS!H15="A","Has great potential and must be given adequate encouragement ",IF(ATTENDANCE_REMARKS!H15="B","A lot more effort needed for improvement",IF(ATTENDANCE_REMARKS!H15="C","Should be encourage to study seriously",IF(ATTENDANCE_REMARKS!H15="D","Should participate more in group discussions",IF(ATTENDANCE_REMARKS!H15="E","Has shown progress with determination",IF(ATTENDANCE_REMARKS!H15="F","A great measure of success has been achieved",IF(ATTENDANCE_REMARKS!H15="G","Must begin to take positive and active parts in class discussion ",IF(ATTENDANCE_REMARKS!H15="H","Should always pay attention in class",IF(ATTENDANCE_REMARKS!H15="I","Does good work when he or she sets mind to it",IF(ATTENDANCE_REMARKS!H15="J","He or she is easily distracted ",IF(ATTENDANCE_REMARKS!H15="K","Has made a satisfactory progress",IF(ATTENDANCE_REMARKS!H15="L","He or she is making a steady progress",IF(ATTENDANCE_REMARKS!H15="M","Needs to be encouraged at home to take studies seriously",IF(ATTENDANCE_REMARKS!H15="N","Has a positive attitude towards school",IF(ATTENDANCE_REMARKS!H15="O","Lacks consistency at school",IF(ATTENDANCE_REMARKS!H15="P","Very slow to studies at school",IF(ATTENDANCE_REMARKS!H15="Q","Growing in confidence and showing good concentration",IF(ATTENDANCE_REMARKS!H15="",""))))))))))))))))))</f>
        <v/>
      </c>
      <c r="BT16" s="6" t="s">
        <v>67</v>
      </c>
    </row>
    <row r="17" spans="1:72" x14ac:dyDescent="0.25">
      <c r="A17" s="5">
        <v>15</v>
      </c>
      <c r="B17" s="6" t="str">
        <f>'ENGLISH LANGUAGE'!B17</f>
        <v>DENU MIRACLE</v>
      </c>
      <c r="C17" s="73" t="s">
        <v>151</v>
      </c>
      <c r="D17" s="74">
        <f>'ENGLISH LANGUAGE'!Y17</f>
        <v>0</v>
      </c>
      <c r="E17" s="74">
        <f>'ENGLISH LANGUAGE'!AA17</f>
        <v>0</v>
      </c>
      <c r="F17" s="74">
        <f>'ENGLISH LANGUAGE'!AB17</f>
        <v>0</v>
      </c>
      <c r="G17" s="74" t="str">
        <f>'ENGLISH LANGUAGE'!AC17</f>
        <v>9</v>
      </c>
      <c r="H17" s="74">
        <f>'ENGLISH LANGUAGE'!AD17</f>
        <v>1</v>
      </c>
      <c r="I17" s="74" t="str">
        <f>'ENGLISH LANGUAGE'!AE17</f>
        <v>Very Weak</v>
      </c>
      <c r="J17" s="75">
        <f>MATHS!Y17</f>
        <v>0</v>
      </c>
      <c r="K17" s="75">
        <f>MATHS!AA17</f>
        <v>0</v>
      </c>
      <c r="L17" s="75">
        <f>MATHS!AB17</f>
        <v>0</v>
      </c>
      <c r="M17" s="75" t="str">
        <f>MATHS!AC17</f>
        <v>9</v>
      </c>
      <c r="N17" s="75">
        <f>MATHS!AD17</f>
        <v>1</v>
      </c>
      <c r="O17" s="75" t="str">
        <f>MATHS!AE17</f>
        <v>Very Weak</v>
      </c>
      <c r="P17" s="76">
        <f>'NATURAL SCIENCE'!Y17</f>
        <v>0</v>
      </c>
      <c r="Q17" s="76">
        <f>'NATURAL SCIENCE'!AA17</f>
        <v>0</v>
      </c>
      <c r="R17" s="76">
        <f>'NATURAL SCIENCE'!AB17</f>
        <v>0</v>
      </c>
      <c r="S17" s="76" t="str">
        <f>'NATURAL SCIENCE'!AC17</f>
        <v>9</v>
      </c>
      <c r="T17" s="76">
        <f>'NATURAL SCIENCE'!AD17</f>
        <v>1</v>
      </c>
      <c r="U17" s="76" t="str">
        <f>'NATURAL SCIENCE'!AE17</f>
        <v>Very Weak</v>
      </c>
      <c r="V17" s="77">
        <f>RME!Y17</f>
        <v>0</v>
      </c>
      <c r="W17" s="77">
        <f>RME!AA17</f>
        <v>0</v>
      </c>
      <c r="X17" s="77">
        <f>RME!AB17</f>
        <v>0</v>
      </c>
      <c r="Y17" s="77" t="str">
        <f>RME!AC17</f>
        <v>9</v>
      </c>
      <c r="Z17" s="77">
        <f>RME!AD17</f>
        <v>1</v>
      </c>
      <c r="AA17" s="77" t="str">
        <f>RME!AE17</f>
        <v>Very Weak</v>
      </c>
      <c r="AB17" s="78">
        <f>'CREATIVE ARTS'!Y17</f>
        <v>0</v>
      </c>
      <c r="AC17" s="78">
        <f>'CREATIVE ARTS'!AA17</f>
        <v>0</v>
      </c>
      <c r="AD17" s="78">
        <f>'CREATIVE ARTS'!AB17</f>
        <v>0</v>
      </c>
      <c r="AE17" s="78" t="str">
        <f>'CREATIVE ARTS'!AC17</f>
        <v>9</v>
      </c>
      <c r="AF17" s="78">
        <f>'CREATIVE ARTS'!AD17</f>
        <v>1</v>
      </c>
      <c r="AG17" s="78" t="str">
        <f>'CREATIVE ARTS'!AE17</f>
        <v>Very Weak</v>
      </c>
      <c r="AH17" s="77">
        <f>COMPUTING!Y17</f>
        <v>0</v>
      </c>
      <c r="AI17" s="77">
        <f>COMPUTING!AA17</f>
        <v>0</v>
      </c>
      <c r="AJ17" s="77">
        <f>COMPUTING!AB17</f>
        <v>0</v>
      </c>
      <c r="AK17" s="77" t="str">
        <f>COMPUTING!AC17</f>
        <v>9</v>
      </c>
      <c r="AL17" s="77">
        <f>COMPUTING!AD17</f>
        <v>1</v>
      </c>
      <c r="AM17" s="77" t="str">
        <f>COMPUTING!AE17</f>
        <v>Very Weak</v>
      </c>
      <c r="AN17" s="78">
        <f>HISTORY_1!Y17</f>
        <v>0</v>
      </c>
      <c r="AO17" s="78">
        <f>HISTORY_1!AA17</f>
        <v>0</v>
      </c>
      <c r="AP17" s="78">
        <f>HISTORY_1!AB17</f>
        <v>0</v>
      </c>
      <c r="AQ17" s="78" t="str">
        <f>HISTORY_1!AC17</f>
        <v>9</v>
      </c>
      <c r="AR17" s="78">
        <f>HISTORY_1!AD17</f>
        <v>1</v>
      </c>
      <c r="AS17" s="78" t="str">
        <f>HISTORY_1!AE17</f>
        <v>Very Weak</v>
      </c>
      <c r="AT17" s="81">
        <f>OWOP!Y17</f>
        <v>0</v>
      </c>
      <c r="AU17" s="81">
        <f>OWOP!AA17</f>
        <v>0</v>
      </c>
      <c r="AV17" s="81">
        <f>OWOP!AB17</f>
        <v>0</v>
      </c>
      <c r="AW17" s="81" t="str">
        <f>OWOP!AC17</f>
        <v>9</v>
      </c>
      <c r="AX17" s="81">
        <f>OWOP!AD17</f>
        <v>1</v>
      </c>
      <c r="AY17" s="81" t="str">
        <f>OWOP!AE17</f>
        <v>Very Weak</v>
      </c>
      <c r="AZ17" s="82">
        <f>FRENCH!Y17</f>
        <v>0</v>
      </c>
      <c r="BA17" s="82">
        <f>FRENCH!AA17</f>
        <v>0</v>
      </c>
      <c r="BB17" s="82">
        <f>FRENCH!AB17</f>
        <v>0</v>
      </c>
      <c r="BC17" s="82" t="str">
        <f>FRENCH!AC17</f>
        <v>9</v>
      </c>
      <c r="BD17" s="82">
        <f>FRENCH!AD17</f>
        <v>1</v>
      </c>
      <c r="BE17" s="82" t="str">
        <f>FRENCH!AE17</f>
        <v>Very Weak</v>
      </c>
      <c r="BF17" s="79">
        <f>GH.LANGUAGE!Y17</f>
        <v>0</v>
      </c>
      <c r="BG17" s="79">
        <f>GH.LANGUAGE!AA17</f>
        <v>0</v>
      </c>
      <c r="BH17" s="79">
        <f>GH.LANGUAGE!AB17</f>
        <v>0</v>
      </c>
      <c r="BI17" s="79" t="str">
        <f>GH.LANGUAGE!AC17</f>
        <v>9</v>
      </c>
      <c r="BJ17" s="79">
        <f>GH.LANGUAGE!AD17</f>
        <v>1</v>
      </c>
      <c r="BK17" s="79" t="str">
        <f>GH.LANGUAGE!AE17</f>
        <v>Very Weak</v>
      </c>
      <c r="BL17" s="6">
        <f t="shared" si="0"/>
        <v>0</v>
      </c>
      <c r="BM17" s="6">
        <f t="shared" si="1"/>
        <v>1</v>
      </c>
      <c r="BN17" s="6">
        <f>ATTENDANCE_REMARKS!C16</f>
        <v>0</v>
      </c>
      <c r="BO17" s="6" t="str">
        <f>IF(ATTENDANCE_REMARKS!D16="A","Mathematics",IF(ATTENDANCE_REMARKS!D16="B","Science",IF(ATTENDANCE_REMARKS!D16="C","Social Studies",IF(ATTENDANCE_REMARKS!D16="D","ICT",IF(ATTENDANCE_REMARKS!D16="E","R.M.E",IF(ATTENDANCE_REMARKS!D16="F","Ghanaian Language",IF(ATTENDANCE_REMARKS!D16="G","English",IF(ATTENDANCE_REMARKS!D16="H","French",IF(ATTENDANCE_REMARKS!D16="I","Creative Activities",IF(ATTENDANCE_REMARKS!D16="J","Citizenship",IF(ATTENDANCE_REMARKS!D16="K","Social &amp; Moral Education",IF(ATTENDANCE_REMARKS!D16="L","Creative Arts",IF(ATTENDANCE_REMARKS!D16="M","Writing Skills",IF(ATTENDANCE_REMARKS!D16="N","Environmental Skills",IF(ATTENDANCE_REMARKS!D16="O","Psycho Social Development",IF(ATTENDANCE_REMARKS!D16="P","Language and Literacy",IF(ATTENDANCE_REMARKS!D16="Q","Creative Acts",IF(ATTENDANCE_REMARKS!D16="R","Numeracy",IF(ATTENDANCE_REMARKS!D16="S","Oral English",IF(ATTENDANCE_REMARKS!D16="T","OUR WORLD OUR PEOPLE",IF(ATTENDANCE_REMARKS!D16="U","Basic Design And Technology",IF(ATTENDANCE_REMARKS!D16="V","History",IF(ATTENDANCE_REMARKS!D16="","")))))))))))))))))))))))</f>
        <v/>
      </c>
      <c r="BP17" s="6" t="str">
        <f>IF(ATTENDANCE_REMARKS!E16="A","Learning",IF(ATTENDANCE_REMARKS!E16="B","Football",IF(ATTENDANCE_REMARKS!E16="C","Athletics",IF(ATTENDANCE_REMARKS!E16="D","Drawing",IF(ATTENDANCE_REMARKS!E16="E","Reading",IF(ATTENDANCE_REMARKS!E16="F","Writing",IF(ATTENDANCE_REMARKS!E16="G","Signing",IF(ATTENDANCE_REMARKS!E16="H","Crafting",IF(ATTENDANCE_REMARKS!E16="I","Music &amp; Dance",IF(ATTENDANCE_REMARKS!E16="",""))))))))))</f>
        <v/>
      </c>
      <c r="BQ17" s="6" t="str">
        <f>IF(ATTENDANCE_REMARKS!F16="A","Active in class",IF(ATTENDANCE_REMARKS!F16="B","Alert in Class",IF(ATTENDANCE_REMARKS!F16="C","Attentive",IF(ATTENDANCE_REMARKS!F16="D","Calm",IF(ATTENDANCE_REMARKS!F16="E","Cheerful",IF(ATTENDANCE_REMARKS!F16="F","Consistent",IF(ATTENDANCE_REMARKS!F16="G","Cooperative",IF(ATTENDANCE_REMARKS!F16="H","Coordinative",IF(ATTENDANCE_REMARKS!F16="I","Destructive",IF(ATTENDANCE_REMARKS!F16="J","Engaging",IF(ATTENDANCE_REMARKS!F16="K","Fluent",IF(ATTENDANCE_REMARKS!F16="L","Helpful",IF(ATTENDANCE_REMARKS!F16="M","Leadership",IF(ATTENDANCE_REMARKS!F16="N","Obedient",IF(ATTENDANCE_REMARKS!F16="O","Oderly",IF(ATTENDANCE_REMARKS!F16="P","Respectful",IF(ATTENDANCE_REMARKS!F16="Q","Satisfactory",IF(ATTENDANCE_REMARKS!F16="R","Talkative",IF(ATTENDANCE_REMARKS!F16="S","Thoughtful",IF(ATTENDANCE_REMARKS!F16="T","Too Playful",IF(ATTENDANCE_REMARKS!F16="U","Truant",IF(ATTENDANCE_REMARKS!F16="V","Well-groomed",IF(ATTENDANCE_REMARKS!F16="X","Punctual",IF(ATTENDANCE_REMARKS!F16="Y","Sociable",IF(ATTENDANCE_REMARKS!F16="","")))))))))))))))))))))))))</f>
        <v/>
      </c>
      <c r="BR17" s="51" t="str">
        <f>IF(ATTENDANCE_REMARKS!G16="A","Active in class",IF(ATTENDANCE_REMARKS!G16="B","Alert in Class",IF(ATTENDANCE_REMARKS!G16="C","Attentive",IF(ATTENDANCE_REMARKS!G16="D","Calm",IF(ATTENDANCE_REMARKS!G16="E","Cheerful",IF(ATTENDANCE_REMARKS!G16="F","Consistent",IF(ATTENDANCE_REMARKS!G16="G","Cooperative",IF(ATTENDANCE_REMARKS!G16="H","Coordinative",IF(ATTENDANCE_REMARKS!G16="I","Destructive",IF(ATTENDANCE_REMARKS!G16="J","Engaging",IF(ATTENDANCE_REMARKS!G16="K","Fluent",IF(ATTENDANCE_REMARKS!G16="L","Helpful",IF(ATTENDANCE_REMARKS!G16="M","Leadership",IF(ATTENDANCE_REMARKS!G16="N","Obedient",IF(ATTENDANCE_REMARKS!G16="O","Oderly",IF(ATTENDANCE_REMARKS!G16="P","Respectful",IF(ATTENDANCE_REMARKS!G16="Q","Satisfactory",IF(ATTENDANCE_REMARKS!G16="R","Talkative",IF(ATTENDANCE_REMARKS!G16="S","Thoughtful",IF(ATTENDANCE_REMARKS!G16="T","Too Playful",IF(ATTENDANCE_REMARKS!G16="U","Truant",IF(ATTENDANCE_REMARKS!G16="V","Well-groomed",IF(ATTENDANCE_REMARKS!G16="W","Punctual",IF(ATTENDANCE_REMARKS!G16="X","Sociable",IF(ATTENDANCE_REMARKS!G16="","")))))))))))))))))))))))))</f>
        <v/>
      </c>
      <c r="BS17" s="51" t="str">
        <f>IF(ATTENDANCE_REMARKS!H16="A","Has great potential and must be given adequate encouragement ",IF(ATTENDANCE_REMARKS!H16="B","A lot more effort needed for improvement",IF(ATTENDANCE_REMARKS!H16="C","Should be encourage to study seriously",IF(ATTENDANCE_REMARKS!H16="D","Should participate more in group discussions",IF(ATTENDANCE_REMARKS!H16="E","Has shown progress with determination",IF(ATTENDANCE_REMARKS!H16="F","A great measure of success has been achieved",IF(ATTENDANCE_REMARKS!H16="G","Must begin to take positive and active parts in class discussion ",IF(ATTENDANCE_REMARKS!H16="H","Should always pay attention in class",IF(ATTENDANCE_REMARKS!H16="I","Does good work when he or she sets mind to it",IF(ATTENDANCE_REMARKS!H16="J","He or she is easily distracted ",IF(ATTENDANCE_REMARKS!H16="K","Has made a satisfactory progress",IF(ATTENDANCE_REMARKS!H16="L","He or she is making a steady progress",IF(ATTENDANCE_REMARKS!H16="M","Needs to be encouraged at home to take studies seriously",IF(ATTENDANCE_REMARKS!H16="N","Has a positive attitude towards school",IF(ATTENDANCE_REMARKS!H16="O","Lacks consistency at school",IF(ATTENDANCE_REMARKS!H16="P","Very slow to studies at school",IF(ATTENDANCE_REMARKS!H16="Q","Growing in confidence and showing good concentration",IF(ATTENDANCE_REMARKS!H16="",""))))))))))))))))))</f>
        <v/>
      </c>
      <c r="BT17" s="6" t="s">
        <v>67</v>
      </c>
    </row>
    <row r="18" spans="1:72" x14ac:dyDescent="0.25">
      <c r="A18" s="5">
        <v>16</v>
      </c>
      <c r="B18" s="6" t="str">
        <f>'ENGLISH LANGUAGE'!B18</f>
        <v xml:space="preserve">DESSU DESTINY SELORM </v>
      </c>
      <c r="C18" s="73" t="s">
        <v>151</v>
      </c>
      <c r="D18" s="74">
        <f>'ENGLISH LANGUAGE'!Y18</f>
        <v>0</v>
      </c>
      <c r="E18" s="74">
        <f>'ENGLISH LANGUAGE'!AA18</f>
        <v>0</v>
      </c>
      <c r="F18" s="74">
        <f>'ENGLISH LANGUAGE'!AB18</f>
        <v>0</v>
      </c>
      <c r="G18" s="74" t="str">
        <f>'ENGLISH LANGUAGE'!AC18</f>
        <v>9</v>
      </c>
      <c r="H18" s="74">
        <f>'ENGLISH LANGUAGE'!AD18</f>
        <v>1</v>
      </c>
      <c r="I18" s="74" t="str">
        <f>'ENGLISH LANGUAGE'!AE18</f>
        <v>Very Weak</v>
      </c>
      <c r="J18" s="75">
        <f>MATHS!Y18</f>
        <v>0</v>
      </c>
      <c r="K18" s="75">
        <f>MATHS!AA18</f>
        <v>0</v>
      </c>
      <c r="L18" s="75">
        <f>MATHS!AB18</f>
        <v>0</v>
      </c>
      <c r="M18" s="75" t="str">
        <f>MATHS!AC18</f>
        <v>9</v>
      </c>
      <c r="N18" s="75">
        <f>MATHS!AD18</f>
        <v>1</v>
      </c>
      <c r="O18" s="75" t="str">
        <f>MATHS!AE18</f>
        <v>Very Weak</v>
      </c>
      <c r="P18" s="76">
        <f>'NATURAL SCIENCE'!Y18</f>
        <v>0</v>
      </c>
      <c r="Q18" s="76">
        <f>'NATURAL SCIENCE'!AA18</f>
        <v>0</v>
      </c>
      <c r="R18" s="76">
        <f>'NATURAL SCIENCE'!AB18</f>
        <v>0</v>
      </c>
      <c r="S18" s="76" t="str">
        <f>'NATURAL SCIENCE'!AC18</f>
        <v>9</v>
      </c>
      <c r="T18" s="76">
        <f>'NATURAL SCIENCE'!AD18</f>
        <v>1</v>
      </c>
      <c r="U18" s="76" t="str">
        <f>'NATURAL SCIENCE'!AE18</f>
        <v>Very Weak</v>
      </c>
      <c r="V18" s="77">
        <f>RME!Y18</f>
        <v>0</v>
      </c>
      <c r="W18" s="77">
        <f>RME!AA18</f>
        <v>0</v>
      </c>
      <c r="X18" s="77">
        <f>RME!AB18</f>
        <v>0</v>
      </c>
      <c r="Y18" s="77" t="str">
        <f>RME!AC18</f>
        <v>9</v>
      </c>
      <c r="Z18" s="77">
        <f>RME!AD18</f>
        <v>1</v>
      </c>
      <c r="AA18" s="77" t="str">
        <f>RME!AE18</f>
        <v>Very Weak</v>
      </c>
      <c r="AB18" s="78">
        <f>'CREATIVE ARTS'!Y18</f>
        <v>0</v>
      </c>
      <c r="AC18" s="78">
        <f>'CREATIVE ARTS'!AA18</f>
        <v>0</v>
      </c>
      <c r="AD18" s="78">
        <f>'CREATIVE ARTS'!AB18</f>
        <v>0</v>
      </c>
      <c r="AE18" s="78" t="str">
        <f>'CREATIVE ARTS'!AC18</f>
        <v>9</v>
      </c>
      <c r="AF18" s="78">
        <f>'CREATIVE ARTS'!AD18</f>
        <v>1</v>
      </c>
      <c r="AG18" s="78" t="str">
        <f>'CREATIVE ARTS'!AE18</f>
        <v>Very Weak</v>
      </c>
      <c r="AH18" s="77">
        <f>COMPUTING!Y18</f>
        <v>0</v>
      </c>
      <c r="AI18" s="77">
        <f>COMPUTING!AA18</f>
        <v>0</v>
      </c>
      <c r="AJ18" s="77">
        <f>COMPUTING!AB18</f>
        <v>0</v>
      </c>
      <c r="AK18" s="77" t="str">
        <f>COMPUTING!AC18</f>
        <v>9</v>
      </c>
      <c r="AL18" s="77">
        <f>COMPUTING!AD18</f>
        <v>1</v>
      </c>
      <c r="AM18" s="77" t="str">
        <f>COMPUTING!AE18</f>
        <v>Very Weak</v>
      </c>
      <c r="AN18" s="78">
        <f>HISTORY_1!Y18</f>
        <v>0</v>
      </c>
      <c r="AO18" s="78">
        <f>HISTORY_1!AA18</f>
        <v>0</v>
      </c>
      <c r="AP18" s="78">
        <f>HISTORY_1!AB18</f>
        <v>0</v>
      </c>
      <c r="AQ18" s="78" t="str">
        <f>HISTORY_1!AC18</f>
        <v>9</v>
      </c>
      <c r="AR18" s="78">
        <f>HISTORY_1!AD18</f>
        <v>1</v>
      </c>
      <c r="AS18" s="78" t="str">
        <f>HISTORY_1!AE18</f>
        <v>Very Weak</v>
      </c>
      <c r="AT18" s="81">
        <f>OWOP!Y18</f>
        <v>0</v>
      </c>
      <c r="AU18" s="81">
        <f>OWOP!AA18</f>
        <v>0</v>
      </c>
      <c r="AV18" s="81">
        <f>OWOP!AB18</f>
        <v>0</v>
      </c>
      <c r="AW18" s="81" t="str">
        <f>OWOP!AC18</f>
        <v>9</v>
      </c>
      <c r="AX18" s="81">
        <f>OWOP!AD18</f>
        <v>1</v>
      </c>
      <c r="AY18" s="81" t="str">
        <f>OWOP!AE18</f>
        <v>Very Weak</v>
      </c>
      <c r="AZ18" s="82">
        <f>FRENCH!Y18</f>
        <v>0</v>
      </c>
      <c r="BA18" s="82">
        <f>FRENCH!AA18</f>
        <v>0</v>
      </c>
      <c r="BB18" s="82">
        <f>FRENCH!AB18</f>
        <v>0</v>
      </c>
      <c r="BC18" s="82" t="str">
        <f>FRENCH!AC18</f>
        <v>9</v>
      </c>
      <c r="BD18" s="82">
        <f>FRENCH!AD18</f>
        <v>1</v>
      </c>
      <c r="BE18" s="82" t="str">
        <f>FRENCH!AE18</f>
        <v>Very Weak</v>
      </c>
      <c r="BF18" s="79">
        <f>GH.LANGUAGE!Y18</f>
        <v>0</v>
      </c>
      <c r="BG18" s="79">
        <f>GH.LANGUAGE!AA18</f>
        <v>0</v>
      </c>
      <c r="BH18" s="79">
        <f>GH.LANGUAGE!AB18</f>
        <v>0</v>
      </c>
      <c r="BI18" s="79" t="str">
        <f>GH.LANGUAGE!AC18</f>
        <v>9</v>
      </c>
      <c r="BJ18" s="79">
        <f>GH.LANGUAGE!AD18</f>
        <v>1</v>
      </c>
      <c r="BK18" s="79" t="str">
        <f>GH.LANGUAGE!AE18</f>
        <v>Very Weak</v>
      </c>
      <c r="BL18" s="6">
        <f t="shared" si="0"/>
        <v>0</v>
      </c>
      <c r="BM18" s="6">
        <f t="shared" si="1"/>
        <v>1</v>
      </c>
      <c r="BN18" s="6">
        <f>ATTENDANCE_REMARKS!C17</f>
        <v>0</v>
      </c>
      <c r="BO18" s="6" t="str">
        <f>IF(ATTENDANCE_REMARKS!D17="A","Mathematics",IF(ATTENDANCE_REMARKS!D17="B","Science",IF(ATTENDANCE_REMARKS!D17="C","Social Studies",IF(ATTENDANCE_REMARKS!D17="D","ICT",IF(ATTENDANCE_REMARKS!D17="E","R.M.E",IF(ATTENDANCE_REMARKS!D17="F","Ghanaian Language",IF(ATTENDANCE_REMARKS!D17="G","English",IF(ATTENDANCE_REMARKS!D17="H","French",IF(ATTENDANCE_REMARKS!D17="I","Creative Activities",IF(ATTENDANCE_REMARKS!D17="J","Citizenship",IF(ATTENDANCE_REMARKS!D17="K","Social &amp; Moral Education",IF(ATTENDANCE_REMARKS!D17="L","Creative Arts",IF(ATTENDANCE_REMARKS!D17="M","Writing Skills",IF(ATTENDANCE_REMARKS!D17="N","Environmental Skills",IF(ATTENDANCE_REMARKS!D17="O","Psycho Social Development",IF(ATTENDANCE_REMARKS!D17="P","Language and Literacy",IF(ATTENDANCE_REMARKS!D17="Q","Creative Acts",IF(ATTENDANCE_REMARKS!D17="R","Numeracy",IF(ATTENDANCE_REMARKS!D17="S","Oral English",IF(ATTENDANCE_REMARKS!D17="T","OUR WORLD OUR PEOPLE",IF(ATTENDANCE_REMARKS!D17="U","Basic Design And Technology",IF(ATTENDANCE_REMARKS!D17="V","History",IF(ATTENDANCE_REMARKS!D17="","")))))))))))))))))))))))</f>
        <v/>
      </c>
      <c r="BP18" s="6" t="str">
        <f>IF(ATTENDANCE_REMARKS!E17="A","Learning",IF(ATTENDANCE_REMARKS!E17="B","Football",IF(ATTENDANCE_REMARKS!E17="C","Athletics",IF(ATTENDANCE_REMARKS!E17="D","Drawing",IF(ATTENDANCE_REMARKS!E17="E","Reading",IF(ATTENDANCE_REMARKS!E17="F","Writing",IF(ATTENDANCE_REMARKS!E17="G","Signing",IF(ATTENDANCE_REMARKS!E17="H","Crafting",IF(ATTENDANCE_REMARKS!E17="I","Music &amp; Dance",IF(ATTENDANCE_REMARKS!E17="",""))))))))))</f>
        <v/>
      </c>
      <c r="BQ18" s="6" t="str">
        <f>IF(ATTENDANCE_REMARKS!F17="A","Active in class",IF(ATTENDANCE_REMARKS!F17="B","Alert in Class",IF(ATTENDANCE_REMARKS!F17="C","Attentive",IF(ATTENDANCE_REMARKS!F17="D","Calm",IF(ATTENDANCE_REMARKS!F17="E","Cheerful",IF(ATTENDANCE_REMARKS!F17="F","Consistent",IF(ATTENDANCE_REMARKS!F17="G","Cooperative",IF(ATTENDANCE_REMARKS!F17="H","Coordinative",IF(ATTENDANCE_REMARKS!F17="I","Destructive",IF(ATTENDANCE_REMARKS!F17="J","Engaging",IF(ATTENDANCE_REMARKS!F17="K","Fluent",IF(ATTENDANCE_REMARKS!F17="L","Helpful",IF(ATTENDANCE_REMARKS!F17="M","Leadership",IF(ATTENDANCE_REMARKS!F17="N","Obedient",IF(ATTENDANCE_REMARKS!F17="O","Oderly",IF(ATTENDANCE_REMARKS!F17="P","Respectful",IF(ATTENDANCE_REMARKS!F17="Q","Satisfactory",IF(ATTENDANCE_REMARKS!F17="R","Talkative",IF(ATTENDANCE_REMARKS!F17="S","Thoughtful",IF(ATTENDANCE_REMARKS!F17="T","Too Playful",IF(ATTENDANCE_REMARKS!F17="U","Truant",IF(ATTENDANCE_REMARKS!F17="V","Well-groomed",IF(ATTENDANCE_REMARKS!F17="X","Punctual",IF(ATTENDANCE_REMARKS!F17="Y","Sociable",IF(ATTENDANCE_REMARKS!F17="","")))))))))))))))))))))))))</f>
        <v/>
      </c>
      <c r="BR18" s="51" t="str">
        <f>IF(ATTENDANCE_REMARKS!G17="A","Active in class",IF(ATTENDANCE_REMARKS!G17="B","Alert in Class",IF(ATTENDANCE_REMARKS!G17="C","Attentive",IF(ATTENDANCE_REMARKS!G17="D","Calm",IF(ATTENDANCE_REMARKS!G17="E","Cheerful",IF(ATTENDANCE_REMARKS!G17="F","Consistent",IF(ATTENDANCE_REMARKS!G17="G","Cooperative",IF(ATTENDANCE_REMARKS!G17="H","Coordinative",IF(ATTENDANCE_REMARKS!G17="I","Destructive",IF(ATTENDANCE_REMARKS!G17="J","Engaging",IF(ATTENDANCE_REMARKS!G17="K","Fluent",IF(ATTENDANCE_REMARKS!G17="L","Helpful",IF(ATTENDANCE_REMARKS!G17="M","Leadership",IF(ATTENDANCE_REMARKS!G17="N","Obedient",IF(ATTENDANCE_REMARKS!G17="O","Oderly",IF(ATTENDANCE_REMARKS!G17="P","Respectful",IF(ATTENDANCE_REMARKS!G17="Q","Satisfactory",IF(ATTENDANCE_REMARKS!G17="R","Talkative",IF(ATTENDANCE_REMARKS!G17="S","Thoughtful",IF(ATTENDANCE_REMARKS!G17="T","Too Playful",IF(ATTENDANCE_REMARKS!G17="U","Truant",IF(ATTENDANCE_REMARKS!G17="V","Well-groomed",IF(ATTENDANCE_REMARKS!G17="W","Punctual",IF(ATTENDANCE_REMARKS!G17="X","Sociable",IF(ATTENDANCE_REMARKS!G17="","")))))))))))))))))))))))))</f>
        <v/>
      </c>
      <c r="BS18" s="51" t="str">
        <f>IF(ATTENDANCE_REMARKS!H17="A","Has great potential and must be given adequate encouragement ",IF(ATTENDANCE_REMARKS!H17="B","A lot more effort needed for improvement",IF(ATTENDANCE_REMARKS!H17="C","Should be encourage to study seriously",IF(ATTENDANCE_REMARKS!H17="D","Should participate more in group discussions",IF(ATTENDANCE_REMARKS!H17="E","Has shown progress with determination",IF(ATTENDANCE_REMARKS!H17="F","A great measure of success has been achieved",IF(ATTENDANCE_REMARKS!H17="G","Must begin to take positive and active parts in class discussion ",IF(ATTENDANCE_REMARKS!H17="H","Should always pay attention in class",IF(ATTENDANCE_REMARKS!H17="I","Does good work when he or she sets mind to it",IF(ATTENDANCE_REMARKS!H17="J","He or she is easily distracted ",IF(ATTENDANCE_REMARKS!H17="K","Has made a satisfactory progress",IF(ATTENDANCE_REMARKS!H17="L","He or she is making a steady progress",IF(ATTENDANCE_REMARKS!H17="M","Needs to be encouraged at home to take studies seriously",IF(ATTENDANCE_REMARKS!H17="N","Has a positive attitude towards school",IF(ATTENDANCE_REMARKS!H17="O","Lacks consistency at school",IF(ATTENDANCE_REMARKS!H17="P","Very slow to studies at school",IF(ATTENDANCE_REMARKS!H17="Q","Growing in confidence and showing good concentration",IF(ATTENDANCE_REMARKS!H17="",""))))))))))))))))))</f>
        <v/>
      </c>
      <c r="BT18" s="6" t="s">
        <v>67</v>
      </c>
    </row>
    <row r="19" spans="1:72" x14ac:dyDescent="0.25">
      <c r="A19" s="5">
        <v>17</v>
      </c>
      <c r="B19" s="6" t="str">
        <f>'ENGLISH LANGUAGE'!B19</f>
        <v>DOGBE ESTHER</v>
      </c>
      <c r="C19" s="73" t="s">
        <v>151</v>
      </c>
      <c r="D19" s="74">
        <f>'ENGLISH LANGUAGE'!Y19</f>
        <v>0</v>
      </c>
      <c r="E19" s="74">
        <f>'ENGLISH LANGUAGE'!AA19</f>
        <v>0</v>
      </c>
      <c r="F19" s="74">
        <f>'ENGLISH LANGUAGE'!AB19</f>
        <v>0</v>
      </c>
      <c r="G19" s="74" t="str">
        <f>'ENGLISH LANGUAGE'!AC19</f>
        <v>9</v>
      </c>
      <c r="H19" s="74">
        <f>'ENGLISH LANGUAGE'!AD19</f>
        <v>1</v>
      </c>
      <c r="I19" s="74" t="str">
        <f>'ENGLISH LANGUAGE'!AE19</f>
        <v>Very Weak</v>
      </c>
      <c r="J19" s="75">
        <f>MATHS!Y19</f>
        <v>0</v>
      </c>
      <c r="K19" s="75">
        <f>MATHS!AA19</f>
        <v>0</v>
      </c>
      <c r="L19" s="75">
        <f>MATHS!AB19</f>
        <v>0</v>
      </c>
      <c r="M19" s="75" t="str">
        <f>MATHS!AC19</f>
        <v>9</v>
      </c>
      <c r="N19" s="75">
        <f>MATHS!AD19</f>
        <v>1</v>
      </c>
      <c r="O19" s="75" t="str">
        <f>MATHS!AE19</f>
        <v>Very Weak</v>
      </c>
      <c r="P19" s="76">
        <f>'NATURAL SCIENCE'!Y19</f>
        <v>0</v>
      </c>
      <c r="Q19" s="76">
        <f>'NATURAL SCIENCE'!AA19</f>
        <v>0</v>
      </c>
      <c r="R19" s="76">
        <f>'NATURAL SCIENCE'!AB19</f>
        <v>0</v>
      </c>
      <c r="S19" s="76" t="str">
        <f>'NATURAL SCIENCE'!AC19</f>
        <v>9</v>
      </c>
      <c r="T19" s="76">
        <f>'NATURAL SCIENCE'!AD19</f>
        <v>1</v>
      </c>
      <c r="U19" s="76" t="str">
        <f>'NATURAL SCIENCE'!AE19</f>
        <v>Very Weak</v>
      </c>
      <c r="V19" s="77">
        <f>RME!Y19</f>
        <v>0</v>
      </c>
      <c r="W19" s="77">
        <f>RME!AA19</f>
        <v>0</v>
      </c>
      <c r="X19" s="77">
        <f>RME!AB19</f>
        <v>0</v>
      </c>
      <c r="Y19" s="77" t="str">
        <f>RME!AC19</f>
        <v>9</v>
      </c>
      <c r="Z19" s="77">
        <f>RME!AD19</f>
        <v>1</v>
      </c>
      <c r="AA19" s="77" t="str">
        <f>RME!AE19</f>
        <v>Very Weak</v>
      </c>
      <c r="AB19" s="78">
        <f>'CREATIVE ARTS'!Y19</f>
        <v>0</v>
      </c>
      <c r="AC19" s="78">
        <f>'CREATIVE ARTS'!AA19</f>
        <v>0</v>
      </c>
      <c r="AD19" s="78">
        <f>'CREATIVE ARTS'!AB19</f>
        <v>0</v>
      </c>
      <c r="AE19" s="78" t="str">
        <f>'CREATIVE ARTS'!AC19</f>
        <v>9</v>
      </c>
      <c r="AF19" s="78">
        <f>'CREATIVE ARTS'!AD19</f>
        <v>1</v>
      </c>
      <c r="AG19" s="78" t="str">
        <f>'CREATIVE ARTS'!AE19</f>
        <v>Very Weak</v>
      </c>
      <c r="AH19" s="77">
        <f>COMPUTING!Y19</f>
        <v>0</v>
      </c>
      <c r="AI19" s="77">
        <f>COMPUTING!AA19</f>
        <v>0</v>
      </c>
      <c r="AJ19" s="77">
        <f>COMPUTING!AB19</f>
        <v>0</v>
      </c>
      <c r="AK19" s="77" t="str">
        <f>COMPUTING!AC19</f>
        <v>9</v>
      </c>
      <c r="AL19" s="77">
        <f>COMPUTING!AD19</f>
        <v>1</v>
      </c>
      <c r="AM19" s="77" t="str">
        <f>COMPUTING!AE19</f>
        <v>Very Weak</v>
      </c>
      <c r="AN19" s="78">
        <f>HISTORY_1!Y19</f>
        <v>0</v>
      </c>
      <c r="AO19" s="78">
        <f>HISTORY_1!AA19</f>
        <v>0</v>
      </c>
      <c r="AP19" s="78">
        <f>HISTORY_1!AB19</f>
        <v>0</v>
      </c>
      <c r="AQ19" s="78" t="str">
        <f>HISTORY_1!AC19</f>
        <v>9</v>
      </c>
      <c r="AR19" s="78">
        <f>HISTORY_1!AD19</f>
        <v>1</v>
      </c>
      <c r="AS19" s="78" t="str">
        <f>HISTORY_1!AE19</f>
        <v>Very Weak</v>
      </c>
      <c r="AT19" s="81">
        <f>OWOP!Y19</f>
        <v>0</v>
      </c>
      <c r="AU19" s="81">
        <f>OWOP!AA19</f>
        <v>0</v>
      </c>
      <c r="AV19" s="81">
        <f>OWOP!AB19</f>
        <v>0</v>
      </c>
      <c r="AW19" s="81" t="str">
        <f>OWOP!AC19</f>
        <v>9</v>
      </c>
      <c r="AX19" s="81">
        <f>OWOP!AD19</f>
        <v>1</v>
      </c>
      <c r="AY19" s="81" t="str">
        <f>OWOP!AE19</f>
        <v>Very Weak</v>
      </c>
      <c r="AZ19" s="82">
        <f>FRENCH!Y19</f>
        <v>0</v>
      </c>
      <c r="BA19" s="82">
        <f>FRENCH!AA19</f>
        <v>0</v>
      </c>
      <c r="BB19" s="82">
        <f>FRENCH!AB19</f>
        <v>0</v>
      </c>
      <c r="BC19" s="82" t="str">
        <f>FRENCH!AC19</f>
        <v>9</v>
      </c>
      <c r="BD19" s="82">
        <f>FRENCH!AD19</f>
        <v>1</v>
      </c>
      <c r="BE19" s="82" t="str">
        <f>FRENCH!AE19</f>
        <v>Very Weak</v>
      </c>
      <c r="BF19" s="79">
        <f>GH.LANGUAGE!Y19</f>
        <v>0</v>
      </c>
      <c r="BG19" s="79">
        <f>GH.LANGUAGE!AA19</f>
        <v>0</v>
      </c>
      <c r="BH19" s="79">
        <f>GH.LANGUAGE!AB19</f>
        <v>0</v>
      </c>
      <c r="BI19" s="79" t="str">
        <f>GH.LANGUAGE!AC19</f>
        <v>9</v>
      </c>
      <c r="BJ19" s="79">
        <f>GH.LANGUAGE!AD19</f>
        <v>1</v>
      </c>
      <c r="BK19" s="79" t="str">
        <f>GH.LANGUAGE!AE19</f>
        <v>Very Weak</v>
      </c>
      <c r="BL19" s="6">
        <f t="shared" si="0"/>
        <v>0</v>
      </c>
      <c r="BM19" s="6">
        <f t="shared" si="1"/>
        <v>1</v>
      </c>
      <c r="BN19" s="6">
        <f>ATTENDANCE_REMARKS!C18</f>
        <v>0</v>
      </c>
      <c r="BO19" s="6" t="str">
        <f>IF(ATTENDANCE_REMARKS!D18="A","Mathematics",IF(ATTENDANCE_REMARKS!D18="B","Science",IF(ATTENDANCE_REMARKS!D18="C","Social Studies",IF(ATTENDANCE_REMARKS!D18="D","ICT",IF(ATTENDANCE_REMARKS!D18="E","R.M.E",IF(ATTENDANCE_REMARKS!D18="F","Ghanaian Language",IF(ATTENDANCE_REMARKS!D18="G","English",IF(ATTENDANCE_REMARKS!D18="H","French",IF(ATTENDANCE_REMARKS!D18="I","Creative Activities",IF(ATTENDANCE_REMARKS!D18="J","Citizenship",IF(ATTENDANCE_REMARKS!D18="K","Social &amp; Moral Education",IF(ATTENDANCE_REMARKS!D18="L","Creative Arts",IF(ATTENDANCE_REMARKS!D18="M","Writing Skills",IF(ATTENDANCE_REMARKS!D18="N","Environmental Skills",IF(ATTENDANCE_REMARKS!D18="O","Psycho Social Development",IF(ATTENDANCE_REMARKS!D18="P","Language and Literacy",IF(ATTENDANCE_REMARKS!D18="Q","Creative Acts",IF(ATTENDANCE_REMARKS!D18="R","Numeracy",IF(ATTENDANCE_REMARKS!D18="S","Oral English",IF(ATTENDANCE_REMARKS!D18="T","OUR WORLD OUR PEOPLE",IF(ATTENDANCE_REMARKS!D18="U","Basic Design And Technology",IF(ATTENDANCE_REMARKS!D18="V","History",IF(ATTENDANCE_REMARKS!D18="","")))))))))))))))))))))))</f>
        <v/>
      </c>
      <c r="BP19" s="6" t="str">
        <f>IF(ATTENDANCE_REMARKS!E18="A","Learning",IF(ATTENDANCE_REMARKS!E18="B","Football",IF(ATTENDANCE_REMARKS!E18="C","Athletics",IF(ATTENDANCE_REMARKS!E18="D","Drawing",IF(ATTENDANCE_REMARKS!E18="E","Reading",IF(ATTENDANCE_REMARKS!E18="F","Writing",IF(ATTENDANCE_REMARKS!E18="G","Signing",IF(ATTENDANCE_REMARKS!E18="H","Crafting",IF(ATTENDANCE_REMARKS!E18="I","Music &amp; Dance",IF(ATTENDANCE_REMARKS!E18="",""))))))))))</f>
        <v/>
      </c>
      <c r="BQ19" s="6" t="str">
        <f>IF(ATTENDANCE_REMARKS!F18="A","Active in class",IF(ATTENDANCE_REMARKS!F18="B","Alert in Class",IF(ATTENDANCE_REMARKS!F18="C","Attentive",IF(ATTENDANCE_REMARKS!F18="D","Calm",IF(ATTENDANCE_REMARKS!F18="E","Cheerful",IF(ATTENDANCE_REMARKS!F18="F","Consistent",IF(ATTENDANCE_REMARKS!F18="G","Cooperative",IF(ATTENDANCE_REMARKS!F18="H","Coordinative",IF(ATTENDANCE_REMARKS!F18="I","Destructive",IF(ATTENDANCE_REMARKS!F18="J","Engaging",IF(ATTENDANCE_REMARKS!F18="K","Fluent",IF(ATTENDANCE_REMARKS!F18="L","Helpful",IF(ATTENDANCE_REMARKS!F18="M","Leadership",IF(ATTENDANCE_REMARKS!F18="N","Obedient",IF(ATTENDANCE_REMARKS!F18="O","Oderly",IF(ATTENDANCE_REMARKS!F18="P","Respectful",IF(ATTENDANCE_REMARKS!F18="Q","Satisfactory",IF(ATTENDANCE_REMARKS!F18="R","Talkative",IF(ATTENDANCE_REMARKS!F18="S","Thoughtful",IF(ATTENDANCE_REMARKS!F18="T","Too Playful",IF(ATTENDANCE_REMARKS!F18="U","Truant",IF(ATTENDANCE_REMARKS!F18="V","Well-groomed",IF(ATTENDANCE_REMARKS!F18="X","Punctual",IF(ATTENDANCE_REMARKS!F18="Y","Sociable",IF(ATTENDANCE_REMARKS!F18="","")))))))))))))))))))))))))</f>
        <v/>
      </c>
      <c r="BR19" s="51" t="str">
        <f>IF(ATTENDANCE_REMARKS!G18="A","Active in class",IF(ATTENDANCE_REMARKS!G18="B","Alert in Class",IF(ATTENDANCE_REMARKS!G18="C","Attentive",IF(ATTENDANCE_REMARKS!G18="D","Calm",IF(ATTENDANCE_REMARKS!G18="E","Cheerful",IF(ATTENDANCE_REMARKS!G18="F","Consistent",IF(ATTENDANCE_REMARKS!G18="G","Cooperative",IF(ATTENDANCE_REMARKS!G18="H","Coordinative",IF(ATTENDANCE_REMARKS!G18="I","Destructive",IF(ATTENDANCE_REMARKS!G18="J","Engaging",IF(ATTENDANCE_REMARKS!G18="K","Fluent",IF(ATTENDANCE_REMARKS!G18="L","Helpful",IF(ATTENDANCE_REMARKS!G18="M","Leadership",IF(ATTENDANCE_REMARKS!G18="N","Obedient",IF(ATTENDANCE_REMARKS!G18="O","Oderly",IF(ATTENDANCE_REMARKS!G18="P","Respectful",IF(ATTENDANCE_REMARKS!G18="Q","Satisfactory",IF(ATTENDANCE_REMARKS!G18="R","Talkative",IF(ATTENDANCE_REMARKS!G18="S","Thoughtful",IF(ATTENDANCE_REMARKS!G18="T","Too Playful",IF(ATTENDANCE_REMARKS!G18="U","Truant",IF(ATTENDANCE_REMARKS!G18="V","Well-groomed",IF(ATTENDANCE_REMARKS!G18="W","Punctual",IF(ATTENDANCE_REMARKS!G18="X","Sociable",IF(ATTENDANCE_REMARKS!G18="","")))))))))))))))))))))))))</f>
        <v/>
      </c>
      <c r="BS19" s="51" t="str">
        <f>IF(ATTENDANCE_REMARKS!H18="A","Has great potential and must be given adequate encouragement ",IF(ATTENDANCE_REMARKS!H18="B","A lot more effort needed for improvement",IF(ATTENDANCE_REMARKS!H18="C","Should be encourage to study seriously",IF(ATTENDANCE_REMARKS!H18="D","Should participate more in group discussions",IF(ATTENDANCE_REMARKS!H18="E","Has shown progress with determination",IF(ATTENDANCE_REMARKS!H18="F","A great measure of success has been achieved",IF(ATTENDANCE_REMARKS!H18="G","Must begin to take positive and active parts in class discussion ",IF(ATTENDANCE_REMARKS!H18="H","Should always pay attention in class",IF(ATTENDANCE_REMARKS!H18="I","Does good work when he or she sets mind to it",IF(ATTENDANCE_REMARKS!H18="J","He or she is easily distracted ",IF(ATTENDANCE_REMARKS!H18="K","Has made a satisfactory progress",IF(ATTENDANCE_REMARKS!H18="L","He or she is making a steady progress",IF(ATTENDANCE_REMARKS!H18="M","Needs to be encouraged at home to take studies seriously",IF(ATTENDANCE_REMARKS!H18="N","Has a positive attitude towards school",IF(ATTENDANCE_REMARKS!H18="O","Lacks consistency at school",IF(ATTENDANCE_REMARKS!H18="P","Very slow to studies at school",IF(ATTENDANCE_REMARKS!H18="Q","Growing in confidence and showing good concentration",IF(ATTENDANCE_REMARKS!H18="",""))))))))))))))))))</f>
        <v/>
      </c>
      <c r="BT19" s="6" t="s">
        <v>67</v>
      </c>
    </row>
    <row r="20" spans="1:72" x14ac:dyDescent="0.25">
      <c r="A20" s="5">
        <v>18</v>
      </c>
      <c r="B20" s="6" t="str">
        <f>'ENGLISH LANGUAGE'!B20</f>
        <v>LAKA WONDER KEKELI</v>
      </c>
      <c r="C20" s="73" t="s">
        <v>151</v>
      </c>
      <c r="D20" s="74">
        <f>'ENGLISH LANGUAGE'!Y20</f>
        <v>0</v>
      </c>
      <c r="E20" s="74">
        <f>'ENGLISH LANGUAGE'!AA20</f>
        <v>0</v>
      </c>
      <c r="F20" s="74">
        <f>'ENGLISH LANGUAGE'!AB20</f>
        <v>0</v>
      </c>
      <c r="G20" s="74" t="str">
        <f>'ENGLISH LANGUAGE'!AC20</f>
        <v>9</v>
      </c>
      <c r="H20" s="74">
        <f>'ENGLISH LANGUAGE'!AD20</f>
        <v>1</v>
      </c>
      <c r="I20" s="74" t="str">
        <f>'ENGLISH LANGUAGE'!AE20</f>
        <v>Very Weak</v>
      </c>
      <c r="J20" s="75">
        <f>MATHS!Y20</f>
        <v>0</v>
      </c>
      <c r="K20" s="75">
        <f>MATHS!AA20</f>
        <v>0</v>
      </c>
      <c r="L20" s="75">
        <f>MATHS!AB20</f>
        <v>0</v>
      </c>
      <c r="M20" s="75" t="str">
        <f>MATHS!AC20</f>
        <v>9</v>
      </c>
      <c r="N20" s="75">
        <f>MATHS!AD20</f>
        <v>1</v>
      </c>
      <c r="O20" s="75" t="str">
        <f>MATHS!AE20</f>
        <v>Very Weak</v>
      </c>
      <c r="P20" s="76">
        <f>'NATURAL SCIENCE'!Y20</f>
        <v>0</v>
      </c>
      <c r="Q20" s="76">
        <f>'NATURAL SCIENCE'!AA20</f>
        <v>0</v>
      </c>
      <c r="R20" s="76">
        <f>'NATURAL SCIENCE'!AB20</f>
        <v>0</v>
      </c>
      <c r="S20" s="76" t="str">
        <f>'NATURAL SCIENCE'!AC20</f>
        <v>9</v>
      </c>
      <c r="T20" s="76">
        <f>'NATURAL SCIENCE'!AD20</f>
        <v>1</v>
      </c>
      <c r="U20" s="76" t="str">
        <f>'NATURAL SCIENCE'!AE20</f>
        <v>Very Weak</v>
      </c>
      <c r="V20" s="77">
        <f>RME!Y20</f>
        <v>0</v>
      </c>
      <c r="W20" s="77">
        <f>RME!AA20</f>
        <v>0</v>
      </c>
      <c r="X20" s="77">
        <f>RME!AB20</f>
        <v>0</v>
      </c>
      <c r="Y20" s="77" t="str">
        <f>RME!AC20</f>
        <v>9</v>
      </c>
      <c r="Z20" s="77">
        <f>RME!AD20</f>
        <v>1</v>
      </c>
      <c r="AA20" s="77" t="str">
        <f>RME!AE20</f>
        <v>Very Weak</v>
      </c>
      <c r="AB20" s="78">
        <f>'CREATIVE ARTS'!Y20</f>
        <v>0</v>
      </c>
      <c r="AC20" s="78">
        <f>'CREATIVE ARTS'!AA20</f>
        <v>0</v>
      </c>
      <c r="AD20" s="78">
        <f>'CREATIVE ARTS'!AB20</f>
        <v>0</v>
      </c>
      <c r="AE20" s="78" t="str">
        <f>'CREATIVE ARTS'!AC20</f>
        <v>9</v>
      </c>
      <c r="AF20" s="78">
        <f>'CREATIVE ARTS'!AD20</f>
        <v>1</v>
      </c>
      <c r="AG20" s="78" t="str">
        <f>'CREATIVE ARTS'!AE20</f>
        <v>Very Weak</v>
      </c>
      <c r="AH20" s="77">
        <f>COMPUTING!Y20</f>
        <v>0</v>
      </c>
      <c r="AI20" s="77">
        <f>COMPUTING!AA20</f>
        <v>0</v>
      </c>
      <c r="AJ20" s="77">
        <f>COMPUTING!AB20</f>
        <v>0</v>
      </c>
      <c r="AK20" s="77" t="str">
        <f>COMPUTING!AC20</f>
        <v>9</v>
      </c>
      <c r="AL20" s="77">
        <f>COMPUTING!AD20</f>
        <v>1</v>
      </c>
      <c r="AM20" s="77" t="str">
        <f>COMPUTING!AE20</f>
        <v>Very Weak</v>
      </c>
      <c r="AN20" s="78">
        <f>HISTORY_1!Y20</f>
        <v>0</v>
      </c>
      <c r="AO20" s="78">
        <f>HISTORY_1!AA20</f>
        <v>0</v>
      </c>
      <c r="AP20" s="78">
        <f>HISTORY_1!AB20</f>
        <v>0</v>
      </c>
      <c r="AQ20" s="78" t="str">
        <f>HISTORY_1!AC20</f>
        <v>9</v>
      </c>
      <c r="AR20" s="78">
        <f>HISTORY_1!AD20</f>
        <v>1</v>
      </c>
      <c r="AS20" s="78" t="str">
        <f>HISTORY_1!AE20</f>
        <v>Very Weak</v>
      </c>
      <c r="AT20" s="81">
        <f>OWOP!Y20</f>
        <v>0</v>
      </c>
      <c r="AU20" s="81">
        <f>OWOP!AA20</f>
        <v>0</v>
      </c>
      <c r="AV20" s="81">
        <f>OWOP!AB20</f>
        <v>0</v>
      </c>
      <c r="AW20" s="81" t="str">
        <f>OWOP!AC20</f>
        <v>9</v>
      </c>
      <c r="AX20" s="81">
        <f>OWOP!AD20</f>
        <v>1</v>
      </c>
      <c r="AY20" s="81" t="str">
        <f>OWOP!AE20</f>
        <v>Very Weak</v>
      </c>
      <c r="AZ20" s="82">
        <f>FRENCH!Y20</f>
        <v>0</v>
      </c>
      <c r="BA20" s="82">
        <f>FRENCH!AA20</f>
        <v>0</v>
      </c>
      <c r="BB20" s="82">
        <f>FRENCH!AB20</f>
        <v>0</v>
      </c>
      <c r="BC20" s="82" t="str">
        <f>FRENCH!AC20</f>
        <v>9</v>
      </c>
      <c r="BD20" s="82">
        <f>FRENCH!AD20</f>
        <v>1</v>
      </c>
      <c r="BE20" s="82" t="str">
        <f>FRENCH!AE20</f>
        <v>Very Weak</v>
      </c>
      <c r="BF20" s="79">
        <f>GH.LANGUAGE!Y20</f>
        <v>0</v>
      </c>
      <c r="BG20" s="79">
        <f>GH.LANGUAGE!AA20</f>
        <v>0</v>
      </c>
      <c r="BH20" s="79">
        <f>GH.LANGUAGE!AB20</f>
        <v>0</v>
      </c>
      <c r="BI20" s="79" t="str">
        <f>GH.LANGUAGE!AC20</f>
        <v>9</v>
      </c>
      <c r="BJ20" s="79">
        <f>GH.LANGUAGE!AD20</f>
        <v>1</v>
      </c>
      <c r="BK20" s="79" t="str">
        <f>GH.LANGUAGE!AE20</f>
        <v>Very Weak</v>
      </c>
      <c r="BL20" s="6">
        <f t="shared" si="0"/>
        <v>0</v>
      </c>
      <c r="BM20" s="6">
        <f t="shared" si="1"/>
        <v>1</v>
      </c>
      <c r="BN20" s="6">
        <f>ATTENDANCE_REMARKS!C19</f>
        <v>0</v>
      </c>
      <c r="BO20" s="6" t="str">
        <f>IF(ATTENDANCE_REMARKS!D19="A","Mathematics",IF(ATTENDANCE_REMARKS!D19="B","Science",IF(ATTENDANCE_REMARKS!D19="C","Social Studies",IF(ATTENDANCE_REMARKS!D19="D","ICT",IF(ATTENDANCE_REMARKS!D19="E","R.M.E",IF(ATTENDANCE_REMARKS!D19="F","Ghanaian Language",IF(ATTENDANCE_REMARKS!D19="G","English",IF(ATTENDANCE_REMARKS!D19="H","French",IF(ATTENDANCE_REMARKS!D19="I","Creative Activities",IF(ATTENDANCE_REMARKS!D19="J","Citizenship",IF(ATTENDANCE_REMARKS!D19="K","Social &amp; Moral Education",IF(ATTENDANCE_REMARKS!D19="L","Creative Arts",IF(ATTENDANCE_REMARKS!D19="M","Writing Skills",IF(ATTENDANCE_REMARKS!D19="N","Environmental Skills",IF(ATTENDANCE_REMARKS!D19="O","Psycho Social Development",IF(ATTENDANCE_REMARKS!D19="P","Language and Literacy",IF(ATTENDANCE_REMARKS!D19="Q","Creative Acts",IF(ATTENDANCE_REMARKS!D19="R","Numeracy",IF(ATTENDANCE_REMARKS!D19="S","Oral English",IF(ATTENDANCE_REMARKS!D19="T","OUR WORLD OUR PEOPLE",IF(ATTENDANCE_REMARKS!D19="U","Basic Design And Technology",IF(ATTENDANCE_REMARKS!D19="V","History",IF(ATTENDANCE_REMARKS!D19="","")))))))))))))))))))))))</f>
        <v/>
      </c>
      <c r="BP20" s="6" t="str">
        <f>IF(ATTENDANCE_REMARKS!E19="A","Learning",IF(ATTENDANCE_REMARKS!E19="B","Football",IF(ATTENDANCE_REMARKS!E19="C","Athletics",IF(ATTENDANCE_REMARKS!E19="D","Drawing",IF(ATTENDANCE_REMARKS!E19="E","Reading",IF(ATTENDANCE_REMARKS!E19="F","Writing",IF(ATTENDANCE_REMARKS!E19="G","Signing",IF(ATTENDANCE_REMARKS!E19="H","Crafting",IF(ATTENDANCE_REMARKS!E19="I","Music &amp; Dance",IF(ATTENDANCE_REMARKS!E19="",""))))))))))</f>
        <v/>
      </c>
      <c r="BQ20" s="6" t="str">
        <f>IF(ATTENDANCE_REMARKS!F19="A","Active in class",IF(ATTENDANCE_REMARKS!F19="B","Alert in Class",IF(ATTENDANCE_REMARKS!F19="C","Attentive",IF(ATTENDANCE_REMARKS!F19="D","Calm",IF(ATTENDANCE_REMARKS!F19="E","Cheerful",IF(ATTENDANCE_REMARKS!F19="F","Consistent",IF(ATTENDANCE_REMARKS!F19="G","Cooperative",IF(ATTENDANCE_REMARKS!F19="H","Coordinative",IF(ATTENDANCE_REMARKS!F19="I","Destructive",IF(ATTENDANCE_REMARKS!F19="J","Engaging",IF(ATTENDANCE_REMARKS!F19="K","Fluent",IF(ATTENDANCE_REMARKS!F19="L","Helpful",IF(ATTENDANCE_REMARKS!F19="M","Leadership",IF(ATTENDANCE_REMARKS!F19="N","Obedient",IF(ATTENDANCE_REMARKS!F19="O","Oderly",IF(ATTENDANCE_REMARKS!F19="P","Respectful",IF(ATTENDANCE_REMARKS!F19="Q","Satisfactory",IF(ATTENDANCE_REMARKS!F19="R","Talkative",IF(ATTENDANCE_REMARKS!F19="S","Thoughtful",IF(ATTENDANCE_REMARKS!F19="T","Too Playful",IF(ATTENDANCE_REMARKS!F19="U","Truant",IF(ATTENDANCE_REMARKS!F19="V","Well-groomed",IF(ATTENDANCE_REMARKS!F19="X","Punctual",IF(ATTENDANCE_REMARKS!F19="Y","Sociable",IF(ATTENDANCE_REMARKS!F19="","")))))))))))))))))))))))))</f>
        <v/>
      </c>
      <c r="BR20" s="51" t="str">
        <f>IF(ATTENDANCE_REMARKS!G19="A","Active in class",IF(ATTENDANCE_REMARKS!G19="B","Alert in Class",IF(ATTENDANCE_REMARKS!G19="C","Attentive",IF(ATTENDANCE_REMARKS!G19="D","Calm",IF(ATTENDANCE_REMARKS!G19="E","Cheerful",IF(ATTENDANCE_REMARKS!G19="F","Consistent",IF(ATTENDANCE_REMARKS!G19="G","Cooperative",IF(ATTENDANCE_REMARKS!G19="H","Coordinative",IF(ATTENDANCE_REMARKS!G19="I","Destructive",IF(ATTENDANCE_REMARKS!G19="J","Engaging",IF(ATTENDANCE_REMARKS!G19="K","Fluent",IF(ATTENDANCE_REMARKS!G19="L","Helpful",IF(ATTENDANCE_REMARKS!G19="M","Leadership",IF(ATTENDANCE_REMARKS!G19="N","Obedient",IF(ATTENDANCE_REMARKS!G19="O","Oderly",IF(ATTENDANCE_REMARKS!G19="P","Respectful",IF(ATTENDANCE_REMARKS!G19="Q","Satisfactory",IF(ATTENDANCE_REMARKS!G19="R","Talkative",IF(ATTENDANCE_REMARKS!G19="S","Thoughtful",IF(ATTENDANCE_REMARKS!G19="T","Too Playful",IF(ATTENDANCE_REMARKS!G19="U","Truant",IF(ATTENDANCE_REMARKS!G19="V","Well-groomed",IF(ATTENDANCE_REMARKS!G19="W","Punctual",IF(ATTENDANCE_REMARKS!G19="X","Sociable",IF(ATTENDANCE_REMARKS!G19="","")))))))))))))))))))))))))</f>
        <v/>
      </c>
      <c r="BS20" s="51" t="str">
        <f>IF(ATTENDANCE_REMARKS!H19="A","Has great potential and must be given adequate encouragement ",IF(ATTENDANCE_REMARKS!H19="B","A lot more effort needed for improvement",IF(ATTENDANCE_REMARKS!H19="C","Should be encourage to study seriously",IF(ATTENDANCE_REMARKS!H19="D","Should participate more in group discussions",IF(ATTENDANCE_REMARKS!H19="E","Has shown progress with determination",IF(ATTENDANCE_REMARKS!H19="F","A great measure of success has been achieved",IF(ATTENDANCE_REMARKS!H19="G","Must begin to take positive and active parts in class discussion ",IF(ATTENDANCE_REMARKS!H19="H","Should always pay attention in class",IF(ATTENDANCE_REMARKS!H19="I","Does good work when he or she sets mind to it",IF(ATTENDANCE_REMARKS!H19="J","He or she is easily distracted ",IF(ATTENDANCE_REMARKS!H19="K","Has made a satisfactory progress",IF(ATTENDANCE_REMARKS!H19="L","He or she is making a steady progress",IF(ATTENDANCE_REMARKS!H19="M","Needs to be encouraged at home to take studies seriously",IF(ATTENDANCE_REMARKS!H19="N","Has a positive attitude towards school",IF(ATTENDANCE_REMARKS!H19="O","Lacks consistency at school",IF(ATTENDANCE_REMARKS!H19="P","Very slow to studies at school",IF(ATTENDANCE_REMARKS!H19="Q","Growing in confidence and showing good concentration",IF(ATTENDANCE_REMARKS!H19="",""))))))))))))))))))</f>
        <v/>
      </c>
      <c r="BT20" s="6" t="s">
        <v>67</v>
      </c>
    </row>
    <row r="21" spans="1:72" x14ac:dyDescent="0.25">
      <c r="A21" s="5">
        <v>19</v>
      </c>
      <c r="B21" s="6" t="str">
        <f>'ENGLISH LANGUAGE'!B21</f>
        <v>MONEKE MICHEAL</v>
      </c>
      <c r="C21" s="73" t="s">
        <v>151</v>
      </c>
      <c r="D21" s="74">
        <f>'ENGLISH LANGUAGE'!Y21</f>
        <v>0</v>
      </c>
      <c r="E21" s="74">
        <f>'ENGLISH LANGUAGE'!AA21</f>
        <v>0</v>
      </c>
      <c r="F21" s="74">
        <f>'ENGLISH LANGUAGE'!AB21</f>
        <v>0</v>
      </c>
      <c r="G21" s="74" t="str">
        <f>'ENGLISH LANGUAGE'!AC21</f>
        <v>9</v>
      </c>
      <c r="H21" s="74">
        <f>'ENGLISH LANGUAGE'!AD21</f>
        <v>1</v>
      </c>
      <c r="I21" s="74" t="str">
        <f>'ENGLISH LANGUAGE'!AE21</f>
        <v>Very Weak</v>
      </c>
      <c r="J21" s="75">
        <f>MATHS!Y21</f>
        <v>0</v>
      </c>
      <c r="K21" s="75">
        <f>MATHS!AA21</f>
        <v>0</v>
      </c>
      <c r="L21" s="75">
        <f>MATHS!AB21</f>
        <v>0</v>
      </c>
      <c r="M21" s="75" t="str">
        <f>MATHS!AC21</f>
        <v>9</v>
      </c>
      <c r="N21" s="75">
        <f>MATHS!AD21</f>
        <v>1</v>
      </c>
      <c r="O21" s="75" t="str">
        <f>MATHS!AE21</f>
        <v>Very Weak</v>
      </c>
      <c r="P21" s="76">
        <f>'NATURAL SCIENCE'!Y21</f>
        <v>0</v>
      </c>
      <c r="Q21" s="76">
        <f>'NATURAL SCIENCE'!AA21</f>
        <v>0</v>
      </c>
      <c r="R21" s="76">
        <f>'NATURAL SCIENCE'!AB21</f>
        <v>0</v>
      </c>
      <c r="S21" s="76" t="str">
        <f>'NATURAL SCIENCE'!AC21</f>
        <v>9</v>
      </c>
      <c r="T21" s="76">
        <f>'NATURAL SCIENCE'!AD21</f>
        <v>1</v>
      </c>
      <c r="U21" s="76" t="str">
        <f>'NATURAL SCIENCE'!AE21</f>
        <v>Very Weak</v>
      </c>
      <c r="V21" s="77">
        <f>RME!Y21</f>
        <v>0</v>
      </c>
      <c r="W21" s="77">
        <f>RME!AA21</f>
        <v>0</v>
      </c>
      <c r="X21" s="77">
        <f>RME!AB21</f>
        <v>0</v>
      </c>
      <c r="Y21" s="77" t="str">
        <f>RME!AC21</f>
        <v>9</v>
      </c>
      <c r="Z21" s="77">
        <f>RME!AD21</f>
        <v>1</v>
      </c>
      <c r="AA21" s="77" t="str">
        <f>RME!AE21</f>
        <v>Very Weak</v>
      </c>
      <c r="AB21" s="78">
        <f>'CREATIVE ARTS'!Y21</f>
        <v>0</v>
      </c>
      <c r="AC21" s="78">
        <f>'CREATIVE ARTS'!AA21</f>
        <v>0</v>
      </c>
      <c r="AD21" s="78">
        <f>'CREATIVE ARTS'!AB21</f>
        <v>0</v>
      </c>
      <c r="AE21" s="78" t="str">
        <f>'CREATIVE ARTS'!AC21</f>
        <v>9</v>
      </c>
      <c r="AF21" s="78">
        <f>'CREATIVE ARTS'!AD21</f>
        <v>1</v>
      </c>
      <c r="AG21" s="78" t="str">
        <f>'CREATIVE ARTS'!AE21</f>
        <v>Very Weak</v>
      </c>
      <c r="AH21" s="77">
        <f>COMPUTING!Y21</f>
        <v>0</v>
      </c>
      <c r="AI21" s="77">
        <f>COMPUTING!AA21</f>
        <v>0</v>
      </c>
      <c r="AJ21" s="77">
        <f>COMPUTING!AB21</f>
        <v>0</v>
      </c>
      <c r="AK21" s="77" t="str">
        <f>COMPUTING!AC21</f>
        <v>9</v>
      </c>
      <c r="AL21" s="77">
        <f>COMPUTING!AD21</f>
        <v>1</v>
      </c>
      <c r="AM21" s="77" t="str">
        <f>COMPUTING!AE21</f>
        <v>Very Weak</v>
      </c>
      <c r="AN21" s="78">
        <f>HISTORY_1!Y21</f>
        <v>0</v>
      </c>
      <c r="AO21" s="78">
        <f>HISTORY_1!AA21</f>
        <v>0</v>
      </c>
      <c r="AP21" s="78">
        <f>HISTORY_1!AB21</f>
        <v>0</v>
      </c>
      <c r="AQ21" s="78" t="str">
        <f>HISTORY_1!AC21</f>
        <v>9</v>
      </c>
      <c r="AR21" s="78">
        <f>HISTORY_1!AD21</f>
        <v>1</v>
      </c>
      <c r="AS21" s="78" t="str">
        <f>HISTORY_1!AE21</f>
        <v>Very Weak</v>
      </c>
      <c r="AT21" s="81">
        <f>OWOP!Y21</f>
        <v>0</v>
      </c>
      <c r="AU21" s="81">
        <f>OWOP!AA21</f>
        <v>0</v>
      </c>
      <c r="AV21" s="81">
        <f>OWOP!AB21</f>
        <v>0</v>
      </c>
      <c r="AW21" s="81" t="str">
        <f>OWOP!AC21</f>
        <v>9</v>
      </c>
      <c r="AX21" s="81">
        <f>OWOP!AD21</f>
        <v>1</v>
      </c>
      <c r="AY21" s="81" t="str">
        <f>OWOP!AE21</f>
        <v>Very Weak</v>
      </c>
      <c r="AZ21" s="82">
        <f>FRENCH!Y21</f>
        <v>0</v>
      </c>
      <c r="BA21" s="82">
        <f>FRENCH!AA21</f>
        <v>0</v>
      </c>
      <c r="BB21" s="82">
        <f>FRENCH!AB21</f>
        <v>0</v>
      </c>
      <c r="BC21" s="82" t="str">
        <f>FRENCH!AC21</f>
        <v>9</v>
      </c>
      <c r="BD21" s="82">
        <f>FRENCH!AD21</f>
        <v>1</v>
      </c>
      <c r="BE21" s="82" t="str">
        <f>FRENCH!AE21</f>
        <v>Very Weak</v>
      </c>
      <c r="BF21" s="79">
        <f>GH.LANGUAGE!Y21</f>
        <v>0</v>
      </c>
      <c r="BG21" s="79">
        <f>GH.LANGUAGE!AA21</f>
        <v>0</v>
      </c>
      <c r="BH21" s="79">
        <f>GH.LANGUAGE!AB21</f>
        <v>0</v>
      </c>
      <c r="BI21" s="79" t="str">
        <f>GH.LANGUAGE!AC21</f>
        <v>9</v>
      </c>
      <c r="BJ21" s="79">
        <f>GH.LANGUAGE!AD21</f>
        <v>1</v>
      </c>
      <c r="BK21" s="79" t="str">
        <f>GH.LANGUAGE!AE21</f>
        <v>Very Weak</v>
      </c>
      <c r="BL21" s="6">
        <f t="shared" ref="BL21" si="2">F21+L21+R21+X21+AD21+AJ21+AP21+AV21+BB21+BH21</f>
        <v>0</v>
      </c>
      <c r="BM21" s="6">
        <f t="shared" si="1"/>
        <v>1</v>
      </c>
      <c r="BN21" s="6">
        <f>ATTENDANCE_REMARKS!C20</f>
        <v>0</v>
      </c>
      <c r="BO21" s="6" t="str">
        <f>IF(ATTENDANCE_REMARKS!D20="A","Mathematics",IF(ATTENDANCE_REMARKS!D20="B","Science",IF(ATTENDANCE_REMARKS!D20="C","Social Studies",IF(ATTENDANCE_REMARKS!D20="D","ICT",IF(ATTENDANCE_REMARKS!D20="E","R.M.E",IF(ATTENDANCE_REMARKS!D20="F","Ghanaian Language",IF(ATTENDANCE_REMARKS!D20="G","English",IF(ATTENDANCE_REMARKS!D20="H","French",IF(ATTENDANCE_REMARKS!D20="I","Creative Activities",IF(ATTENDANCE_REMARKS!D20="J","Citizenship",IF(ATTENDANCE_REMARKS!D20="K","Social &amp; Moral Education",IF(ATTENDANCE_REMARKS!D20="L","Creative Arts",IF(ATTENDANCE_REMARKS!D20="M","Writing Skills",IF(ATTENDANCE_REMARKS!D20="N","Environmental Skills",IF(ATTENDANCE_REMARKS!D20="O","Psycho Social Development",IF(ATTENDANCE_REMARKS!D20="P","Language and Literacy",IF(ATTENDANCE_REMARKS!D20="Q","Creative Acts",IF(ATTENDANCE_REMARKS!D20="R","Numeracy",IF(ATTENDANCE_REMARKS!D20="S","Oral English",IF(ATTENDANCE_REMARKS!D20="T","OUR WORLD OUR PEOPLE",IF(ATTENDANCE_REMARKS!D20="U","Basic Design And Technology",IF(ATTENDANCE_REMARKS!D20="V","History",IF(ATTENDANCE_REMARKS!D20="","")))))))))))))))))))))))</f>
        <v/>
      </c>
      <c r="BP21" s="6" t="str">
        <f>IF(ATTENDANCE_REMARKS!E20="A","Learning",IF(ATTENDANCE_REMARKS!E20="B","Football",IF(ATTENDANCE_REMARKS!E20="C","Athletics",IF(ATTENDANCE_REMARKS!E20="D","Drawing",IF(ATTENDANCE_REMARKS!E20="E","Reading",IF(ATTENDANCE_REMARKS!E20="F","Writing",IF(ATTENDANCE_REMARKS!E20="G","Signing",IF(ATTENDANCE_REMARKS!E20="H","Crafting",IF(ATTENDANCE_REMARKS!E20="I","Music &amp; Dance",IF(ATTENDANCE_REMARKS!E20="",""))))))))))</f>
        <v/>
      </c>
      <c r="BQ21" s="6" t="str">
        <f>IF(ATTENDANCE_REMARKS!F20="A","Active in class",IF(ATTENDANCE_REMARKS!F20="B","Alert in Class",IF(ATTENDANCE_REMARKS!F20="C","Attentive",IF(ATTENDANCE_REMARKS!F20="D","Calm",IF(ATTENDANCE_REMARKS!F20="E","Cheerful",IF(ATTENDANCE_REMARKS!F20="F","Consistent",IF(ATTENDANCE_REMARKS!F20="G","Cooperative",IF(ATTENDANCE_REMARKS!F20="H","Coordinative",IF(ATTENDANCE_REMARKS!F20="I","Destructive",IF(ATTENDANCE_REMARKS!F20="J","Engaging",IF(ATTENDANCE_REMARKS!F20="K","Fluent",IF(ATTENDANCE_REMARKS!F20="L","Helpful",IF(ATTENDANCE_REMARKS!F20="M","Leadership",IF(ATTENDANCE_REMARKS!F20="N","Obedient",IF(ATTENDANCE_REMARKS!F20="O","Oderly",IF(ATTENDANCE_REMARKS!F20="P","Respectful",IF(ATTENDANCE_REMARKS!F20="Q","Satisfactory",IF(ATTENDANCE_REMARKS!F20="R","Talkative",IF(ATTENDANCE_REMARKS!F20="S","Thoughtful",IF(ATTENDANCE_REMARKS!F20="T","Too Playful",IF(ATTENDANCE_REMARKS!F20="U","Truant",IF(ATTENDANCE_REMARKS!F20="V","Well-groomed",IF(ATTENDANCE_REMARKS!F20="X","Punctual",IF(ATTENDANCE_REMARKS!F20="Y","Sociable",IF(ATTENDANCE_REMARKS!F20="","")))))))))))))))))))))))))</f>
        <v/>
      </c>
      <c r="BR21" s="51" t="str">
        <f>IF(ATTENDANCE_REMARKS!G20="A","Active in class",IF(ATTENDANCE_REMARKS!G20="B","Alert in Class",IF(ATTENDANCE_REMARKS!G20="C","Attentive",IF(ATTENDANCE_REMARKS!G20="D","Calm",IF(ATTENDANCE_REMARKS!G20="E","Cheerful",IF(ATTENDANCE_REMARKS!G20="F","Consistent",IF(ATTENDANCE_REMARKS!G20="G","Cooperative",IF(ATTENDANCE_REMARKS!G20="H","Coordinative",IF(ATTENDANCE_REMARKS!G20="I","Destructive",IF(ATTENDANCE_REMARKS!G20="J","Engaging",IF(ATTENDANCE_REMARKS!G20="K","Fluent",IF(ATTENDANCE_REMARKS!G20="L","Helpful",IF(ATTENDANCE_REMARKS!G20="M","Leadership",IF(ATTENDANCE_REMARKS!G20="N","Obedient",IF(ATTENDANCE_REMARKS!G20="O","Oderly",IF(ATTENDANCE_REMARKS!G20="P","Respectful",IF(ATTENDANCE_REMARKS!G20="Q","Satisfactory",IF(ATTENDANCE_REMARKS!G20="R","Talkative",IF(ATTENDANCE_REMARKS!G20="S","Thoughtful",IF(ATTENDANCE_REMARKS!G20="T","Too Playful",IF(ATTENDANCE_REMARKS!G20="U","Truant",IF(ATTENDANCE_REMARKS!G20="V","Well-groomed",IF(ATTENDANCE_REMARKS!G20="W","Punctual",IF(ATTENDANCE_REMARKS!G20="X","Sociable",IF(ATTENDANCE_REMARKS!G20="","")))))))))))))))))))))))))</f>
        <v/>
      </c>
      <c r="BS21" s="51" t="str">
        <f>IF(ATTENDANCE_REMARKS!H20="A","Has great potential and must be given adequate encouragement ",IF(ATTENDANCE_REMARKS!H20="B","A lot more effort needed for improvement",IF(ATTENDANCE_REMARKS!H20="C","Should be encourage to study seriously",IF(ATTENDANCE_REMARKS!H20="D","Should participate more in group discussions",IF(ATTENDANCE_REMARKS!H20="E","Has shown progress with determination",IF(ATTENDANCE_REMARKS!H20="F","A great measure of success has been achieved",IF(ATTENDANCE_REMARKS!H20="G","Must begin to take positive and active parts in class discussion ",IF(ATTENDANCE_REMARKS!H20="H","Should always pay attention in class",IF(ATTENDANCE_REMARKS!H20="I","Does good work when he or she sets mind to it",IF(ATTENDANCE_REMARKS!H20="J","He or she is easily distracted ",IF(ATTENDANCE_REMARKS!H20="K","Has made a satisfactory progress",IF(ATTENDANCE_REMARKS!H20="L","He or she is making a steady progress",IF(ATTENDANCE_REMARKS!H20="M","Needs to be encouraged at home to take studies seriously",IF(ATTENDANCE_REMARKS!H20="N","Has a positive attitude towards school",IF(ATTENDANCE_REMARKS!H20="O","Lacks consistency at school",IF(ATTENDANCE_REMARKS!H20="P","Very slow to studies at school",IF(ATTENDANCE_REMARKS!H20="Q","Growing in confidence and showing good concentration",IF(ATTENDANCE_REMARKS!H20="",""))))))))))))))))))</f>
        <v/>
      </c>
      <c r="BT21" s="6" t="s">
        <v>67</v>
      </c>
    </row>
    <row r="22" spans="1:72" x14ac:dyDescent="0.25">
      <c r="A22" s="5">
        <v>20</v>
      </c>
      <c r="B22" s="6" t="str">
        <f>'ENGLISH LANGUAGE'!B22</f>
        <v>NYARKO SHEDRACK NTIRI</v>
      </c>
      <c r="C22" s="73" t="s">
        <v>151</v>
      </c>
      <c r="D22" s="74">
        <f>'ENGLISH LANGUAGE'!Y22</f>
        <v>0</v>
      </c>
      <c r="E22" s="74">
        <f>'ENGLISH LANGUAGE'!AA22</f>
        <v>0</v>
      </c>
      <c r="F22" s="74">
        <f>'ENGLISH LANGUAGE'!AB22</f>
        <v>0</v>
      </c>
      <c r="G22" s="74" t="str">
        <f>'ENGLISH LANGUAGE'!AC22</f>
        <v>9</v>
      </c>
      <c r="H22" s="74">
        <f>'ENGLISH LANGUAGE'!AD22</f>
        <v>1</v>
      </c>
      <c r="I22" s="74" t="str">
        <f>'ENGLISH LANGUAGE'!AE22</f>
        <v>Very Weak</v>
      </c>
      <c r="J22" s="75">
        <f>MATHS!Y22</f>
        <v>0</v>
      </c>
      <c r="K22" s="75">
        <f>MATHS!AA22</f>
        <v>0</v>
      </c>
      <c r="L22" s="75">
        <f>MATHS!AB22</f>
        <v>0</v>
      </c>
      <c r="M22" s="75" t="str">
        <f>MATHS!AC22</f>
        <v>9</v>
      </c>
      <c r="N22" s="75">
        <f>MATHS!AD22</f>
        <v>1</v>
      </c>
      <c r="O22" s="75" t="str">
        <f>MATHS!AE22</f>
        <v>Very Weak</v>
      </c>
      <c r="P22" s="76">
        <f>'NATURAL SCIENCE'!Y22</f>
        <v>0</v>
      </c>
      <c r="Q22" s="76">
        <f>'NATURAL SCIENCE'!AA22</f>
        <v>0</v>
      </c>
      <c r="R22" s="76">
        <f>'NATURAL SCIENCE'!AB22</f>
        <v>0</v>
      </c>
      <c r="S22" s="76" t="str">
        <f>'NATURAL SCIENCE'!AC22</f>
        <v>9</v>
      </c>
      <c r="T22" s="76">
        <f>'NATURAL SCIENCE'!AD22</f>
        <v>1</v>
      </c>
      <c r="U22" s="76" t="str">
        <f>'NATURAL SCIENCE'!AE22</f>
        <v>Very Weak</v>
      </c>
      <c r="V22" s="77">
        <f>RME!Y22</f>
        <v>0</v>
      </c>
      <c r="W22" s="77">
        <f>RME!AA22</f>
        <v>0</v>
      </c>
      <c r="X22" s="77">
        <f>RME!AB22</f>
        <v>0</v>
      </c>
      <c r="Y22" s="77" t="str">
        <f>RME!AC22</f>
        <v>9</v>
      </c>
      <c r="Z22" s="77">
        <f>RME!AD22</f>
        <v>1</v>
      </c>
      <c r="AA22" s="77" t="str">
        <f>RME!AE22</f>
        <v>Very Weak</v>
      </c>
      <c r="AB22" s="78">
        <f>'CREATIVE ARTS'!Y22</f>
        <v>0</v>
      </c>
      <c r="AC22" s="78">
        <f>'CREATIVE ARTS'!AA22</f>
        <v>0</v>
      </c>
      <c r="AD22" s="78">
        <f>'CREATIVE ARTS'!AB22</f>
        <v>0</v>
      </c>
      <c r="AE22" s="78" t="str">
        <f>'CREATIVE ARTS'!AC22</f>
        <v>9</v>
      </c>
      <c r="AF22" s="78">
        <f>'CREATIVE ARTS'!AD22</f>
        <v>1</v>
      </c>
      <c r="AG22" s="78" t="str">
        <f>'CREATIVE ARTS'!AE22</f>
        <v>Very Weak</v>
      </c>
      <c r="AH22" s="77">
        <f>COMPUTING!Y22</f>
        <v>0</v>
      </c>
      <c r="AI22" s="77">
        <f>COMPUTING!AA22</f>
        <v>0</v>
      </c>
      <c r="AJ22" s="77">
        <f>COMPUTING!AB22</f>
        <v>0</v>
      </c>
      <c r="AK22" s="77" t="str">
        <f>COMPUTING!AC22</f>
        <v>9</v>
      </c>
      <c r="AL22" s="77">
        <f>COMPUTING!AD22</f>
        <v>1</v>
      </c>
      <c r="AM22" s="77" t="str">
        <f>COMPUTING!AE22</f>
        <v>Very Weak</v>
      </c>
      <c r="AN22" s="78">
        <f>HISTORY_1!Y22</f>
        <v>0</v>
      </c>
      <c r="AO22" s="78">
        <f>HISTORY_1!AA22</f>
        <v>0</v>
      </c>
      <c r="AP22" s="78">
        <f>HISTORY_1!AB22</f>
        <v>0</v>
      </c>
      <c r="AQ22" s="78" t="str">
        <f>HISTORY_1!AC22</f>
        <v>9</v>
      </c>
      <c r="AR22" s="78">
        <f>HISTORY_1!AD22</f>
        <v>1</v>
      </c>
      <c r="AS22" s="78" t="str">
        <f>HISTORY_1!AE22</f>
        <v>Very Weak</v>
      </c>
      <c r="AT22" s="81">
        <f>OWOP!Y22</f>
        <v>0</v>
      </c>
      <c r="AU22" s="81">
        <f>OWOP!AA22</f>
        <v>0</v>
      </c>
      <c r="AV22" s="81">
        <f>OWOP!AB22</f>
        <v>0</v>
      </c>
      <c r="AW22" s="81" t="str">
        <f>OWOP!AC22</f>
        <v>9</v>
      </c>
      <c r="AX22" s="81">
        <f>OWOP!AD22</f>
        <v>1</v>
      </c>
      <c r="AY22" s="81" t="str">
        <f>OWOP!AE22</f>
        <v>Very Weak</v>
      </c>
      <c r="AZ22" s="82">
        <f>FRENCH!Y22</f>
        <v>0</v>
      </c>
      <c r="BA22" s="82">
        <f>FRENCH!AA22</f>
        <v>0</v>
      </c>
      <c r="BB22" s="82">
        <f>FRENCH!AB22</f>
        <v>0</v>
      </c>
      <c r="BC22" s="82" t="str">
        <f>FRENCH!AC22</f>
        <v>9</v>
      </c>
      <c r="BD22" s="82">
        <f>FRENCH!AD22</f>
        <v>1</v>
      </c>
      <c r="BE22" s="82" t="str">
        <f>FRENCH!AE22</f>
        <v>Very Weak</v>
      </c>
      <c r="BF22" s="79">
        <f>GH.LANGUAGE!Y22</f>
        <v>0</v>
      </c>
      <c r="BG22" s="79">
        <f>GH.LANGUAGE!AA22</f>
        <v>0</v>
      </c>
      <c r="BH22" s="79">
        <f>GH.LANGUAGE!AB22</f>
        <v>0</v>
      </c>
      <c r="BI22" s="79" t="str">
        <f>GH.LANGUAGE!AC22</f>
        <v>9</v>
      </c>
      <c r="BJ22" s="79">
        <f>GH.LANGUAGE!AD22</f>
        <v>1</v>
      </c>
      <c r="BK22" s="79" t="str">
        <f>GH.LANGUAGE!AE22</f>
        <v>Very Weak</v>
      </c>
      <c r="BL22" s="6">
        <f t="shared" ref="BL22:BL29" si="3">F22+L22+R22+X22+AD22+AJ22+AP22+AV22+BB22+BH22</f>
        <v>0</v>
      </c>
      <c r="BM22" s="6">
        <f t="shared" si="1"/>
        <v>1</v>
      </c>
      <c r="BN22" s="6">
        <f>ATTENDANCE_REMARKS!C21</f>
        <v>0</v>
      </c>
      <c r="BO22" s="6" t="str">
        <f>IF(ATTENDANCE_REMARKS!D21="A","Mathematics",IF(ATTENDANCE_REMARKS!D21="B","Science",IF(ATTENDANCE_REMARKS!D21="C","Social Studies",IF(ATTENDANCE_REMARKS!D21="D","ICT",IF(ATTENDANCE_REMARKS!D21="E","R.M.E",IF(ATTENDANCE_REMARKS!D21="F","Ghanaian Language",IF(ATTENDANCE_REMARKS!D21="G","English",IF(ATTENDANCE_REMARKS!D21="H","French",IF(ATTENDANCE_REMARKS!D21="I","Creative Activities",IF(ATTENDANCE_REMARKS!D21="J","Citizenship",IF(ATTENDANCE_REMARKS!D21="K","Social &amp; Moral Education",IF(ATTENDANCE_REMARKS!D21="L","Creative Arts",IF(ATTENDANCE_REMARKS!D21="M","Writing Skills",IF(ATTENDANCE_REMARKS!D21="N","Environmental Skills",IF(ATTENDANCE_REMARKS!D21="O","Psycho Social Development",IF(ATTENDANCE_REMARKS!D21="P","Language and Literacy",IF(ATTENDANCE_REMARKS!D21="Q","Creative Acts",IF(ATTENDANCE_REMARKS!D21="R","Numeracy",IF(ATTENDANCE_REMARKS!D21="S","Oral English",IF(ATTENDANCE_REMARKS!D21="T","OUR WORLD OUR PEOPLE",IF(ATTENDANCE_REMARKS!D21="U","Basic Design And Technology",IF(ATTENDANCE_REMARKS!D21="V","History",IF(ATTENDANCE_REMARKS!D21="","")))))))))))))))))))))))</f>
        <v/>
      </c>
      <c r="BP22" s="6" t="str">
        <f>IF(ATTENDANCE_REMARKS!E21="A","Learning",IF(ATTENDANCE_REMARKS!E21="B","Football",IF(ATTENDANCE_REMARKS!E21="C","Athletics",IF(ATTENDANCE_REMARKS!E21="D","Drawing",IF(ATTENDANCE_REMARKS!E21="E","Reading",IF(ATTENDANCE_REMARKS!E21="F","Writing",IF(ATTENDANCE_REMARKS!E21="G","Signing",IF(ATTENDANCE_REMARKS!E21="H","Crafting",IF(ATTENDANCE_REMARKS!E21="I","Music &amp; Dance",IF(ATTENDANCE_REMARKS!E21="",""))))))))))</f>
        <v/>
      </c>
      <c r="BQ22" s="6" t="str">
        <f>IF(ATTENDANCE_REMARKS!F21="A","Active in class",IF(ATTENDANCE_REMARKS!F21="B","Alert in Class",IF(ATTENDANCE_REMARKS!F21="C","Attentive",IF(ATTENDANCE_REMARKS!F21="D","Calm",IF(ATTENDANCE_REMARKS!F21="E","Cheerful",IF(ATTENDANCE_REMARKS!F21="F","Consistent",IF(ATTENDANCE_REMARKS!F21="G","Cooperative",IF(ATTENDANCE_REMARKS!F21="H","Coordinative",IF(ATTENDANCE_REMARKS!F21="I","Destructive",IF(ATTENDANCE_REMARKS!F21="J","Engaging",IF(ATTENDANCE_REMARKS!F21="K","Fluent",IF(ATTENDANCE_REMARKS!F21="L","Helpful",IF(ATTENDANCE_REMARKS!F21="M","Leadership",IF(ATTENDANCE_REMARKS!F21="N","Obedient",IF(ATTENDANCE_REMARKS!F21="O","Oderly",IF(ATTENDANCE_REMARKS!F21="P","Respectful",IF(ATTENDANCE_REMARKS!F21="Q","Satisfactory",IF(ATTENDANCE_REMARKS!F21="R","Talkative",IF(ATTENDANCE_REMARKS!F21="S","Thoughtful",IF(ATTENDANCE_REMARKS!F21="T","Too Playful",IF(ATTENDANCE_REMARKS!F21="U","Truant",IF(ATTENDANCE_REMARKS!F21="V","Well-groomed",IF(ATTENDANCE_REMARKS!F21="X","Punctual",IF(ATTENDANCE_REMARKS!F21="Y","Sociable",IF(ATTENDANCE_REMARKS!F21="","")))))))))))))))))))))))))</f>
        <v/>
      </c>
      <c r="BR22" s="51" t="str">
        <f>IF(ATTENDANCE_REMARKS!G21="A","Active in class",IF(ATTENDANCE_REMARKS!G21="B","Alert in Class",IF(ATTENDANCE_REMARKS!G21="C","Attentive",IF(ATTENDANCE_REMARKS!G21="D","Calm",IF(ATTENDANCE_REMARKS!G21="E","Cheerful",IF(ATTENDANCE_REMARKS!G21="F","Consistent",IF(ATTENDANCE_REMARKS!G21="G","Cooperative",IF(ATTENDANCE_REMARKS!G21="H","Coordinative",IF(ATTENDANCE_REMARKS!G21="I","Destructive",IF(ATTENDANCE_REMARKS!G21="J","Engaging",IF(ATTENDANCE_REMARKS!G21="K","Fluent",IF(ATTENDANCE_REMARKS!G21="L","Helpful",IF(ATTENDANCE_REMARKS!G21="M","Leadership",IF(ATTENDANCE_REMARKS!G21="N","Obedient",IF(ATTENDANCE_REMARKS!G21="O","Oderly",IF(ATTENDANCE_REMARKS!G21="P","Respectful",IF(ATTENDANCE_REMARKS!G21="Q","Satisfactory",IF(ATTENDANCE_REMARKS!G21="R","Talkative",IF(ATTENDANCE_REMARKS!G21="S","Thoughtful",IF(ATTENDANCE_REMARKS!G21="T","Too Playful",IF(ATTENDANCE_REMARKS!G21="U","Truant",IF(ATTENDANCE_REMARKS!G21="V","Well-groomed",IF(ATTENDANCE_REMARKS!G21="W","Punctual",IF(ATTENDANCE_REMARKS!G21="X","Sociable",IF(ATTENDANCE_REMARKS!G21="","")))))))))))))))))))))))))</f>
        <v/>
      </c>
      <c r="BS22" s="51" t="str">
        <f>IF(ATTENDANCE_REMARKS!H21="A","Has great potential and must be given adequate encouragement ",IF(ATTENDANCE_REMARKS!H21="B","A lot more effort needed for improvement",IF(ATTENDANCE_REMARKS!H21="C","Should be encourage to study seriously",IF(ATTENDANCE_REMARKS!H21="D","Should participate more in group discussions",IF(ATTENDANCE_REMARKS!H21="E","Has shown progress with determination",IF(ATTENDANCE_REMARKS!H21="F","A great measure of success has been achieved",IF(ATTENDANCE_REMARKS!H21="G","Must begin to take positive and active parts in class discussion ",IF(ATTENDANCE_REMARKS!H21="H","Should always pay attention in class",IF(ATTENDANCE_REMARKS!H21="I","Does good work when he or she sets mind to it",IF(ATTENDANCE_REMARKS!H21="J","He or she is easily distracted ",IF(ATTENDANCE_REMARKS!H21="K","Has made a satisfactory progress",IF(ATTENDANCE_REMARKS!H21="L","He or she is making a steady progress",IF(ATTENDANCE_REMARKS!H21="M","Needs to be encouraged at home to take studies seriously",IF(ATTENDANCE_REMARKS!H21="N","Has a positive attitude towards school",IF(ATTENDANCE_REMARKS!H21="O","Lacks consistency at school",IF(ATTENDANCE_REMARKS!H21="P","Very slow to studies at school",IF(ATTENDANCE_REMARKS!H21="Q","Growing in confidence and showing good concentration",IF(ATTENDANCE_REMARKS!H21="",""))))))))))))))))))</f>
        <v/>
      </c>
      <c r="BT22" s="6" t="s">
        <v>67</v>
      </c>
    </row>
    <row r="23" spans="1:72" x14ac:dyDescent="0.25">
      <c r="A23" s="5">
        <v>21</v>
      </c>
      <c r="B23" s="6" t="str">
        <f>'ENGLISH LANGUAGE'!B23</f>
        <v>OSEI MELODY NANAYAA</v>
      </c>
      <c r="C23" s="73" t="s">
        <v>151</v>
      </c>
      <c r="D23" s="74">
        <f>'ENGLISH LANGUAGE'!Y23</f>
        <v>0</v>
      </c>
      <c r="E23" s="74">
        <f>'ENGLISH LANGUAGE'!AA23</f>
        <v>0</v>
      </c>
      <c r="F23" s="74">
        <f>'ENGLISH LANGUAGE'!AB23</f>
        <v>0</v>
      </c>
      <c r="G23" s="74" t="str">
        <f>'ENGLISH LANGUAGE'!AC23</f>
        <v>9</v>
      </c>
      <c r="H23" s="74">
        <f>'ENGLISH LANGUAGE'!AD23</f>
        <v>1</v>
      </c>
      <c r="I23" s="74" t="str">
        <f>'ENGLISH LANGUAGE'!AE23</f>
        <v>Very Weak</v>
      </c>
      <c r="J23" s="75">
        <f>MATHS!Y23</f>
        <v>0</v>
      </c>
      <c r="K23" s="75">
        <f>MATHS!AA23</f>
        <v>0</v>
      </c>
      <c r="L23" s="75">
        <f>MATHS!AB23</f>
        <v>0</v>
      </c>
      <c r="M23" s="75" t="str">
        <f>MATHS!AC23</f>
        <v>9</v>
      </c>
      <c r="N23" s="75">
        <f>MATHS!AD23</f>
        <v>1</v>
      </c>
      <c r="O23" s="75" t="str">
        <f>MATHS!AE23</f>
        <v>Very Weak</v>
      </c>
      <c r="P23" s="76">
        <f>'NATURAL SCIENCE'!Y23</f>
        <v>0</v>
      </c>
      <c r="Q23" s="76">
        <f>'NATURAL SCIENCE'!AA23</f>
        <v>0</v>
      </c>
      <c r="R23" s="76">
        <f>'NATURAL SCIENCE'!AB23</f>
        <v>0</v>
      </c>
      <c r="S23" s="76" t="str">
        <f>'NATURAL SCIENCE'!AC23</f>
        <v>9</v>
      </c>
      <c r="T23" s="76">
        <f>'NATURAL SCIENCE'!AD23</f>
        <v>1</v>
      </c>
      <c r="U23" s="76" t="str">
        <f>'NATURAL SCIENCE'!AE23</f>
        <v>Very Weak</v>
      </c>
      <c r="V23" s="77">
        <f>RME!Y23</f>
        <v>0</v>
      </c>
      <c r="W23" s="77">
        <f>RME!AA23</f>
        <v>0</v>
      </c>
      <c r="X23" s="77">
        <f>RME!AB23</f>
        <v>0</v>
      </c>
      <c r="Y23" s="77" t="str">
        <f>RME!AC23</f>
        <v>9</v>
      </c>
      <c r="Z23" s="77">
        <f>RME!AD23</f>
        <v>1</v>
      </c>
      <c r="AA23" s="77" t="str">
        <f>RME!AE23</f>
        <v>Very Weak</v>
      </c>
      <c r="AB23" s="78">
        <f>'CREATIVE ARTS'!Y23</f>
        <v>0</v>
      </c>
      <c r="AC23" s="78">
        <f>'CREATIVE ARTS'!AA23</f>
        <v>0</v>
      </c>
      <c r="AD23" s="78">
        <f>'CREATIVE ARTS'!AB23</f>
        <v>0</v>
      </c>
      <c r="AE23" s="78" t="str">
        <f>'CREATIVE ARTS'!AC23</f>
        <v>9</v>
      </c>
      <c r="AF23" s="78">
        <f>'CREATIVE ARTS'!AD23</f>
        <v>1</v>
      </c>
      <c r="AG23" s="78" t="str">
        <f>'CREATIVE ARTS'!AE23</f>
        <v>Very Weak</v>
      </c>
      <c r="AH23" s="77">
        <f>COMPUTING!Y23</f>
        <v>0</v>
      </c>
      <c r="AI23" s="77">
        <f>COMPUTING!AA23</f>
        <v>0</v>
      </c>
      <c r="AJ23" s="77">
        <f>COMPUTING!AB23</f>
        <v>0</v>
      </c>
      <c r="AK23" s="77" t="str">
        <f>COMPUTING!AC23</f>
        <v>9</v>
      </c>
      <c r="AL23" s="77">
        <f>COMPUTING!AD23</f>
        <v>1</v>
      </c>
      <c r="AM23" s="77" t="str">
        <f>COMPUTING!AE23</f>
        <v>Very Weak</v>
      </c>
      <c r="AN23" s="78">
        <f>HISTORY_1!Y23</f>
        <v>0</v>
      </c>
      <c r="AO23" s="78">
        <f>HISTORY_1!AA23</f>
        <v>0</v>
      </c>
      <c r="AP23" s="78">
        <f>HISTORY_1!AB23</f>
        <v>0</v>
      </c>
      <c r="AQ23" s="78" t="str">
        <f>HISTORY_1!AC23</f>
        <v>9</v>
      </c>
      <c r="AR23" s="78">
        <f>HISTORY_1!AD23</f>
        <v>1</v>
      </c>
      <c r="AS23" s="78" t="str">
        <f>HISTORY_1!AE23</f>
        <v>Very Weak</v>
      </c>
      <c r="AT23" s="81">
        <f>OWOP!Y23</f>
        <v>0</v>
      </c>
      <c r="AU23" s="81">
        <f>OWOP!AA23</f>
        <v>0</v>
      </c>
      <c r="AV23" s="81">
        <f>OWOP!AB23</f>
        <v>0</v>
      </c>
      <c r="AW23" s="81" t="str">
        <f>OWOP!AC23</f>
        <v>9</v>
      </c>
      <c r="AX23" s="81">
        <f>OWOP!AD23</f>
        <v>1</v>
      </c>
      <c r="AY23" s="81" t="str">
        <f>OWOP!AE23</f>
        <v>Very Weak</v>
      </c>
      <c r="AZ23" s="82">
        <f>FRENCH!Y23</f>
        <v>0</v>
      </c>
      <c r="BA23" s="82">
        <f>FRENCH!AA23</f>
        <v>0</v>
      </c>
      <c r="BB23" s="82">
        <f>FRENCH!AB23</f>
        <v>0</v>
      </c>
      <c r="BC23" s="82" t="str">
        <f>FRENCH!AC23</f>
        <v>9</v>
      </c>
      <c r="BD23" s="82">
        <f>FRENCH!AD23</f>
        <v>1</v>
      </c>
      <c r="BE23" s="82" t="str">
        <f>FRENCH!AE23</f>
        <v>Very Weak</v>
      </c>
      <c r="BF23" s="79">
        <f>GH.LANGUAGE!Y23</f>
        <v>0</v>
      </c>
      <c r="BG23" s="79">
        <f>GH.LANGUAGE!AA23</f>
        <v>0</v>
      </c>
      <c r="BH23" s="79">
        <f>GH.LANGUAGE!AB23</f>
        <v>0</v>
      </c>
      <c r="BI23" s="79" t="str">
        <f>GH.LANGUAGE!AC23</f>
        <v>9</v>
      </c>
      <c r="BJ23" s="79">
        <f>GH.LANGUAGE!AD23</f>
        <v>1</v>
      </c>
      <c r="BK23" s="79" t="str">
        <f>GH.LANGUAGE!AE23</f>
        <v>Very Weak</v>
      </c>
      <c r="BL23" s="6">
        <f t="shared" si="3"/>
        <v>0</v>
      </c>
      <c r="BM23" s="6">
        <f t="shared" si="1"/>
        <v>1</v>
      </c>
      <c r="BN23" s="6">
        <f>ATTENDANCE_REMARKS!C22</f>
        <v>0</v>
      </c>
      <c r="BO23" s="6" t="str">
        <f>IF(ATTENDANCE_REMARKS!D22="A","Mathematics",IF(ATTENDANCE_REMARKS!D22="B","Science",IF(ATTENDANCE_REMARKS!D22="C","Social Studies",IF(ATTENDANCE_REMARKS!D22="D","ICT",IF(ATTENDANCE_REMARKS!D22="E","R.M.E",IF(ATTENDANCE_REMARKS!D22="F","Ghanaian Language",IF(ATTENDANCE_REMARKS!D22="G","English",IF(ATTENDANCE_REMARKS!D22="H","French",IF(ATTENDANCE_REMARKS!D22="I","Creative Activities",IF(ATTENDANCE_REMARKS!D22="J","Citizenship",IF(ATTENDANCE_REMARKS!D22="K","Social &amp; Moral Education",IF(ATTENDANCE_REMARKS!D22="L","Creative Arts",IF(ATTENDANCE_REMARKS!D22="M","Writing Skills",IF(ATTENDANCE_REMARKS!D22="N","Environmental Skills",IF(ATTENDANCE_REMARKS!D22="O","Psycho Social Development",IF(ATTENDANCE_REMARKS!D22="P","Language and Literacy",IF(ATTENDANCE_REMARKS!D22="Q","Creative Acts",IF(ATTENDANCE_REMARKS!D22="R","Numeracy",IF(ATTENDANCE_REMARKS!D22="S","Oral English",IF(ATTENDANCE_REMARKS!D22="T","OUR WORLD OUR PEOPLE",IF(ATTENDANCE_REMARKS!D22="U","Basic Design And Technology",IF(ATTENDANCE_REMARKS!D22="V","History",IF(ATTENDANCE_REMARKS!D22="","")))))))))))))))))))))))</f>
        <v/>
      </c>
      <c r="BP23" s="6" t="str">
        <f>IF(ATTENDANCE_REMARKS!E22="A","Learning",IF(ATTENDANCE_REMARKS!E22="B","Football",IF(ATTENDANCE_REMARKS!E22="C","Athletics",IF(ATTENDANCE_REMARKS!E22="D","Drawing",IF(ATTENDANCE_REMARKS!E22="E","Reading",IF(ATTENDANCE_REMARKS!E22="F","Writing",IF(ATTENDANCE_REMARKS!E22="G","Signing",IF(ATTENDANCE_REMARKS!E22="H","Crafting",IF(ATTENDANCE_REMARKS!E22="I","Music &amp; Dance",IF(ATTENDANCE_REMARKS!E22="",""))))))))))</f>
        <v/>
      </c>
      <c r="BQ23" s="6" t="str">
        <f>IF(ATTENDANCE_REMARKS!F22="A","Active in class",IF(ATTENDANCE_REMARKS!F22="B","Alert in Class",IF(ATTENDANCE_REMARKS!F22="C","Attentive",IF(ATTENDANCE_REMARKS!F22="D","Calm",IF(ATTENDANCE_REMARKS!F22="E","Cheerful",IF(ATTENDANCE_REMARKS!F22="F","Consistent",IF(ATTENDANCE_REMARKS!F22="G","Cooperative",IF(ATTENDANCE_REMARKS!F22="H","Coordinative",IF(ATTENDANCE_REMARKS!F22="I","Destructive",IF(ATTENDANCE_REMARKS!F22="J","Engaging",IF(ATTENDANCE_REMARKS!F22="K","Fluent",IF(ATTENDANCE_REMARKS!F22="L","Helpful",IF(ATTENDANCE_REMARKS!F22="M","Leadership",IF(ATTENDANCE_REMARKS!F22="N","Obedient",IF(ATTENDANCE_REMARKS!F22="O","Oderly",IF(ATTENDANCE_REMARKS!F22="P","Respectful",IF(ATTENDANCE_REMARKS!F22="Q","Satisfactory",IF(ATTENDANCE_REMARKS!F22="R","Talkative",IF(ATTENDANCE_REMARKS!F22="S","Thoughtful",IF(ATTENDANCE_REMARKS!F22="T","Too Playful",IF(ATTENDANCE_REMARKS!F22="U","Truant",IF(ATTENDANCE_REMARKS!F22="V","Well-groomed",IF(ATTENDANCE_REMARKS!F22="X","Punctual",IF(ATTENDANCE_REMARKS!F22="Y","Sociable",IF(ATTENDANCE_REMARKS!F22="","")))))))))))))))))))))))))</f>
        <v/>
      </c>
      <c r="BR23" s="51" t="str">
        <f>IF(ATTENDANCE_REMARKS!G22="A","Active in class",IF(ATTENDANCE_REMARKS!G22="B","Alert in Class",IF(ATTENDANCE_REMARKS!G22="C","Attentive",IF(ATTENDANCE_REMARKS!G22="D","Calm",IF(ATTENDANCE_REMARKS!G22="E","Cheerful",IF(ATTENDANCE_REMARKS!G22="F","Consistent",IF(ATTENDANCE_REMARKS!G22="G","Cooperative",IF(ATTENDANCE_REMARKS!G22="H","Coordinative",IF(ATTENDANCE_REMARKS!G22="I","Destructive",IF(ATTENDANCE_REMARKS!G22="J","Engaging",IF(ATTENDANCE_REMARKS!G22="K","Fluent",IF(ATTENDANCE_REMARKS!G22="L","Helpful",IF(ATTENDANCE_REMARKS!G22="M","Leadership",IF(ATTENDANCE_REMARKS!G22="N","Obedient",IF(ATTENDANCE_REMARKS!G22="O","Oderly",IF(ATTENDANCE_REMARKS!G22="P","Respectful",IF(ATTENDANCE_REMARKS!G22="Q","Satisfactory",IF(ATTENDANCE_REMARKS!G22="R","Talkative",IF(ATTENDANCE_REMARKS!G22="S","Thoughtful",IF(ATTENDANCE_REMARKS!G22="T","Too Playful",IF(ATTENDANCE_REMARKS!G22="U","Truant",IF(ATTENDANCE_REMARKS!G22="V","Well-groomed",IF(ATTENDANCE_REMARKS!G22="W","Punctual",IF(ATTENDANCE_REMARKS!G22="X","Sociable",IF(ATTENDANCE_REMARKS!G22="","")))))))))))))))))))))))))</f>
        <v/>
      </c>
      <c r="BS23" s="51" t="str">
        <f>IF(ATTENDANCE_REMARKS!H22="A","Has great potential and must be given adequate encouragement ",IF(ATTENDANCE_REMARKS!H22="B","A lot more effort needed for improvement",IF(ATTENDANCE_REMARKS!H22="C","Should be encourage to study seriously",IF(ATTENDANCE_REMARKS!H22="D","Should participate more in group discussions",IF(ATTENDANCE_REMARKS!H22="E","Has shown progress with determination",IF(ATTENDANCE_REMARKS!H22="F","A great measure of success has been achieved",IF(ATTENDANCE_REMARKS!H22="G","Must begin to take positive and active parts in class discussion ",IF(ATTENDANCE_REMARKS!H22="H","Should always pay attention in class",IF(ATTENDANCE_REMARKS!H22="I","Does good work when he or she sets mind to it",IF(ATTENDANCE_REMARKS!H22="J","He or she is easily distracted ",IF(ATTENDANCE_REMARKS!H22="K","Has made a satisfactory progress",IF(ATTENDANCE_REMARKS!H22="L","He or she is making a steady progress",IF(ATTENDANCE_REMARKS!H22="M","Needs to be encouraged at home to take studies seriously",IF(ATTENDANCE_REMARKS!H22="N","Has a positive attitude towards school",IF(ATTENDANCE_REMARKS!H22="O","Lacks consistency at school",IF(ATTENDANCE_REMARKS!H22="P","Very slow to studies at school",IF(ATTENDANCE_REMARKS!H22="Q","Growing in confidence and showing good concentration",IF(ATTENDANCE_REMARKS!H22="",""))))))))))))))))))</f>
        <v/>
      </c>
      <c r="BT23" s="6" t="s">
        <v>67</v>
      </c>
    </row>
    <row r="24" spans="1:72" x14ac:dyDescent="0.25">
      <c r="A24" s="5">
        <v>22</v>
      </c>
      <c r="B24" s="6" t="str">
        <f>'ENGLISH LANGUAGE'!B24</f>
        <v>OWUNWA CHIMA</v>
      </c>
      <c r="C24" s="73" t="s">
        <v>151</v>
      </c>
      <c r="D24" s="74">
        <f>'ENGLISH LANGUAGE'!Y24</f>
        <v>0</v>
      </c>
      <c r="E24" s="74">
        <f>'ENGLISH LANGUAGE'!AA24</f>
        <v>0</v>
      </c>
      <c r="F24" s="74">
        <f>'ENGLISH LANGUAGE'!AB24</f>
        <v>0</v>
      </c>
      <c r="G24" s="74" t="str">
        <f>'ENGLISH LANGUAGE'!AC24</f>
        <v>9</v>
      </c>
      <c r="H24" s="74">
        <f>'ENGLISH LANGUAGE'!AD24</f>
        <v>1</v>
      </c>
      <c r="I24" s="74" t="str">
        <f>'ENGLISH LANGUAGE'!AE24</f>
        <v>Very Weak</v>
      </c>
      <c r="J24" s="75">
        <f>MATHS!Y24</f>
        <v>0</v>
      </c>
      <c r="K24" s="75">
        <f>MATHS!AA24</f>
        <v>0</v>
      </c>
      <c r="L24" s="75">
        <f>MATHS!AB24</f>
        <v>0</v>
      </c>
      <c r="M24" s="75" t="str">
        <f>MATHS!AC24</f>
        <v>9</v>
      </c>
      <c r="N24" s="75">
        <f>MATHS!AD24</f>
        <v>1</v>
      </c>
      <c r="O24" s="75" t="str">
        <f>MATHS!AE24</f>
        <v>Very Weak</v>
      </c>
      <c r="P24" s="76">
        <f>'NATURAL SCIENCE'!Y24</f>
        <v>0</v>
      </c>
      <c r="Q24" s="76">
        <f>'NATURAL SCIENCE'!AA24</f>
        <v>0</v>
      </c>
      <c r="R24" s="76">
        <f>'NATURAL SCIENCE'!AB24</f>
        <v>0</v>
      </c>
      <c r="S24" s="76" t="str">
        <f>'NATURAL SCIENCE'!AC24</f>
        <v>9</v>
      </c>
      <c r="T24" s="76">
        <f>'NATURAL SCIENCE'!AD24</f>
        <v>1</v>
      </c>
      <c r="U24" s="76" t="str">
        <f>'NATURAL SCIENCE'!AE24</f>
        <v>Very Weak</v>
      </c>
      <c r="V24" s="77">
        <f>RME!Y24</f>
        <v>0</v>
      </c>
      <c r="W24" s="77">
        <f>RME!AA24</f>
        <v>0</v>
      </c>
      <c r="X24" s="77">
        <f>RME!AB24</f>
        <v>0</v>
      </c>
      <c r="Y24" s="77" t="str">
        <f>RME!AC24</f>
        <v>9</v>
      </c>
      <c r="Z24" s="77">
        <f>RME!AD24</f>
        <v>1</v>
      </c>
      <c r="AA24" s="77" t="str">
        <f>RME!AE24</f>
        <v>Very Weak</v>
      </c>
      <c r="AB24" s="78">
        <f>'CREATIVE ARTS'!Y24</f>
        <v>0</v>
      </c>
      <c r="AC24" s="78">
        <f>'CREATIVE ARTS'!AA24</f>
        <v>0</v>
      </c>
      <c r="AD24" s="78">
        <f>'CREATIVE ARTS'!AB24</f>
        <v>0</v>
      </c>
      <c r="AE24" s="78" t="str">
        <f>'CREATIVE ARTS'!AC24</f>
        <v>9</v>
      </c>
      <c r="AF24" s="78">
        <f>'CREATIVE ARTS'!AD24</f>
        <v>1</v>
      </c>
      <c r="AG24" s="78" t="str">
        <f>'CREATIVE ARTS'!AE24</f>
        <v>Very Weak</v>
      </c>
      <c r="AH24" s="77">
        <f>COMPUTING!Y24</f>
        <v>0</v>
      </c>
      <c r="AI24" s="77">
        <f>COMPUTING!AA24</f>
        <v>0</v>
      </c>
      <c r="AJ24" s="77">
        <f>COMPUTING!AB24</f>
        <v>0</v>
      </c>
      <c r="AK24" s="77" t="str">
        <f>COMPUTING!AC24</f>
        <v>9</v>
      </c>
      <c r="AL24" s="77">
        <f>COMPUTING!AD24</f>
        <v>1</v>
      </c>
      <c r="AM24" s="77" t="str">
        <f>COMPUTING!AE24</f>
        <v>Very Weak</v>
      </c>
      <c r="AN24" s="78">
        <f>HISTORY_1!Y24</f>
        <v>0</v>
      </c>
      <c r="AO24" s="78">
        <f>HISTORY_1!AA24</f>
        <v>0</v>
      </c>
      <c r="AP24" s="78">
        <f>HISTORY_1!AB24</f>
        <v>0</v>
      </c>
      <c r="AQ24" s="78" t="str">
        <f>HISTORY_1!AC24</f>
        <v>9</v>
      </c>
      <c r="AR24" s="78">
        <f>HISTORY_1!AD24</f>
        <v>1</v>
      </c>
      <c r="AS24" s="78" t="str">
        <f>HISTORY_1!AE24</f>
        <v>Very Weak</v>
      </c>
      <c r="AT24" s="81">
        <f>OWOP!Y24</f>
        <v>0</v>
      </c>
      <c r="AU24" s="81">
        <f>OWOP!AA24</f>
        <v>0</v>
      </c>
      <c r="AV24" s="81">
        <f>OWOP!AB24</f>
        <v>0</v>
      </c>
      <c r="AW24" s="81" t="str">
        <f>OWOP!AC24</f>
        <v>9</v>
      </c>
      <c r="AX24" s="81">
        <f>OWOP!AD24</f>
        <v>1</v>
      </c>
      <c r="AY24" s="81" t="str">
        <f>OWOP!AE24</f>
        <v>Very Weak</v>
      </c>
      <c r="AZ24" s="82">
        <f>FRENCH!Y24</f>
        <v>0</v>
      </c>
      <c r="BA24" s="82">
        <f>FRENCH!AA24</f>
        <v>0</v>
      </c>
      <c r="BB24" s="82">
        <f>FRENCH!AB24</f>
        <v>0</v>
      </c>
      <c r="BC24" s="82" t="str">
        <f>FRENCH!AC24</f>
        <v>9</v>
      </c>
      <c r="BD24" s="82">
        <f>FRENCH!AD24</f>
        <v>1</v>
      </c>
      <c r="BE24" s="82" t="str">
        <f>FRENCH!AE24</f>
        <v>Very Weak</v>
      </c>
      <c r="BF24" s="79">
        <f>GH.LANGUAGE!Y24</f>
        <v>0</v>
      </c>
      <c r="BG24" s="79">
        <f>GH.LANGUAGE!AA24</f>
        <v>0</v>
      </c>
      <c r="BH24" s="79">
        <f>GH.LANGUAGE!AB24</f>
        <v>0</v>
      </c>
      <c r="BI24" s="79" t="str">
        <f>GH.LANGUAGE!AC24</f>
        <v>9</v>
      </c>
      <c r="BJ24" s="79">
        <f>GH.LANGUAGE!AD24</f>
        <v>1</v>
      </c>
      <c r="BK24" s="79" t="str">
        <f>GH.LANGUAGE!AE24</f>
        <v>Very Weak</v>
      </c>
      <c r="BL24" s="6">
        <f t="shared" si="3"/>
        <v>0</v>
      </c>
      <c r="BM24" s="6">
        <f t="shared" si="1"/>
        <v>1</v>
      </c>
      <c r="BN24" s="6">
        <f>ATTENDANCE_REMARKS!C23</f>
        <v>0</v>
      </c>
      <c r="BO24" s="6" t="str">
        <f>IF(ATTENDANCE_REMARKS!D23="A","Mathematics",IF(ATTENDANCE_REMARKS!D23="B","Science",IF(ATTENDANCE_REMARKS!D23="C","Social Studies",IF(ATTENDANCE_REMARKS!D23="D","ICT",IF(ATTENDANCE_REMARKS!D23="E","R.M.E",IF(ATTENDANCE_REMARKS!D23="F","Ghanaian Language",IF(ATTENDANCE_REMARKS!D23="G","English",IF(ATTENDANCE_REMARKS!D23="H","French",IF(ATTENDANCE_REMARKS!D23="I","Creative Activities",IF(ATTENDANCE_REMARKS!D23="J","Citizenship",IF(ATTENDANCE_REMARKS!D23="K","Social &amp; Moral Education",IF(ATTENDANCE_REMARKS!D23="L","Creative Arts",IF(ATTENDANCE_REMARKS!D23="M","Writing Skills",IF(ATTENDANCE_REMARKS!D23="N","Environmental Skills",IF(ATTENDANCE_REMARKS!D23="O","Psycho Social Development",IF(ATTENDANCE_REMARKS!D23="P","Language and Literacy",IF(ATTENDANCE_REMARKS!D23="Q","Creative Acts",IF(ATTENDANCE_REMARKS!D23="R","Numeracy",IF(ATTENDANCE_REMARKS!D23="S","Oral English",IF(ATTENDANCE_REMARKS!D23="T","OUR WORLD OUR PEOPLE",IF(ATTENDANCE_REMARKS!D23="U","Basic Design And Technology",IF(ATTENDANCE_REMARKS!D23="V","History",IF(ATTENDANCE_REMARKS!D23="","")))))))))))))))))))))))</f>
        <v/>
      </c>
      <c r="BP24" s="6" t="str">
        <f>IF(ATTENDANCE_REMARKS!E23="A","Learning",IF(ATTENDANCE_REMARKS!E23="B","Football",IF(ATTENDANCE_REMARKS!E23="C","Athletics",IF(ATTENDANCE_REMARKS!E23="D","Drawing",IF(ATTENDANCE_REMARKS!E23="E","Reading",IF(ATTENDANCE_REMARKS!E23="F","Writing",IF(ATTENDANCE_REMARKS!E23="G","Signing",IF(ATTENDANCE_REMARKS!E23="H","Crafting",IF(ATTENDANCE_REMARKS!E23="I","Music &amp; Dance",IF(ATTENDANCE_REMARKS!E23="",""))))))))))</f>
        <v/>
      </c>
      <c r="BQ24" s="6" t="str">
        <f>IF(ATTENDANCE_REMARKS!F23="A","Active in class",IF(ATTENDANCE_REMARKS!F23="B","Alert in Class",IF(ATTENDANCE_REMARKS!F23="C","Attentive",IF(ATTENDANCE_REMARKS!F23="D","Calm",IF(ATTENDANCE_REMARKS!F23="E","Cheerful",IF(ATTENDANCE_REMARKS!F23="F","Consistent",IF(ATTENDANCE_REMARKS!F23="G","Cooperative",IF(ATTENDANCE_REMARKS!F23="H","Coordinative",IF(ATTENDANCE_REMARKS!F23="I","Destructive",IF(ATTENDANCE_REMARKS!F23="J","Engaging",IF(ATTENDANCE_REMARKS!F23="K","Fluent",IF(ATTENDANCE_REMARKS!F23="L","Helpful",IF(ATTENDANCE_REMARKS!F23="M","Leadership",IF(ATTENDANCE_REMARKS!F23="N","Obedient",IF(ATTENDANCE_REMARKS!F23="O","Oderly",IF(ATTENDANCE_REMARKS!F23="P","Respectful",IF(ATTENDANCE_REMARKS!F23="Q","Satisfactory",IF(ATTENDANCE_REMARKS!F23="R","Talkative",IF(ATTENDANCE_REMARKS!F23="S","Thoughtful",IF(ATTENDANCE_REMARKS!F23="T","Too Playful",IF(ATTENDANCE_REMARKS!F23="U","Truant",IF(ATTENDANCE_REMARKS!F23="V","Well-groomed",IF(ATTENDANCE_REMARKS!F23="X","Punctual",IF(ATTENDANCE_REMARKS!F23="Y","Sociable",IF(ATTENDANCE_REMARKS!F23="","")))))))))))))))))))))))))</f>
        <v/>
      </c>
      <c r="BR24" s="51" t="str">
        <f>IF(ATTENDANCE_REMARKS!G23="A","Active in class",IF(ATTENDANCE_REMARKS!G23="B","Alert in Class",IF(ATTENDANCE_REMARKS!G23="C","Attentive",IF(ATTENDANCE_REMARKS!G23="D","Calm",IF(ATTENDANCE_REMARKS!G23="E","Cheerful",IF(ATTENDANCE_REMARKS!G23="F","Consistent",IF(ATTENDANCE_REMARKS!G23="G","Cooperative",IF(ATTENDANCE_REMARKS!G23="H","Coordinative",IF(ATTENDANCE_REMARKS!G23="I","Destructive",IF(ATTENDANCE_REMARKS!G23="J","Engaging",IF(ATTENDANCE_REMARKS!G23="K","Fluent",IF(ATTENDANCE_REMARKS!G23="L","Helpful",IF(ATTENDANCE_REMARKS!G23="M","Leadership",IF(ATTENDANCE_REMARKS!G23="N","Obedient",IF(ATTENDANCE_REMARKS!G23="O","Oderly",IF(ATTENDANCE_REMARKS!G23="P","Respectful",IF(ATTENDANCE_REMARKS!G23="Q","Satisfactory",IF(ATTENDANCE_REMARKS!G23="R","Talkative",IF(ATTENDANCE_REMARKS!G23="S","Thoughtful",IF(ATTENDANCE_REMARKS!G23="T","Too Playful",IF(ATTENDANCE_REMARKS!G23="U","Truant",IF(ATTENDANCE_REMARKS!G23="V","Well-groomed",IF(ATTENDANCE_REMARKS!G23="W","Punctual",IF(ATTENDANCE_REMARKS!G23="X","Sociable",IF(ATTENDANCE_REMARKS!G23="","")))))))))))))))))))))))))</f>
        <v/>
      </c>
      <c r="BS24" s="51" t="str">
        <f>IF(ATTENDANCE_REMARKS!H23="A","Has great potential and must be given adequate encouragement ",IF(ATTENDANCE_REMARKS!H23="B","A lot more effort needed for improvement",IF(ATTENDANCE_REMARKS!H23="C","Should be encourage to study seriously",IF(ATTENDANCE_REMARKS!H23="D","Should participate more in group discussions",IF(ATTENDANCE_REMARKS!H23="E","Has shown progress with determination",IF(ATTENDANCE_REMARKS!H23="F","A great measure of success has been achieved",IF(ATTENDANCE_REMARKS!H23="G","Must begin to take positive and active parts in class discussion ",IF(ATTENDANCE_REMARKS!H23="H","Should always pay attention in class",IF(ATTENDANCE_REMARKS!H23="I","Does good work when he or she sets mind to it",IF(ATTENDANCE_REMARKS!H23="J","He or she is easily distracted ",IF(ATTENDANCE_REMARKS!H23="K","Has made a satisfactory progress",IF(ATTENDANCE_REMARKS!H23="L","He or she is making a steady progress",IF(ATTENDANCE_REMARKS!H23="M","Needs to be encouraged at home to take studies seriously",IF(ATTENDANCE_REMARKS!H23="N","Has a positive attitude towards school",IF(ATTENDANCE_REMARKS!H23="O","Lacks consistency at school",IF(ATTENDANCE_REMARKS!H23="P","Very slow to studies at school",IF(ATTENDANCE_REMARKS!H23="Q","Growing in confidence and showing good concentration",IF(ATTENDANCE_REMARKS!H23="",""))))))))))))))))))</f>
        <v/>
      </c>
      <c r="BT24" s="6" t="s">
        <v>67</v>
      </c>
    </row>
    <row r="25" spans="1:72" x14ac:dyDescent="0.25">
      <c r="A25" s="5">
        <v>23</v>
      </c>
      <c r="B25" s="6" t="str">
        <f>'ENGLISH LANGUAGE'!B25</f>
        <v>SAKYI BLESSING</v>
      </c>
      <c r="C25" s="73" t="s">
        <v>151</v>
      </c>
      <c r="D25" s="74">
        <f>'ENGLISH LANGUAGE'!Y25</f>
        <v>0</v>
      </c>
      <c r="E25" s="74">
        <f>'ENGLISH LANGUAGE'!AA25</f>
        <v>0</v>
      </c>
      <c r="F25" s="74">
        <f>'ENGLISH LANGUAGE'!AB25</f>
        <v>0</v>
      </c>
      <c r="G25" s="74" t="str">
        <f>'ENGLISH LANGUAGE'!AC25</f>
        <v>9</v>
      </c>
      <c r="H25" s="74">
        <f>'ENGLISH LANGUAGE'!AD25</f>
        <v>1</v>
      </c>
      <c r="I25" s="74" t="str">
        <f>'ENGLISH LANGUAGE'!AE25</f>
        <v>Very Weak</v>
      </c>
      <c r="J25" s="75">
        <f>MATHS!Y25</f>
        <v>0</v>
      </c>
      <c r="K25" s="75">
        <f>MATHS!AA25</f>
        <v>0</v>
      </c>
      <c r="L25" s="75">
        <f>MATHS!AB25</f>
        <v>0</v>
      </c>
      <c r="M25" s="75" t="str">
        <f>MATHS!AC25</f>
        <v>9</v>
      </c>
      <c r="N25" s="75">
        <f>MATHS!AD25</f>
        <v>1</v>
      </c>
      <c r="O25" s="75" t="str">
        <f>MATHS!AE25</f>
        <v>Very Weak</v>
      </c>
      <c r="P25" s="76">
        <f>'NATURAL SCIENCE'!Y25</f>
        <v>0</v>
      </c>
      <c r="Q25" s="76">
        <f>'NATURAL SCIENCE'!AA25</f>
        <v>0</v>
      </c>
      <c r="R25" s="76">
        <f>'NATURAL SCIENCE'!AB25</f>
        <v>0</v>
      </c>
      <c r="S25" s="76" t="str">
        <f>'NATURAL SCIENCE'!AC25</f>
        <v>9</v>
      </c>
      <c r="T25" s="76">
        <f>'NATURAL SCIENCE'!AD25</f>
        <v>1</v>
      </c>
      <c r="U25" s="76" t="str">
        <f>'NATURAL SCIENCE'!AE25</f>
        <v>Very Weak</v>
      </c>
      <c r="V25" s="77">
        <f>RME!Y25</f>
        <v>0</v>
      </c>
      <c r="W25" s="77">
        <f>RME!AA25</f>
        <v>0</v>
      </c>
      <c r="X25" s="77">
        <f>RME!AB25</f>
        <v>0</v>
      </c>
      <c r="Y25" s="77" t="str">
        <f>RME!AC25</f>
        <v>9</v>
      </c>
      <c r="Z25" s="77">
        <f>RME!AD25</f>
        <v>1</v>
      </c>
      <c r="AA25" s="77" t="str">
        <f>RME!AE25</f>
        <v>Very Weak</v>
      </c>
      <c r="AB25" s="78">
        <f>'CREATIVE ARTS'!Y25</f>
        <v>0</v>
      </c>
      <c r="AC25" s="78">
        <f>'CREATIVE ARTS'!AA25</f>
        <v>0</v>
      </c>
      <c r="AD25" s="78">
        <f>'CREATIVE ARTS'!AB25</f>
        <v>0</v>
      </c>
      <c r="AE25" s="78" t="str">
        <f>'CREATIVE ARTS'!AC25</f>
        <v>9</v>
      </c>
      <c r="AF25" s="78">
        <f>'CREATIVE ARTS'!AD25</f>
        <v>1</v>
      </c>
      <c r="AG25" s="78" t="str">
        <f>'CREATIVE ARTS'!AE25</f>
        <v>Very Weak</v>
      </c>
      <c r="AH25" s="77">
        <f>COMPUTING!Y25</f>
        <v>0</v>
      </c>
      <c r="AI25" s="77">
        <f>COMPUTING!AA25</f>
        <v>0</v>
      </c>
      <c r="AJ25" s="77">
        <f>COMPUTING!AB25</f>
        <v>0</v>
      </c>
      <c r="AK25" s="77" t="str">
        <f>COMPUTING!AC25</f>
        <v>9</v>
      </c>
      <c r="AL25" s="77">
        <f>COMPUTING!AD25</f>
        <v>1</v>
      </c>
      <c r="AM25" s="77" t="str">
        <f>COMPUTING!AE25</f>
        <v>Very Weak</v>
      </c>
      <c r="AN25" s="78">
        <f>HISTORY_1!Y25</f>
        <v>0</v>
      </c>
      <c r="AO25" s="78">
        <f>HISTORY_1!AA25</f>
        <v>0</v>
      </c>
      <c r="AP25" s="78">
        <f>HISTORY_1!AB25</f>
        <v>0</v>
      </c>
      <c r="AQ25" s="78" t="str">
        <f>HISTORY_1!AC25</f>
        <v>9</v>
      </c>
      <c r="AR25" s="78">
        <f>HISTORY_1!AD25</f>
        <v>1</v>
      </c>
      <c r="AS25" s="78" t="str">
        <f>HISTORY_1!AE25</f>
        <v>Very Weak</v>
      </c>
      <c r="AT25" s="81">
        <f>OWOP!Y25</f>
        <v>0</v>
      </c>
      <c r="AU25" s="81">
        <f>OWOP!AA25</f>
        <v>0</v>
      </c>
      <c r="AV25" s="81">
        <f>OWOP!AB25</f>
        <v>0</v>
      </c>
      <c r="AW25" s="81" t="str">
        <f>OWOP!AC25</f>
        <v>9</v>
      </c>
      <c r="AX25" s="81">
        <f>OWOP!AD25</f>
        <v>1</v>
      </c>
      <c r="AY25" s="81" t="str">
        <f>OWOP!AE25</f>
        <v>Very Weak</v>
      </c>
      <c r="AZ25" s="82">
        <f>FRENCH!Y25</f>
        <v>0</v>
      </c>
      <c r="BA25" s="82">
        <f>FRENCH!AA25</f>
        <v>0</v>
      </c>
      <c r="BB25" s="82">
        <f>FRENCH!AB25</f>
        <v>0</v>
      </c>
      <c r="BC25" s="82" t="str">
        <f>FRENCH!AC25</f>
        <v>9</v>
      </c>
      <c r="BD25" s="82">
        <f>FRENCH!AD25</f>
        <v>1</v>
      </c>
      <c r="BE25" s="82" t="str">
        <f>FRENCH!AE25</f>
        <v>Very Weak</v>
      </c>
      <c r="BF25" s="79">
        <f>GH.LANGUAGE!Y25</f>
        <v>0</v>
      </c>
      <c r="BG25" s="79">
        <f>GH.LANGUAGE!AA25</f>
        <v>0</v>
      </c>
      <c r="BH25" s="79">
        <f>GH.LANGUAGE!AB25</f>
        <v>0</v>
      </c>
      <c r="BI25" s="79" t="str">
        <f>GH.LANGUAGE!AC25</f>
        <v>9</v>
      </c>
      <c r="BJ25" s="79">
        <f>GH.LANGUAGE!AD25</f>
        <v>1</v>
      </c>
      <c r="BK25" s="79" t="str">
        <f>GH.LANGUAGE!AE25</f>
        <v>Very Weak</v>
      </c>
      <c r="BL25" s="6">
        <f t="shared" si="3"/>
        <v>0</v>
      </c>
      <c r="BM25" s="6">
        <f t="shared" si="1"/>
        <v>1</v>
      </c>
      <c r="BN25" s="6">
        <f>ATTENDANCE_REMARKS!C24</f>
        <v>0</v>
      </c>
      <c r="BO25" s="6" t="str">
        <f>IF(ATTENDANCE_REMARKS!D24="A","Mathematics",IF(ATTENDANCE_REMARKS!D24="B","Science",IF(ATTENDANCE_REMARKS!D24="C","Social Studies",IF(ATTENDANCE_REMARKS!D24="D","ICT",IF(ATTENDANCE_REMARKS!D24="E","R.M.E",IF(ATTENDANCE_REMARKS!D24="F","Ghanaian Language",IF(ATTENDANCE_REMARKS!D24="G","English",IF(ATTENDANCE_REMARKS!D24="H","French",IF(ATTENDANCE_REMARKS!D24="I","Creative Activities",IF(ATTENDANCE_REMARKS!D24="J","Citizenship",IF(ATTENDANCE_REMARKS!D24="K","Social &amp; Moral Education",IF(ATTENDANCE_REMARKS!D24="L","Creative Arts",IF(ATTENDANCE_REMARKS!D24="M","Writing Skills",IF(ATTENDANCE_REMARKS!D24="N","Environmental Skills",IF(ATTENDANCE_REMARKS!D24="O","Psycho Social Development",IF(ATTENDANCE_REMARKS!D24="P","Language and Literacy",IF(ATTENDANCE_REMARKS!D24="Q","Creative Acts",IF(ATTENDANCE_REMARKS!D24="R","Numeracy",IF(ATTENDANCE_REMARKS!D24="S","Oral English",IF(ATTENDANCE_REMARKS!D24="T","OUR WORLD OUR PEOPLE",IF(ATTENDANCE_REMARKS!D24="U","Basic Design And Technology",IF(ATTENDANCE_REMARKS!D24="V","History",IF(ATTENDANCE_REMARKS!D24="","")))))))))))))))))))))))</f>
        <v/>
      </c>
      <c r="BP25" s="6" t="str">
        <f>IF(ATTENDANCE_REMARKS!E24="A","Learning",IF(ATTENDANCE_REMARKS!E24="B","Football",IF(ATTENDANCE_REMARKS!E24="C","Athletics",IF(ATTENDANCE_REMARKS!E24="D","Drawing",IF(ATTENDANCE_REMARKS!E24="E","Reading",IF(ATTENDANCE_REMARKS!E24="F","Writing",IF(ATTENDANCE_REMARKS!E24="G","Signing",IF(ATTENDANCE_REMARKS!E24="H","Crafting",IF(ATTENDANCE_REMARKS!E24="I","Music &amp; Dance",IF(ATTENDANCE_REMARKS!E24="",""))))))))))</f>
        <v/>
      </c>
      <c r="BQ25" s="6" t="str">
        <f>IF(ATTENDANCE_REMARKS!F24="A","Active in class",IF(ATTENDANCE_REMARKS!F24="B","Alert in Class",IF(ATTENDANCE_REMARKS!F24="C","Attentive",IF(ATTENDANCE_REMARKS!F24="D","Calm",IF(ATTENDANCE_REMARKS!F24="E","Cheerful",IF(ATTENDANCE_REMARKS!F24="F","Consistent",IF(ATTENDANCE_REMARKS!F24="G","Cooperative",IF(ATTENDANCE_REMARKS!F24="H","Coordinative",IF(ATTENDANCE_REMARKS!F24="I","Destructive",IF(ATTENDANCE_REMARKS!F24="J","Engaging",IF(ATTENDANCE_REMARKS!F24="K","Fluent",IF(ATTENDANCE_REMARKS!F24="L","Helpful",IF(ATTENDANCE_REMARKS!F24="M","Leadership",IF(ATTENDANCE_REMARKS!F24="N","Obedient",IF(ATTENDANCE_REMARKS!F24="O","Oderly",IF(ATTENDANCE_REMARKS!F24="P","Respectful",IF(ATTENDANCE_REMARKS!F24="Q","Satisfactory",IF(ATTENDANCE_REMARKS!F24="R","Talkative",IF(ATTENDANCE_REMARKS!F24="S","Thoughtful",IF(ATTENDANCE_REMARKS!F24="T","Too Playful",IF(ATTENDANCE_REMARKS!F24="U","Truant",IF(ATTENDANCE_REMARKS!F24="V","Well-groomed",IF(ATTENDANCE_REMARKS!F24="X","Punctual",IF(ATTENDANCE_REMARKS!F24="Y","Sociable",IF(ATTENDANCE_REMARKS!F24="","")))))))))))))))))))))))))</f>
        <v/>
      </c>
      <c r="BR25" s="51" t="str">
        <f>IF(ATTENDANCE_REMARKS!G24="A","Active in class",IF(ATTENDANCE_REMARKS!G24="B","Alert in Class",IF(ATTENDANCE_REMARKS!G24="C","Attentive",IF(ATTENDANCE_REMARKS!G24="D","Calm",IF(ATTENDANCE_REMARKS!G24="E","Cheerful",IF(ATTENDANCE_REMARKS!G24="F","Consistent",IF(ATTENDANCE_REMARKS!G24="G","Cooperative",IF(ATTENDANCE_REMARKS!G24="H","Coordinative",IF(ATTENDANCE_REMARKS!G24="I","Destructive",IF(ATTENDANCE_REMARKS!G24="J","Engaging",IF(ATTENDANCE_REMARKS!G24="K","Fluent",IF(ATTENDANCE_REMARKS!G24="L","Helpful",IF(ATTENDANCE_REMARKS!G24="M","Leadership",IF(ATTENDANCE_REMARKS!G24="N","Obedient",IF(ATTENDANCE_REMARKS!G24="O","Oderly",IF(ATTENDANCE_REMARKS!G24="P","Respectful",IF(ATTENDANCE_REMARKS!G24="Q","Satisfactory",IF(ATTENDANCE_REMARKS!G24="R","Talkative",IF(ATTENDANCE_REMARKS!G24="S","Thoughtful",IF(ATTENDANCE_REMARKS!G24="T","Too Playful",IF(ATTENDANCE_REMARKS!G24="U","Truant",IF(ATTENDANCE_REMARKS!G24="V","Well-groomed",IF(ATTENDANCE_REMARKS!G24="W","Punctual",IF(ATTENDANCE_REMARKS!G24="X","Sociable",IF(ATTENDANCE_REMARKS!G24="","")))))))))))))))))))))))))</f>
        <v/>
      </c>
      <c r="BS25" s="51" t="str">
        <f>IF(ATTENDANCE_REMARKS!H24="A","Has great potential and must be given adequate encouragement ",IF(ATTENDANCE_REMARKS!H24="B","A lot more effort needed for improvement",IF(ATTENDANCE_REMARKS!H24="C","Should be encourage to study seriously",IF(ATTENDANCE_REMARKS!H24="D","Should participate more in group discussions",IF(ATTENDANCE_REMARKS!H24="E","Has shown progress with determination",IF(ATTENDANCE_REMARKS!H24="F","A great measure of success has been achieved",IF(ATTENDANCE_REMARKS!H24="G","Must begin to take positive and active parts in class discussion ",IF(ATTENDANCE_REMARKS!H24="H","Should always pay attention in class",IF(ATTENDANCE_REMARKS!H24="I","Does good work when he or she sets mind to it",IF(ATTENDANCE_REMARKS!H24="J","He or she is easily distracted ",IF(ATTENDANCE_REMARKS!H24="K","Has made a satisfactory progress",IF(ATTENDANCE_REMARKS!H24="L","He or she is making a steady progress",IF(ATTENDANCE_REMARKS!H24="M","Needs to be encouraged at home to take studies seriously",IF(ATTENDANCE_REMARKS!H24="N","Has a positive attitude towards school",IF(ATTENDANCE_REMARKS!H24="O","Lacks consistency at school",IF(ATTENDANCE_REMARKS!H24="P","Very slow to studies at school",IF(ATTENDANCE_REMARKS!H24="Q","Growing in confidence and showing good concentration",IF(ATTENDANCE_REMARKS!H24="",""))))))))))))))))))</f>
        <v/>
      </c>
      <c r="BT25" s="6" t="s">
        <v>67</v>
      </c>
    </row>
    <row r="26" spans="1:72" x14ac:dyDescent="0.25">
      <c r="A26" s="5">
        <v>24</v>
      </c>
      <c r="B26" s="6" t="str">
        <f>'ENGLISH LANGUAGE'!B26</f>
        <v>SHAMSUDEEN AYISHA</v>
      </c>
      <c r="C26" s="73" t="s">
        <v>151</v>
      </c>
      <c r="D26" s="74">
        <f>'ENGLISH LANGUAGE'!Y26</f>
        <v>0</v>
      </c>
      <c r="E26" s="74">
        <f>'ENGLISH LANGUAGE'!AA26</f>
        <v>0</v>
      </c>
      <c r="F26" s="74">
        <f>'ENGLISH LANGUAGE'!AB26</f>
        <v>0</v>
      </c>
      <c r="G26" s="74" t="str">
        <f>'ENGLISH LANGUAGE'!AC26</f>
        <v>9</v>
      </c>
      <c r="H26" s="74">
        <f>'ENGLISH LANGUAGE'!AD26</f>
        <v>1</v>
      </c>
      <c r="I26" s="74" t="str">
        <f>'ENGLISH LANGUAGE'!AE26</f>
        <v>Very Weak</v>
      </c>
      <c r="J26" s="75">
        <f>MATHS!Y26</f>
        <v>0</v>
      </c>
      <c r="K26" s="75">
        <f>MATHS!AA26</f>
        <v>0</v>
      </c>
      <c r="L26" s="75">
        <f>MATHS!AB26</f>
        <v>0</v>
      </c>
      <c r="M26" s="75" t="str">
        <f>MATHS!AC26</f>
        <v>9</v>
      </c>
      <c r="N26" s="75">
        <f>MATHS!AD26</f>
        <v>1</v>
      </c>
      <c r="O26" s="75" t="str">
        <f>MATHS!AE26</f>
        <v>Very Weak</v>
      </c>
      <c r="P26" s="76">
        <f>'NATURAL SCIENCE'!Y26</f>
        <v>0</v>
      </c>
      <c r="Q26" s="76">
        <f>'NATURAL SCIENCE'!AA26</f>
        <v>0</v>
      </c>
      <c r="R26" s="76">
        <f>'NATURAL SCIENCE'!AB26</f>
        <v>0</v>
      </c>
      <c r="S26" s="76" t="str">
        <f>'NATURAL SCIENCE'!AC26</f>
        <v>9</v>
      </c>
      <c r="T26" s="76">
        <f>'NATURAL SCIENCE'!AD26</f>
        <v>1</v>
      </c>
      <c r="U26" s="76" t="str">
        <f>'NATURAL SCIENCE'!AE26</f>
        <v>Very Weak</v>
      </c>
      <c r="V26" s="77">
        <f>RME!Y26</f>
        <v>0</v>
      </c>
      <c r="W26" s="77">
        <f>RME!AA26</f>
        <v>0</v>
      </c>
      <c r="X26" s="77">
        <f>RME!AB26</f>
        <v>0</v>
      </c>
      <c r="Y26" s="77" t="str">
        <f>RME!AC26</f>
        <v>9</v>
      </c>
      <c r="Z26" s="77">
        <f>RME!AD26</f>
        <v>1</v>
      </c>
      <c r="AA26" s="77" t="str">
        <f>RME!AE26</f>
        <v>Very Weak</v>
      </c>
      <c r="AB26" s="78">
        <f>'CREATIVE ARTS'!Y26</f>
        <v>0</v>
      </c>
      <c r="AC26" s="78">
        <f>'CREATIVE ARTS'!AA26</f>
        <v>0</v>
      </c>
      <c r="AD26" s="78">
        <f>'CREATIVE ARTS'!AB26</f>
        <v>0</v>
      </c>
      <c r="AE26" s="78" t="str">
        <f>'CREATIVE ARTS'!AC26</f>
        <v>9</v>
      </c>
      <c r="AF26" s="78">
        <f>'CREATIVE ARTS'!AD26</f>
        <v>1</v>
      </c>
      <c r="AG26" s="78" t="str">
        <f>'CREATIVE ARTS'!AE26</f>
        <v>Very Weak</v>
      </c>
      <c r="AH26" s="77">
        <f>COMPUTING!Y26</f>
        <v>0</v>
      </c>
      <c r="AI26" s="77">
        <f>COMPUTING!AA26</f>
        <v>0</v>
      </c>
      <c r="AJ26" s="77">
        <f>COMPUTING!AB26</f>
        <v>0</v>
      </c>
      <c r="AK26" s="77" t="str">
        <f>COMPUTING!AC26</f>
        <v>9</v>
      </c>
      <c r="AL26" s="77">
        <f>COMPUTING!AD26</f>
        <v>1</v>
      </c>
      <c r="AM26" s="77" t="str">
        <f>COMPUTING!AE26</f>
        <v>Very Weak</v>
      </c>
      <c r="AN26" s="78">
        <f>HISTORY_1!Y26</f>
        <v>0</v>
      </c>
      <c r="AO26" s="78">
        <f>HISTORY_1!AA26</f>
        <v>0</v>
      </c>
      <c r="AP26" s="78">
        <f>HISTORY_1!AB26</f>
        <v>0</v>
      </c>
      <c r="AQ26" s="78" t="str">
        <f>HISTORY_1!AC26</f>
        <v>9</v>
      </c>
      <c r="AR26" s="78">
        <f>HISTORY_1!AD26</f>
        <v>1</v>
      </c>
      <c r="AS26" s="78" t="str">
        <f>HISTORY_1!AE26</f>
        <v>Very Weak</v>
      </c>
      <c r="AT26" s="81">
        <f>OWOP!Y26</f>
        <v>0</v>
      </c>
      <c r="AU26" s="81">
        <f>OWOP!AA26</f>
        <v>0</v>
      </c>
      <c r="AV26" s="81">
        <f>OWOP!AB26</f>
        <v>0</v>
      </c>
      <c r="AW26" s="81" t="str">
        <f>OWOP!AC26</f>
        <v>9</v>
      </c>
      <c r="AX26" s="81">
        <f>OWOP!AD26</f>
        <v>1</v>
      </c>
      <c r="AY26" s="81" t="str">
        <f>OWOP!AE26</f>
        <v>Very Weak</v>
      </c>
      <c r="AZ26" s="82">
        <f>FRENCH!Y26</f>
        <v>0</v>
      </c>
      <c r="BA26" s="82">
        <f>FRENCH!AA26</f>
        <v>0</v>
      </c>
      <c r="BB26" s="82">
        <f>FRENCH!AB26</f>
        <v>0</v>
      </c>
      <c r="BC26" s="82" t="str">
        <f>FRENCH!AC26</f>
        <v>9</v>
      </c>
      <c r="BD26" s="82">
        <f>FRENCH!AD26</f>
        <v>1</v>
      </c>
      <c r="BE26" s="82" t="str">
        <f>FRENCH!AE26</f>
        <v>Very Weak</v>
      </c>
      <c r="BF26" s="79">
        <f>GH.LANGUAGE!Y26</f>
        <v>0</v>
      </c>
      <c r="BG26" s="79">
        <f>GH.LANGUAGE!AA26</f>
        <v>0</v>
      </c>
      <c r="BH26" s="79">
        <f>GH.LANGUAGE!AB26</f>
        <v>0</v>
      </c>
      <c r="BI26" s="79" t="str">
        <f>GH.LANGUAGE!AC26</f>
        <v>9</v>
      </c>
      <c r="BJ26" s="79">
        <f>GH.LANGUAGE!AD26</f>
        <v>1</v>
      </c>
      <c r="BK26" s="79" t="str">
        <f>GH.LANGUAGE!AE26</f>
        <v>Very Weak</v>
      </c>
      <c r="BL26" s="6">
        <f t="shared" si="3"/>
        <v>0</v>
      </c>
      <c r="BM26" s="6">
        <f t="shared" si="1"/>
        <v>1</v>
      </c>
      <c r="BN26" s="6">
        <f>ATTENDANCE_REMARKS!C25</f>
        <v>0</v>
      </c>
      <c r="BO26" s="6" t="str">
        <f>IF(ATTENDANCE_REMARKS!D25="A","Mathematics",IF(ATTENDANCE_REMARKS!D25="B","Science",IF(ATTENDANCE_REMARKS!D25="C","Social Studies",IF(ATTENDANCE_REMARKS!D25="D","ICT",IF(ATTENDANCE_REMARKS!D25="E","R.M.E",IF(ATTENDANCE_REMARKS!D25="F","Ghanaian Language",IF(ATTENDANCE_REMARKS!D25="G","English",IF(ATTENDANCE_REMARKS!D25="H","French",IF(ATTENDANCE_REMARKS!D25="I","Creative Activities",IF(ATTENDANCE_REMARKS!D25="J","Citizenship",IF(ATTENDANCE_REMARKS!D25="K","Social &amp; Moral Education",IF(ATTENDANCE_REMARKS!D25="L","Creative Arts",IF(ATTENDANCE_REMARKS!D25="M","Writing Skills",IF(ATTENDANCE_REMARKS!D25="N","Environmental Skills",IF(ATTENDANCE_REMARKS!D25="O","Psycho Social Development",IF(ATTENDANCE_REMARKS!D25="P","Language and Literacy",IF(ATTENDANCE_REMARKS!D25="Q","Creative Acts",IF(ATTENDANCE_REMARKS!D25="R","Numeracy",IF(ATTENDANCE_REMARKS!D25="S","Oral English",IF(ATTENDANCE_REMARKS!D25="T","OUR WORLD OUR PEOPLE",IF(ATTENDANCE_REMARKS!D25="U","Basic Design And Technology",IF(ATTENDANCE_REMARKS!D25="V","History",IF(ATTENDANCE_REMARKS!D25="","")))))))))))))))))))))))</f>
        <v/>
      </c>
      <c r="BP26" s="6" t="str">
        <f>IF(ATTENDANCE_REMARKS!E25="A","Learning",IF(ATTENDANCE_REMARKS!E25="B","Football",IF(ATTENDANCE_REMARKS!E25="C","Athletics",IF(ATTENDANCE_REMARKS!E25="D","Drawing",IF(ATTENDANCE_REMARKS!E25="E","Reading",IF(ATTENDANCE_REMARKS!E25="F","Writing",IF(ATTENDANCE_REMARKS!E25="G","Signing",IF(ATTENDANCE_REMARKS!E25="H","Crafting",IF(ATTENDANCE_REMARKS!E25="I","Music &amp; Dance",IF(ATTENDANCE_REMARKS!E25="",""))))))))))</f>
        <v/>
      </c>
      <c r="BQ26" s="6" t="str">
        <f>IF(ATTENDANCE_REMARKS!F25="A","Active in class",IF(ATTENDANCE_REMARKS!F25="B","Alert in Class",IF(ATTENDANCE_REMARKS!F25="C","Attentive",IF(ATTENDANCE_REMARKS!F25="D","Calm",IF(ATTENDANCE_REMARKS!F25="E","Cheerful",IF(ATTENDANCE_REMARKS!F25="F","Consistent",IF(ATTENDANCE_REMARKS!F25="G","Cooperative",IF(ATTENDANCE_REMARKS!F25="H","Coordinative",IF(ATTENDANCE_REMARKS!F25="I","Destructive",IF(ATTENDANCE_REMARKS!F25="J","Engaging",IF(ATTENDANCE_REMARKS!F25="K","Fluent",IF(ATTENDANCE_REMARKS!F25="L","Helpful",IF(ATTENDANCE_REMARKS!F25="M","Leadership",IF(ATTENDANCE_REMARKS!F25="N","Obedient",IF(ATTENDANCE_REMARKS!F25="O","Oderly",IF(ATTENDANCE_REMARKS!F25="P","Respectful",IF(ATTENDANCE_REMARKS!F25="Q","Satisfactory",IF(ATTENDANCE_REMARKS!F25="R","Talkative",IF(ATTENDANCE_REMARKS!F25="S","Thoughtful",IF(ATTENDANCE_REMARKS!F25="T","Too Playful",IF(ATTENDANCE_REMARKS!F25="U","Truant",IF(ATTENDANCE_REMARKS!F25="V","Well-groomed",IF(ATTENDANCE_REMARKS!F25="X","Punctual",IF(ATTENDANCE_REMARKS!F25="Y","Sociable",IF(ATTENDANCE_REMARKS!F25="","")))))))))))))))))))))))))</f>
        <v/>
      </c>
      <c r="BR26" s="51" t="str">
        <f>IF(ATTENDANCE_REMARKS!G25="A","Active in class",IF(ATTENDANCE_REMARKS!G25="B","Alert in Class",IF(ATTENDANCE_REMARKS!G25="C","Attentive",IF(ATTENDANCE_REMARKS!G25="D","Calm",IF(ATTENDANCE_REMARKS!G25="E","Cheerful",IF(ATTENDANCE_REMARKS!G25="F","Consistent",IF(ATTENDANCE_REMARKS!G25="G","Cooperative",IF(ATTENDANCE_REMARKS!G25="H","Coordinative",IF(ATTENDANCE_REMARKS!G25="I","Destructive",IF(ATTENDANCE_REMARKS!G25="J","Engaging",IF(ATTENDANCE_REMARKS!G25="K","Fluent",IF(ATTENDANCE_REMARKS!G25="L","Helpful",IF(ATTENDANCE_REMARKS!G25="M","Leadership",IF(ATTENDANCE_REMARKS!G25="N","Obedient",IF(ATTENDANCE_REMARKS!G25="O","Oderly",IF(ATTENDANCE_REMARKS!G25="P","Respectful",IF(ATTENDANCE_REMARKS!G25="Q","Satisfactory",IF(ATTENDANCE_REMARKS!G25="R","Talkative",IF(ATTENDANCE_REMARKS!G25="S","Thoughtful",IF(ATTENDANCE_REMARKS!G25="T","Too Playful",IF(ATTENDANCE_REMARKS!G25="U","Truant",IF(ATTENDANCE_REMARKS!G25="V","Well-groomed",IF(ATTENDANCE_REMARKS!G25="W","Punctual",IF(ATTENDANCE_REMARKS!G25="X","Sociable",IF(ATTENDANCE_REMARKS!G25="","")))))))))))))))))))))))))</f>
        <v/>
      </c>
      <c r="BS26" s="51" t="str">
        <f>IF(ATTENDANCE_REMARKS!H25="A","Has great potential and must be given adequate encouragement ",IF(ATTENDANCE_REMARKS!H25="B","A lot more effort needed for improvement",IF(ATTENDANCE_REMARKS!H25="C","Should be encourage to study seriously",IF(ATTENDANCE_REMARKS!H25="D","Should participate more in group discussions",IF(ATTENDANCE_REMARKS!H25="E","Has shown progress with determination",IF(ATTENDANCE_REMARKS!H25="F","A great measure of success has been achieved",IF(ATTENDANCE_REMARKS!H25="G","Must begin to take positive and active parts in class discussion ",IF(ATTENDANCE_REMARKS!H25="H","Should always pay attention in class",IF(ATTENDANCE_REMARKS!H25="I","Does good work when he or she sets mind to it",IF(ATTENDANCE_REMARKS!H25="J","He or she is easily distracted ",IF(ATTENDANCE_REMARKS!H25="K","Has made a satisfactory progress",IF(ATTENDANCE_REMARKS!H25="L","He or she is making a steady progress",IF(ATTENDANCE_REMARKS!H25="M","Needs to be encouraged at home to take studies seriously",IF(ATTENDANCE_REMARKS!H25="N","Has a positive attitude towards school",IF(ATTENDANCE_REMARKS!H25="O","Lacks consistency at school",IF(ATTENDANCE_REMARKS!H25="P","Very slow to studies at school",IF(ATTENDANCE_REMARKS!H25="Q","Growing in confidence and showing good concentration",IF(ATTENDANCE_REMARKS!H25="",""))))))))))))))))))</f>
        <v/>
      </c>
      <c r="BT26" s="6" t="s">
        <v>67</v>
      </c>
    </row>
    <row r="27" spans="1:72" x14ac:dyDescent="0.25">
      <c r="A27" s="5">
        <v>25</v>
      </c>
      <c r="B27" s="6" t="s">
        <v>164</v>
      </c>
      <c r="C27" s="73" t="s">
        <v>151</v>
      </c>
      <c r="D27" s="74">
        <f>'ENGLISH LANGUAGE'!Y27</f>
        <v>0</v>
      </c>
      <c r="E27" s="74">
        <f>'ENGLISH LANGUAGE'!AA27</f>
        <v>0</v>
      </c>
      <c r="F27" s="74">
        <f>'ENGLISH LANGUAGE'!AB27</f>
        <v>0</v>
      </c>
      <c r="G27" s="74" t="str">
        <f>'ENGLISH LANGUAGE'!AC27</f>
        <v>9</v>
      </c>
      <c r="H27" s="74">
        <f>'ENGLISH LANGUAGE'!AD27</f>
        <v>1</v>
      </c>
      <c r="I27" s="74" t="str">
        <f>'ENGLISH LANGUAGE'!AE27</f>
        <v>Very Weak</v>
      </c>
      <c r="J27" s="75">
        <f>MATHS!Y27</f>
        <v>0</v>
      </c>
      <c r="K27" s="75">
        <f>MATHS!AA27</f>
        <v>0</v>
      </c>
      <c r="L27" s="75">
        <f>MATHS!AB27</f>
        <v>0</v>
      </c>
      <c r="M27" s="75" t="str">
        <f>MATHS!AC27</f>
        <v>9</v>
      </c>
      <c r="N27" s="75">
        <f>MATHS!AD27</f>
        <v>1</v>
      </c>
      <c r="O27" s="75" t="str">
        <f>MATHS!AE27</f>
        <v>Very Weak</v>
      </c>
      <c r="P27" s="76">
        <f>'NATURAL SCIENCE'!Y27</f>
        <v>0</v>
      </c>
      <c r="Q27" s="76">
        <f>'NATURAL SCIENCE'!AA27</f>
        <v>0</v>
      </c>
      <c r="R27" s="76">
        <f>'NATURAL SCIENCE'!AB27</f>
        <v>0</v>
      </c>
      <c r="S27" s="76" t="str">
        <f>'NATURAL SCIENCE'!AC27</f>
        <v>9</v>
      </c>
      <c r="T27" s="76">
        <f>'NATURAL SCIENCE'!AD27</f>
        <v>1</v>
      </c>
      <c r="U27" s="76" t="str">
        <f>'NATURAL SCIENCE'!AE27</f>
        <v>Very Weak</v>
      </c>
      <c r="V27" s="77">
        <f>RME!Y27</f>
        <v>0</v>
      </c>
      <c r="W27" s="77">
        <f>RME!AA27</f>
        <v>0</v>
      </c>
      <c r="X27" s="77">
        <f>RME!AB27</f>
        <v>0</v>
      </c>
      <c r="Y27" s="77" t="str">
        <f>RME!AC27</f>
        <v>9</v>
      </c>
      <c r="Z27" s="77">
        <f>RME!AD27</f>
        <v>1</v>
      </c>
      <c r="AA27" s="77" t="str">
        <f>RME!AE27</f>
        <v>Very Weak</v>
      </c>
      <c r="AB27" s="78">
        <f>'CREATIVE ARTS'!Y27</f>
        <v>0</v>
      </c>
      <c r="AC27" s="78">
        <f>'CREATIVE ARTS'!AA27</f>
        <v>0</v>
      </c>
      <c r="AD27" s="78">
        <f>'CREATIVE ARTS'!AB27</f>
        <v>0</v>
      </c>
      <c r="AE27" s="78" t="str">
        <f>'CREATIVE ARTS'!AC27</f>
        <v>9</v>
      </c>
      <c r="AF27" s="78">
        <f>'CREATIVE ARTS'!AD27</f>
        <v>1</v>
      </c>
      <c r="AG27" s="78" t="str">
        <f>'CREATIVE ARTS'!AE27</f>
        <v>Very Weak</v>
      </c>
      <c r="AH27" s="77">
        <f>COMPUTING!Y27</f>
        <v>0</v>
      </c>
      <c r="AI27" s="77">
        <f>COMPUTING!AA27</f>
        <v>0</v>
      </c>
      <c r="AJ27" s="77">
        <f>COMPUTING!AB27</f>
        <v>0</v>
      </c>
      <c r="AK27" s="77" t="str">
        <f>COMPUTING!AC27</f>
        <v>9</v>
      </c>
      <c r="AL27" s="77">
        <f>COMPUTING!AD27</f>
        <v>1</v>
      </c>
      <c r="AM27" s="77" t="str">
        <f>COMPUTING!AE27</f>
        <v>Very Weak</v>
      </c>
      <c r="AN27" s="78">
        <f>HISTORY_1!Y27</f>
        <v>0</v>
      </c>
      <c r="AO27" s="78">
        <f>HISTORY_1!AA27</f>
        <v>0</v>
      </c>
      <c r="AP27" s="78">
        <f>HISTORY_1!AB27</f>
        <v>0</v>
      </c>
      <c r="AQ27" s="78" t="str">
        <f>HISTORY_1!AC27</f>
        <v>9</v>
      </c>
      <c r="AR27" s="78">
        <f>HISTORY_1!AD27</f>
        <v>1</v>
      </c>
      <c r="AS27" s="78" t="str">
        <f>HISTORY_1!AE27</f>
        <v>Very Weak</v>
      </c>
      <c r="AT27" s="81">
        <f>OWOP!Y27</f>
        <v>0</v>
      </c>
      <c r="AU27" s="81">
        <f>OWOP!AA27</f>
        <v>0</v>
      </c>
      <c r="AV27" s="81">
        <f>OWOP!AB27</f>
        <v>0</v>
      </c>
      <c r="AW27" s="81" t="str">
        <f>OWOP!AC27</f>
        <v>9</v>
      </c>
      <c r="AX27" s="81">
        <f>OWOP!AD27</f>
        <v>1</v>
      </c>
      <c r="AY27" s="81" t="str">
        <f>OWOP!AE27</f>
        <v>Very Weak</v>
      </c>
      <c r="AZ27" s="82">
        <f>FRENCH!Y27</f>
        <v>0</v>
      </c>
      <c r="BA27" s="82">
        <f>FRENCH!AA27</f>
        <v>0</v>
      </c>
      <c r="BB27" s="82">
        <f>FRENCH!AB27</f>
        <v>0</v>
      </c>
      <c r="BC27" s="82" t="str">
        <f>FRENCH!AC27</f>
        <v>9</v>
      </c>
      <c r="BD27" s="82">
        <f>FRENCH!AD27</f>
        <v>1</v>
      </c>
      <c r="BE27" s="82" t="str">
        <f>FRENCH!AE27</f>
        <v>Very Weak</v>
      </c>
      <c r="BF27" s="79">
        <f>GH.LANGUAGE!Y27</f>
        <v>0</v>
      </c>
      <c r="BG27" s="79">
        <f>GH.LANGUAGE!AA27</f>
        <v>0</v>
      </c>
      <c r="BH27" s="79">
        <f>GH.LANGUAGE!AB27</f>
        <v>0</v>
      </c>
      <c r="BI27" s="79" t="str">
        <f>GH.LANGUAGE!AC27</f>
        <v>9</v>
      </c>
      <c r="BJ27" s="79">
        <f>GH.LANGUAGE!AD27</f>
        <v>1</v>
      </c>
      <c r="BK27" s="79" t="str">
        <f>GH.LANGUAGE!AE27</f>
        <v>Very Weak</v>
      </c>
      <c r="BL27" s="6">
        <f t="shared" si="3"/>
        <v>0</v>
      </c>
      <c r="BM27" s="6">
        <f t="shared" si="1"/>
        <v>1</v>
      </c>
      <c r="BN27" s="6">
        <f>ATTENDANCE_REMARKS!C26</f>
        <v>0</v>
      </c>
      <c r="BO27" s="6" t="str">
        <f>IF(ATTENDANCE_REMARKS!D26="A","Mathematics",IF(ATTENDANCE_REMARKS!D26="B","Science",IF(ATTENDANCE_REMARKS!D26="C","Social Studies",IF(ATTENDANCE_REMARKS!D26="D","ICT",IF(ATTENDANCE_REMARKS!D26="E","R.M.E",IF(ATTENDANCE_REMARKS!D26="F","Ghanaian Language",IF(ATTENDANCE_REMARKS!D26="G","English",IF(ATTENDANCE_REMARKS!D26="H","French",IF(ATTENDANCE_REMARKS!D26="I","Creative Activities",IF(ATTENDANCE_REMARKS!D26="J","Citizenship",IF(ATTENDANCE_REMARKS!D26="K","Social &amp; Moral Education",IF(ATTENDANCE_REMARKS!D26="L","Creative Arts",IF(ATTENDANCE_REMARKS!D26="M","Writing Skills",IF(ATTENDANCE_REMARKS!D26="N","Environmental Skills",IF(ATTENDANCE_REMARKS!D26="O","Psycho Social Development",IF(ATTENDANCE_REMARKS!D26="P","Language and Literacy",IF(ATTENDANCE_REMARKS!D26="Q","Creative Acts",IF(ATTENDANCE_REMARKS!D26="R","Numeracy",IF(ATTENDANCE_REMARKS!D26="S","Oral English",IF(ATTENDANCE_REMARKS!D26="T","OUR WORLD OUR PEOPLE",IF(ATTENDANCE_REMARKS!D26="U","Basic Design And Technology",IF(ATTENDANCE_REMARKS!D26="V","History",IF(ATTENDANCE_REMARKS!D26="","")))))))))))))))))))))))</f>
        <v/>
      </c>
      <c r="BP27" s="6" t="str">
        <f>IF(ATTENDANCE_REMARKS!E26="A","Learning",IF(ATTENDANCE_REMARKS!E26="B","Football",IF(ATTENDANCE_REMARKS!E26="C","Athletics",IF(ATTENDANCE_REMARKS!E26="D","Drawing",IF(ATTENDANCE_REMARKS!E26="E","Reading",IF(ATTENDANCE_REMARKS!E26="F","Writing",IF(ATTENDANCE_REMARKS!E26="G","Signing",IF(ATTENDANCE_REMARKS!E26="H","Crafting",IF(ATTENDANCE_REMARKS!E26="I","Music &amp; Dance",IF(ATTENDANCE_REMARKS!E26="",""))))))))))</f>
        <v/>
      </c>
      <c r="BQ27" s="6" t="str">
        <f>IF(ATTENDANCE_REMARKS!F26="A","Active in class",IF(ATTENDANCE_REMARKS!F26="B","Alert in Class",IF(ATTENDANCE_REMARKS!F26="C","Attentive",IF(ATTENDANCE_REMARKS!F26="D","Calm",IF(ATTENDANCE_REMARKS!F26="E","Cheerful",IF(ATTENDANCE_REMARKS!F26="F","Consistent",IF(ATTENDANCE_REMARKS!F26="G","Cooperative",IF(ATTENDANCE_REMARKS!F26="H","Coordinative",IF(ATTENDANCE_REMARKS!F26="I","Destructive",IF(ATTENDANCE_REMARKS!F26="J","Engaging",IF(ATTENDANCE_REMARKS!F26="K","Fluent",IF(ATTENDANCE_REMARKS!F26="L","Helpful",IF(ATTENDANCE_REMARKS!F26="M","Leadership",IF(ATTENDANCE_REMARKS!F26="N","Obedient",IF(ATTENDANCE_REMARKS!F26="O","Oderly",IF(ATTENDANCE_REMARKS!F26="P","Respectful",IF(ATTENDANCE_REMARKS!F26="Q","Satisfactory",IF(ATTENDANCE_REMARKS!F26="R","Talkative",IF(ATTENDANCE_REMARKS!F26="S","Thoughtful",IF(ATTENDANCE_REMARKS!F26="T","Too Playful",IF(ATTENDANCE_REMARKS!F26="U","Truant",IF(ATTENDANCE_REMARKS!F26="V","Well-groomed",IF(ATTENDANCE_REMARKS!F26="X","Punctual",IF(ATTENDANCE_REMARKS!F26="Y","Sociable",IF(ATTENDANCE_REMARKS!F26="","")))))))))))))))))))))))))</f>
        <v/>
      </c>
      <c r="BR27" s="51" t="str">
        <f>IF(ATTENDANCE_REMARKS!G26="A","Active in class",IF(ATTENDANCE_REMARKS!G26="B","Alert in Class",IF(ATTENDANCE_REMARKS!G26="C","Attentive",IF(ATTENDANCE_REMARKS!G26="D","Calm",IF(ATTENDANCE_REMARKS!G26="E","Cheerful",IF(ATTENDANCE_REMARKS!G26="F","Consistent",IF(ATTENDANCE_REMARKS!G26="G","Cooperative",IF(ATTENDANCE_REMARKS!G26="H","Coordinative",IF(ATTENDANCE_REMARKS!G26="I","Destructive",IF(ATTENDANCE_REMARKS!G26="J","Engaging",IF(ATTENDANCE_REMARKS!G26="K","Fluent",IF(ATTENDANCE_REMARKS!G26="L","Helpful",IF(ATTENDANCE_REMARKS!G26="M","Leadership",IF(ATTENDANCE_REMARKS!G26="N","Obedient",IF(ATTENDANCE_REMARKS!G26="O","Oderly",IF(ATTENDANCE_REMARKS!G26="P","Respectful",IF(ATTENDANCE_REMARKS!G26="Q","Satisfactory",IF(ATTENDANCE_REMARKS!G26="R","Talkative",IF(ATTENDANCE_REMARKS!G26="S","Thoughtful",IF(ATTENDANCE_REMARKS!G26="T","Too Playful",IF(ATTENDANCE_REMARKS!G26="U","Truant",IF(ATTENDANCE_REMARKS!G26="V","Well-groomed",IF(ATTENDANCE_REMARKS!G26="W","Punctual",IF(ATTENDANCE_REMARKS!G26="X","Sociable",IF(ATTENDANCE_REMARKS!G26="","")))))))))))))))))))))))))</f>
        <v/>
      </c>
      <c r="BS27" s="51" t="str">
        <f>IF(ATTENDANCE_REMARKS!H26="A","Has great potential and must be given adequate encouragement ",IF(ATTENDANCE_REMARKS!H26="B","A lot more effort needed for improvement",IF(ATTENDANCE_REMARKS!H26="C","Should be encourage to study seriously",IF(ATTENDANCE_REMARKS!H26="D","Should participate more in group discussions",IF(ATTENDANCE_REMARKS!H26="E","Has shown progress with determination",IF(ATTENDANCE_REMARKS!H26="F","A great measure of success has been achieved",IF(ATTENDANCE_REMARKS!H26="G","Must begin to take positive and active parts in class discussion ",IF(ATTENDANCE_REMARKS!H26="H","Should always pay attention in class",IF(ATTENDANCE_REMARKS!H26="I","Does good work when he or she sets mind to it",IF(ATTENDANCE_REMARKS!H26="J","He or she is easily distracted ",IF(ATTENDANCE_REMARKS!H26="K","Has made a satisfactory progress",IF(ATTENDANCE_REMARKS!H26="L","He or she is making a steady progress",IF(ATTENDANCE_REMARKS!H26="M","Needs to be encouraged at home to take studies seriously",IF(ATTENDANCE_REMARKS!H26="N","Has a positive attitude towards school",IF(ATTENDANCE_REMARKS!H26="O","Lacks consistency at school",IF(ATTENDANCE_REMARKS!H26="P","Very slow to studies at school",IF(ATTENDANCE_REMARKS!H26="Q","Growing in confidence and showing good concentration",IF(ATTENDANCE_REMARKS!H26="",""))))))))))))))))))</f>
        <v/>
      </c>
      <c r="BT27" s="6" t="s">
        <v>67</v>
      </c>
    </row>
    <row r="28" spans="1:72" x14ac:dyDescent="0.25">
      <c r="A28" s="5">
        <v>26</v>
      </c>
      <c r="B28" s="6" t="str">
        <f>'ENGLISH LANGUAGE'!B28</f>
        <v>SUNDAY MICHEAL SEYRAM</v>
      </c>
      <c r="C28" s="73" t="s">
        <v>151</v>
      </c>
      <c r="D28" s="74">
        <f>'ENGLISH LANGUAGE'!Y28</f>
        <v>0</v>
      </c>
      <c r="E28" s="74">
        <f>'ENGLISH LANGUAGE'!AA28</f>
        <v>0</v>
      </c>
      <c r="F28" s="74">
        <f>'ENGLISH LANGUAGE'!AB28</f>
        <v>0</v>
      </c>
      <c r="G28" s="74" t="str">
        <f>'ENGLISH LANGUAGE'!AC28</f>
        <v>9</v>
      </c>
      <c r="H28" s="74">
        <f>'ENGLISH LANGUAGE'!AD28</f>
        <v>1</v>
      </c>
      <c r="I28" s="74" t="str">
        <f>'ENGLISH LANGUAGE'!AE28</f>
        <v>Very Weak</v>
      </c>
      <c r="J28" s="75">
        <f>MATHS!Y28</f>
        <v>0</v>
      </c>
      <c r="K28" s="75">
        <f>MATHS!AA28</f>
        <v>0</v>
      </c>
      <c r="L28" s="75">
        <f>MATHS!AB28</f>
        <v>0</v>
      </c>
      <c r="M28" s="75" t="str">
        <f>MATHS!AC28</f>
        <v>9</v>
      </c>
      <c r="N28" s="75">
        <f>MATHS!AD28</f>
        <v>1</v>
      </c>
      <c r="O28" s="75" t="str">
        <f>MATHS!AE28</f>
        <v>Very Weak</v>
      </c>
      <c r="P28" s="76">
        <f>'NATURAL SCIENCE'!Y28</f>
        <v>0</v>
      </c>
      <c r="Q28" s="76">
        <f>'NATURAL SCIENCE'!AA28</f>
        <v>0</v>
      </c>
      <c r="R28" s="76">
        <f>'NATURAL SCIENCE'!AB28</f>
        <v>0</v>
      </c>
      <c r="S28" s="76" t="str">
        <f>'NATURAL SCIENCE'!AC28</f>
        <v>9</v>
      </c>
      <c r="T28" s="76">
        <f>'NATURAL SCIENCE'!AD28</f>
        <v>1</v>
      </c>
      <c r="U28" s="76" t="str">
        <f>'NATURAL SCIENCE'!AE28</f>
        <v>Very Weak</v>
      </c>
      <c r="V28" s="77">
        <f>RME!Y28</f>
        <v>0</v>
      </c>
      <c r="W28" s="77">
        <f>RME!AA28</f>
        <v>0</v>
      </c>
      <c r="X28" s="77">
        <f>RME!AB28</f>
        <v>0</v>
      </c>
      <c r="Y28" s="77" t="str">
        <f>RME!AC28</f>
        <v>9</v>
      </c>
      <c r="Z28" s="77">
        <f>RME!AD28</f>
        <v>1</v>
      </c>
      <c r="AA28" s="77" t="str">
        <f>RME!AE28</f>
        <v>Very Weak</v>
      </c>
      <c r="AB28" s="78">
        <f>'CREATIVE ARTS'!Y28</f>
        <v>0</v>
      </c>
      <c r="AC28" s="78">
        <f>'CREATIVE ARTS'!AA28</f>
        <v>0</v>
      </c>
      <c r="AD28" s="78">
        <f>'CREATIVE ARTS'!AB28</f>
        <v>0</v>
      </c>
      <c r="AE28" s="78" t="str">
        <f>'CREATIVE ARTS'!AC28</f>
        <v>9</v>
      </c>
      <c r="AF28" s="78">
        <f>'CREATIVE ARTS'!AD28</f>
        <v>1</v>
      </c>
      <c r="AG28" s="78" t="str">
        <f>'CREATIVE ARTS'!AE28</f>
        <v>Very Weak</v>
      </c>
      <c r="AH28" s="77">
        <f>COMPUTING!Y28</f>
        <v>0</v>
      </c>
      <c r="AI28" s="77">
        <f>COMPUTING!AA28</f>
        <v>0</v>
      </c>
      <c r="AJ28" s="77">
        <f>COMPUTING!AB28</f>
        <v>0</v>
      </c>
      <c r="AK28" s="77" t="str">
        <f>COMPUTING!AC28</f>
        <v>9</v>
      </c>
      <c r="AL28" s="77">
        <f>COMPUTING!AD28</f>
        <v>1</v>
      </c>
      <c r="AM28" s="77" t="str">
        <f>COMPUTING!AE28</f>
        <v>Very Weak</v>
      </c>
      <c r="AN28" s="78">
        <f>HISTORY_1!Y28</f>
        <v>0</v>
      </c>
      <c r="AO28" s="78">
        <f>HISTORY_1!AA28</f>
        <v>0</v>
      </c>
      <c r="AP28" s="78">
        <f>HISTORY_1!AB28</f>
        <v>0</v>
      </c>
      <c r="AQ28" s="78" t="str">
        <f>HISTORY_1!AC28</f>
        <v>9</v>
      </c>
      <c r="AR28" s="78">
        <f>HISTORY_1!AD28</f>
        <v>1</v>
      </c>
      <c r="AS28" s="78" t="str">
        <f>HISTORY_1!AE28</f>
        <v>Very Weak</v>
      </c>
      <c r="AT28" s="81">
        <f>OWOP!Y28</f>
        <v>0</v>
      </c>
      <c r="AU28" s="81">
        <f>OWOP!AA28</f>
        <v>0</v>
      </c>
      <c r="AV28" s="81">
        <f>OWOP!AB28</f>
        <v>0</v>
      </c>
      <c r="AW28" s="81" t="str">
        <f>OWOP!AC28</f>
        <v>9</v>
      </c>
      <c r="AX28" s="81">
        <f>OWOP!AD28</f>
        <v>1</v>
      </c>
      <c r="AY28" s="81" t="str">
        <f>OWOP!AE28</f>
        <v>Very Weak</v>
      </c>
      <c r="AZ28" s="82">
        <f>FRENCH!Y28</f>
        <v>0</v>
      </c>
      <c r="BA28" s="82">
        <f>FRENCH!AA28</f>
        <v>0</v>
      </c>
      <c r="BB28" s="82">
        <f>FRENCH!AB28</f>
        <v>0</v>
      </c>
      <c r="BC28" s="82" t="str">
        <f>FRENCH!AC28</f>
        <v>9</v>
      </c>
      <c r="BD28" s="82">
        <f>FRENCH!AD28</f>
        <v>1</v>
      </c>
      <c r="BE28" s="82" t="str">
        <f>FRENCH!AE28</f>
        <v>Very Weak</v>
      </c>
      <c r="BF28" s="79">
        <f>GH.LANGUAGE!Y28</f>
        <v>0</v>
      </c>
      <c r="BG28" s="79">
        <f>GH.LANGUAGE!AA28</f>
        <v>0</v>
      </c>
      <c r="BH28" s="79">
        <f>GH.LANGUAGE!AB28</f>
        <v>0</v>
      </c>
      <c r="BI28" s="79" t="str">
        <f>GH.LANGUAGE!AC28</f>
        <v>9</v>
      </c>
      <c r="BJ28" s="79">
        <f>GH.LANGUAGE!AD28</f>
        <v>1</v>
      </c>
      <c r="BK28" s="79" t="str">
        <f>GH.LANGUAGE!AE28</f>
        <v>Very Weak</v>
      </c>
      <c r="BL28" s="6">
        <f t="shared" si="3"/>
        <v>0</v>
      </c>
      <c r="BM28" s="6">
        <f t="shared" si="1"/>
        <v>1</v>
      </c>
      <c r="BN28" s="6">
        <f>ATTENDANCE_REMARKS!C27</f>
        <v>0</v>
      </c>
      <c r="BO28" s="6" t="str">
        <f>IF(ATTENDANCE_REMARKS!D27="A","Mathematics",IF(ATTENDANCE_REMARKS!D27="B","Science",IF(ATTENDANCE_REMARKS!D27="C","Social Studies",IF(ATTENDANCE_REMARKS!D27="D","ICT",IF(ATTENDANCE_REMARKS!D27="E","R.M.E",IF(ATTENDANCE_REMARKS!D27="F","Ghanaian Language",IF(ATTENDANCE_REMARKS!D27="G","English",IF(ATTENDANCE_REMARKS!D27="H","French",IF(ATTENDANCE_REMARKS!D27="I","Creative Activities",IF(ATTENDANCE_REMARKS!D27="J","Citizenship",IF(ATTENDANCE_REMARKS!D27="K","Social &amp; Moral Education",IF(ATTENDANCE_REMARKS!D27="L","Creative Arts",IF(ATTENDANCE_REMARKS!D27="M","Writing Skills",IF(ATTENDANCE_REMARKS!D27="N","Environmental Skills",IF(ATTENDANCE_REMARKS!D27="O","Psycho Social Development",IF(ATTENDANCE_REMARKS!D27="P","Language and Literacy",IF(ATTENDANCE_REMARKS!D27="Q","Creative Acts",IF(ATTENDANCE_REMARKS!D27="R","Numeracy",IF(ATTENDANCE_REMARKS!D27="S","Oral English",IF(ATTENDANCE_REMARKS!D27="T","OUR WORLD OUR PEOPLE",IF(ATTENDANCE_REMARKS!D27="U","Basic Design And Technology",IF(ATTENDANCE_REMARKS!D27="V","History",IF(ATTENDANCE_REMARKS!D27="","")))))))))))))))))))))))</f>
        <v/>
      </c>
      <c r="BP28" s="6" t="str">
        <f>IF(ATTENDANCE_REMARKS!E27="A","Learning",IF(ATTENDANCE_REMARKS!E27="B","Football",IF(ATTENDANCE_REMARKS!E27="C","Athletics",IF(ATTENDANCE_REMARKS!E27="D","Drawing",IF(ATTENDANCE_REMARKS!E27="E","Reading",IF(ATTENDANCE_REMARKS!E27="F","Writing",IF(ATTENDANCE_REMARKS!E27="G","Signing",IF(ATTENDANCE_REMARKS!E27="H","Crafting",IF(ATTENDANCE_REMARKS!E27="I","Music &amp; Dance",IF(ATTENDANCE_REMARKS!E27="",""))))))))))</f>
        <v/>
      </c>
      <c r="BQ28" s="6" t="str">
        <f>IF(ATTENDANCE_REMARKS!F27="A","Active in class",IF(ATTENDANCE_REMARKS!F27="B","Alert in Class",IF(ATTENDANCE_REMARKS!F27="C","Attentive",IF(ATTENDANCE_REMARKS!F27="D","Calm",IF(ATTENDANCE_REMARKS!F27="E","Cheerful",IF(ATTENDANCE_REMARKS!F27="F","Consistent",IF(ATTENDANCE_REMARKS!F27="G","Cooperative",IF(ATTENDANCE_REMARKS!F27="H","Coordinative",IF(ATTENDANCE_REMARKS!F27="I","Destructive",IF(ATTENDANCE_REMARKS!F27="J","Engaging",IF(ATTENDANCE_REMARKS!F27="K","Fluent",IF(ATTENDANCE_REMARKS!F27="L","Helpful",IF(ATTENDANCE_REMARKS!F27="M","Leadership",IF(ATTENDANCE_REMARKS!F27="N","Obedient",IF(ATTENDANCE_REMARKS!F27="O","Oderly",IF(ATTENDANCE_REMARKS!F27="P","Respectful",IF(ATTENDANCE_REMARKS!F27="Q","Satisfactory",IF(ATTENDANCE_REMARKS!F27="R","Talkative",IF(ATTENDANCE_REMARKS!F27="S","Thoughtful",IF(ATTENDANCE_REMARKS!F27="T","Too Playful",IF(ATTENDANCE_REMARKS!F27="U","Truant",IF(ATTENDANCE_REMARKS!F27="V","Well-groomed",IF(ATTENDANCE_REMARKS!F27="X","Punctual",IF(ATTENDANCE_REMARKS!F27="Y","Sociable",IF(ATTENDANCE_REMARKS!F27="","")))))))))))))))))))))))))</f>
        <v/>
      </c>
      <c r="BR28" s="51" t="str">
        <f>IF(ATTENDANCE_REMARKS!G27="A","Active in class",IF(ATTENDANCE_REMARKS!G27="B","Alert in Class",IF(ATTENDANCE_REMARKS!G27="C","Attentive",IF(ATTENDANCE_REMARKS!G27="D","Calm",IF(ATTENDANCE_REMARKS!G27="E","Cheerful",IF(ATTENDANCE_REMARKS!G27="F","Consistent",IF(ATTENDANCE_REMARKS!G27="G","Cooperative",IF(ATTENDANCE_REMARKS!G27="H","Coordinative",IF(ATTENDANCE_REMARKS!G27="I","Destructive",IF(ATTENDANCE_REMARKS!G27="J","Engaging",IF(ATTENDANCE_REMARKS!G27="K","Fluent",IF(ATTENDANCE_REMARKS!G27="L","Helpful",IF(ATTENDANCE_REMARKS!G27="M","Leadership",IF(ATTENDANCE_REMARKS!G27="N","Obedient",IF(ATTENDANCE_REMARKS!G27="O","Oderly",IF(ATTENDANCE_REMARKS!G27="P","Respectful",IF(ATTENDANCE_REMARKS!G27="Q","Satisfactory",IF(ATTENDANCE_REMARKS!G27="R","Talkative",IF(ATTENDANCE_REMARKS!G27="S","Thoughtful",IF(ATTENDANCE_REMARKS!G27="T","Too Playful",IF(ATTENDANCE_REMARKS!G27="U","Truant",IF(ATTENDANCE_REMARKS!G27="V","Well-groomed",IF(ATTENDANCE_REMARKS!G27="W","Punctual",IF(ATTENDANCE_REMARKS!G27="X","Sociable",IF(ATTENDANCE_REMARKS!G27="","")))))))))))))))))))))))))</f>
        <v/>
      </c>
      <c r="BS28" s="51" t="str">
        <f>IF(ATTENDANCE_REMARKS!H27="A","Has great potential and must be given adequate encouragement ",IF(ATTENDANCE_REMARKS!H27="B","A lot more effort needed for improvement",IF(ATTENDANCE_REMARKS!H27="C","Should be encourage to study seriously",IF(ATTENDANCE_REMARKS!H27="D","Should participate more in group discussions",IF(ATTENDANCE_REMARKS!H27="E","Has shown progress with determination",IF(ATTENDANCE_REMARKS!H27="F","A great measure of success has been achieved",IF(ATTENDANCE_REMARKS!H27="G","Must begin to take positive and active parts in class discussion ",IF(ATTENDANCE_REMARKS!H27="H","Should always pay attention in class",IF(ATTENDANCE_REMARKS!H27="I","Does good work when he or she sets mind to it",IF(ATTENDANCE_REMARKS!H27="J","He or she is easily distracted ",IF(ATTENDANCE_REMARKS!H27="K","Has made a satisfactory progress",IF(ATTENDANCE_REMARKS!H27="L","He or she is making a steady progress",IF(ATTENDANCE_REMARKS!H27="M","Needs to be encouraged at home to take studies seriously",IF(ATTENDANCE_REMARKS!H27="N","Has a positive attitude towards school",IF(ATTENDANCE_REMARKS!H27="O","Lacks consistency at school",IF(ATTENDANCE_REMARKS!H27="P","Very slow to studies at school",IF(ATTENDANCE_REMARKS!H27="Q","Growing in confidence and showing good concentration",IF(ATTENDANCE_REMARKS!H27="",""))))))))))))))))))</f>
        <v/>
      </c>
      <c r="BT28" s="6" t="s">
        <v>67</v>
      </c>
    </row>
    <row r="29" spans="1:72" x14ac:dyDescent="0.25">
      <c r="A29" s="5">
        <v>27</v>
      </c>
      <c r="B29" s="6" t="str">
        <f>'ENGLISH LANGUAGE'!B29</f>
        <v>SURAJU HADIYA</v>
      </c>
      <c r="C29" s="73" t="s">
        <v>151</v>
      </c>
      <c r="D29" s="74">
        <f>'ENGLISH LANGUAGE'!Y29</f>
        <v>0</v>
      </c>
      <c r="E29" s="74">
        <f>'ENGLISH LANGUAGE'!AA29</f>
        <v>0</v>
      </c>
      <c r="F29" s="74">
        <f>'ENGLISH LANGUAGE'!AB29</f>
        <v>0</v>
      </c>
      <c r="G29" s="74" t="str">
        <f>'ENGLISH LANGUAGE'!AC29</f>
        <v>9</v>
      </c>
      <c r="H29" s="74">
        <f>'ENGLISH LANGUAGE'!AD29</f>
        <v>1</v>
      </c>
      <c r="I29" s="74" t="str">
        <f>'ENGLISH LANGUAGE'!AE29</f>
        <v>Very Weak</v>
      </c>
      <c r="J29" s="75">
        <f>MATHS!Y29</f>
        <v>0</v>
      </c>
      <c r="K29" s="75">
        <f>MATHS!AA29</f>
        <v>0</v>
      </c>
      <c r="L29" s="75">
        <f>MATHS!AB29</f>
        <v>0</v>
      </c>
      <c r="M29" s="75" t="str">
        <f>MATHS!AC29</f>
        <v>9</v>
      </c>
      <c r="N29" s="75">
        <f>MATHS!AD29</f>
        <v>1</v>
      </c>
      <c r="O29" s="75" t="str">
        <f>MATHS!AE29</f>
        <v>Very Weak</v>
      </c>
      <c r="P29" s="76">
        <f>'NATURAL SCIENCE'!Y29</f>
        <v>0</v>
      </c>
      <c r="Q29" s="76">
        <f>'NATURAL SCIENCE'!AA29</f>
        <v>0</v>
      </c>
      <c r="R29" s="76">
        <f>'NATURAL SCIENCE'!AB29</f>
        <v>0</v>
      </c>
      <c r="S29" s="76" t="str">
        <f>'NATURAL SCIENCE'!AC29</f>
        <v>9</v>
      </c>
      <c r="T29" s="76">
        <f>'NATURAL SCIENCE'!AD29</f>
        <v>1</v>
      </c>
      <c r="U29" s="76" t="str">
        <f>'NATURAL SCIENCE'!AE29</f>
        <v>Very Weak</v>
      </c>
      <c r="V29" s="77">
        <f>RME!Y29</f>
        <v>0</v>
      </c>
      <c r="W29" s="77">
        <f>RME!AA29</f>
        <v>0</v>
      </c>
      <c r="X29" s="77">
        <f>RME!AB29</f>
        <v>0</v>
      </c>
      <c r="Y29" s="77" t="str">
        <f>RME!AC29</f>
        <v>9</v>
      </c>
      <c r="Z29" s="77">
        <f>RME!AD29</f>
        <v>1</v>
      </c>
      <c r="AA29" s="77" t="str">
        <f>RME!AE29</f>
        <v>Very Weak</v>
      </c>
      <c r="AB29" s="78">
        <f>'CREATIVE ARTS'!Y29</f>
        <v>0</v>
      </c>
      <c r="AC29" s="78">
        <f>'CREATIVE ARTS'!AA29</f>
        <v>0</v>
      </c>
      <c r="AD29" s="78">
        <f>'CREATIVE ARTS'!AB29</f>
        <v>0</v>
      </c>
      <c r="AE29" s="78" t="str">
        <f>'CREATIVE ARTS'!AC29</f>
        <v>9</v>
      </c>
      <c r="AF29" s="78">
        <f>'CREATIVE ARTS'!AD29</f>
        <v>1</v>
      </c>
      <c r="AG29" s="78" t="str">
        <f>'CREATIVE ARTS'!AE29</f>
        <v>Very Weak</v>
      </c>
      <c r="AH29" s="77">
        <f>COMPUTING!Y29</f>
        <v>0</v>
      </c>
      <c r="AI29" s="77">
        <f>COMPUTING!AA29</f>
        <v>0</v>
      </c>
      <c r="AJ29" s="77">
        <f>COMPUTING!AB29</f>
        <v>0</v>
      </c>
      <c r="AK29" s="77" t="str">
        <f>COMPUTING!AC29</f>
        <v>9</v>
      </c>
      <c r="AL29" s="77">
        <f>COMPUTING!AD29</f>
        <v>1</v>
      </c>
      <c r="AM29" s="77" t="str">
        <f>COMPUTING!AE29</f>
        <v>Very Weak</v>
      </c>
      <c r="AN29" s="78">
        <f>HISTORY_1!Y29</f>
        <v>0</v>
      </c>
      <c r="AO29" s="78">
        <f>HISTORY_1!AA29</f>
        <v>0</v>
      </c>
      <c r="AP29" s="78">
        <f>HISTORY_1!AB29</f>
        <v>0</v>
      </c>
      <c r="AQ29" s="78" t="str">
        <f>HISTORY_1!AC29</f>
        <v>9</v>
      </c>
      <c r="AR29" s="78">
        <f>HISTORY_1!AD29</f>
        <v>1</v>
      </c>
      <c r="AS29" s="78" t="str">
        <f>HISTORY_1!AE29</f>
        <v>Very Weak</v>
      </c>
      <c r="AT29" s="81">
        <f>OWOP!Y29</f>
        <v>0</v>
      </c>
      <c r="AU29" s="81">
        <f>OWOP!AA29</f>
        <v>0</v>
      </c>
      <c r="AV29" s="81">
        <f>OWOP!AB29</f>
        <v>0</v>
      </c>
      <c r="AW29" s="81" t="str">
        <f>OWOP!AC29</f>
        <v>9</v>
      </c>
      <c r="AX29" s="81">
        <f>OWOP!AD29</f>
        <v>1</v>
      </c>
      <c r="AY29" s="81" t="str">
        <f>OWOP!AE29</f>
        <v>Very Weak</v>
      </c>
      <c r="AZ29" s="82">
        <f>FRENCH!Y29</f>
        <v>0</v>
      </c>
      <c r="BA29" s="82">
        <f>FRENCH!AA29</f>
        <v>0</v>
      </c>
      <c r="BB29" s="82">
        <f>FRENCH!AB29</f>
        <v>0</v>
      </c>
      <c r="BC29" s="82" t="str">
        <f>FRENCH!AC29</f>
        <v>9</v>
      </c>
      <c r="BD29" s="82">
        <f>FRENCH!AD29</f>
        <v>1</v>
      </c>
      <c r="BE29" s="82" t="str">
        <f>FRENCH!AE29</f>
        <v>Very Weak</v>
      </c>
      <c r="BF29" s="79">
        <f>GH.LANGUAGE!Y29</f>
        <v>0</v>
      </c>
      <c r="BG29" s="79">
        <f>GH.LANGUAGE!AA29</f>
        <v>0</v>
      </c>
      <c r="BH29" s="79">
        <f>GH.LANGUAGE!AB29</f>
        <v>0</v>
      </c>
      <c r="BI29" s="79" t="str">
        <f>GH.LANGUAGE!AC29</f>
        <v>9</v>
      </c>
      <c r="BJ29" s="79">
        <f>GH.LANGUAGE!AD29</f>
        <v>1</v>
      </c>
      <c r="BK29" s="79" t="str">
        <f>GH.LANGUAGE!AE29</f>
        <v>Very Weak</v>
      </c>
      <c r="BL29" s="6">
        <f t="shared" si="3"/>
        <v>0</v>
      </c>
      <c r="BM29" s="6">
        <f t="shared" si="1"/>
        <v>1</v>
      </c>
      <c r="BN29" s="6">
        <f>ATTENDANCE_REMARKS!C28</f>
        <v>0</v>
      </c>
      <c r="BO29" s="6" t="str">
        <f>IF(ATTENDANCE_REMARKS!D28="A","Mathematics",IF(ATTENDANCE_REMARKS!D28="B","Science",IF(ATTENDANCE_REMARKS!D28="C","Social Studies",IF(ATTENDANCE_REMARKS!D28="D","ICT",IF(ATTENDANCE_REMARKS!D28="E","R.M.E",IF(ATTENDANCE_REMARKS!D28="F","Ghanaian Language",IF(ATTENDANCE_REMARKS!D28="G","English",IF(ATTENDANCE_REMARKS!D28="H","French",IF(ATTENDANCE_REMARKS!D28="I","Creative Activities",IF(ATTENDANCE_REMARKS!D28="J","Citizenship",IF(ATTENDANCE_REMARKS!D28="K","Social &amp; Moral Education",IF(ATTENDANCE_REMARKS!D28="L","Creative Arts",IF(ATTENDANCE_REMARKS!D28="M","Writing Skills",IF(ATTENDANCE_REMARKS!D28="N","Environmental Skills",IF(ATTENDANCE_REMARKS!D28="O","Psycho Social Development",IF(ATTENDANCE_REMARKS!D28="P","Language and Literacy",IF(ATTENDANCE_REMARKS!D28="Q","Creative Acts",IF(ATTENDANCE_REMARKS!D28="R","Numeracy",IF(ATTENDANCE_REMARKS!D28="S","Oral English",IF(ATTENDANCE_REMARKS!D28="T","OUR WORLD OUR PEOPLE",IF(ATTENDANCE_REMARKS!D28="U","Basic Design And Technology",IF(ATTENDANCE_REMARKS!D28="V","History",IF(ATTENDANCE_REMARKS!D28="","")))))))))))))))))))))))</f>
        <v/>
      </c>
      <c r="BP29" s="6" t="str">
        <f>IF(ATTENDANCE_REMARKS!E28="A","Learning",IF(ATTENDANCE_REMARKS!E28="B","Football",IF(ATTENDANCE_REMARKS!E28="C","Athletics",IF(ATTENDANCE_REMARKS!E28="D","Drawing",IF(ATTENDANCE_REMARKS!E28="E","Reading",IF(ATTENDANCE_REMARKS!E28="F","Writing",IF(ATTENDANCE_REMARKS!E28="G","Signing",IF(ATTENDANCE_REMARKS!E28="H","Crafting",IF(ATTENDANCE_REMARKS!E28="I","Music &amp; Dance",IF(ATTENDANCE_REMARKS!E28="",""))))))))))</f>
        <v/>
      </c>
      <c r="BQ29" s="6" t="str">
        <f>IF(ATTENDANCE_REMARKS!F28="A","Active in class",IF(ATTENDANCE_REMARKS!F28="B","Alert in Class",IF(ATTENDANCE_REMARKS!F28="C","Attentive",IF(ATTENDANCE_REMARKS!F28="D","Calm",IF(ATTENDANCE_REMARKS!F28="E","Cheerful",IF(ATTENDANCE_REMARKS!F28="F","Consistent",IF(ATTENDANCE_REMARKS!F28="G","Cooperative",IF(ATTENDANCE_REMARKS!F28="H","Coordinative",IF(ATTENDANCE_REMARKS!F28="I","Destructive",IF(ATTENDANCE_REMARKS!F28="J","Engaging",IF(ATTENDANCE_REMARKS!F28="K","Fluent",IF(ATTENDANCE_REMARKS!F28="L","Helpful",IF(ATTENDANCE_REMARKS!F28="M","Leadership",IF(ATTENDANCE_REMARKS!F28="N","Obedient",IF(ATTENDANCE_REMARKS!F28="O","Oderly",IF(ATTENDANCE_REMARKS!F28="P","Respectful",IF(ATTENDANCE_REMARKS!F28="Q","Satisfactory",IF(ATTENDANCE_REMARKS!F28="R","Talkative",IF(ATTENDANCE_REMARKS!F28="S","Thoughtful",IF(ATTENDANCE_REMARKS!F28="T","Too Playful",IF(ATTENDANCE_REMARKS!F28="U","Truant",IF(ATTENDANCE_REMARKS!F28="V","Well-groomed",IF(ATTENDANCE_REMARKS!F28="X","Punctual",IF(ATTENDANCE_REMARKS!F28="Y","Sociable",IF(ATTENDANCE_REMARKS!F28="","")))))))))))))))))))))))))</f>
        <v/>
      </c>
      <c r="BR29" s="51" t="str">
        <f>IF(ATTENDANCE_REMARKS!G28="A","Active in class",IF(ATTENDANCE_REMARKS!G28="B","Alert in Class",IF(ATTENDANCE_REMARKS!G28="C","Attentive",IF(ATTENDANCE_REMARKS!G28="D","Calm",IF(ATTENDANCE_REMARKS!G28="E","Cheerful",IF(ATTENDANCE_REMARKS!G28="F","Consistent",IF(ATTENDANCE_REMARKS!G28="G","Cooperative",IF(ATTENDANCE_REMARKS!G28="H","Coordinative",IF(ATTENDANCE_REMARKS!G28="I","Destructive",IF(ATTENDANCE_REMARKS!G28="J","Engaging",IF(ATTENDANCE_REMARKS!G28="K","Fluent",IF(ATTENDANCE_REMARKS!G28="L","Helpful",IF(ATTENDANCE_REMARKS!G28="M","Leadership",IF(ATTENDANCE_REMARKS!G28="N","Obedient",IF(ATTENDANCE_REMARKS!G28="O","Oderly",IF(ATTENDANCE_REMARKS!G28="P","Respectful",IF(ATTENDANCE_REMARKS!G28="Q","Satisfactory",IF(ATTENDANCE_REMARKS!G28="R","Talkative",IF(ATTENDANCE_REMARKS!G28="S","Thoughtful",IF(ATTENDANCE_REMARKS!G28="T","Too Playful",IF(ATTENDANCE_REMARKS!G28="U","Truant",IF(ATTENDANCE_REMARKS!G28="V","Well-groomed",IF(ATTENDANCE_REMARKS!G28="W","Punctual",IF(ATTENDANCE_REMARKS!G28="X","Sociable",IF(ATTENDANCE_REMARKS!G28="","")))))))))))))))))))))))))</f>
        <v/>
      </c>
      <c r="BS29" s="51" t="str">
        <f>IF(ATTENDANCE_REMARKS!H28="A","Has great potential and must be given adequate encouragement ",IF(ATTENDANCE_REMARKS!H28="B","A lot more effort needed for improvement",IF(ATTENDANCE_REMARKS!H28="C","Should be encourage to study seriously",IF(ATTENDANCE_REMARKS!H28="D","Should participate more in group discussions",IF(ATTENDANCE_REMARKS!H28="E","Has shown progress with determination",IF(ATTENDANCE_REMARKS!H28="F","A great measure of success has been achieved",IF(ATTENDANCE_REMARKS!H28="G","Must begin to take positive and active parts in class discussion ",IF(ATTENDANCE_REMARKS!H28="H","Should always pay attention in class",IF(ATTENDANCE_REMARKS!H28="I","Does good work when he or she sets mind to it",IF(ATTENDANCE_REMARKS!H28="J","He or she is easily distracted ",IF(ATTENDANCE_REMARKS!H28="K","Has made a satisfactory progress",IF(ATTENDANCE_REMARKS!H28="L","He or she is making a steady progress",IF(ATTENDANCE_REMARKS!H28="M","Needs to be encouraged at home to take studies seriously",IF(ATTENDANCE_REMARKS!H28="N","Has a positive attitude towards school",IF(ATTENDANCE_REMARKS!H28="O","Lacks consistency at school",IF(ATTENDANCE_REMARKS!H28="P","Very slow to studies at school",IF(ATTENDANCE_REMARKS!H28="Q","Growing in confidence and showing good concentration",IF(ATTENDANCE_REMARKS!H28="",""))))))))))))))))))</f>
        <v/>
      </c>
      <c r="BT29" s="6" t="s">
        <v>67</v>
      </c>
    </row>
  </sheetData>
  <sheetProtection formatCells="0" sort="0"/>
  <sortState xmlns:xlrd2="http://schemas.microsoft.com/office/spreadsheetml/2017/richdata2" ref="B3:CR30">
    <sortCondition descending="1" ref="BL3:BL30"/>
  </sortState>
  <mergeCells count="10">
    <mergeCell ref="BF2:BK2"/>
    <mergeCell ref="D2:I2"/>
    <mergeCell ref="J2:O2"/>
    <mergeCell ref="P2:U2"/>
    <mergeCell ref="V2:AA2"/>
    <mergeCell ref="AB2:AG2"/>
    <mergeCell ref="AH2:AM2"/>
    <mergeCell ref="AN2:AS2"/>
    <mergeCell ref="AT2:AY2"/>
    <mergeCell ref="AZ2:BE2"/>
  </mergeCells>
  <pageMargins left="0.2" right="0.2" top="0.25" bottom="0.25" header="0.3" footer="0.3"/>
  <pageSetup paperSize="9" orientation="portrait" r:id="rId1"/>
  <ignoredErrors>
    <ignoredError sqref="AC3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616"/>
  <sheetViews>
    <sheetView showGridLines="0" workbookViewId="0"/>
  </sheetViews>
  <sheetFormatPr defaultColWidth="9.140625" defaultRowHeight="15" x14ac:dyDescent="0.25"/>
  <cols>
    <col min="1" max="1" width="5" style="1" customWidth="1"/>
    <col min="2" max="2" width="38.5703125" customWidth="1"/>
    <col min="3" max="3" width="4.5703125" customWidth="1"/>
    <col min="4" max="4" width="4.7109375" customWidth="1"/>
    <col min="5" max="5" width="4.42578125" customWidth="1"/>
    <col min="6" max="6" width="4.7109375" customWidth="1"/>
    <col min="7" max="7" width="4.140625" customWidth="1"/>
    <col min="8" max="8" width="6" customWidth="1"/>
    <col min="9" max="9" width="4.5703125" customWidth="1"/>
    <col min="10" max="10" width="4.140625" customWidth="1"/>
    <col min="11" max="11" width="4.28515625" customWidth="1"/>
    <col min="12" max="12" width="4" customWidth="1"/>
    <col min="13" max="13" width="4.28515625" customWidth="1"/>
    <col min="14" max="14" width="4.140625" customWidth="1"/>
    <col min="15" max="16" width="3.85546875" customWidth="1"/>
    <col min="17" max="17" width="4.42578125" customWidth="1"/>
    <col min="18" max="18" width="4.140625" customWidth="1"/>
    <col min="19" max="19" width="4.5703125" customWidth="1"/>
    <col min="20" max="20" width="6.140625" customWidth="1"/>
    <col min="21" max="21" width="4.7109375" customWidth="1"/>
  </cols>
  <sheetData>
    <row r="1" spans="1:22" ht="15.6" x14ac:dyDescent="0.35">
      <c r="B1" s="107" t="s">
        <v>69</v>
      </c>
      <c r="C1" s="107"/>
      <c r="D1" s="107"/>
      <c r="E1" s="107"/>
      <c r="F1" s="107"/>
      <c r="G1" s="107"/>
      <c r="H1" s="107"/>
      <c r="V1" s="43"/>
    </row>
    <row r="2" spans="1:22" ht="15.6" x14ac:dyDescent="0.35">
      <c r="A2" s="53"/>
      <c r="B2" s="107" t="s">
        <v>70</v>
      </c>
      <c r="C2" s="107"/>
      <c r="D2" s="107"/>
      <c r="E2" s="107"/>
      <c r="F2" s="107"/>
      <c r="G2" s="107"/>
      <c r="H2" s="107"/>
      <c r="I2" s="54"/>
      <c r="J2" s="54"/>
      <c r="K2" s="54"/>
      <c r="L2" s="54"/>
      <c r="M2" s="54"/>
      <c r="N2" s="54"/>
      <c r="O2" s="54"/>
      <c r="P2" s="54"/>
      <c r="Q2" s="102" t="s">
        <v>71</v>
      </c>
      <c r="R2" s="102"/>
      <c r="S2" s="102"/>
      <c r="T2" s="102"/>
      <c r="U2" s="102"/>
      <c r="V2" s="43"/>
    </row>
    <row r="3" spans="1:22" s="56" customFormat="1" ht="15.6" x14ac:dyDescent="0.35">
      <c r="A3" s="53"/>
      <c r="B3"/>
      <c r="C3"/>
      <c r="D3"/>
      <c r="E3"/>
      <c r="F3"/>
      <c r="G3"/>
      <c r="H3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5"/>
    </row>
    <row r="4" spans="1:22" ht="15.75" x14ac:dyDescent="0.25">
      <c r="A4" s="57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98"/>
      <c r="R4" s="99"/>
      <c r="S4" s="99"/>
      <c r="T4" s="99"/>
      <c r="U4" s="100"/>
      <c r="V4" s="43"/>
    </row>
    <row r="5" spans="1:22" ht="15.75" x14ac:dyDescent="0.25">
      <c r="A5" s="53"/>
      <c r="P5" s="54"/>
      <c r="Q5" s="101"/>
      <c r="R5" s="102"/>
      <c r="S5" s="102"/>
      <c r="T5" s="102"/>
      <c r="U5" s="103"/>
      <c r="V5" s="43"/>
    </row>
    <row r="6" spans="1:22" ht="15.75" x14ac:dyDescent="0.25">
      <c r="A6" s="53"/>
      <c r="B6" s="54" t="s">
        <v>13</v>
      </c>
      <c r="C6" s="108" t="s">
        <v>151</v>
      </c>
      <c r="D6" s="109"/>
      <c r="E6" s="109"/>
      <c r="F6" s="109"/>
      <c r="G6" s="110"/>
      <c r="H6" s="54"/>
      <c r="I6" s="54"/>
      <c r="J6" s="54"/>
      <c r="K6" s="54"/>
      <c r="L6" s="54"/>
      <c r="M6" s="54"/>
      <c r="N6" s="54"/>
      <c r="O6" s="54"/>
      <c r="P6" s="54"/>
      <c r="Q6" s="101"/>
      <c r="R6" s="102"/>
      <c r="S6" s="102"/>
      <c r="T6" s="102"/>
      <c r="U6" s="103"/>
      <c r="V6" s="43"/>
    </row>
    <row r="7" spans="1:22" ht="15.75" x14ac:dyDescent="0.25">
      <c r="A7" s="53"/>
      <c r="B7" s="54" t="s">
        <v>72</v>
      </c>
      <c r="C7" s="108" t="s">
        <v>32</v>
      </c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10"/>
      <c r="P7" s="54"/>
      <c r="Q7" s="101"/>
      <c r="R7" s="102"/>
      <c r="S7" s="102"/>
      <c r="T7" s="102"/>
      <c r="U7" s="103"/>
      <c r="V7" s="43"/>
    </row>
    <row r="8" spans="1:22" ht="15.75" x14ac:dyDescent="0.25">
      <c r="A8" s="53"/>
      <c r="B8" s="54" t="s">
        <v>73</v>
      </c>
      <c r="C8" s="111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3"/>
      <c r="P8" s="54"/>
      <c r="Q8" s="104"/>
      <c r="R8" s="105"/>
      <c r="S8" s="105"/>
      <c r="T8" s="105"/>
      <c r="U8" s="106"/>
      <c r="V8" s="43"/>
    </row>
    <row r="9" spans="1:22" ht="15.75" customHeight="1" x14ac:dyDescent="0.25">
      <c r="A9" s="53"/>
      <c r="B9" s="59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54"/>
      <c r="Q9" s="54"/>
      <c r="R9" s="54"/>
      <c r="S9" s="54"/>
      <c r="T9" s="54"/>
      <c r="U9" s="54"/>
      <c r="V9" s="43"/>
    </row>
    <row r="10" spans="1:22" ht="15.75" customHeight="1" x14ac:dyDescent="0.25">
      <c r="A10"/>
      <c r="B10" s="53"/>
      <c r="C10" s="86" t="s">
        <v>74</v>
      </c>
      <c r="D10" s="87"/>
      <c r="E10" s="87"/>
      <c r="F10" s="87"/>
      <c r="G10" s="87"/>
      <c r="H10" s="83"/>
      <c r="I10" s="88" t="s">
        <v>47</v>
      </c>
      <c r="J10" s="89"/>
      <c r="K10" s="89"/>
      <c r="L10" s="84"/>
      <c r="M10" s="88" t="s">
        <v>48</v>
      </c>
      <c r="N10" s="89"/>
      <c r="O10" s="89"/>
      <c r="P10" s="89"/>
      <c r="Q10" s="89"/>
      <c r="R10" s="84"/>
      <c r="S10" s="88" t="s">
        <v>1</v>
      </c>
      <c r="T10" s="89"/>
      <c r="U10" s="84"/>
      <c r="V10" s="43"/>
    </row>
    <row r="11" spans="1:22" x14ac:dyDescent="0.25">
      <c r="A11" s="6"/>
      <c r="B11" s="6"/>
      <c r="C11" s="90" t="s">
        <v>82</v>
      </c>
      <c r="D11" s="91"/>
      <c r="E11" s="91"/>
      <c r="F11" s="91"/>
      <c r="G11" s="92"/>
      <c r="H11" s="60"/>
      <c r="I11" s="90" t="s">
        <v>75</v>
      </c>
      <c r="J11" s="91"/>
      <c r="K11" s="92"/>
      <c r="L11" s="60"/>
      <c r="M11" s="93" t="s">
        <v>82</v>
      </c>
      <c r="N11" s="94"/>
      <c r="O11" s="94"/>
      <c r="P11" s="94"/>
      <c r="Q11" s="95"/>
      <c r="R11" s="60"/>
      <c r="S11" s="96" t="s">
        <v>76</v>
      </c>
      <c r="T11" s="97"/>
      <c r="U11" s="60"/>
      <c r="V11" s="43"/>
    </row>
    <row r="12" spans="1:22" ht="56.25" customHeight="1" x14ac:dyDescent="0.35">
      <c r="A12" s="61" t="s">
        <v>12</v>
      </c>
      <c r="B12" s="62" t="s">
        <v>0</v>
      </c>
      <c r="C12" s="63" t="s">
        <v>7</v>
      </c>
      <c r="D12" s="63" t="s">
        <v>8</v>
      </c>
      <c r="E12" s="63" t="s">
        <v>9</v>
      </c>
      <c r="F12" s="63" t="s">
        <v>10</v>
      </c>
      <c r="G12" s="63" t="s">
        <v>11</v>
      </c>
      <c r="H12" s="64">
        <v>0.3</v>
      </c>
      <c r="I12" s="63" t="s">
        <v>41</v>
      </c>
      <c r="J12" s="63" t="s">
        <v>42</v>
      </c>
      <c r="K12" s="63" t="s">
        <v>43</v>
      </c>
      <c r="L12" s="64">
        <v>0.2</v>
      </c>
      <c r="M12" s="63" t="s">
        <v>7</v>
      </c>
      <c r="N12" s="63" t="s">
        <v>44</v>
      </c>
      <c r="O12" s="63" t="s">
        <v>9</v>
      </c>
      <c r="P12" s="63" t="s">
        <v>10</v>
      </c>
      <c r="Q12" s="63" t="s">
        <v>11</v>
      </c>
      <c r="R12" s="64">
        <v>0.3</v>
      </c>
      <c r="S12" s="63" t="s">
        <v>45</v>
      </c>
      <c r="T12" s="63" t="s">
        <v>8</v>
      </c>
      <c r="U12" s="64">
        <v>0.2</v>
      </c>
      <c r="V12" s="43"/>
    </row>
    <row r="13" spans="1:22" ht="15.6" x14ac:dyDescent="0.35">
      <c r="A13" s="65">
        <v>1</v>
      </c>
      <c r="B13" s="6" t="s">
        <v>162</v>
      </c>
      <c r="C13" s="66"/>
      <c r="D13" s="66"/>
      <c r="E13" s="66"/>
      <c r="F13" s="66"/>
      <c r="G13" s="66"/>
      <c r="H13" s="67"/>
      <c r="I13" s="66"/>
      <c r="J13" s="66"/>
      <c r="K13" s="66"/>
      <c r="L13" s="67"/>
      <c r="M13" s="66"/>
      <c r="N13" s="66"/>
      <c r="O13" s="66"/>
      <c r="P13" s="66"/>
      <c r="Q13" s="66"/>
      <c r="R13" s="67"/>
      <c r="S13" s="66"/>
      <c r="T13" s="66"/>
      <c r="U13" s="67"/>
      <c r="V13" s="43"/>
    </row>
    <row r="14" spans="1:22" ht="15.75" x14ac:dyDescent="0.25">
      <c r="A14" s="65">
        <v>2</v>
      </c>
      <c r="B14" s="6" t="s">
        <v>136</v>
      </c>
      <c r="C14" s="66"/>
      <c r="D14" s="66"/>
      <c r="E14" s="66"/>
      <c r="F14" s="66"/>
      <c r="G14" s="66"/>
      <c r="H14" s="67"/>
      <c r="I14" s="66"/>
      <c r="J14" s="66"/>
      <c r="K14" s="66"/>
      <c r="L14" s="67"/>
      <c r="M14" s="66"/>
      <c r="N14" s="66"/>
      <c r="O14" s="66"/>
      <c r="P14" s="66"/>
      <c r="Q14" s="66"/>
      <c r="R14" s="67"/>
      <c r="S14" s="66"/>
      <c r="T14" s="66"/>
      <c r="U14" s="67"/>
      <c r="V14" s="43"/>
    </row>
    <row r="15" spans="1:22" ht="15.6" x14ac:dyDescent="0.35">
      <c r="A15" s="65">
        <v>3</v>
      </c>
      <c r="B15" s="6" t="s">
        <v>157</v>
      </c>
      <c r="C15" s="66"/>
      <c r="D15" s="66"/>
      <c r="E15" s="66"/>
      <c r="F15" s="66"/>
      <c r="G15" s="66"/>
      <c r="H15" s="67"/>
      <c r="I15" s="66"/>
      <c r="J15" s="66"/>
      <c r="K15" s="66"/>
      <c r="L15" s="67"/>
      <c r="M15" s="66"/>
      <c r="N15" s="66"/>
      <c r="O15" s="66"/>
      <c r="P15" s="66"/>
      <c r="Q15" s="66"/>
      <c r="R15" s="67"/>
      <c r="S15" s="66"/>
      <c r="T15" s="66"/>
      <c r="U15" s="67"/>
      <c r="V15" s="43"/>
    </row>
    <row r="16" spans="1:22" ht="15.6" x14ac:dyDescent="0.35">
      <c r="A16" s="65">
        <v>4</v>
      </c>
      <c r="B16" s="6" t="s">
        <v>149</v>
      </c>
      <c r="C16" s="66"/>
      <c r="D16" s="66"/>
      <c r="E16" s="66"/>
      <c r="F16" s="66"/>
      <c r="G16" s="66"/>
      <c r="H16" s="67"/>
      <c r="I16" s="66"/>
      <c r="J16" s="66"/>
      <c r="K16" s="66"/>
      <c r="L16" s="67"/>
      <c r="M16" s="66"/>
      <c r="N16" s="66"/>
      <c r="O16" s="66"/>
      <c r="P16" s="66"/>
      <c r="Q16" s="66"/>
      <c r="R16" s="67"/>
      <c r="S16" s="66"/>
      <c r="T16" s="66"/>
      <c r="U16" s="67"/>
      <c r="V16" s="43"/>
    </row>
    <row r="17" spans="1:22" ht="15.6" x14ac:dyDescent="0.35">
      <c r="A17" s="65">
        <v>5</v>
      </c>
      <c r="B17" s="6" t="s">
        <v>158</v>
      </c>
      <c r="C17" s="66"/>
      <c r="D17" s="66"/>
      <c r="E17" s="66"/>
      <c r="F17" s="66"/>
      <c r="G17" s="66"/>
      <c r="H17" s="67"/>
      <c r="I17" s="66"/>
      <c r="J17" s="66"/>
      <c r="K17" s="66"/>
      <c r="L17" s="67"/>
      <c r="M17" s="66"/>
      <c r="N17" s="66"/>
      <c r="O17" s="66"/>
      <c r="P17" s="66"/>
      <c r="Q17" s="66"/>
      <c r="R17" s="67"/>
      <c r="S17" s="66"/>
      <c r="T17" s="66"/>
      <c r="U17" s="67"/>
      <c r="V17" s="43"/>
    </row>
    <row r="18" spans="1:22" ht="15.6" x14ac:dyDescent="0.35">
      <c r="A18" s="65">
        <v>6</v>
      </c>
      <c r="B18" s="6" t="s">
        <v>152</v>
      </c>
      <c r="C18" s="66"/>
      <c r="D18" s="66"/>
      <c r="E18" s="66"/>
      <c r="F18" s="66"/>
      <c r="G18" s="66"/>
      <c r="H18" s="67"/>
      <c r="I18" s="66"/>
      <c r="J18" s="66"/>
      <c r="K18" s="66"/>
      <c r="L18" s="67"/>
      <c r="M18" s="66"/>
      <c r="N18" s="66"/>
      <c r="O18" s="66"/>
      <c r="P18" s="66"/>
      <c r="Q18" s="66"/>
      <c r="R18" s="67"/>
      <c r="S18" s="66"/>
      <c r="T18" s="66"/>
      <c r="U18" s="67"/>
      <c r="V18" s="43"/>
    </row>
    <row r="19" spans="1:22" ht="15.75" x14ac:dyDescent="0.25">
      <c r="A19" s="65">
        <v>7</v>
      </c>
      <c r="B19" s="52" t="s">
        <v>153</v>
      </c>
      <c r="C19" s="66"/>
      <c r="D19" s="66"/>
      <c r="E19" s="66"/>
      <c r="F19" s="66"/>
      <c r="G19" s="66"/>
      <c r="H19" s="67"/>
      <c r="I19" s="66"/>
      <c r="J19" s="66"/>
      <c r="K19" s="66"/>
      <c r="L19" s="67"/>
      <c r="M19" s="66"/>
      <c r="N19" s="66"/>
      <c r="O19" s="66"/>
      <c r="P19" s="66"/>
      <c r="Q19" s="66"/>
      <c r="R19" s="67"/>
      <c r="S19" s="66"/>
      <c r="T19" s="66"/>
      <c r="U19" s="67"/>
      <c r="V19" s="43"/>
    </row>
    <row r="20" spans="1:22" ht="15.6" x14ac:dyDescent="0.35">
      <c r="A20" s="65">
        <v>8</v>
      </c>
      <c r="B20" s="6" t="s">
        <v>137</v>
      </c>
      <c r="C20" s="66"/>
      <c r="D20" s="66"/>
      <c r="E20" s="66"/>
      <c r="F20" s="66"/>
      <c r="G20" s="66"/>
      <c r="H20" s="67"/>
      <c r="I20" s="66"/>
      <c r="J20" s="66"/>
      <c r="K20" s="66"/>
      <c r="L20" s="67"/>
      <c r="M20" s="66"/>
      <c r="N20" s="66"/>
      <c r="O20" s="66"/>
      <c r="P20" s="66"/>
      <c r="Q20" s="66"/>
      <c r="R20" s="67"/>
      <c r="S20" s="66"/>
      <c r="T20" s="66"/>
      <c r="U20" s="67"/>
      <c r="V20" s="43"/>
    </row>
    <row r="21" spans="1:22" ht="15.75" x14ac:dyDescent="0.25">
      <c r="A21" s="65">
        <v>9</v>
      </c>
      <c r="B21" s="6" t="s">
        <v>163</v>
      </c>
      <c r="C21" s="66"/>
      <c r="D21" s="66"/>
      <c r="E21" s="66"/>
      <c r="F21" s="66"/>
      <c r="G21" s="66"/>
      <c r="H21" s="67"/>
      <c r="I21" s="66"/>
      <c r="J21" s="66"/>
      <c r="K21" s="66"/>
      <c r="L21" s="67"/>
      <c r="M21" s="66"/>
      <c r="N21" s="66"/>
      <c r="O21" s="66"/>
      <c r="P21" s="66"/>
      <c r="Q21" s="66"/>
      <c r="R21" s="67"/>
      <c r="S21" s="66"/>
      <c r="T21" s="66"/>
      <c r="U21" s="67"/>
    </row>
    <row r="22" spans="1:22" ht="15.75" x14ac:dyDescent="0.25">
      <c r="A22" s="65">
        <v>10</v>
      </c>
      <c r="B22" s="6" t="s">
        <v>138</v>
      </c>
      <c r="C22" s="66"/>
      <c r="D22" s="66"/>
      <c r="E22" s="66"/>
      <c r="F22" s="66"/>
      <c r="G22" s="66"/>
      <c r="H22" s="67"/>
      <c r="I22" s="66"/>
      <c r="J22" s="66"/>
      <c r="K22" s="66"/>
      <c r="L22" s="67"/>
      <c r="M22" s="66"/>
      <c r="N22" s="66"/>
      <c r="O22" s="66"/>
      <c r="P22" s="66"/>
      <c r="Q22" s="66"/>
      <c r="R22" s="67"/>
      <c r="S22" s="66"/>
      <c r="T22" s="66"/>
      <c r="U22" s="67"/>
    </row>
    <row r="23" spans="1:22" ht="15.75" x14ac:dyDescent="0.25">
      <c r="A23" s="65">
        <v>11</v>
      </c>
      <c r="B23" s="6" t="s">
        <v>159</v>
      </c>
      <c r="C23" s="66"/>
      <c r="D23" s="66"/>
      <c r="E23" s="66"/>
      <c r="F23" s="66"/>
      <c r="G23" s="66"/>
      <c r="H23" s="67"/>
      <c r="I23" s="66"/>
      <c r="J23" s="66"/>
      <c r="K23" s="66"/>
      <c r="L23" s="67"/>
      <c r="M23" s="66"/>
      <c r="N23" s="66"/>
      <c r="O23" s="66"/>
      <c r="P23" s="66"/>
      <c r="Q23" s="66"/>
      <c r="R23" s="67"/>
      <c r="S23" s="66"/>
      <c r="T23" s="66"/>
      <c r="U23" s="67"/>
    </row>
    <row r="24" spans="1:22" ht="15.75" x14ac:dyDescent="0.25">
      <c r="A24" s="65">
        <v>12</v>
      </c>
      <c r="B24" s="6" t="s">
        <v>139</v>
      </c>
      <c r="C24" s="66"/>
      <c r="D24" s="66"/>
      <c r="E24" s="66"/>
      <c r="F24" s="66"/>
      <c r="G24" s="66"/>
      <c r="H24" s="67"/>
      <c r="I24" s="66"/>
      <c r="J24" s="66"/>
      <c r="K24" s="66"/>
      <c r="L24" s="67"/>
      <c r="M24" s="66"/>
      <c r="N24" s="66"/>
      <c r="O24" s="66"/>
      <c r="P24" s="66"/>
      <c r="Q24" s="66"/>
      <c r="R24" s="67"/>
      <c r="S24" s="66"/>
      <c r="T24" s="66"/>
      <c r="U24" s="67"/>
    </row>
    <row r="25" spans="1:22" ht="15.75" x14ac:dyDescent="0.25">
      <c r="A25" s="65">
        <v>13</v>
      </c>
      <c r="B25" s="6" t="s">
        <v>150</v>
      </c>
      <c r="C25" s="66"/>
      <c r="D25" s="66"/>
      <c r="E25" s="66"/>
      <c r="F25" s="66"/>
      <c r="G25" s="66"/>
      <c r="H25" s="67"/>
      <c r="I25" s="66"/>
      <c r="J25" s="66"/>
      <c r="K25" s="66"/>
      <c r="L25" s="67"/>
      <c r="M25" s="66"/>
      <c r="N25" s="66"/>
      <c r="O25" s="66"/>
      <c r="P25" s="66"/>
      <c r="Q25" s="66"/>
      <c r="R25" s="67"/>
      <c r="S25" s="66"/>
      <c r="T25" s="66"/>
      <c r="U25" s="67"/>
    </row>
    <row r="26" spans="1:22" ht="15.75" x14ac:dyDescent="0.25">
      <c r="A26" s="65">
        <v>14</v>
      </c>
      <c r="B26" s="6" t="s">
        <v>140</v>
      </c>
      <c r="C26" s="66"/>
      <c r="D26" s="66"/>
      <c r="E26" s="66"/>
      <c r="F26" s="66"/>
      <c r="G26" s="66"/>
      <c r="H26" s="67"/>
      <c r="I26" s="66"/>
      <c r="J26" s="66"/>
      <c r="K26" s="66"/>
      <c r="L26" s="67"/>
      <c r="M26" s="66"/>
      <c r="N26" s="66"/>
      <c r="O26" s="66"/>
      <c r="P26" s="66"/>
      <c r="Q26" s="66"/>
      <c r="R26" s="67"/>
      <c r="S26" s="66"/>
      <c r="T26" s="66"/>
      <c r="U26" s="67"/>
    </row>
    <row r="27" spans="1:22" ht="15.75" x14ac:dyDescent="0.25">
      <c r="A27" s="65">
        <v>15</v>
      </c>
      <c r="B27" s="52" t="s">
        <v>141</v>
      </c>
      <c r="C27" s="66"/>
      <c r="D27" s="66"/>
      <c r="E27" s="66"/>
      <c r="F27" s="66"/>
      <c r="G27" s="66"/>
      <c r="H27" s="67"/>
      <c r="I27" s="66"/>
      <c r="J27" s="66"/>
      <c r="K27" s="66"/>
      <c r="L27" s="67"/>
      <c r="M27" s="66"/>
      <c r="N27" s="66"/>
      <c r="O27" s="66"/>
      <c r="P27" s="66"/>
      <c r="Q27" s="66"/>
      <c r="R27" s="67"/>
      <c r="S27" s="66"/>
      <c r="T27" s="66"/>
      <c r="U27" s="67"/>
    </row>
    <row r="28" spans="1:22" ht="15.75" x14ac:dyDescent="0.25">
      <c r="A28" s="65">
        <v>16</v>
      </c>
      <c r="B28" s="6" t="s">
        <v>142</v>
      </c>
      <c r="C28" s="66"/>
      <c r="D28" s="66"/>
      <c r="E28" s="66"/>
      <c r="F28" s="66"/>
      <c r="G28" s="66"/>
      <c r="H28" s="67"/>
      <c r="I28" s="66"/>
      <c r="J28" s="66"/>
      <c r="K28" s="66"/>
      <c r="L28" s="67"/>
      <c r="M28" s="66"/>
      <c r="N28" s="66"/>
      <c r="O28" s="66"/>
      <c r="P28" s="66"/>
      <c r="Q28" s="66"/>
      <c r="R28" s="67"/>
      <c r="S28" s="66"/>
      <c r="T28" s="66"/>
      <c r="U28" s="67"/>
    </row>
    <row r="29" spans="1:22" ht="15.75" x14ac:dyDescent="0.25">
      <c r="A29" s="65">
        <v>17</v>
      </c>
      <c r="B29" s="6" t="s">
        <v>160</v>
      </c>
      <c r="C29" s="66"/>
      <c r="D29" s="66"/>
      <c r="E29" s="66"/>
      <c r="F29" s="66"/>
      <c r="G29" s="66"/>
      <c r="H29" s="67"/>
      <c r="I29" s="66"/>
      <c r="J29" s="66"/>
      <c r="K29" s="66"/>
      <c r="L29" s="67"/>
      <c r="M29" s="66"/>
      <c r="N29" s="66"/>
      <c r="O29" s="66"/>
      <c r="P29" s="66"/>
      <c r="Q29" s="66"/>
      <c r="R29" s="67"/>
      <c r="S29" s="66"/>
      <c r="T29" s="66"/>
      <c r="U29" s="67"/>
    </row>
    <row r="30" spans="1:22" ht="15.75" x14ac:dyDescent="0.25">
      <c r="A30" s="65">
        <v>18</v>
      </c>
      <c r="B30" s="6" t="s">
        <v>143</v>
      </c>
      <c r="C30" s="66"/>
      <c r="D30" s="66"/>
      <c r="E30" s="66"/>
      <c r="F30" s="66"/>
      <c r="G30" s="66"/>
      <c r="H30" s="67"/>
      <c r="I30" s="66"/>
      <c r="J30" s="66"/>
      <c r="K30" s="66"/>
      <c r="L30" s="67"/>
      <c r="M30" s="66"/>
      <c r="N30" s="66"/>
      <c r="O30" s="66"/>
      <c r="P30" s="66"/>
      <c r="Q30" s="66"/>
      <c r="R30" s="67"/>
      <c r="S30" s="66"/>
      <c r="T30" s="66"/>
      <c r="U30" s="67"/>
    </row>
    <row r="31" spans="1:22" ht="15.75" x14ac:dyDescent="0.25">
      <c r="A31" s="65">
        <v>19</v>
      </c>
      <c r="B31" s="6" t="s">
        <v>154</v>
      </c>
      <c r="C31" s="66"/>
      <c r="D31" s="66"/>
      <c r="E31" s="66"/>
      <c r="F31" s="66"/>
      <c r="G31" s="66"/>
      <c r="H31" s="67"/>
      <c r="I31" s="66"/>
      <c r="J31" s="66"/>
      <c r="K31" s="66"/>
      <c r="L31" s="67"/>
      <c r="M31" s="66"/>
      <c r="N31" s="66"/>
      <c r="O31" s="66"/>
      <c r="P31" s="66"/>
      <c r="Q31" s="66"/>
      <c r="R31" s="67"/>
      <c r="S31" s="66"/>
      <c r="T31" s="66"/>
      <c r="U31" s="67"/>
    </row>
    <row r="32" spans="1:22" ht="15.75" x14ac:dyDescent="0.25">
      <c r="A32" s="65">
        <v>20</v>
      </c>
      <c r="B32" s="6" t="s">
        <v>155</v>
      </c>
      <c r="C32" s="66"/>
      <c r="D32" s="66"/>
      <c r="E32" s="66"/>
      <c r="F32" s="66"/>
      <c r="G32" s="66"/>
      <c r="H32" s="67"/>
      <c r="I32" s="66"/>
      <c r="J32" s="66"/>
      <c r="K32" s="66"/>
      <c r="L32" s="67"/>
      <c r="M32" s="66"/>
      <c r="N32" s="66"/>
      <c r="O32" s="66"/>
      <c r="P32" s="66"/>
      <c r="Q32" s="66"/>
      <c r="R32" s="67"/>
      <c r="S32" s="66"/>
      <c r="T32" s="66"/>
      <c r="U32" s="67"/>
    </row>
    <row r="33" spans="1:21" ht="15.75" x14ac:dyDescent="0.25">
      <c r="A33" s="65">
        <v>21</v>
      </c>
      <c r="B33" s="6" t="s">
        <v>156</v>
      </c>
      <c r="C33" s="66"/>
      <c r="D33" s="66"/>
      <c r="E33" s="66"/>
      <c r="F33" s="66"/>
      <c r="G33" s="66"/>
      <c r="H33" s="67"/>
      <c r="I33" s="66"/>
      <c r="J33" s="66"/>
      <c r="K33" s="66"/>
      <c r="L33" s="67"/>
      <c r="M33" s="66"/>
      <c r="N33" s="66"/>
      <c r="O33" s="66"/>
      <c r="P33" s="66"/>
      <c r="Q33" s="66"/>
      <c r="R33" s="67"/>
      <c r="S33" s="66"/>
      <c r="T33" s="66"/>
      <c r="U33" s="67"/>
    </row>
    <row r="34" spans="1:21" ht="15.75" x14ac:dyDescent="0.25">
      <c r="A34" s="65">
        <v>22</v>
      </c>
      <c r="B34" s="6" t="s">
        <v>144</v>
      </c>
      <c r="C34" s="66"/>
      <c r="D34" s="66"/>
      <c r="E34" s="66"/>
      <c r="F34" s="66"/>
      <c r="G34" s="66"/>
      <c r="H34" s="67"/>
      <c r="I34" s="66"/>
      <c r="J34" s="66"/>
      <c r="K34" s="66"/>
      <c r="L34" s="67"/>
      <c r="M34" s="66"/>
      <c r="N34" s="66"/>
      <c r="O34" s="66"/>
      <c r="P34" s="66"/>
      <c r="Q34" s="66"/>
      <c r="R34" s="67"/>
      <c r="S34" s="66"/>
      <c r="T34" s="66"/>
      <c r="U34" s="67"/>
    </row>
    <row r="35" spans="1:21" ht="15.75" x14ac:dyDescent="0.25">
      <c r="A35" s="65">
        <v>23</v>
      </c>
      <c r="B35" s="6" t="s">
        <v>145</v>
      </c>
      <c r="C35" s="66"/>
      <c r="D35" s="66"/>
      <c r="E35" s="66"/>
      <c r="F35" s="66"/>
      <c r="G35" s="66"/>
      <c r="H35" s="67"/>
      <c r="I35" s="66"/>
      <c r="J35" s="66"/>
      <c r="K35" s="66"/>
      <c r="L35" s="67"/>
      <c r="M35" s="66"/>
      <c r="N35" s="66"/>
      <c r="O35" s="66"/>
      <c r="P35" s="66"/>
      <c r="Q35" s="66"/>
      <c r="R35" s="67"/>
      <c r="S35" s="66"/>
      <c r="T35" s="66"/>
      <c r="U35" s="67"/>
    </row>
    <row r="36" spans="1:21" ht="15.75" x14ac:dyDescent="0.25">
      <c r="A36" s="65">
        <v>24</v>
      </c>
      <c r="B36" s="52" t="s">
        <v>146</v>
      </c>
      <c r="C36" s="66"/>
      <c r="D36" s="66"/>
      <c r="E36" s="66"/>
      <c r="F36" s="66"/>
      <c r="G36" s="66"/>
      <c r="H36" s="67"/>
      <c r="I36" s="66"/>
      <c r="J36" s="66"/>
      <c r="K36" s="66"/>
      <c r="L36" s="67"/>
      <c r="M36" s="66"/>
      <c r="N36" s="66"/>
      <c r="O36" s="66"/>
      <c r="P36" s="66"/>
      <c r="Q36" s="66"/>
      <c r="R36" s="67"/>
      <c r="S36" s="66"/>
      <c r="T36" s="66"/>
      <c r="U36" s="67"/>
    </row>
    <row r="37" spans="1:21" ht="15.75" x14ac:dyDescent="0.25">
      <c r="A37" s="65">
        <v>25</v>
      </c>
      <c r="B37" s="6" t="s">
        <v>161</v>
      </c>
      <c r="C37" s="66"/>
      <c r="D37" s="66"/>
      <c r="E37" s="66"/>
      <c r="F37" s="66"/>
      <c r="G37" s="66"/>
      <c r="H37" s="67"/>
      <c r="I37" s="66"/>
      <c r="J37" s="66"/>
      <c r="K37" s="66"/>
      <c r="L37" s="67"/>
      <c r="M37" s="66"/>
      <c r="N37" s="66"/>
      <c r="O37" s="66"/>
      <c r="P37" s="66"/>
      <c r="Q37" s="66"/>
      <c r="R37" s="67"/>
      <c r="S37" s="66"/>
      <c r="T37" s="66"/>
      <c r="U37" s="67"/>
    </row>
    <row r="38" spans="1:21" ht="15.75" x14ac:dyDescent="0.25">
      <c r="A38" s="65">
        <v>26</v>
      </c>
      <c r="B38" s="52" t="s">
        <v>147</v>
      </c>
      <c r="C38" s="66"/>
      <c r="D38" s="66"/>
      <c r="E38" s="66"/>
      <c r="F38" s="66"/>
      <c r="G38" s="66"/>
      <c r="H38" s="67"/>
      <c r="I38" s="66"/>
      <c r="J38" s="66"/>
      <c r="K38" s="66"/>
      <c r="L38" s="67"/>
      <c r="M38" s="66"/>
      <c r="N38" s="66"/>
      <c r="O38" s="66"/>
      <c r="P38" s="66"/>
      <c r="Q38" s="66"/>
      <c r="R38" s="67"/>
      <c r="S38" s="66"/>
      <c r="T38" s="66"/>
      <c r="U38" s="67"/>
    </row>
    <row r="39" spans="1:21" ht="15.75" x14ac:dyDescent="0.25">
      <c r="A39" s="65">
        <v>27</v>
      </c>
      <c r="B39" s="6" t="s">
        <v>148</v>
      </c>
      <c r="C39" s="66"/>
      <c r="D39" s="66"/>
      <c r="E39" s="66"/>
      <c r="F39" s="66"/>
      <c r="G39" s="66"/>
      <c r="H39" s="67"/>
      <c r="I39" s="66"/>
      <c r="J39" s="66"/>
      <c r="K39" s="66"/>
      <c r="L39" s="67"/>
      <c r="M39" s="66"/>
      <c r="N39" s="66"/>
      <c r="O39" s="66"/>
      <c r="P39" s="66"/>
      <c r="Q39" s="66"/>
      <c r="R39" s="67"/>
      <c r="S39" s="66"/>
      <c r="T39" s="66"/>
      <c r="U39" s="67"/>
    </row>
    <row r="40" spans="1:21" ht="15.75" x14ac:dyDescent="0.25">
      <c r="A40" s="65">
        <v>28</v>
      </c>
      <c r="B40" s="52"/>
      <c r="C40" s="66"/>
      <c r="D40" s="66"/>
      <c r="E40" s="66"/>
      <c r="F40" s="66"/>
      <c r="G40" s="66"/>
      <c r="H40" s="67"/>
      <c r="I40" s="66"/>
      <c r="J40" s="66"/>
      <c r="K40" s="66"/>
      <c r="L40" s="67"/>
      <c r="M40" s="66"/>
      <c r="N40" s="66"/>
      <c r="O40" s="66"/>
      <c r="P40" s="66"/>
      <c r="Q40" s="66"/>
      <c r="R40" s="67"/>
      <c r="S40" s="66"/>
      <c r="T40" s="66"/>
      <c r="U40" s="67"/>
    </row>
    <row r="41" spans="1:21" ht="15.75" x14ac:dyDescent="0.25">
      <c r="A41" s="65">
        <v>29</v>
      </c>
      <c r="B41" s="52"/>
      <c r="C41" s="66"/>
      <c r="D41" s="66"/>
      <c r="E41" s="66"/>
      <c r="F41" s="66"/>
      <c r="G41" s="66"/>
      <c r="H41" s="67"/>
      <c r="I41" s="66"/>
      <c r="J41" s="66"/>
      <c r="K41" s="66"/>
      <c r="L41" s="67"/>
      <c r="M41" s="66"/>
      <c r="N41" s="66"/>
      <c r="O41" s="66"/>
      <c r="P41" s="66"/>
      <c r="Q41" s="66"/>
      <c r="R41" s="67"/>
      <c r="S41" s="66"/>
      <c r="T41" s="66"/>
      <c r="U41" s="67"/>
    </row>
    <row r="42" spans="1:21" ht="15.75" x14ac:dyDescent="0.25">
      <c r="A42" s="65">
        <v>30</v>
      </c>
      <c r="B42" s="52"/>
      <c r="C42" s="66"/>
      <c r="D42" s="66"/>
      <c r="E42" s="66"/>
      <c r="F42" s="66"/>
      <c r="G42" s="66"/>
      <c r="H42" s="67"/>
      <c r="I42" s="66"/>
      <c r="J42" s="66"/>
      <c r="K42" s="66"/>
      <c r="L42" s="67"/>
      <c r="M42" s="66"/>
      <c r="N42" s="66"/>
      <c r="O42" s="66"/>
      <c r="P42" s="66"/>
      <c r="Q42" s="66"/>
      <c r="R42" s="67"/>
      <c r="S42" s="66"/>
      <c r="T42" s="66"/>
      <c r="U42" s="67"/>
    </row>
    <row r="43" spans="1:21" ht="15.75" x14ac:dyDescent="0.25">
      <c r="A43" s="65">
        <v>31</v>
      </c>
      <c r="B43" s="52"/>
      <c r="C43" s="66"/>
      <c r="D43" s="66"/>
      <c r="E43" s="66"/>
      <c r="F43" s="66"/>
      <c r="G43" s="66"/>
      <c r="H43" s="67"/>
      <c r="I43" s="66"/>
      <c r="J43" s="66"/>
      <c r="K43" s="66"/>
      <c r="L43" s="67"/>
      <c r="M43" s="66"/>
      <c r="N43" s="66"/>
      <c r="O43" s="66"/>
      <c r="P43" s="66"/>
      <c r="Q43" s="66"/>
      <c r="R43" s="67"/>
      <c r="S43" s="66"/>
      <c r="T43" s="66"/>
      <c r="U43" s="67"/>
    </row>
    <row r="44" spans="1:21" ht="15.75" x14ac:dyDescent="0.25">
      <c r="A44" s="65">
        <v>32</v>
      </c>
      <c r="B44" s="52"/>
      <c r="C44" s="66"/>
      <c r="D44" s="66"/>
      <c r="E44" s="66"/>
      <c r="F44" s="66"/>
      <c r="G44" s="66"/>
      <c r="H44" s="67"/>
      <c r="I44" s="66"/>
      <c r="J44" s="66"/>
      <c r="K44" s="66"/>
      <c r="L44" s="67"/>
      <c r="M44" s="66"/>
      <c r="N44" s="66"/>
      <c r="O44" s="66"/>
      <c r="P44" s="66"/>
      <c r="Q44" s="66"/>
      <c r="R44" s="67"/>
      <c r="S44" s="66"/>
      <c r="T44" s="66"/>
      <c r="U44" s="67"/>
    </row>
    <row r="45" spans="1:21" ht="15.75" x14ac:dyDescent="0.25">
      <c r="A45" s="65">
        <v>33</v>
      </c>
      <c r="B45" s="52"/>
      <c r="C45" s="66"/>
      <c r="D45" s="66"/>
      <c r="E45" s="66"/>
      <c r="F45" s="66"/>
      <c r="G45" s="66"/>
      <c r="H45" s="67"/>
      <c r="I45" s="66"/>
      <c r="J45" s="66"/>
      <c r="K45" s="66"/>
      <c r="L45" s="67"/>
      <c r="M45" s="66"/>
      <c r="N45" s="66"/>
      <c r="O45" s="66"/>
      <c r="P45" s="66"/>
      <c r="Q45" s="66"/>
      <c r="R45" s="67"/>
      <c r="S45" s="66"/>
      <c r="T45" s="66"/>
      <c r="U45" s="67"/>
    </row>
    <row r="46" spans="1:21" ht="15.75" x14ac:dyDescent="0.25">
      <c r="A46" s="65">
        <v>34</v>
      </c>
      <c r="B46" s="52"/>
      <c r="C46" s="66"/>
      <c r="D46" s="66"/>
      <c r="E46" s="66"/>
      <c r="F46" s="66"/>
      <c r="G46" s="66"/>
      <c r="H46" s="67"/>
      <c r="I46" s="66"/>
      <c r="J46" s="66"/>
      <c r="K46" s="66"/>
      <c r="L46" s="67"/>
      <c r="M46" s="66"/>
      <c r="N46" s="66"/>
      <c r="O46" s="66"/>
      <c r="P46" s="66"/>
      <c r="Q46" s="66"/>
      <c r="R46" s="67"/>
      <c r="S46" s="66"/>
      <c r="T46" s="66"/>
      <c r="U46" s="67"/>
    </row>
    <row r="47" spans="1:21" ht="15.75" x14ac:dyDescent="0.25">
      <c r="A47" s="65">
        <v>35</v>
      </c>
      <c r="B47" s="52"/>
      <c r="C47" s="66"/>
      <c r="D47" s="66"/>
      <c r="E47" s="66"/>
      <c r="F47" s="66"/>
      <c r="G47" s="66"/>
      <c r="H47" s="67"/>
      <c r="I47" s="66"/>
      <c r="J47" s="66"/>
      <c r="K47" s="66"/>
      <c r="L47" s="67"/>
      <c r="M47" s="66"/>
      <c r="N47" s="66"/>
      <c r="O47" s="66"/>
      <c r="P47" s="66"/>
      <c r="Q47" s="66"/>
      <c r="R47" s="67"/>
      <c r="S47" s="66"/>
      <c r="T47" s="66"/>
      <c r="U47" s="67"/>
    </row>
    <row r="48" spans="1:21" ht="15.75" x14ac:dyDescent="0.25">
      <c r="A48" s="65">
        <v>36</v>
      </c>
      <c r="B48" s="52"/>
      <c r="C48" s="66"/>
      <c r="D48" s="66"/>
      <c r="E48" s="66"/>
      <c r="F48" s="66"/>
      <c r="G48" s="66"/>
      <c r="H48" s="67"/>
      <c r="I48" s="66"/>
      <c r="J48" s="66"/>
      <c r="K48" s="66"/>
      <c r="L48" s="67"/>
      <c r="M48" s="66"/>
      <c r="N48" s="66"/>
      <c r="O48" s="66"/>
      <c r="P48" s="66"/>
      <c r="Q48" s="66"/>
      <c r="R48" s="67"/>
      <c r="S48" s="66"/>
      <c r="T48" s="66"/>
      <c r="U48" s="67"/>
    </row>
    <row r="49" spans="1:21" ht="15.75" x14ac:dyDescent="0.25">
      <c r="A49" s="65">
        <v>37</v>
      </c>
      <c r="B49" s="52"/>
      <c r="C49" s="66"/>
      <c r="D49" s="66"/>
      <c r="E49" s="66"/>
      <c r="F49" s="66"/>
      <c r="G49" s="66"/>
      <c r="H49" s="67"/>
      <c r="I49" s="66"/>
      <c r="J49" s="66"/>
      <c r="K49" s="66"/>
      <c r="L49" s="67"/>
      <c r="M49" s="66"/>
      <c r="N49" s="66"/>
      <c r="O49" s="66"/>
      <c r="P49" s="66"/>
      <c r="Q49" s="66"/>
      <c r="R49" s="67"/>
      <c r="S49" s="66"/>
      <c r="T49" s="66"/>
      <c r="U49" s="67"/>
    </row>
    <row r="50" spans="1:21" ht="15.75" x14ac:dyDescent="0.25">
      <c r="A50" s="65">
        <v>38</v>
      </c>
      <c r="B50" s="52"/>
      <c r="C50" s="66"/>
      <c r="D50" s="66"/>
      <c r="E50" s="66"/>
      <c r="F50" s="66"/>
      <c r="G50" s="66"/>
      <c r="H50" s="67"/>
      <c r="I50" s="66"/>
      <c r="J50" s="66"/>
      <c r="K50" s="66"/>
      <c r="L50" s="67"/>
      <c r="M50" s="66"/>
      <c r="N50" s="66"/>
      <c r="O50" s="66"/>
      <c r="P50" s="66"/>
      <c r="Q50" s="66"/>
      <c r="R50" s="67"/>
      <c r="S50" s="66"/>
      <c r="T50" s="66"/>
      <c r="U50" s="67"/>
    </row>
    <row r="51" spans="1:21" ht="15.75" x14ac:dyDescent="0.25">
      <c r="A51" s="65">
        <v>39</v>
      </c>
      <c r="B51" s="52"/>
      <c r="C51" s="66"/>
      <c r="D51" s="66"/>
      <c r="E51" s="66"/>
      <c r="F51" s="66"/>
      <c r="G51" s="66"/>
      <c r="H51" s="67"/>
      <c r="I51" s="66"/>
      <c r="J51" s="66"/>
      <c r="K51" s="66"/>
      <c r="L51" s="67"/>
      <c r="M51" s="66"/>
      <c r="N51" s="66"/>
      <c r="O51" s="66"/>
      <c r="P51" s="66"/>
      <c r="Q51" s="66"/>
      <c r="R51" s="67"/>
      <c r="S51" s="66"/>
      <c r="T51" s="66"/>
      <c r="U51" s="67"/>
    </row>
    <row r="52" spans="1:21" ht="15.75" x14ac:dyDescent="0.25">
      <c r="A52" s="65">
        <v>40</v>
      </c>
      <c r="B52" s="52"/>
      <c r="C52" s="66"/>
      <c r="D52" s="66"/>
      <c r="E52" s="66"/>
      <c r="F52" s="66"/>
      <c r="G52" s="66"/>
      <c r="H52" s="67"/>
      <c r="I52" s="66"/>
      <c r="J52" s="66"/>
      <c r="K52" s="66"/>
      <c r="L52" s="67"/>
      <c r="M52" s="66"/>
      <c r="N52" s="66"/>
      <c r="O52" s="66"/>
      <c r="P52" s="66"/>
      <c r="Q52" s="66"/>
      <c r="R52" s="67"/>
      <c r="S52" s="66"/>
      <c r="T52" s="66"/>
      <c r="U52" s="67"/>
    </row>
    <row r="53" spans="1:21" ht="15.75" x14ac:dyDescent="0.25">
      <c r="A53" s="65">
        <v>41</v>
      </c>
      <c r="B53" s="52"/>
      <c r="C53" s="66"/>
      <c r="D53" s="66"/>
      <c r="E53" s="66"/>
      <c r="F53" s="66"/>
      <c r="G53" s="66"/>
      <c r="H53" s="67"/>
      <c r="I53" s="66"/>
      <c r="J53" s="66"/>
      <c r="K53" s="66"/>
      <c r="L53" s="67"/>
      <c r="M53" s="66"/>
      <c r="N53" s="66"/>
      <c r="O53" s="66"/>
      <c r="P53" s="66"/>
      <c r="Q53" s="66"/>
      <c r="R53" s="67"/>
      <c r="S53" s="66"/>
      <c r="T53" s="66"/>
      <c r="U53" s="67"/>
    </row>
    <row r="54" spans="1:21" ht="15.75" x14ac:dyDescent="0.25">
      <c r="A54" s="65">
        <v>42</v>
      </c>
      <c r="B54" s="52"/>
      <c r="C54" s="66"/>
      <c r="D54" s="66"/>
      <c r="E54" s="66"/>
      <c r="F54" s="66"/>
      <c r="G54" s="66"/>
      <c r="H54" s="67"/>
      <c r="I54" s="66"/>
      <c r="J54" s="66"/>
      <c r="K54" s="66"/>
      <c r="L54" s="67"/>
      <c r="M54" s="66"/>
      <c r="N54" s="66"/>
      <c r="O54" s="66"/>
      <c r="P54" s="66"/>
      <c r="Q54" s="66"/>
      <c r="R54" s="67"/>
      <c r="S54" s="66"/>
      <c r="T54" s="66"/>
      <c r="U54" s="67"/>
    </row>
    <row r="55" spans="1:21" ht="15.75" x14ac:dyDescent="0.25">
      <c r="A55" s="65">
        <v>43</v>
      </c>
      <c r="B55" s="52"/>
      <c r="C55" s="66"/>
      <c r="D55" s="66"/>
      <c r="E55" s="66"/>
      <c r="F55" s="66"/>
      <c r="G55" s="66"/>
      <c r="H55" s="67"/>
      <c r="I55" s="66"/>
      <c r="J55" s="66"/>
      <c r="K55" s="66"/>
      <c r="L55" s="67"/>
      <c r="M55" s="66"/>
      <c r="N55" s="66"/>
      <c r="O55" s="66"/>
      <c r="P55" s="66"/>
      <c r="Q55" s="66"/>
      <c r="R55" s="67"/>
      <c r="S55" s="66"/>
      <c r="T55" s="66"/>
      <c r="U55" s="67"/>
    </row>
    <row r="56" spans="1:21" ht="15.75" x14ac:dyDescent="0.25">
      <c r="A56" s="65">
        <v>44</v>
      </c>
      <c r="B56" s="52"/>
      <c r="C56" s="66"/>
      <c r="D56" s="66"/>
      <c r="E56" s="66"/>
      <c r="F56" s="66"/>
      <c r="G56" s="66"/>
      <c r="H56" s="67"/>
      <c r="I56" s="66"/>
      <c r="J56" s="66"/>
      <c r="K56" s="66"/>
      <c r="L56" s="67"/>
      <c r="M56" s="66"/>
      <c r="N56" s="66"/>
      <c r="O56" s="66"/>
      <c r="P56" s="66"/>
      <c r="Q56" s="66"/>
      <c r="R56" s="67"/>
      <c r="S56" s="66"/>
      <c r="T56" s="66"/>
      <c r="U56" s="67"/>
    </row>
    <row r="57" spans="1:21" ht="15.75" x14ac:dyDescent="0.25">
      <c r="A57" s="65">
        <v>45</v>
      </c>
      <c r="B57" s="52"/>
      <c r="C57" s="66"/>
      <c r="D57" s="66"/>
      <c r="E57" s="66"/>
      <c r="F57" s="66"/>
      <c r="G57" s="66"/>
      <c r="H57" s="67"/>
      <c r="I57" s="66"/>
      <c r="J57" s="66"/>
      <c r="K57" s="66"/>
      <c r="L57" s="67"/>
      <c r="M57" s="66"/>
      <c r="N57" s="66"/>
      <c r="O57" s="66"/>
      <c r="P57" s="66"/>
      <c r="Q57" s="66"/>
      <c r="R57" s="67"/>
      <c r="S57" s="66"/>
      <c r="T57" s="66"/>
      <c r="U57" s="67"/>
    </row>
    <row r="58" spans="1:21" ht="15.75" x14ac:dyDescent="0.25">
      <c r="A58" s="65">
        <v>46</v>
      </c>
      <c r="B58" s="52"/>
      <c r="C58" s="66"/>
      <c r="D58" s="66"/>
      <c r="E58" s="66"/>
      <c r="F58" s="66"/>
      <c r="G58" s="66"/>
      <c r="H58" s="67"/>
      <c r="I58" s="66"/>
      <c r="J58" s="66"/>
      <c r="K58" s="66"/>
      <c r="L58" s="67"/>
      <c r="M58" s="66"/>
      <c r="N58" s="66"/>
      <c r="O58" s="66"/>
      <c r="P58" s="66"/>
      <c r="Q58" s="66"/>
      <c r="R58" s="67"/>
      <c r="S58" s="66"/>
      <c r="T58" s="66"/>
      <c r="U58" s="67"/>
    </row>
    <row r="59" spans="1:21" ht="15.75" x14ac:dyDescent="0.25">
      <c r="A59" s="65">
        <v>47</v>
      </c>
      <c r="B59" s="52"/>
      <c r="C59" s="66"/>
      <c r="D59" s="66"/>
      <c r="E59" s="66"/>
      <c r="F59" s="66"/>
      <c r="G59" s="66"/>
      <c r="H59" s="67"/>
      <c r="I59" s="66"/>
      <c r="J59" s="66"/>
      <c r="K59" s="66"/>
      <c r="L59" s="67"/>
      <c r="M59" s="66"/>
      <c r="N59" s="66"/>
      <c r="O59" s="66"/>
      <c r="P59" s="66"/>
      <c r="Q59" s="66"/>
      <c r="R59" s="67"/>
      <c r="S59" s="66"/>
      <c r="T59" s="66"/>
      <c r="U59" s="67"/>
    </row>
    <row r="60" spans="1:21" ht="15.75" x14ac:dyDescent="0.25">
      <c r="A60" s="65">
        <v>48</v>
      </c>
      <c r="B60" s="52"/>
      <c r="C60" s="66"/>
      <c r="D60" s="66"/>
      <c r="E60" s="66"/>
      <c r="F60" s="66"/>
      <c r="G60" s="66"/>
      <c r="H60" s="67"/>
      <c r="I60" s="66"/>
      <c r="J60" s="66"/>
      <c r="K60" s="66"/>
      <c r="L60" s="67"/>
      <c r="M60" s="66"/>
      <c r="N60" s="66"/>
      <c r="O60" s="66"/>
      <c r="P60" s="66"/>
      <c r="Q60" s="66"/>
      <c r="R60" s="67"/>
      <c r="S60" s="66"/>
      <c r="T60" s="66"/>
      <c r="U60" s="67"/>
    </row>
    <row r="61" spans="1:21" ht="15.75" x14ac:dyDescent="0.25">
      <c r="B61" s="107" t="s">
        <v>69</v>
      </c>
      <c r="C61" s="107"/>
      <c r="D61" s="107"/>
      <c r="E61" s="107"/>
      <c r="F61" s="107"/>
      <c r="G61" s="107"/>
      <c r="H61" s="107"/>
    </row>
    <row r="62" spans="1:21" ht="15.75" x14ac:dyDescent="0.25">
      <c r="A62" s="53"/>
      <c r="B62" s="107" t="s">
        <v>70</v>
      </c>
      <c r="C62" s="107"/>
      <c r="D62" s="107"/>
      <c r="E62" s="107"/>
      <c r="F62" s="107"/>
      <c r="G62" s="107"/>
      <c r="H62" s="107"/>
      <c r="I62" s="54"/>
      <c r="J62" s="54"/>
      <c r="K62" s="54"/>
      <c r="L62" s="54"/>
      <c r="M62" s="54"/>
      <c r="N62" s="54"/>
      <c r="O62" s="54"/>
      <c r="P62" s="54"/>
      <c r="Q62" s="102" t="s">
        <v>71</v>
      </c>
      <c r="R62" s="102"/>
      <c r="S62" s="102"/>
      <c r="T62" s="102"/>
      <c r="U62" s="102"/>
    </row>
    <row r="63" spans="1:21" ht="15.75" x14ac:dyDescent="0.25">
      <c r="A63" s="53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</row>
    <row r="64" spans="1:21" ht="15.75" x14ac:dyDescent="0.25">
      <c r="A64" s="57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98"/>
      <c r="R64" s="99"/>
      <c r="S64" s="99"/>
      <c r="T64" s="99"/>
      <c r="U64" s="100"/>
    </row>
    <row r="65" spans="1:21" ht="15.75" x14ac:dyDescent="0.25">
      <c r="A65" s="53"/>
      <c r="P65" s="54"/>
      <c r="Q65" s="101"/>
      <c r="R65" s="102"/>
      <c r="S65" s="102"/>
      <c r="T65" s="102"/>
      <c r="U65" s="103"/>
    </row>
    <row r="66" spans="1:21" ht="15.75" x14ac:dyDescent="0.25">
      <c r="A66" s="53"/>
      <c r="B66" s="54" t="s">
        <v>13</v>
      </c>
      <c r="C66" s="108" t="s">
        <v>151</v>
      </c>
      <c r="D66" s="109"/>
      <c r="E66" s="109"/>
      <c r="F66" s="109"/>
      <c r="G66" s="110"/>
      <c r="H66" s="54"/>
      <c r="I66" s="54"/>
      <c r="J66" s="54"/>
      <c r="K66" s="54"/>
      <c r="L66" s="54"/>
      <c r="M66" s="54"/>
      <c r="N66" s="54"/>
      <c r="O66" s="54"/>
      <c r="P66" s="54"/>
      <c r="Q66" s="101"/>
      <c r="R66" s="102"/>
      <c r="S66" s="102"/>
      <c r="T66" s="102"/>
      <c r="U66" s="103"/>
    </row>
    <row r="67" spans="1:21" ht="15.75" x14ac:dyDescent="0.25">
      <c r="A67" s="53"/>
      <c r="B67" s="54" t="s">
        <v>72</v>
      </c>
      <c r="C67" s="108" t="s">
        <v>33</v>
      </c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10"/>
      <c r="P67" s="54"/>
      <c r="Q67" s="101"/>
      <c r="R67" s="102"/>
      <c r="S67" s="102"/>
      <c r="T67" s="102"/>
      <c r="U67" s="103"/>
    </row>
    <row r="68" spans="1:21" ht="15.75" x14ac:dyDescent="0.25">
      <c r="A68" s="53"/>
      <c r="B68" s="54" t="s">
        <v>73</v>
      </c>
      <c r="C68" s="111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3"/>
      <c r="P68" s="54"/>
      <c r="Q68" s="104"/>
      <c r="R68" s="105"/>
      <c r="S68" s="105"/>
      <c r="T68" s="105"/>
      <c r="U68" s="106"/>
    </row>
    <row r="69" spans="1:21" ht="15.75" x14ac:dyDescent="0.25">
      <c r="A69" s="53"/>
      <c r="B69" s="59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54"/>
      <c r="Q69" s="54"/>
      <c r="R69" s="54"/>
      <c r="S69" s="54"/>
      <c r="T69" s="54"/>
      <c r="U69" s="54"/>
    </row>
    <row r="70" spans="1:21" ht="15.75" x14ac:dyDescent="0.25">
      <c r="A70"/>
      <c r="B70" s="53"/>
      <c r="C70" s="86" t="s">
        <v>74</v>
      </c>
      <c r="D70" s="87"/>
      <c r="E70" s="87"/>
      <c r="F70" s="87"/>
      <c r="G70" s="87"/>
      <c r="H70" s="83"/>
      <c r="I70" s="88" t="s">
        <v>47</v>
      </c>
      <c r="J70" s="89"/>
      <c r="K70" s="89"/>
      <c r="L70" s="84"/>
      <c r="M70" s="88" t="s">
        <v>48</v>
      </c>
      <c r="N70" s="89"/>
      <c r="O70" s="89"/>
      <c r="P70" s="89"/>
      <c r="Q70" s="89"/>
      <c r="R70" s="84"/>
      <c r="S70" s="88" t="s">
        <v>1</v>
      </c>
      <c r="T70" s="89"/>
      <c r="U70" s="84"/>
    </row>
    <row r="71" spans="1:21" x14ac:dyDescent="0.25">
      <c r="A71" s="6"/>
      <c r="B71" s="6"/>
      <c r="C71" s="90" t="s">
        <v>82</v>
      </c>
      <c r="D71" s="91"/>
      <c r="E71" s="91"/>
      <c r="F71" s="91"/>
      <c r="G71" s="92"/>
      <c r="H71" s="60"/>
      <c r="I71" s="90" t="s">
        <v>75</v>
      </c>
      <c r="J71" s="91"/>
      <c r="K71" s="92"/>
      <c r="L71" s="60"/>
      <c r="M71" s="93" t="s">
        <v>82</v>
      </c>
      <c r="N71" s="94"/>
      <c r="O71" s="94"/>
      <c r="P71" s="94"/>
      <c r="Q71" s="95"/>
      <c r="R71" s="60"/>
      <c r="S71" s="96" t="s">
        <v>76</v>
      </c>
      <c r="T71" s="97"/>
      <c r="U71" s="60"/>
    </row>
    <row r="72" spans="1:21" ht="33.75" x14ac:dyDescent="0.25">
      <c r="A72" s="61" t="s">
        <v>12</v>
      </c>
      <c r="B72" s="62" t="s">
        <v>0</v>
      </c>
      <c r="C72" s="63" t="s">
        <v>7</v>
      </c>
      <c r="D72" s="63" t="s">
        <v>8</v>
      </c>
      <c r="E72" s="63" t="s">
        <v>9</v>
      </c>
      <c r="F72" s="63" t="s">
        <v>10</v>
      </c>
      <c r="G72" s="63" t="s">
        <v>11</v>
      </c>
      <c r="H72" s="64">
        <v>0.3</v>
      </c>
      <c r="I72" s="63" t="s">
        <v>41</v>
      </c>
      <c r="J72" s="63" t="s">
        <v>42</v>
      </c>
      <c r="K72" s="63" t="s">
        <v>43</v>
      </c>
      <c r="L72" s="64">
        <v>0.2</v>
      </c>
      <c r="M72" s="63" t="s">
        <v>7</v>
      </c>
      <c r="N72" s="63" t="s">
        <v>44</v>
      </c>
      <c r="O72" s="63" t="s">
        <v>9</v>
      </c>
      <c r="P72" s="63" t="s">
        <v>10</v>
      </c>
      <c r="Q72" s="63" t="s">
        <v>11</v>
      </c>
      <c r="R72" s="64">
        <v>0.3</v>
      </c>
      <c r="S72" s="63" t="s">
        <v>45</v>
      </c>
      <c r="T72" s="63" t="s">
        <v>8</v>
      </c>
      <c r="U72" s="64">
        <v>0.2</v>
      </c>
    </row>
    <row r="73" spans="1:21" ht="15.75" x14ac:dyDescent="0.25">
      <c r="A73" s="65">
        <v>1</v>
      </c>
      <c r="B73" s="6" t="s">
        <v>162</v>
      </c>
      <c r="C73" s="66"/>
      <c r="D73" s="66"/>
      <c r="E73" s="66"/>
      <c r="F73" s="66"/>
      <c r="G73" s="66"/>
      <c r="H73" s="67"/>
      <c r="I73" s="66"/>
      <c r="J73" s="66"/>
      <c r="K73" s="66"/>
      <c r="L73" s="67"/>
      <c r="M73" s="66"/>
      <c r="N73" s="66"/>
      <c r="O73" s="66"/>
      <c r="P73" s="66"/>
      <c r="Q73" s="66"/>
      <c r="R73" s="67"/>
      <c r="S73" s="66"/>
      <c r="T73" s="66"/>
      <c r="U73" s="67"/>
    </row>
    <row r="74" spans="1:21" ht="15.75" x14ac:dyDescent="0.25">
      <c r="A74" s="65">
        <v>2</v>
      </c>
      <c r="B74" s="6" t="s">
        <v>136</v>
      </c>
      <c r="C74" s="66"/>
      <c r="D74" s="66"/>
      <c r="E74" s="66"/>
      <c r="F74" s="66"/>
      <c r="G74" s="66"/>
      <c r="H74" s="67"/>
      <c r="I74" s="66"/>
      <c r="J74" s="66"/>
      <c r="K74" s="66"/>
      <c r="L74" s="67"/>
      <c r="M74" s="66"/>
      <c r="N74" s="66"/>
      <c r="O74" s="66"/>
      <c r="P74" s="66"/>
      <c r="Q74" s="66"/>
      <c r="R74" s="67"/>
      <c r="S74" s="66"/>
      <c r="T74" s="66"/>
      <c r="U74" s="67"/>
    </row>
    <row r="75" spans="1:21" ht="15.75" x14ac:dyDescent="0.25">
      <c r="A75" s="65">
        <v>3</v>
      </c>
      <c r="B75" s="6" t="s">
        <v>157</v>
      </c>
      <c r="C75" s="66"/>
      <c r="D75" s="66"/>
      <c r="E75" s="66"/>
      <c r="F75" s="66"/>
      <c r="G75" s="66"/>
      <c r="H75" s="67"/>
      <c r="I75" s="66"/>
      <c r="J75" s="66"/>
      <c r="K75" s="66"/>
      <c r="L75" s="67"/>
      <c r="M75" s="66"/>
      <c r="N75" s="66"/>
      <c r="O75" s="66"/>
      <c r="P75" s="66"/>
      <c r="Q75" s="66"/>
      <c r="R75" s="67"/>
      <c r="S75" s="66"/>
      <c r="T75" s="66"/>
      <c r="U75" s="67"/>
    </row>
    <row r="76" spans="1:21" ht="15.75" x14ac:dyDescent="0.25">
      <c r="A76" s="65">
        <v>4</v>
      </c>
      <c r="B76" s="6" t="s">
        <v>149</v>
      </c>
      <c r="C76" s="66"/>
      <c r="D76" s="66"/>
      <c r="E76" s="66"/>
      <c r="F76" s="66"/>
      <c r="G76" s="66"/>
      <c r="H76" s="67"/>
      <c r="I76" s="66"/>
      <c r="J76" s="66"/>
      <c r="K76" s="66"/>
      <c r="L76" s="67"/>
      <c r="M76" s="66"/>
      <c r="N76" s="66"/>
      <c r="O76" s="66"/>
      <c r="P76" s="66"/>
      <c r="Q76" s="66"/>
      <c r="R76" s="67"/>
      <c r="S76" s="66"/>
      <c r="T76" s="66"/>
      <c r="U76" s="67"/>
    </row>
    <row r="77" spans="1:21" ht="15.75" x14ac:dyDescent="0.25">
      <c r="A77" s="65">
        <v>5</v>
      </c>
      <c r="B77" s="6" t="s">
        <v>158</v>
      </c>
      <c r="C77" s="66"/>
      <c r="D77" s="66"/>
      <c r="E77" s="66"/>
      <c r="F77" s="66"/>
      <c r="G77" s="66"/>
      <c r="H77" s="67"/>
      <c r="I77" s="66"/>
      <c r="J77" s="66"/>
      <c r="K77" s="66"/>
      <c r="L77" s="67"/>
      <c r="M77" s="66"/>
      <c r="N77" s="66"/>
      <c r="O77" s="66"/>
      <c r="P77" s="66"/>
      <c r="Q77" s="66"/>
      <c r="R77" s="67"/>
      <c r="S77" s="66"/>
      <c r="T77" s="66"/>
      <c r="U77" s="67"/>
    </row>
    <row r="78" spans="1:21" ht="15.75" x14ac:dyDescent="0.25">
      <c r="A78" s="65">
        <v>6</v>
      </c>
      <c r="B78" s="6" t="s">
        <v>152</v>
      </c>
      <c r="C78" s="66"/>
      <c r="D78" s="66"/>
      <c r="E78" s="66"/>
      <c r="F78" s="66"/>
      <c r="G78" s="66"/>
      <c r="H78" s="67"/>
      <c r="I78" s="66"/>
      <c r="J78" s="66"/>
      <c r="K78" s="66"/>
      <c r="L78" s="67"/>
      <c r="M78" s="66"/>
      <c r="N78" s="66"/>
      <c r="O78" s="66"/>
      <c r="P78" s="66"/>
      <c r="Q78" s="66"/>
      <c r="R78" s="67"/>
      <c r="S78" s="66"/>
      <c r="T78" s="66"/>
      <c r="U78" s="67"/>
    </row>
    <row r="79" spans="1:21" ht="15.75" x14ac:dyDescent="0.25">
      <c r="A79" s="65">
        <v>7</v>
      </c>
      <c r="B79" s="52" t="s">
        <v>153</v>
      </c>
      <c r="C79" s="66"/>
      <c r="D79" s="66"/>
      <c r="E79" s="66"/>
      <c r="F79" s="66"/>
      <c r="G79" s="66"/>
      <c r="H79" s="67"/>
      <c r="I79" s="66"/>
      <c r="J79" s="66"/>
      <c r="K79" s="66"/>
      <c r="L79" s="67"/>
      <c r="M79" s="66"/>
      <c r="N79" s="66"/>
      <c r="O79" s="66"/>
      <c r="P79" s="66"/>
      <c r="Q79" s="66"/>
      <c r="R79" s="67"/>
      <c r="S79" s="66"/>
      <c r="T79" s="66"/>
      <c r="U79" s="67"/>
    </row>
    <row r="80" spans="1:21" ht="15.75" x14ac:dyDescent="0.25">
      <c r="A80" s="65">
        <v>8</v>
      </c>
      <c r="B80" s="6" t="s">
        <v>137</v>
      </c>
      <c r="C80" s="66"/>
      <c r="D80" s="66"/>
      <c r="E80" s="66"/>
      <c r="F80" s="66"/>
      <c r="G80" s="66"/>
      <c r="H80" s="67"/>
      <c r="I80" s="66"/>
      <c r="J80" s="66"/>
      <c r="K80" s="66"/>
      <c r="L80" s="67"/>
      <c r="M80" s="66"/>
      <c r="N80" s="66"/>
      <c r="O80" s="66"/>
      <c r="P80" s="66"/>
      <c r="Q80" s="66"/>
      <c r="R80" s="67"/>
      <c r="S80" s="66"/>
      <c r="T80" s="66"/>
      <c r="U80" s="67"/>
    </row>
    <row r="81" spans="1:21" ht="15.75" x14ac:dyDescent="0.25">
      <c r="A81" s="65">
        <v>9</v>
      </c>
      <c r="B81" s="6" t="s">
        <v>163</v>
      </c>
      <c r="C81" s="66"/>
      <c r="D81" s="66"/>
      <c r="E81" s="66"/>
      <c r="F81" s="66"/>
      <c r="G81" s="66"/>
      <c r="H81" s="67"/>
      <c r="I81" s="66"/>
      <c r="J81" s="66"/>
      <c r="K81" s="66"/>
      <c r="L81" s="67"/>
      <c r="M81" s="66"/>
      <c r="N81" s="66"/>
      <c r="O81" s="66"/>
      <c r="P81" s="66"/>
      <c r="Q81" s="66"/>
      <c r="R81" s="67"/>
      <c r="S81" s="66"/>
      <c r="T81" s="66"/>
      <c r="U81" s="67"/>
    </row>
    <row r="82" spans="1:21" ht="15.75" x14ac:dyDescent="0.25">
      <c r="A82" s="65">
        <v>10</v>
      </c>
      <c r="B82" s="6" t="s">
        <v>138</v>
      </c>
      <c r="C82" s="66"/>
      <c r="D82" s="66"/>
      <c r="E82" s="66"/>
      <c r="F82" s="66"/>
      <c r="G82" s="66"/>
      <c r="H82" s="67"/>
      <c r="I82" s="66"/>
      <c r="J82" s="66"/>
      <c r="K82" s="66"/>
      <c r="L82" s="67"/>
      <c r="M82" s="66"/>
      <c r="N82" s="66"/>
      <c r="O82" s="66"/>
      <c r="P82" s="66"/>
      <c r="Q82" s="66"/>
      <c r="R82" s="67"/>
      <c r="S82" s="66"/>
      <c r="T82" s="66"/>
      <c r="U82" s="67"/>
    </row>
    <row r="83" spans="1:21" ht="15.75" x14ac:dyDescent="0.25">
      <c r="A83" s="65">
        <v>11</v>
      </c>
      <c r="B83" s="6" t="s">
        <v>159</v>
      </c>
      <c r="C83" s="66"/>
      <c r="D83" s="66"/>
      <c r="E83" s="66"/>
      <c r="F83" s="66"/>
      <c r="G83" s="66"/>
      <c r="H83" s="67"/>
      <c r="I83" s="66"/>
      <c r="J83" s="66"/>
      <c r="K83" s="66"/>
      <c r="L83" s="67"/>
      <c r="M83" s="66"/>
      <c r="N83" s="66"/>
      <c r="O83" s="66"/>
      <c r="P83" s="66"/>
      <c r="Q83" s="66"/>
      <c r="R83" s="67"/>
      <c r="S83" s="66"/>
      <c r="T83" s="66"/>
      <c r="U83" s="67"/>
    </row>
    <row r="84" spans="1:21" ht="15.75" x14ac:dyDescent="0.25">
      <c r="A84" s="65">
        <v>12</v>
      </c>
      <c r="B84" s="6" t="s">
        <v>139</v>
      </c>
      <c r="C84" s="66"/>
      <c r="D84" s="66"/>
      <c r="E84" s="66"/>
      <c r="F84" s="66"/>
      <c r="G84" s="66"/>
      <c r="H84" s="67"/>
      <c r="I84" s="66"/>
      <c r="J84" s="66"/>
      <c r="K84" s="66"/>
      <c r="L84" s="67"/>
      <c r="M84" s="66"/>
      <c r="N84" s="66"/>
      <c r="O84" s="66"/>
      <c r="P84" s="66"/>
      <c r="Q84" s="66"/>
      <c r="R84" s="67"/>
      <c r="S84" s="66"/>
      <c r="T84" s="66"/>
      <c r="U84" s="67"/>
    </row>
    <row r="85" spans="1:21" ht="15.75" x14ac:dyDescent="0.25">
      <c r="A85" s="65">
        <v>13</v>
      </c>
      <c r="B85" s="6" t="s">
        <v>150</v>
      </c>
      <c r="C85" s="66"/>
      <c r="D85" s="66"/>
      <c r="E85" s="66"/>
      <c r="F85" s="66"/>
      <c r="G85" s="66"/>
      <c r="H85" s="67"/>
      <c r="I85" s="66"/>
      <c r="J85" s="66"/>
      <c r="K85" s="66"/>
      <c r="L85" s="67"/>
      <c r="M85" s="66"/>
      <c r="N85" s="66"/>
      <c r="O85" s="66"/>
      <c r="P85" s="66"/>
      <c r="Q85" s="66"/>
      <c r="R85" s="67"/>
      <c r="S85" s="66"/>
      <c r="T85" s="66"/>
      <c r="U85" s="67"/>
    </row>
    <row r="86" spans="1:21" ht="15.75" x14ac:dyDescent="0.25">
      <c r="A86" s="65">
        <v>14</v>
      </c>
      <c r="B86" s="6" t="s">
        <v>140</v>
      </c>
      <c r="C86" s="66"/>
      <c r="D86" s="66"/>
      <c r="E86" s="66"/>
      <c r="F86" s="66"/>
      <c r="G86" s="66"/>
      <c r="H86" s="67"/>
      <c r="I86" s="66"/>
      <c r="J86" s="66"/>
      <c r="K86" s="66"/>
      <c r="L86" s="67"/>
      <c r="M86" s="66"/>
      <c r="N86" s="66"/>
      <c r="O86" s="66"/>
      <c r="P86" s="66"/>
      <c r="Q86" s="66"/>
      <c r="R86" s="67"/>
      <c r="S86" s="66"/>
      <c r="T86" s="66"/>
      <c r="U86" s="67"/>
    </row>
    <row r="87" spans="1:21" ht="15.75" x14ac:dyDescent="0.25">
      <c r="A87" s="65">
        <v>15</v>
      </c>
      <c r="B87" s="52" t="s">
        <v>141</v>
      </c>
      <c r="C87" s="66"/>
      <c r="D87" s="66"/>
      <c r="E87" s="66"/>
      <c r="F87" s="66"/>
      <c r="G87" s="66"/>
      <c r="H87" s="67"/>
      <c r="I87" s="66"/>
      <c r="J87" s="66"/>
      <c r="K87" s="66"/>
      <c r="L87" s="67"/>
      <c r="M87" s="66"/>
      <c r="N87" s="66"/>
      <c r="O87" s="66"/>
      <c r="P87" s="66"/>
      <c r="Q87" s="66"/>
      <c r="R87" s="67"/>
      <c r="S87" s="66"/>
      <c r="T87" s="66"/>
      <c r="U87" s="67"/>
    </row>
    <row r="88" spans="1:21" ht="15.75" x14ac:dyDescent="0.25">
      <c r="A88" s="65">
        <v>16</v>
      </c>
      <c r="B88" s="6" t="s">
        <v>142</v>
      </c>
      <c r="C88" s="66"/>
      <c r="D88" s="66"/>
      <c r="E88" s="66"/>
      <c r="F88" s="66"/>
      <c r="G88" s="66"/>
      <c r="H88" s="67"/>
      <c r="I88" s="66"/>
      <c r="J88" s="66"/>
      <c r="K88" s="66"/>
      <c r="L88" s="67"/>
      <c r="M88" s="66"/>
      <c r="N88" s="66"/>
      <c r="O88" s="66"/>
      <c r="P88" s="66"/>
      <c r="Q88" s="66"/>
      <c r="R88" s="67"/>
      <c r="S88" s="66"/>
      <c r="T88" s="66"/>
      <c r="U88" s="67"/>
    </row>
    <row r="89" spans="1:21" ht="15.75" x14ac:dyDescent="0.25">
      <c r="A89" s="65">
        <v>17</v>
      </c>
      <c r="B89" s="6" t="s">
        <v>160</v>
      </c>
      <c r="C89" s="66"/>
      <c r="D89" s="66"/>
      <c r="E89" s="66"/>
      <c r="F89" s="66"/>
      <c r="G89" s="66"/>
      <c r="H89" s="67"/>
      <c r="I89" s="66"/>
      <c r="J89" s="66"/>
      <c r="K89" s="66"/>
      <c r="L89" s="67"/>
      <c r="M89" s="66"/>
      <c r="N89" s="66"/>
      <c r="O89" s="66"/>
      <c r="P89" s="66"/>
      <c r="Q89" s="66"/>
      <c r="R89" s="67"/>
      <c r="S89" s="66"/>
      <c r="T89" s="66"/>
      <c r="U89" s="67"/>
    </row>
    <row r="90" spans="1:21" ht="15.75" x14ac:dyDescent="0.25">
      <c r="A90" s="65">
        <v>18</v>
      </c>
      <c r="B90" s="6" t="s">
        <v>143</v>
      </c>
      <c r="C90" s="66"/>
      <c r="D90" s="66"/>
      <c r="E90" s="66"/>
      <c r="F90" s="66"/>
      <c r="G90" s="66"/>
      <c r="H90" s="67"/>
      <c r="I90" s="66"/>
      <c r="J90" s="66"/>
      <c r="K90" s="66"/>
      <c r="L90" s="67"/>
      <c r="M90" s="66"/>
      <c r="N90" s="66"/>
      <c r="O90" s="66"/>
      <c r="P90" s="66"/>
      <c r="Q90" s="66"/>
      <c r="R90" s="67"/>
      <c r="S90" s="66"/>
      <c r="T90" s="66"/>
      <c r="U90" s="67"/>
    </row>
    <row r="91" spans="1:21" ht="15.75" x14ac:dyDescent="0.25">
      <c r="A91" s="65">
        <v>19</v>
      </c>
      <c r="B91" s="6" t="s">
        <v>154</v>
      </c>
      <c r="C91" s="66"/>
      <c r="D91" s="66"/>
      <c r="E91" s="66"/>
      <c r="F91" s="66"/>
      <c r="G91" s="66"/>
      <c r="H91" s="67"/>
      <c r="I91" s="66"/>
      <c r="J91" s="66"/>
      <c r="K91" s="66"/>
      <c r="L91" s="67"/>
      <c r="M91" s="66"/>
      <c r="N91" s="66"/>
      <c r="O91" s="66"/>
      <c r="P91" s="66"/>
      <c r="Q91" s="66"/>
      <c r="R91" s="67"/>
      <c r="S91" s="66"/>
      <c r="T91" s="66"/>
      <c r="U91" s="67"/>
    </row>
    <row r="92" spans="1:21" ht="15.75" x14ac:dyDescent="0.25">
      <c r="A92" s="65">
        <v>20</v>
      </c>
      <c r="B92" s="6" t="s">
        <v>155</v>
      </c>
      <c r="C92" s="66"/>
      <c r="D92" s="66"/>
      <c r="E92" s="66"/>
      <c r="F92" s="66"/>
      <c r="G92" s="66"/>
      <c r="H92" s="67"/>
      <c r="I92" s="66"/>
      <c r="J92" s="66"/>
      <c r="K92" s="66"/>
      <c r="L92" s="67"/>
      <c r="M92" s="66"/>
      <c r="N92" s="66"/>
      <c r="O92" s="66"/>
      <c r="P92" s="66"/>
      <c r="Q92" s="66"/>
      <c r="R92" s="67"/>
      <c r="S92" s="66"/>
      <c r="T92" s="66"/>
      <c r="U92" s="67"/>
    </row>
    <row r="93" spans="1:21" ht="15.75" x14ac:dyDescent="0.25">
      <c r="A93" s="65">
        <v>21</v>
      </c>
      <c r="B93" s="6" t="s">
        <v>156</v>
      </c>
      <c r="C93" s="66"/>
      <c r="D93" s="66"/>
      <c r="E93" s="66"/>
      <c r="F93" s="66"/>
      <c r="G93" s="66"/>
      <c r="H93" s="67"/>
      <c r="I93" s="66"/>
      <c r="J93" s="66"/>
      <c r="K93" s="66"/>
      <c r="L93" s="67"/>
      <c r="M93" s="66"/>
      <c r="N93" s="66"/>
      <c r="O93" s="66"/>
      <c r="P93" s="66"/>
      <c r="Q93" s="66"/>
      <c r="R93" s="67"/>
      <c r="S93" s="66"/>
      <c r="T93" s="66"/>
      <c r="U93" s="67"/>
    </row>
    <row r="94" spans="1:21" ht="15.75" x14ac:dyDescent="0.25">
      <c r="A94" s="65">
        <v>22</v>
      </c>
      <c r="B94" s="6" t="s">
        <v>144</v>
      </c>
      <c r="C94" s="66"/>
      <c r="D94" s="66"/>
      <c r="E94" s="66"/>
      <c r="F94" s="66"/>
      <c r="G94" s="66"/>
      <c r="H94" s="67"/>
      <c r="I94" s="66"/>
      <c r="J94" s="66"/>
      <c r="K94" s="66"/>
      <c r="L94" s="67"/>
      <c r="M94" s="66"/>
      <c r="N94" s="66"/>
      <c r="O94" s="66"/>
      <c r="P94" s="66"/>
      <c r="Q94" s="66"/>
      <c r="R94" s="67"/>
      <c r="S94" s="66"/>
      <c r="T94" s="66"/>
      <c r="U94" s="67"/>
    </row>
    <row r="95" spans="1:21" ht="15.75" x14ac:dyDescent="0.25">
      <c r="A95" s="65">
        <v>23</v>
      </c>
      <c r="B95" s="6" t="s">
        <v>145</v>
      </c>
      <c r="C95" s="66"/>
      <c r="D95" s="66"/>
      <c r="E95" s="66"/>
      <c r="F95" s="66"/>
      <c r="G95" s="66"/>
      <c r="H95" s="67"/>
      <c r="I95" s="66"/>
      <c r="J95" s="66"/>
      <c r="K95" s="66"/>
      <c r="L95" s="67"/>
      <c r="M95" s="66"/>
      <c r="N95" s="66"/>
      <c r="O95" s="66"/>
      <c r="P95" s="66"/>
      <c r="Q95" s="66"/>
      <c r="R95" s="67"/>
      <c r="S95" s="66"/>
      <c r="T95" s="66"/>
      <c r="U95" s="67"/>
    </row>
    <row r="96" spans="1:21" ht="15.75" x14ac:dyDescent="0.25">
      <c r="A96" s="65">
        <v>24</v>
      </c>
      <c r="B96" s="52" t="s">
        <v>146</v>
      </c>
      <c r="C96" s="66"/>
      <c r="D96" s="66"/>
      <c r="E96" s="66"/>
      <c r="F96" s="66"/>
      <c r="G96" s="66"/>
      <c r="H96" s="67"/>
      <c r="I96" s="66"/>
      <c r="J96" s="66"/>
      <c r="K96" s="66"/>
      <c r="L96" s="67"/>
      <c r="M96" s="66"/>
      <c r="N96" s="66"/>
      <c r="O96" s="66"/>
      <c r="P96" s="66"/>
      <c r="Q96" s="66"/>
      <c r="R96" s="67"/>
      <c r="S96" s="66"/>
      <c r="T96" s="66"/>
      <c r="U96" s="67"/>
    </row>
    <row r="97" spans="1:21" ht="15.75" x14ac:dyDescent="0.25">
      <c r="A97" s="65">
        <v>25</v>
      </c>
      <c r="B97" s="6" t="s">
        <v>161</v>
      </c>
      <c r="C97" s="66"/>
      <c r="D97" s="66"/>
      <c r="E97" s="66"/>
      <c r="F97" s="66"/>
      <c r="G97" s="66"/>
      <c r="H97" s="67"/>
      <c r="I97" s="66"/>
      <c r="J97" s="66"/>
      <c r="K97" s="66"/>
      <c r="L97" s="67"/>
      <c r="M97" s="66"/>
      <c r="N97" s="66"/>
      <c r="O97" s="66"/>
      <c r="P97" s="66"/>
      <c r="Q97" s="66"/>
      <c r="R97" s="67"/>
      <c r="S97" s="66"/>
      <c r="T97" s="66"/>
      <c r="U97" s="67"/>
    </row>
    <row r="98" spans="1:21" ht="15.75" x14ac:dyDescent="0.25">
      <c r="A98" s="65">
        <v>26</v>
      </c>
      <c r="B98" s="52" t="s">
        <v>147</v>
      </c>
      <c r="C98" s="66"/>
      <c r="D98" s="66"/>
      <c r="E98" s="66"/>
      <c r="F98" s="66"/>
      <c r="G98" s="66"/>
      <c r="H98" s="67"/>
      <c r="I98" s="66"/>
      <c r="J98" s="66"/>
      <c r="K98" s="66"/>
      <c r="L98" s="67"/>
      <c r="M98" s="66"/>
      <c r="N98" s="66"/>
      <c r="O98" s="66"/>
      <c r="P98" s="66"/>
      <c r="Q98" s="66"/>
      <c r="R98" s="67"/>
      <c r="S98" s="66"/>
      <c r="T98" s="66"/>
      <c r="U98" s="67"/>
    </row>
    <row r="99" spans="1:21" ht="15.75" x14ac:dyDescent="0.25">
      <c r="A99" s="65">
        <v>27</v>
      </c>
      <c r="B99" s="6" t="s">
        <v>148</v>
      </c>
      <c r="C99" s="66"/>
      <c r="D99" s="66"/>
      <c r="E99" s="66"/>
      <c r="F99" s="66"/>
      <c r="G99" s="66"/>
      <c r="H99" s="67"/>
      <c r="I99" s="66"/>
      <c r="J99" s="66"/>
      <c r="K99" s="66"/>
      <c r="L99" s="67"/>
      <c r="M99" s="66"/>
      <c r="N99" s="66"/>
      <c r="O99" s="66"/>
      <c r="P99" s="66"/>
      <c r="Q99" s="66"/>
      <c r="R99" s="67"/>
      <c r="S99" s="66"/>
      <c r="T99" s="66"/>
      <c r="U99" s="67"/>
    </row>
    <row r="100" spans="1:21" ht="15.75" x14ac:dyDescent="0.25">
      <c r="A100" s="65">
        <v>28</v>
      </c>
      <c r="B100" s="52"/>
      <c r="C100" s="66"/>
      <c r="D100" s="66"/>
      <c r="E100" s="66"/>
      <c r="F100" s="66"/>
      <c r="G100" s="66"/>
      <c r="H100" s="67"/>
      <c r="I100" s="66"/>
      <c r="J100" s="66"/>
      <c r="K100" s="66"/>
      <c r="L100" s="67"/>
      <c r="M100" s="66"/>
      <c r="N100" s="66"/>
      <c r="O100" s="66"/>
      <c r="P100" s="66"/>
      <c r="Q100" s="66"/>
      <c r="R100" s="67"/>
      <c r="S100" s="66"/>
      <c r="T100" s="66"/>
      <c r="U100" s="67"/>
    </row>
    <row r="101" spans="1:21" ht="15.75" x14ac:dyDescent="0.25">
      <c r="A101" s="65">
        <v>29</v>
      </c>
      <c r="B101" s="52"/>
      <c r="C101" s="66"/>
      <c r="D101" s="66"/>
      <c r="E101" s="66"/>
      <c r="F101" s="66"/>
      <c r="G101" s="66"/>
      <c r="H101" s="67"/>
      <c r="I101" s="66"/>
      <c r="J101" s="66"/>
      <c r="K101" s="66"/>
      <c r="L101" s="67"/>
      <c r="M101" s="66"/>
      <c r="N101" s="66"/>
      <c r="O101" s="66"/>
      <c r="P101" s="66"/>
      <c r="Q101" s="66"/>
      <c r="R101" s="67"/>
      <c r="S101" s="66"/>
      <c r="T101" s="66"/>
      <c r="U101" s="67"/>
    </row>
    <row r="102" spans="1:21" ht="15.75" x14ac:dyDescent="0.25">
      <c r="A102" s="65">
        <v>30</v>
      </c>
      <c r="B102" s="52"/>
      <c r="C102" s="66"/>
      <c r="D102" s="66"/>
      <c r="E102" s="66"/>
      <c r="F102" s="66"/>
      <c r="G102" s="66"/>
      <c r="H102" s="67"/>
      <c r="I102" s="66"/>
      <c r="J102" s="66"/>
      <c r="K102" s="66"/>
      <c r="L102" s="67"/>
      <c r="M102" s="66"/>
      <c r="N102" s="66"/>
      <c r="O102" s="66"/>
      <c r="P102" s="66"/>
      <c r="Q102" s="66"/>
      <c r="R102" s="67"/>
      <c r="S102" s="66"/>
      <c r="T102" s="66"/>
      <c r="U102" s="67"/>
    </row>
    <row r="103" spans="1:21" ht="15.75" x14ac:dyDescent="0.25">
      <c r="A103" s="65">
        <v>31</v>
      </c>
      <c r="B103" s="52"/>
      <c r="C103" s="66"/>
      <c r="D103" s="66"/>
      <c r="E103" s="66"/>
      <c r="F103" s="66"/>
      <c r="G103" s="66"/>
      <c r="H103" s="67"/>
      <c r="I103" s="66"/>
      <c r="J103" s="66"/>
      <c r="K103" s="66"/>
      <c r="L103" s="67"/>
      <c r="M103" s="66"/>
      <c r="N103" s="66"/>
      <c r="O103" s="66"/>
      <c r="P103" s="66"/>
      <c r="Q103" s="66"/>
      <c r="R103" s="67"/>
      <c r="S103" s="66"/>
      <c r="T103" s="66"/>
      <c r="U103" s="67"/>
    </row>
    <row r="104" spans="1:21" ht="15.75" x14ac:dyDescent="0.25">
      <c r="A104" s="65">
        <v>32</v>
      </c>
      <c r="B104" s="52"/>
      <c r="C104" s="66"/>
      <c r="D104" s="66"/>
      <c r="E104" s="66"/>
      <c r="F104" s="66"/>
      <c r="G104" s="66"/>
      <c r="H104" s="67"/>
      <c r="I104" s="66"/>
      <c r="J104" s="66"/>
      <c r="K104" s="66"/>
      <c r="L104" s="67"/>
      <c r="M104" s="66"/>
      <c r="N104" s="66"/>
      <c r="O104" s="66"/>
      <c r="P104" s="66"/>
      <c r="Q104" s="66"/>
      <c r="R104" s="67"/>
      <c r="S104" s="66"/>
      <c r="T104" s="66"/>
      <c r="U104" s="67"/>
    </row>
    <row r="105" spans="1:21" ht="15.75" x14ac:dyDescent="0.25">
      <c r="A105" s="65">
        <v>33</v>
      </c>
      <c r="B105" s="52"/>
      <c r="C105" s="66"/>
      <c r="D105" s="66"/>
      <c r="E105" s="66"/>
      <c r="F105" s="66"/>
      <c r="G105" s="66"/>
      <c r="H105" s="67"/>
      <c r="I105" s="66"/>
      <c r="J105" s="66"/>
      <c r="K105" s="66"/>
      <c r="L105" s="67"/>
      <c r="M105" s="66"/>
      <c r="N105" s="66"/>
      <c r="O105" s="66"/>
      <c r="P105" s="66"/>
      <c r="Q105" s="66"/>
      <c r="R105" s="67"/>
      <c r="S105" s="66"/>
      <c r="T105" s="66"/>
      <c r="U105" s="67"/>
    </row>
    <row r="106" spans="1:21" ht="15.75" x14ac:dyDescent="0.25">
      <c r="A106" s="65">
        <v>34</v>
      </c>
      <c r="B106" s="52"/>
      <c r="C106" s="66"/>
      <c r="D106" s="66"/>
      <c r="E106" s="66"/>
      <c r="F106" s="66"/>
      <c r="G106" s="66"/>
      <c r="H106" s="67"/>
      <c r="I106" s="66"/>
      <c r="J106" s="66"/>
      <c r="K106" s="66"/>
      <c r="L106" s="67"/>
      <c r="M106" s="66"/>
      <c r="N106" s="66"/>
      <c r="O106" s="66"/>
      <c r="P106" s="66"/>
      <c r="Q106" s="66"/>
      <c r="R106" s="67"/>
      <c r="S106" s="66"/>
      <c r="T106" s="66"/>
      <c r="U106" s="67"/>
    </row>
    <row r="107" spans="1:21" ht="15.75" x14ac:dyDescent="0.25">
      <c r="A107" s="65">
        <v>35</v>
      </c>
      <c r="B107" s="52"/>
      <c r="C107" s="66"/>
      <c r="D107" s="66"/>
      <c r="E107" s="66"/>
      <c r="F107" s="66"/>
      <c r="G107" s="66"/>
      <c r="H107" s="67"/>
      <c r="I107" s="66"/>
      <c r="J107" s="66"/>
      <c r="K107" s="66"/>
      <c r="L107" s="67"/>
      <c r="M107" s="66"/>
      <c r="N107" s="66"/>
      <c r="O107" s="66"/>
      <c r="P107" s="66"/>
      <c r="Q107" s="66"/>
      <c r="R107" s="67"/>
      <c r="S107" s="66"/>
      <c r="T107" s="66"/>
      <c r="U107" s="67"/>
    </row>
    <row r="108" spans="1:21" ht="15.75" x14ac:dyDescent="0.25">
      <c r="A108" s="65">
        <v>36</v>
      </c>
      <c r="B108" s="52"/>
      <c r="C108" s="66"/>
      <c r="D108" s="66"/>
      <c r="E108" s="66"/>
      <c r="F108" s="66"/>
      <c r="G108" s="66"/>
      <c r="H108" s="67"/>
      <c r="I108" s="66"/>
      <c r="J108" s="66"/>
      <c r="K108" s="66"/>
      <c r="L108" s="67"/>
      <c r="M108" s="66"/>
      <c r="N108" s="66"/>
      <c r="O108" s="66"/>
      <c r="P108" s="66"/>
      <c r="Q108" s="66"/>
      <c r="R108" s="67"/>
      <c r="S108" s="66"/>
      <c r="T108" s="66"/>
      <c r="U108" s="67"/>
    </row>
    <row r="109" spans="1:21" ht="15.75" x14ac:dyDescent="0.25">
      <c r="A109" s="65">
        <v>37</v>
      </c>
      <c r="B109" s="52"/>
      <c r="C109" s="66"/>
      <c r="D109" s="66"/>
      <c r="E109" s="66"/>
      <c r="F109" s="66"/>
      <c r="G109" s="66"/>
      <c r="H109" s="67"/>
      <c r="I109" s="66"/>
      <c r="J109" s="66"/>
      <c r="K109" s="66"/>
      <c r="L109" s="67"/>
      <c r="M109" s="66"/>
      <c r="N109" s="66"/>
      <c r="O109" s="66"/>
      <c r="P109" s="66"/>
      <c r="Q109" s="66"/>
      <c r="R109" s="67"/>
      <c r="S109" s="66"/>
      <c r="T109" s="66"/>
      <c r="U109" s="67"/>
    </row>
    <row r="110" spans="1:21" ht="15.75" x14ac:dyDescent="0.25">
      <c r="A110" s="65">
        <v>38</v>
      </c>
      <c r="B110" s="52"/>
      <c r="C110" s="66"/>
      <c r="D110" s="66"/>
      <c r="E110" s="66"/>
      <c r="F110" s="66"/>
      <c r="G110" s="66"/>
      <c r="H110" s="67"/>
      <c r="I110" s="66"/>
      <c r="J110" s="66"/>
      <c r="K110" s="66"/>
      <c r="L110" s="67"/>
      <c r="M110" s="66"/>
      <c r="N110" s="66"/>
      <c r="O110" s="66"/>
      <c r="P110" s="66"/>
      <c r="Q110" s="66"/>
      <c r="R110" s="67"/>
      <c r="S110" s="66"/>
      <c r="T110" s="66"/>
      <c r="U110" s="67"/>
    </row>
    <row r="111" spans="1:21" ht="15.75" x14ac:dyDescent="0.25">
      <c r="A111" s="65">
        <v>39</v>
      </c>
      <c r="B111" s="52"/>
      <c r="C111" s="66"/>
      <c r="D111" s="66"/>
      <c r="E111" s="66"/>
      <c r="F111" s="66"/>
      <c r="G111" s="66"/>
      <c r="H111" s="67"/>
      <c r="I111" s="66"/>
      <c r="J111" s="66"/>
      <c r="K111" s="66"/>
      <c r="L111" s="67"/>
      <c r="M111" s="66"/>
      <c r="N111" s="66"/>
      <c r="O111" s="66"/>
      <c r="P111" s="66"/>
      <c r="Q111" s="66"/>
      <c r="R111" s="67"/>
      <c r="S111" s="66"/>
      <c r="T111" s="66"/>
      <c r="U111" s="67"/>
    </row>
    <row r="112" spans="1:21" ht="15.75" x14ac:dyDescent="0.25">
      <c r="A112" s="65">
        <v>40</v>
      </c>
      <c r="B112" s="52"/>
      <c r="C112" s="66"/>
      <c r="D112" s="66"/>
      <c r="E112" s="66"/>
      <c r="F112" s="66"/>
      <c r="G112" s="66"/>
      <c r="H112" s="67"/>
      <c r="I112" s="66"/>
      <c r="J112" s="66"/>
      <c r="K112" s="66"/>
      <c r="L112" s="67"/>
      <c r="M112" s="66"/>
      <c r="N112" s="66"/>
      <c r="O112" s="66"/>
      <c r="P112" s="66"/>
      <c r="Q112" s="66"/>
      <c r="R112" s="67"/>
      <c r="S112" s="66"/>
      <c r="T112" s="66"/>
      <c r="U112" s="67"/>
    </row>
    <row r="113" spans="1:21" ht="15.75" x14ac:dyDescent="0.25">
      <c r="A113" s="65">
        <v>41</v>
      </c>
      <c r="B113" s="52"/>
      <c r="C113" s="66"/>
      <c r="D113" s="66"/>
      <c r="E113" s="66"/>
      <c r="F113" s="66"/>
      <c r="G113" s="66"/>
      <c r="H113" s="67"/>
      <c r="I113" s="66"/>
      <c r="J113" s="66"/>
      <c r="K113" s="66"/>
      <c r="L113" s="67"/>
      <c r="M113" s="66"/>
      <c r="N113" s="66"/>
      <c r="O113" s="66"/>
      <c r="P113" s="66"/>
      <c r="Q113" s="66"/>
      <c r="R113" s="67"/>
      <c r="S113" s="66"/>
      <c r="T113" s="66"/>
      <c r="U113" s="67"/>
    </row>
    <row r="114" spans="1:21" ht="15.75" x14ac:dyDescent="0.25">
      <c r="A114" s="65">
        <v>42</v>
      </c>
      <c r="B114" s="52"/>
      <c r="C114" s="66"/>
      <c r="D114" s="66"/>
      <c r="E114" s="66"/>
      <c r="F114" s="66"/>
      <c r="G114" s="66"/>
      <c r="H114" s="67"/>
      <c r="I114" s="66"/>
      <c r="J114" s="66"/>
      <c r="K114" s="66"/>
      <c r="L114" s="67"/>
      <c r="M114" s="66"/>
      <c r="N114" s="66"/>
      <c r="O114" s="66"/>
      <c r="P114" s="66"/>
      <c r="Q114" s="66"/>
      <c r="R114" s="67"/>
      <c r="S114" s="66"/>
      <c r="T114" s="66"/>
      <c r="U114" s="67"/>
    </row>
    <row r="115" spans="1:21" ht="15.75" x14ac:dyDescent="0.25">
      <c r="A115" s="65">
        <v>43</v>
      </c>
      <c r="B115" s="52"/>
      <c r="C115" s="66"/>
      <c r="D115" s="66"/>
      <c r="E115" s="66"/>
      <c r="F115" s="66"/>
      <c r="G115" s="66"/>
      <c r="H115" s="67"/>
      <c r="I115" s="66"/>
      <c r="J115" s="66"/>
      <c r="K115" s="66"/>
      <c r="L115" s="67"/>
      <c r="M115" s="66"/>
      <c r="N115" s="66"/>
      <c r="O115" s="66"/>
      <c r="P115" s="66"/>
      <c r="Q115" s="66"/>
      <c r="R115" s="67"/>
      <c r="S115" s="66"/>
      <c r="T115" s="66"/>
      <c r="U115" s="67"/>
    </row>
    <row r="116" spans="1:21" ht="15.75" x14ac:dyDescent="0.25">
      <c r="A116" s="65">
        <v>44</v>
      </c>
      <c r="B116" s="52"/>
      <c r="C116" s="66"/>
      <c r="D116" s="66"/>
      <c r="E116" s="66"/>
      <c r="F116" s="66"/>
      <c r="G116" s="66"/>
      <c r="H116" s="67"/>
      <c r="I116" s="66"/>
      <c r="J116" s="66"/>
      <c r="K116" s="66"/>
      <c r="L116" s="67"/>
      <c r="M116" s="66"/>
      <c r="N116" s="66"/>
      <c r="O116" s="66"/>
      <c r="P116" s="66"/>
      <c r="Q116" s="66"/>
      <c r="R116" s="67"/>
      <c r="S116" s="66"/>
      <c r="T116" s="66"/>
      <c r="U116" s="67"/>
    </row>
    <row r="117" spans="1:21" ht="15.75" x14ac:dyDescent="0.25">
      <c r="A117" s="65">
        <v>45</v>
      </c>
      <c r="B117" s="52"/>
      <c r="C117" s="66"/>
      <c r="D117" s="66"/>
      <c r="E117" s="66"/>
      <c r="F117" s="66"/>
      <c r="G117" s="66"/>
      <c r="H117" s="67"/>
      <c r="I117" s="66"/>
      <c r="J117" s="66"/>
      <c r="K117" s="66"/>
      <c r="L117" s="67"/>
      <c r="M117" s="66"/>
      <c r="N117" s="66"/>
      <c r="O117" s="66"/>
      <c r="P117" s="66"/>
      <c r="Q117" s="66"/>
      <c r="R117" s="67"/>
      <c r="S117" s="66"/>
      <c r="T117" s="66"/>
      <c r="U117" s="67"/>
    </row>
    <row r="118" spans="1:21" ht="15.75" x14ac:dyDescent="0.25">
      <c r="A118" s="65">
        <v>46</v>
      </c>
      <c r="B118" s="52"/>
      <c r="C118" s="66"/>
      <c r="D118" s="66"/>
      <c r="E118" s="66"/>
      <c r="F118" s="66"/>
      <c r="G118" s="66"/>
      <c r="H118" s="67"/>
      <c r="I118" s="66"/>
      <c r="J118" s="66"/>
      <c r="K118" s="66"/>
      <c r="L118" s="67"/>
      <c r="M118" s="66"/>
      <c r="N118" s="66"/>
      <c r="O118" s="66"/>
      <c r="P118" s="66"/>
      <c r="Q118" s="66"/>
      <c r="R118" s="67"/>
      <c r="S118" s="66"/>
      <c r="T118" s="66"/>
      <c r="U118" s="67"/>
    </row>
    <row r="119" spans="1:21" ht="15.75" x14ac:dyDescent="0.25">
      <c r="A119" s="65">
        <v>47</v>
      </c>
      <c r="B119" s="52"/>
      <c r="C119" s="66"/>
      <c r="D119" s="66"/>
      <c r="E119" s="66"/>
      <c r="F119" s="66"/>
      <c r="G119" s="66"/>
      <c r="H119" s="67"/>
      <c r="I119" s="66"/>
      <c r="J119" s="66"/>
      <c r="K119" s="66"/>
      <c r="L119" s="67"/>
      <c r="M119" s="66"/>
      <c r="N119" s="66"/>
      <c r="O119" s="66"/>
      <c r="P119" s="66"/>
      <c r="Q119" s="66"/>
      <c r="R119" s="67"/>
      <c r="S119" s="66"/>
      <c r="T119" s="66"/>
      <c r="U119" s="67"/>
    </row>
    <row r="120" spans="1:21" ht="15.75" x14ac:dyDescent="0.25">
      <c r="A120" s="65">
        <v>48</v>
      </c>
      <c r="B120" s="52"/>
      <c r="C120" s="66"/>
      <c r="D120" s="66"/>
      <c r="E120" s="66"/>
      <c r="F120" s="66"/>
      <c r="G120" s="66"/>
      <c r="H120" s="67"/>
      <c r="I120" s="66"/>
      <c r="J120" s="66"/>
      <c r="K120" s="66"/>
      <c r="L120" s="67"/>
      <c r="M120" s="66"/>
      <c r="N120" s="66"/>
      <c r="O120" s="66"/>
      <c r="P120" s="66"/>
      <c r="Q120" s="66"/>
      <c r="R120" s="67"/>
      <c r="S120" s="66"/>
      <c r="T120" s="66"/>
      <c r="U120" s="67"/>
    </row>
    <row r="121" spans="1:21" x14ac:dyDescent="0.25">
      <c r="A121"/>
    </row>
    <row r="122" spans="1:21" x14ac:dyDescent="0.25">
      <c r="A122"/>
    </row>
    <row r="123" spans="1:21" ht="15.75" x14ac:dyDescent="0.25">
      <c r="B123" s="107" t="s">
        <v>69</v>
      </c>
      <c r="C123" s="107"/>
      <c r="D123" s="107"/>
      <c r="E123" s="107"/>
      <c r="F123" s="107"/>
      <c r="G123" s="107"/>
      <c r="H123" s="107"/>
    </row>
    <row r="124" spans="1:21" ht="15.75" x14ac:dyDescent="0.25">
      <c r="A124" s="53"/>
      <c r="B124" s="107" t="s">
        <v>70</v>
      </c>
      <c r="C124" s="107"/>
      <c r="D124" s="107"/>
      <c r="E124" s="107"/>
      <c r="F124" s="107"/>
      <c r="G124" s="107"/>
      <c r="H124" s="107"/>
      <c r="I124" s="54"/>
      <c r="J124" s="54"/>
      <c r="K124" s="54"/>
      <c r="L124" s="54"/>
      <c r="M124" s="54"/>
      <c r="N124" s="54"/>
      <c r="O124" s="54"/>
      <c r="P124" s="54"/>
      <c r="Q124" s="102" t="s">
        <v>71</v>
      </c>
      <c r="R124" s="102"/>
      <c r="S124" s="102"/>
      <c r="T124" s="102"/>
      <c r="U124" s="102"/>
    </row>
    <row r="125" spans="1:21" ht="15.75" x14ac:dyDescent="0.25">
      <c r="A125" s="53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</row>
    <row r="126" spans="1:21" ht="15.75" x14ac:dyDescent="0.25">
      <c r="A126" s="57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98"/>
      <c r="R126" s="99"/>
      <c r="S126" s="99"/>
      <c r="T126" s="99"/>
      <c r="U126" s="100"/>
    </row>
    <row r="127" spans="1:21" ht="15.75" x14ac:dyDescent="0.25">
      <c r="A127" s="53"/>
      <c r="P127" s="54"/>
      <c r="Q127" s="101"/>
      <c r="R127" s="102"/>
      <c r="S127" s="102"/>
      <c r="T127" s="102"/>
      <c r="U127" s="103"/>
    </row>
    <row r="128" spans="1:21" ht="15.75" x14ac:dyDescent="0.25">
      <c r="A128" s="53"/>
      <c r="B128" s="54" t="s">
        <v>13</v>
      </c>
      <c r="C128" s="108" t="s">
        <v>151</v>
      </c>
      <c r="D128" s="109"/>
      <c r="E128" s="109"/>
      <c r="F128" s="109"/>
      <c r="G128" s="110"/>
      <c r="H128" s="54"/>
      <c r="I128" s="54"/>
      <c r="J128" s="54"/>
      <c r="K128" s="54"/>
      <c r="L128" s="54"/>
      <c r="M128" s="54"/>
      <c r="N128" s="54"/>
      <c r="O128" s="54"/>
      <c r="P128" s="54"/>
      <c r="Q128" s="101"/>
      <c r="R128" s="102"/>
      <c r="S128" s="102"/>
      <c r="T128" s="102"/>
      <c r="U128" s="103"/>
    </row>
    <row r="129" spans="1:21" ht="15.75" x14ac:dyDescent="0.25">
      <c r="A129" s="53"/>
      <c r="B129" s="54" t="s">
        <v>72</v>
      </c>
      <c r="C129" s="108" t="s">
        <v>62</v>
      </c>
      <c r="D129" s="109"/>
      <c r="E129" s="109"/>
      <c r="F129" s="109"/>
      <c r="G129" s="109"/>
      <c r="H129" s="109"/>
      <c r="I129" s="109"/>
      <c r="J129" s="109"/>
      <c r="K129" s="109"/>
      <c r="L129" s="109"/>
      <c r="M129" s="109"/>
      <c r="N129" s="109"/>
      <c r="O129" s="110"/>
      <c r="P129" s="54"/>
      <c r="Q129" s="101"/>
      <c r="R129" s="102"/>
      <c r="S129" s="102"/>
      <c r="T129" s="102"/>
      <c r="U129" s="103"/>
    </row>
    <row r="130" spans="1:21" ht="15.75" x14ac:dyDescent="0.25">
      <c r="A130" s="53"/>
      <c r="B130" s="54" t="s">
        <v>73</v>
      </c>
      <c r="C130" s="111"/>
      <c r="D130" s="112"/>
      <c r="E130" s="112"/>
      <c r="F130" s="112"/>
      <c r="G130" s="112"/>
      <c r="H130" s="112"/>
      <c r="I130" s="112"/>
      <c r="J130" s="112"/>
      <c r="K130" s="112"/>
      <c r="L130" s="112"/>
      <c r="M130" s="112"/>
      <c r="N130" s="112"/>
      <c r="O130" s="113"/>
      <c r="P130" s="54"/>
      <c r="Q130" s="104"/>
      <c r="R130" s="105"/>
      <c r="S130" s="105"/>
      <c r="T130" s="105"/>
      <c r="U130" s="106"/>
    </row>
    <row r="131" spans="1:21" ht="15.75" x14ac:dyDescent="0.25">
      <c r="A131" s="53"/>
      <c r="B131" s="59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54"/>
      <c r="Q131" s="54"/>
      <c r="R131" s="54"/>
      <c r="S131" s="54"/>
      <c r="T131" s="54"/>
      <c r="U131" s="54"/>
    </row>
    <row r="132" spans="1:21" ht="15.75" x14ac:dyDescent="0.25">
      <c r="A132"/>
      <c r="B132" s="53"/>
      <c r="C132" s="86" t="s">
        <v>74</v>
      </c>
      <c r="D132" s="87"/>
      <c r="E132" s="87"/>
      <c r="F132" s="87"/>
      <c r="G132" s="87"/>
      <c r="H132" s="83"/>
      <c r="I132" s="88" t="s">
        <v>47</v>
      </c>
      <c r="J132" s="89"/>
      <c r="K132" s="89"/>
      <c r="L132" s="84"/>
      <c r="M132" s="88" t="s">
        <v>48</v>
      </c>
      <c r="N132" s="89"/>
      <c r="O132" s="89"/>
      <c r="P132" s="89"/>
      <c r="Q132" s="89"/>
      <c r="R132" s="84"/>
      <c r="S132" s="88" t="s">
        <v>1</v>
      </c>
      <c r="T132" s="89"/>
      <c r="U132" s="84"/>
    </row>
    <row r="133" spans="1:21" x14ac:dyDescent="0.25">
      <c r="A133" s="6"/>
      <c r="B133" s="6"/>
      <c r="C133" s="90" t="s">
        <v>82</v>
      </c>
      <c r="D133" s="91"/>
      <c r="E133" s="91"/>
      <c r="F133" s="91"/>
      <c r="G133" s="92"/>
      <c r="H133" s="60"/>
      <c r="I133" s="90" t="s">
        <v>75</v>
      </c>
      <c r="J133" s="91"/>
      <c r="K133" s="92"/>
      <c r="L133" s="60"/>
      <c r="M133" s="93" t="s">
        <v>82</v>
      </c>
      <c r="N133" s="94"/>
      <c r="O133" s="94"/>
      <c r="P133" s="94"/>
      <c r="Q133" s="95"/>
      <c r="R133" s="60"/>
      <c r="S133" s="96" t="s">
        <v>76</v>
      </c>
      <c r="T133" s="97"/>
      <c r="U133" s="60"/>
    </row>
    <row r="134" spans="1:21" ht="33.75" x14ac:dyDescent="0.25">
      <c r="A134" s="61" t="s">
        <v>12</v>
      </c>
      <c r="B134" s="62" t="s">
        <v>0</v>
      </c>
      <c r="C134" s="63" t="s">
        <v>7</v>
      </c>
      <c r="D134" s="63" t="s">
        <v>8</v>
      </c>
      <c r="E134" s="63" t="s">
        <v>9</v>
      </c>
      <c r="F134" s="63" t="s">
        <v>10</v>
      </c>
      <c r="G134" s="63" t="s">
        <v>11</v>
      </c>
      <c r="H134" s="64">
        <v>0.3</v>
      </c>
      <c r="I134" s="63" t="s">
        <v>41</v>
      </c>
      <c r="J134" s="63" t="s">
        <v>42</v>
      </c>
      <c r="K134" s="63" t="s">
        <v>43</v>
      </c>
      <c r="L134" s="64">
        <v>0.2</v>
      </c>
      <c r="M134" s="63" t="s">
        <v>7</v>
      </c>
      <c r="N134" s="63" t="s">
        <v>44</v>
      </c>
      <c r="O134" s="63" t="s">
        <v>9</v>
      </c>
      <c r="P134" s="63" t="s">
        <v>10</v>
      </c>
      <c r="Q134" s="63" t="s">
        <v>11</v>
      </c>
      <c r="R134" s="64">
        <v>0.3</v>
      </c>
      <c r="S134" s="63" t="s">
        <v>45</v>
      </c>
      <c r="T134" s="63" t="s">
        <v>8</v>
      </c>
      <c r="U134" s="64">
        <v>0.2</v>
      </c>
    </row>
    <row r="135" spans="1:21" ht="15.75" x14ac:dyDescent="0.25">
      <c r="A135" s="65">
        <v>1</v>
      </c>
      <c r="B135" s="6" t="s">
        <v>162</v>
      </c>
      <c r="C135" s="66"/>
      <c r="D135" s="66"/>
      <c r="E135" s="66"/>
      <c r="F135" s="66"/>
      <c r="G135" s="66"/>
      <c r="H135" s="67"/>
      <c r="I135" s="66"/>
      <c r="J135" s="66"/>
      <c r="K135" s="66"/>
      <c r="L135" s="67"/>
      <c r="M135" s="66"/>
      <c r="N135" s="66"/>
      <c r="O135" s="66"/>
      <c r="P135" s="66"/>
      <c r="Q135" s="66"/>
      <c r="R135" s="67"/>
      <c r="S135" s="66"/>
      <c r="T135" s="66"/>
      <c r="U135" s="67"/>
    </row>
    <row r="136" spans="1:21" ht="15.75" x14ac:dyDescent="0.25">
      <c r="A136" s="65">
        <v>2</v>
      </c>
      <c r="B136" s="6" t="s">
        <v>136</v>
      </c>
      <c r="C136" s="66"/>
      <c r="D136" s="66"/>
      <c r="E136" s="66"/>
      <c r="F136" s="66"/>
      <c r="G136" s="66"/>
      <c r="H136" s="67"/>
      <c r="I136" s="66"/>
      <c r="J136" s="66"/>
      <c r="K136" s="66"/>
      <c r="L136" s="67"/>
      <c r="M136" s="66"/>
      <c r="N136" s="66"/>
      <c r="O136" s="66"/>
      <c r="P136" s="66"/>
      <c r="Q136" s="66"/>
      <c r="R136" s="67"/>
      <c r="S136" s="66"/>
      <c r="T136" s="66"/>
      <c r="U136" s="67"/>
    </row>
    <row r="137" spans="1:21" ht="15.75" x14ac:dyDescent="0.25">
      <c r="A137" s="65">
        <v>3</v>
      </c>
      <c r="B137" s="6" t="s">
        <v>157</v>
      </c>
      <c r="C137" s="66"/>
      <c r="D137" s="66"/>
      <c r="E137" s="66"/>
      <c r="F137" s="66"/>
      <c r="G137" s="66"/>
      <c r="H137" s="67"/>
      <c r="I137" s="66"/>
      <c r="J137" s="66"/>
      <c r="K137" s="66"/>
      <c r="L137" s="67"/>
      <c r="M137" s="66"/>
      <c r="N137" s="66"/>
      <c r="O137" s="66"/>
      <c r="P137" s="66"/>
      <c r="Q137" s="66"/>
      <c r="R137" s="67"/>
      <c r="S137" s="66"/>
      <c r="T137" s="66"/>
      <c r="U137" s="67"/>
    </row>
    <row r="138" spans="1:21" ht="15.75" x14ac:dyDescent="0.25">
      <c r="A138" s="65">
        <v>4</v>
      </c>
      <c r="B138" s="6" t="s">
        <v>149</v>
      </c>
      <c r="C138" s="66"/>
      <c r="D138" s="66"/>
      <c r="E138" s="66"/>
      <c r="F138" s="66"/>
      <c r="G138" s="66"/>
      <c r="H138" s="67"/>
      <c r="I138" s="66"/>
      <c r="J138" s="66"/>
      <c r="K138" s="66"/>
      <c r="L138" s="67"/>
      <c r="M138" s="66"/>
      <c r="N138" s="66"/>
      <c r="O138" s="66"/>
      <c r="P138" s="66"/>
      <c r="Q138" s="66"/>
      <c r="R138" s="67"/>
      <c r="S138" s="66"/>
      <c r="T138" s="66"/>
      <c r="U138" s="67"/>
    </row>
    <row r="139" spans="1:21" ht="15.75" x14ac:dyDescent="0.25">
      <c r="A139" s="65">
        <v>5</v>
      </c>
      <c r="B139" s="6" t="s">
        <v>158</v>
      </c>
      <c r="C139" s="66"/>
      <c r="D139" s="66"/>
      <c r="E139" s="66"/>
      <c r="F139" s="66"/>
      <c r="G139" s="66"/>
      <c r="H139" s="67"/>
      <c r="I139" s="66"/>
      <c r="J139" s="66"/>
      <c r="K139" s="66"/>
      <c r="L139" s="67"/>
      <c r="M139" s="66"/>
      <c r="N139" s="66"/>
      <c r="O139" s="66"/>
      <c r="P139" s="66"/>
      <c r="Q139" s="66"/>
      <c r="R139" s="67"/>
      <c r="S139" s="66"/>
      <c r="T139" s="66"/>
      <c r="U139" s="67"/>
    </row>
    <row r="140" spans="1:21" ht="15.75" x14ac:dyDescent="0.25">
      <c r="A140" s="65">
        <v>6</v>
      </c>
      <c r="B140" s="6" t="s">
        <v>152</v>
      </c>
      <c r="C140" s="66"/>
      <c r="D140" s="66"/>
      <c r="E140" s="66"/>
      <c r="F140" s="66"/>
      <c r="G140" s="66"/>
      <c r="H140" s="67"/>
      <c r="I140" s="66"/>
      <c r="J140" s="66"/>
      <c r="K140" s="66"/>
      <c r="L140" s="67"/>
      <c r="M140" s="66"/>
      <c r="N140" s="66"/>
      <c r="O140" s="66"/>
      <c r="P140" s="66"/>
      <c r="Q140" s="66"/>
      <c r="R140" s="67"/>
      <c r="S140" s="66"/>
      <c r="T140" s="66"/>
      <c r="U140" s="67"/>
    </row>
    <row r="141" spans="1:21" ht="15.75" x14ac:dyDescent="0.25">
      <c r="A141" s="65">
        <v>7</v>
      </c>
      <c r="B141" s="52" t="s">
        <v>153</v>
      </c>
      <c r="C141" s="66"/>
      <c r="D141" s="66"/>
      <c r="E141" s="66"/>
      <c r="F141" s="66"/>
      <c r="G141" s="66"/>
      <c r="H141" s="67"/>
      <c r="I141" s="66"/>
      <c r="J141" s="66"/>
      <c r="K141" s="66"/>
      <c r="L141" s="67"/>
      <c r="M141" s="66"/>
      <c r="N141" s="66"/>
      <c r="O141" s="66"/>
      <c r="P141" s="66"/>
      <c r="Q141" s="66"/>
      <c r="R141" s="67"/>
      <c r="S141" s="66"/>
      <c r="T141" s="66"/>
      <c r="U141" s="67"/>
    </row>
    <row r="142" spans="1:21" ht="15.75" x14ac:dyDescent="0.25">
      <c r="A142" s="65">
        <v>8</v>
      </c>
      <c r="B142" s="6" t="s">
        <v>137</v>
      </c>
      <c r="C142" s="66"/>
      <c r="D142" s="66"/>
      <c r="E142" s="66"/>
      <c r="F142" s="66"/>
      <c r="G142" s="66"/>
      <c r="H142" s="67"/>
      <c r="I142" s="66"/>
      <c r="J142" s="66"/>
      <c r="K142" s="66"/>
      <c r="L142" s="67"/>
      <c r="M142" s="66"/>
      <c r="N142" s="66"/>
      <c r="O142" s="66"/>
      <c r="P142" s="66"/>
      <c r="Q142" s="66"/>
      <c r="R142" s="67"/>
      <c r="S142" s="66"/>
      <c r="T142" s="66"/>
      <c r="U142" s="67"/>
    </row>
    <row r="143" spans="1:21" ht="15.75" x14ac:dyDescent="0.25">
      <c r="A143" s="65">
        <v>9</v>
      </c>
      <c r="B143" s="6" t="s">
        <v>163</v>
      </c>
      <c r="C143" s="66"/>
      <c r="D143" s="66"/>
      <c r="E143" s="66"/>
      <c r="F143" s="66"/>
      <c r="G143" s="66"/>
      <c r="H143" s="67"/>
      <c r="I143" s="66"/>
      <c r="J143" s="66"/>
      <c r="K143" s="66"/>
      <c r="L143" s="67"/>
      <c r="M143" s="66"/>
      <c r="N143" s="66"/>
      <c r="O143" s="66"/>
      <c r="P143" s="66"/>
      <c r="Q143" s="66"/>
      <c r="R143" s="67"/>
      <c r="S143" s="66"/>
      <c r="T143" s="66"/>
      <c r="U143" s="67"/>
    </row>
    <row r="144" spans="1:21" ht="15.75" x14ac:dyDescent="0.25">
      <c r="A144" s="65">
        <v>10</v>
      </c>
      <c r="B144" s="6" t="s">
        <v>138</v>
      </c>
      <c r="C144" s="66"/>
      <c r="D144" s="66"/>
      <c r="E144" s="66"/>
      <c r="F144" s="66"/>
      <c r="G144" s="66"/>
      <c r="H144" s="67"/>
      <c r="I144" s="66"/>
      <c r="J144" s="66"/>
      <c r="K144" s="66"/>
      <c r="L144" s="67"/>
      <c r="M144" s="66"/>
      <c r="N144" s="66"/>
      <c r="O144" s="66"/>
      <c r="P144" s="66"/>
      <c r="Q144" s="66"/>
      <c r="R144" s="67"/>
      <c r="S144" s="66"/>
      <c r="T144" s="66"/>
      <c r="U144" s="67"/>
    </row>
    <row r="145" spans="1:21" ht="15.75" x14ac:dyDescent="0.25">
      <c r="A145" s="65">
        <v>11</v>
      </c>
      <c r="B145" s="6" t="s">
        <v>159</v>
      </c>
      <c r="C145" s="66"/>
      <c r="D145" s="66"/>
      <c r="E145" s="66"/>
      <c r="F145" s="66"/>
      <c r="G145" s="66"/>
      <c r="H145" s="67"/>
      <c r="I145" s="66"/>
      <c r="J145" s="66"/>
      <c r="K145" s="66"/>
      <c r="L145" s="67"/>
      <c r="M145" s="66"/>
      <c r="N145" s="66"/>
      <c r="O145" s="66"/>
      <c r="P145" s="66"/>
      <c r="Q145" s="66"/>
      <c r="R145" s="67"/>
      <c r="S145" s="66"/>
      <c r="T145" s="66"/>
      <c r="U145" s="67"/>
    </row>
    <row r="146" spans="1:21" ht="15.75" x14ac:dyDescent="0.25">
      <c r="A146" s="65">
        <v>12</v>
      </c>
      <c r="B146" s="6" t="s">
        <v>139</v>
      </c>
      <c r="C146" s="66"/>
      <c r="D146" s="66"/>
      <c r="E146" s="66"/>
      <c r="F146" s="66"/>
      <c r="G146" s="66"/>
      <c r="H146" s="67"/>
      <c r="I146" s="66"/>
      <c r="J146" s="66"/>
      <c r="K146" s="66"/>
      <c r="L146" s="67"/>
      <c r="M146" s="66"/>
      <c r="N146" s="66"/>
      <c r="O146" s="66"/>
      <c r="P146" s="66"/>
      <c r="Q146" s="66"/>
      <c r="R146" s="67"/>
      <c r="S146" s="66"/>
      <c r="T146" s="66"/>
      <c r="U146" s="67"/>
    </row>
    <row r="147" spans="1:21" ht="15.75" x14ac:dyDescent="0.25">
      <c r="A147" s="65">
        <v>13</v>
      </c>
      <c r="B147" s="6" t="s">
        <v>150</v>
      </c>
      <c r="C147" s="66"/>
      <c r="D147" s="66"/>
      <c r="E147" s="66"/>
      <c r="F147" s="66"/>
      <c r="G147" s="66"/>
      <c r="H147" s="67"/>
      <c r="I147" s="66"/>
      <c r="J147" s="66"/>
      <c r="K147" s="66"/>
      <c r="L147" s="67"/>
      <c r="M147" s="66"/>
      <c r="N147" s="66"/>
      <c r="O147" s="66"/>
      <c r="P147" s="66"/>
      <c r="Q147" s="66"/>
      <c r="R147" s="67"/>
      <c r="S147" s="66"/>
      <c r="T147" s="66"/>
      <c r="U147" s="67"/>
    </row>
    <row r="148" spans="1:21" ht="15.75" x14ac:dyDescent="0.25">
      <c r="A148" s="65">
        <v>14</v>
      </c>
      <c r="B148" s="6" t="s">
        <v>140</v>
      </c>
      <c r="C148" s="66"/>
      <c r="D148" s="66"/>
      <c r="E148" s="66"/>
      <c r="F148" s="66"/>
      <c r="G148" s="66"/>
      <c r="H148" s="67"/>
      <c r="I148" s="66"/>
      <c r="J148" s="66"/>
      <c r="K148" s="66"/>
      <c r="L148" s="67"/>
      <c r="M148" s="66"/>
      <c r="N148" s="66"/>
      <c r="O148" s="66"/>
      <c r="P148" s="66"/>
      <c r="Q148" s="66"/>
      <c r="R148" s="67"/>
      <c r="S148" s="66"/>
      <c r="T148" s="66"/>
      <c r="U148" s="67"/>
    </row>
    <row r="149" spans="1:21" ht="15.75" x14ac:dyDescent="0.25">
      <c r="A149" s="65">
        <v>15</v>
      </c>
      <c r="B149" s="52" t="s">
        <v>141</v>
      </c>
      <c r="C149" s="66"/>
      <c r="D149" s="66"/>
      <c r="E149" s="66"/>
      <c r="F149" s="66"/>
      <c r="G149" s="66"/>
      <c r="H149" s="67"/>
      <c r="I149" s="66"/>
      <c r="J149" s="66"/>
      <c r="K149" s="66"/>
      <c r="L149" s="67"/>
      <c r="M149" s="66"/>
      <c r="N149" s="66"/>
      <c r="O149" s="66"/>
      <c r="P149" s="66"/>
      <c r="Q149" s="66"/>
      <c r="R149" s="67"/>
      <c r="S149" s="66"/>
      <c r="T149" s="66"/>
      <c r="U149" s="67"/>
    </row>
    <row r="150" spans="1:21" ht="15.75" x14ac:dyDescent="0.25">
      <c r="A150" s="65">
        <v>16</v>
      </c>
      <c r="B150" s="6" t="s">
        <v>142</v>
      </c>
      <c r="C150" s="66"/>
      <c r="D150" s="66"/>
      <c r="E150" s="66"/>
      <c r="F150" s="66"/>
      <c r="G150" s="66"/>
      <c r="H150" s="67"/>
      <c r="I150" s="66"/>
      <c r="J150" s="66"/>
      <c r="K150" s="66"/>
      <c r="L150" s="67"/>
      <c r="M150" s="66"/>
      <c r="N150" s="66"/>
      <c r="O150" s="66"/>
      <c r="P150" s="66"/>
      <c r="Q150" s="66"/>
      <c r="R150" s="67"/>
      <c r="S150" s="66"/>
      <c r="T150" s="66"/>
      <c r="U150" s="67"/>
    </row>
    <row r="151" spans="1:21" ht="15.75" x14ac:dyDescent="0.25">
      <c r="A151" s="65">
        <v>17</v>
      </c>
      <c r="B151" s="6" t="s">
        <v>160</v>
      </c>
      <c r="C151" s="66"/>
      <c r="D151" s="66"/>
      <c r="E151" s="66"/>
      <c r="F151" s="66"/>
      <c r="G151" s="66"/>
      <c r="H151" s="67"/>
      <c r="I151" s="66"/>
      <c r="J151" s="66"/>
      <c r="K151" s="66"/>
      <c r="L151" s="67"/>
      <c r="M151" s="66"/>
      <c r="N151" s="66"/>
      <c r="O151" s="66"/>
      <c r="P151" s="66"/>
      <c r="Q151" s="66"/>
      <c r="R151" s="67"/>
      <c r="S151" s="66"/>
      <c r="T151" s="66"/>
      <c r="U151" s="67"/>
    </row>
    <row r="152" spans="1:21" ht="15.75" x14ac:dyDescent="0.25">
      <c r="A152" s="65">
        <v>18</v>
      </c>
      <c r="B152" s="6" t="s">
        <v>143</v>
      </c>
      <c r="C152" s="66"/>
      <c r="D152" s="66"/>
      <c r="E152" s="66"/>
      <c r="F152" s="66"/>
      <c r="G152" s="66"/>
      <c r="H152" s="67"/>
      <c r="I152" s="66"/>
      <c r="J152" s="66"/>
      <c r="K152" s="66"/>
      <c r="L152" s="67"/>
      <c r="M152" s="66"/>
      <c r="N152" s="66"/>
      <c r="O152" s="66"/>
      <c r="P152" s="66"/>
      <c r="Q152" s="66"/>
      <c r="R152" s="67"/>
      <c r="S152" s="66"/>
      <c r="T152" s="66"/>
      <c r="U152" s="67"/>
    </row>
    <row r="153" spans="1:21" ht="15.75" x14ac:dyDescent="0.25">
      <c r="A153" s="65">
        <v>19</v>
      </c>
      <c r="B153" s="6" t="s">
        <v>154</v>
      </c>
      <c r="C153" s="66"/>
      <c r="D153" s="66"/>
      <c r="E153" s="66"/>
      <c r="F153" s="66"/>
      <c r="G153" s="66"/>
      <c r="H153" s="67"/>
      <c r="I153" s="66"/>
      <c r="J153" s="66"/>
      <c r="K153" s="66"/>
      <c r="L153" s="67"/>
      <c r="M153" s="66"/>
      <c r="N153" s="66"/>
      <c r="O153" s="66"/>
      <c r="P153" s="66"/>
      <c r="Q153" s="66"/>
      <c r="R153" s="67"/>
      <c r="S153" s="66"/>
      <c r="T153" s="66"/>
      <c r="U153" s="67"/>
    </row>
    <row r="154" spans="1:21" ht="15.75" x14ac:dyDescent="0.25">
      <c r="A154" s="65">
        <v>20</v>
      </c>
      <c r="B154" s="6" t="s">
        <v>155</v>
      </c>
      <c r="C154" s="66"/>
      <c r="D154" s="66"/>
      <c r="E154" s="66"/>
      <c r="F154" s="66"/>
      <c r="G154" s="66"/>
      <c r="H154" s="67"/>
      <c r="I154" s="66"/>
      <c r="J154" s="66"/>
      <c r="K154" s="66"/>
      <c r="L154" s="67"/>
      <c r="M154" s="66"/>
      <c r="N154" s="66"/>
      <c r="O154" s="66"/>
      <c r="P154" s="66"/>
      <c r="Q154" s="66"/>
      <c r="R154" s="67"/>
      <c r="S154" s="66"/>
      <c r="T154" s="66"/>
      <c r="U154" s="67"/>
    </row>
    <row r="155" spans="1:21" ht="15.75" x14ac:dyDescent="0.25">
      <c r="A155" s="65">
        <v>21</v>
      </c>
      <c r="B155" s="6" t="s">
        <v>156</v>
      </c>
      <c r="C155" s="66"/>
      <c r="D155" s="66"/>
      <c r="E155" s="66"/>
      <c r="F155" s="66"/>
      <c r="G155" s="66"/>
      <c r="H155" s="67"/>
      <c r="I155" s="66"/>
      <c r="J155" s="66"/>
      <c r="K155" s="66"/>
      <c r="L155" s="67"/>
      <c r="M155" s="66"/>
      <c r="N155" s="66"/>
      <c r="O155" s="66"/>
      <c r="P155" s="66"/>
      <c r="Q155" s="66"/>
      <c r="R155" s="67"/>
      <c r="S155" s="66"/>
      <c r="T155" s="66"/>
      <c r="U155" s="67"/>
    </row>
    <row r="156" spans="1:21" ht="15.75" x14ac:dyDescent="0.25">
      <c r="A156" s="65">
        <v>22</v>
      </c>
      <c r="B156" s="6" t="s">
        <v>144</v>
      </c>
      <c r="C156" s="66"/>
      <c r="D156" s="66"/>
      <c r="E156" s="66"/>
      <c r="F156" s="66"/>
      <c r="G156" s="66"/>
      <c r="H156" s="67"/>
      <c r="I156" s="66"/>
      <c r="J156" s="66"/>
      <c r="K156" s="66"/>
      <c r="L156" s="67"/>
      <c r="M156" s="66"/>
      <c r="N156" s="66"/>
      <c r="O156" s="66"/>
      <c r="P156" s="66"/>
      <c r="Q156" s="66"/>
      <c r="R156" s="67"/>
      <c r="S156" s="66"/>
      <c r="T156" s="66"/>
      <c r="U156" s="67"/>
    </row>
    <row r="157" spans="1:21" ht="15.75" x14ac:dyDescent="0.25">
      <c r="A157" s="65">
        <v>23</v>
      </c>
      <c r="B157" s="6" t="s">
        <v>145</v>
      </c>
      <c r="C157" s="66"/>
      <c r="D157" s="66"/>
      <c r="E157" s="66"/>
      <c r="F157" s="66"/>
      <c r="G157" s="66"/>
      <c r="H157" s="67"/>
      <c r="I157" s="66"/>
      <c r="J157" s="66"/>
      <c r="K157" s="66"/>
      <c r="L157" s="67"/>
      <c r="M157" s="66"/>
      <c r="N157" s="66"/>
      <c r="O157" s="66"/>
      <c r="P157" s="66"/>
      <c r="Q157" s="66"/>
      <c r="R157" s="67"/>
      <c r="S157" s="66"/>
      <c r="T157" s="66"/>
      <c r="U157" s="67"/>
    </row>
    <row r="158" spans="1:21" ht="15.75" x14ac:dyDescent="0.25">
      <c r="A158" s="65">
        <v>24</v>
      </c>
      <c r="B158" s="52" t="s">
        <v>146</v>
      </c>
      <c r="C158" s="66"/>
      <c r="D158" s="66"/>
      <c r="E158" s="66"/>
      <c r="F158" s="66"/>
      <c r="G158" s="66"/>
      <c r="H158" s="67"/>
      <c r="I158" s="66"/>
      <c r="J158" s="66"/>
      <c r="K158" s="66"/>
      <c r="L158" s="67"/>
      <c r="M158" s="66"/>
      <c r="N158" s="66"/>
      <c r="O158" s="66"/>
      <c r="P158" s="66"/>
      <c r="Q158" s="66"/>
      <c r="R158" s="67"/>
      <c r="S158" s="66"/>
      <c r="T158" s="66"/>
      <c r="U158" s="67"/>
    </row>
    <row r="159" spans="1:21" ht="15.75" x14ac:dyDescent="0.25">
      <c r="A159" s="65">
        <v>25</v>
      </c>
      <c r="B159" s="6" t="s">
        <v>161</v>
      </c>
      <c r="C159" s="66"/>
      <c r="D159" s="66"/>
      <c r="E159" s="66"/>
      <c r="F159" s="66"/>
      <c r="G159" s="66"/>
      <c r="H159" s="67"/>
      <c r="I159" s="66"/>
      <c r="J159" s="66"/>
      <c r="K159" s="66"/>
      <c r="L159" s="67"/>
      <c r="M159" s="66"/>
      <c r="N159" s="66"/>
      <c r="O159" s="66"/>
      <c r="P159" s="66"/>
      <c r="Q159" s="66"/>
      <c r="R159" s="67"/>
      <c r="S159" s="66"/>
      <c r="T159" s="66"/>
      <c r="U159" s="67"/>
    </row>
    <row r="160" spans="1:21" ht="15.75" x14ac:dyDescent="0.25">
      <c r="A160" s="65">
        <v>26</v>
      </c>
      <c r="B160" s="52" t="s">
        <v>147</v>
      </c>
      <c r="C160" s="66"/>
      <c r="D160" s="66"/>
      <c r="E160" s="66"/>
      <c r="F160" s="66"/>
      <c r="G160" s="66"/>
      <c r="H160" s="67"/>
      <c r="I160" s="66"/>
      <c r="J160" s="66"/>
      <c r="K160" s="66"/>
      <c r="L160" s="67"/>
      <c r="M160" s="66"/>
      <c r="N160" s="66"/>
      <c r="O160" s="66"/>
      <c r="P160" s="66"/>
      <c r="Q160" s="66"/>
      <c r="R160" s="67"/>
      <c r="S160" s="66"/>
      <c r="T160" s="66"/>
      <c r="U160" s="67"/>
    </row>
    <row r="161" spans="1:21" ht="15.75" x14ac:dyDescent="0.25">
      <c r="A161" s="65">
        <v>27</v>
      </c>
      <c r="B161" s="6" t="s">
        <v>148</v>
      </c>
      <c r="C161" s="66"/>
      <c r="D161" s="66"/>
      <c r="E161" s="66"/>
      <c r="F161" s="66"/>
      <c r="G161" s="66"/>
      <c r="H161" s="67"/>
      <c r="I161" s="66"/>
      <c r="J161" s="66"/>
      <c r="K161" s="66"/>
      <c r="L161" s="67"/>
      <c r="M161" s="66"/>
      <c r="N161" s="66"/>
      <c r="O161" s="66"/>
      <c r="P161" s="66"/>
      <c r="Q161" s="66"/>
      <c r="R161" s="67"/>
      <c r="S161" s="66"/>
      <c r="T161" s="66"/>
      <c r="U161" s="67"/>
    </row>
    <row r="162" spans="1:21" ht="15.75" x14ac:dyDescent="0.25">
      <c r="A162" s="65">
        <v>28</v>
      </c>
      <c r="B162" s="52"/>
      <c r="C162" s="66"/>
      <c r="D162" s="66"/>
      <c r="E162" s="66"/>
      <c r="F162" s="66"/>
      <c r="G162" s="66"/>
      <c r="H162" s="67"/>
      <c r="I162" s="66"/>
      <c r="J162" s="66"/>
      <c r="K162" s="66"/>
      <c r="L162" s="67"/>
      <c r="M162" s="66"/>
      <c r="N162" s="66"/>
      <c r="O162" s="66"/>
      <c r="P162" s="66"/>
      <c r="Q162" s="66"/>
      <c r="R162" s="67"/>
      <c r="S162" s="66"/>
      <c r="T162" s="66"/>
      <c r="U162" s="67"/>
    </row>
    <row r="163" spans="1:21" ht="15.75" x14ac:dyDescent="0.25">
      <c r="A163" s="65">
        <v>29</v>
      </c>
      <c r="B163" s="52"/>
      <c r="C163" s="66"/>
      <c r="D163" s="66"/>
      <c r="E163" s="66"/>
      <c r="F163" s="66"/>
      <c r="G163" s="66"/>
      <c r="H163" s="67"/>
      <c r="I163" s="66"/>
      <c r="J163" s="66"/>
      <c r="K163" s="66"/>
      <c r="L163" s="67"/>
      <c r="M163" s="66"/>
      <c r="N163" s="66"/>
      <c r="O163" s="66"/>
      <c r="P163" s="66"/>
      <c r="Q163" s="66"/>
      <c r="R163" s="67"/>
      <c r="S163" s="66"/>
      <c r="T163" s="66"/>
      <c r="U163" s="67"/>
    </row>
    <row r="164" spans="1:21" ht="15.75" x14ac:dyDescent="0.25">
      <c r="A164" s="65">
        <v>30</v>
      </c>
      <c r="B164" s="52"/>
      <c r="C164" s="66"/>
      <c r="D164" s="66"/>
      <c r="E164" s="66"/>
      <c r="F164" s="66"/>
      <c r="G164" s="66"/>
      <c r="H164" s="67"/>
      <c r="I164" s="66"/>
      <c r="J164" s="66"/>
      <c r="K164" s="66"/>
      <c r="L164" s="67"/>
      <c r="M164" s="66"/>
      <c r="N164" s="66"/>
      <c r="O164" s="66"/>
      <c r="P164" s="66"/>
      <c r="Q164" s="66"/>
      <c r="R164" s="67"/>
      <c r="S164" s="66"/>
      <c r="T164" s="66"/>
      <c r="U164" s="67"/>
    </row>
    <row r="165" spans="1:21" ht="15.75" x14ac:dyDescent="0.25">
      <c r="A165" s="65">
        <v>31</v>
      </c>
      <c r="B165" s="52"/>
      <c r="C165" s="66"/>
      <c r="D165" s="66"/>
      <c r="E165" s="66"/>
      <c r="F165" s="66"/>
      <c r="G165" s="66"/>
      <c r="H165" s="67"/>
      <c r="I165" s="66"/>
      <c r="J165" s="66"/>
      <c r="K165" s="66"/>
      <c r="L165" s="67"/>
      <c r="M165" s="66"/>
      <c r="N165" s="66"/>
      <c r="O165" s="66"/>
      <c r="P165" s="66"/>
      <c r="Q165" s="66"/>
      <c r="R165" s="67"/>
      <c r="S165" s="66"/>
      <c r="T165" s="66"/>
      <c r="U165" s="67"/>
    </row>
    <row r="166" spans="1:21" ht="15.75" x14ac:dyDescent="0.25">
      <c r="A166" s="65">
        <v>32</v>
      </c>
      <c r="B166" s="52"/>
      <c r="C166" s="66"/>
      <c r="D166" s="66"/>
      <c r="E166" s="66"/>
      <c r="F166" s="66"/>
      <c r="G166" s="66"/>
      <c r="H166" s="67"/>
      <c r="I166" s="66"/>
      <c r="J166" s="66"/>
      <c r="K166" s="66"/>
      <c r="L166" s="67"/>
      <c r="M166" s="66"/>
      <c r="N166" s="66"/>
      <c r="O166" s="66"/>
      <c r="P166" s="66"/>
      <c r="Q166" s="66"/>
      <c r="R166" s="67"/>
      <c r="S166" s="66"/>
      <c r="T166" s="66"/>
      <c r="U166" s="67"/>
    </row>
    <row r="167" spans="1:21" ht="15.75" x14ac:dyDescent="0.25">
      <c r="A167" s="65">
        <v>33</v>
      </c>
      <c r="B167" s="52"/>
      <c r="C167" s="66"/>
      <c r="D167" s="66"/>
      <c r="E167" s="66"/>
      <c r="F167" s="66"/>
      <c r="G167" s="66"/>
      <c r="H167" s="67"/>
      <c r="I167" s="66"/>
      <c r="J167" s="66"/>
      <c r="K167" s="66"/>
      <c r="L167" s="67"/>
      <c r="M167" s="66"/>
      <c r="N167" s="66"/>
      <c r="O167" s="66"/>
      <c r="P167" s="66"/>
      <c r="Q167" s="66"/>
      <c r="R167" s="67"/>
      <c r="S167" s="66"/>
      <c r="T167" s="66"/>
      <c r="U167" s="67"/>
    </row>
    <row r="168" spans="1:21" ht="15.75" x14ac:dyDescent="0.25">
      <c r="A168" s="65">
        <v>34</v>
      </c>
      <c r="B168" s="52"/>
      <c r="C168" s="66"/>
      <c r="D168" s="66"/>
      <c r="E168" s="66"/>
      <c r="F168" s="66"/>
      <c r="G168" s="66"/>
      <c r="H168" s="67"/>
      <c r="I168" s="66"/>
      <c r="J168" s="66"/>
      <c r="K168" s="66"/>
      <c r="L168" s="67"/>
      <c r="M168" s="66"/>
      <c r="N168" s="66"/>
      <c r="O168" s="66"/>
      <c r="P168" s="66"/>
      <c r="Q168" s="66"/>
      <c r="R168" s="67"/>
      <c r="S168" s="66"/>
      <c r="T168" s="66"/>
      <c r="U168" s="67"/>
    </row>
    <row r="169" spans="1:21" ht="15.75" x14ac:dyDescent="0.25">
      <c r="A169" s="65">
        <v>35</v>
      </c>
      <c r="B169" s="52"/>
      <c r="C169" s="66"/>
      <c r="D169" s="66"/>
      <c r="E169" s="66"/>
      <c r="F169" s="66"/>
      <c r="G169" s="66"/>
      <c r="H169" s="67"/>
      <c r="I169" s="66"/>
      <c r="J169" s="66"/>
      <c r="K169" s="66"/>
      <c r="L169" s="67"/>
      <c r="M169" s="66"/>
      <c r="N169" s="66"/>
      <c r="O169" s="66"/>
      <c r="P169" s="66"/>
      <c r="Q169" s="66"/>
      <c r="R169" s="67"/>
      <c r="S169" s="66"/>
      <c r="T169" s="66"/>
      <c r="U169" s="67"/>
    </row>
    <row r="170" spans="1:21" ht="15.75" x14ac:dyDescent="0.25">
      <c r="A170" s="65">
        <v>36</v>
      </c>
      <c r="B170" s="52"/>
      <c r="C170" s="66"/>
      <c r="D170" s="66"/>
      <c r="E170" s="66"/>
      <c r="F170" s="66"/>
      <c r="G170" s="66"/>
      <c r="H170" s="67"/>
      <c r="I170" s="66"/>
      <c r="J170" s="66"/>
      <c r="K170" s="66"/>
      <c r="L170" s="67"/>
      <c r="M170" s="66"/>
      <c r="N170" s="66"/>
      <c r="O170" s="66"/>
      <c r="P170" s="66"/>
      <c r="Q170" s="66"/>
      <c r="R170" s="67"/>
      <c r="S170" s="66"/>
      <c r="T170" s="66"/>
      <c r="U170" s="67"/>
    </row>
    <row r="171" spans="1:21" ht="15.75" x14ac:dyDescent="0.25">
      <c r="A171" s="65">
        <v>37</v>
      </c>
      <c r="B171" s="52"/>
      <c r="C171" s="66"/>
      <c r="D171" s="66"/>
      <c r="E171" s="66"/>
      <c r="F171" s="66"/>
      <c r="G171" s="66"/>
      <c r="H171" s="67"/>
      <c r="I171" s="66"/>
      <c r="J171" s="66"/>
      <c r="K171" s="66"/>
      <c r="L171" s="67"/>
      <c r="M171" s="66"/>
      <c r="N171" s="66"/>
      <c r="O171" s="66"/>
      <c r="P171" s="66"/>
      <c r="Q171" s="66"/>
      <c r="R171" s="67"/>
      <c r="S171" s="66"/>
      <c r="T171" s="66"/>
      <c r="U171" s="67"/>
    </row>
    <row r="172" spans="1:21" ht="15.75" x14ac:dyDescent="0.25">
      <c r="A172" s="65">
        <v>38</v>
      </c>
      <c r="B172" s="52"/>
      <c r="C172" s="66"/>
      <c r="D172" s="66"/>
      <c r="E172" s="66"/>
      <c r="F172" s="66"/>
      <c r="G172" s="66"/>
      <c r="H172" s="67"/>
      <c r="I172" s="66"/>
      <c r="J172" s="66"/>
      <c r="K172" s="66"/>
      <c r="L172" s="67"/>
      <c r="M172" s="66"/>
      <c r="N172" s="66"/>
      <c r="O172" s="66"/>
      <c r="P172" s="66"/>
      <c r="Q172" s="66"/>
      <c r="R172" s="67"/>
      <c r="S172" s="66"/>
      <c r="T172" s="66"/>
      <c r="U172" s="67"/>
    </row>
    <row r="173" spans="1:21" ht="15.75" x14ac:dyDescent="0.25">
      <c r="A173" s="65">
        <v>39</v>
      </c>
      <c r="B173" s="52"/>
      <c r="C173" s="66"/>
      <c r="D173" s="66"/>
      <c r="E173" s="66"/>
      <c r="F173" s="66"/>
      <c r="G173" s="66"/>
      <c r="H173" s="67"/>
      <c r="I173" s="66"/>
      <c r="J173" s="66"/>
      <c r="K173" s="66"/>
      <c r="L173" s="67"/>
      <c r="M173" s="66"/>
      <c r="N173" s="66"/>
      <c r="O173" s="66"/>
      <c r="P173" s="66"/>
      <c r="Q173" s="66"/>
      <c r="R173" s="67"/>
      <c r="S173" s="66"/>
      <c r="T173" s="66"/>
      <c r="U173" s="67"/>
    </row>
    <row r="174" spans="1:21" ht="15.75" x14ac:dyDescent="0.25">
      <c r="A174" s="65">
        <v>40</v>
      </c>
      <c r="B174" s="52"/>
      <c r="C174" s="66"/>
      <c r="D174" s="66"/>
      <c r="E174" s="66"/>
      <c r="F174" s="66"/>
      <c r="G174" s="66"/>
      <c r="H174" s="67"/>
      <c r="I174" s="66"/>
      <c r="J174" s="66"/>
      <c r="K174" s="66"/>
      <c r="L174" s="67"/>
      <c r="M174" s="66"/>
      <c r="N174" s="66"/>
      <c r="O174" s="66"/>
      <c r="P174" s="66"/>
      <c r="Q174" s="66"/>
      <c r="R174" s="67"/>
      <c r="S174" s="66"/>
      <c r="T174" s="66"/>
      <c r="U174" s="67"/>
    </row>
    <row r="175" spans="1:21" ht="15.75" x14ac:dyDescent="0.25">
      <c r="A175" s="65">
        <v>41</v>
      </c>
      <c r="B175" s="52"/>
      <c r="C175" s="66"/>
      <c r="D175" s="66"/>
      <c r="E175" s="66"/>
      <c r="F175" s="66"/>
      <c r="G175" s="66"/>
      <c r="H175" s="67"/>
      <c r="I175" s="66"/>
      <c r="J175" s="66"/>
      <c r="K175" s="66"/>
      <c r="L175" s="67"/>
      <c r="M175" s="66"/>
      <c r="N175" s="66"/>
      <c r="O175" s="66"/>
      <c r="P175" s="66"/>
      <c r="Q175" s="66"/>
      <c r="R175" s="67"/>
      <c r="S175" s="66"/>
      <c r="T175" s="66"/>
      <c r="U175" s="67"/>
    </row>
    <row r="176" spans="1:21" ht="15.75" x14ac:dyDescent="0.25">
      <c r="A176" s="65">
        <v>42</v>
      </c>
      <c r="B176" s="52"/>
      <c r="C176" s="66"/>
      <c r="D176" s="66"/>
      <c r="E176" s="66"/>
      <c r="F176" s="66"/>
      <c r="G176" s="66"/>
      <c r="H176" s="67"/>
      <c r="I176" s="66"/>
      <c r="J176" s="66"/>
      <c r="K176" s="66"/>
      <c r="L176" s="67"/>
      <c r="M176" s="66"/>
      <c r="N176" s="66"/>
      <c r="O176" s="66"/>
      <c r="P176" s="66"/>
      <c r="Q176" s="66"/>
      <c r="R176" s="67"/>
      <c r="S176" s="66"/>
      <c r="T176" s="66"/>
      <c r="U176" s="67"/>
    </row>
    <row r="177" spans="1:21" ht="15.75" x14ac:dyDescent="0.25">
      <c r="A177" s="65">
        <v>43</v>
      </c>
      <c r="B177" s="52"/>
      <c r="C177" s="66"/>
      <c r="D177" s="66"/>
      <c r="E177" s="66"/>
      <c r="F177" s="66"/>
      <c r="G177" s="66"/>
      <c r="H177" s="67"/>
      <c r="I177" s="66"/>
      <c r="J177" s="66"/>
      <c r="K177" s="66"/>
      <c r="L177" s="67"/>
      <c r="M177" s="66"/>
      <c r="N177" s="66"/>
      <c r="O177" s="66"/>
      <c r="P177" s="66"/>
      <c r="Q177" s="66"/>
      <c r="R177" s="67"/>
      <c r="S177" s="66"/>
      <c r="T177" s="66"/>
      <c r="U177" s="67"/>
    </row>
    <row r="178" spans="1:21" ht="15.75" x14ac:dyDescent="0.25">
      <c r="A178" s="65">
        <v>44</v>
      </c>
      <c r="B178" s="52"/>
      <c r="C178" s="66"/>
      <c r="D178" s="66"/>
      <c r="E178" s="66"/>
      <c r="F178" s="66"/>
      <c r="G178" s="66"/>
      <c r="H178" s="67"/>
      <c r="I178" s="66"/>
      <c r="J178" s="66"/>
      <c r="K178" s="66"/>
      <c r="L178" s="67"/>
      <c r="M178" s="66"/>
      <c r="N178" s="66"/>
      <c r="O178" s="66"/>
      <c r="P178" s="66"/>
      <c r="Q178" s="66"/>
      <c r="R178" s="67"/>
      <c r="S178" s="66"/>
      <c r="T178" s="66"/>
      <c r="U178" s="67"/>
    </row>
    <row r="179" spans="1:21" ht="15.75" x14ac:dyDescent="0.25">
      <c r="A179" s="65">
        <v>45</v>
      </c>
      <c r="B179" s="52"/>
      <c r="C179" s="66"/>
      <c r="D179" s="66"/>
      <c r="E179" s="66"/>
      <c r="F179" s="66"/>
      <c r="G179" s="66"/>
      <c r="H179" s="67"/>
      <c r="I179" s="66"/>
      <c r="J179" s="66"/>
      <c r="K179" s="66"/>
      <c r="L179" s="67"/>
      <c r="M179" s="66"/>
      <c r="N179" s="66"/>
      <c r="O179" s="66"/>
      <c r="P179" s="66"/>
      <c r="Q179" s="66"/>
      <c r="R179" s="67"/>
      <c r="S179" s="66"/>
      <c r="T179" s="66"/>
      <c r="U179" s="67"/>
    </row>
    <row r="180" spans="1:21" ht="15.75" x14ac:dyDescent="0.25">
      <c r="A180" s="65">
        <v>46</v>
      </c>
      <c r="B180" s="52"/>
      <c r="C180" s="66"/>
      <c r="D180" s="66"/>
      <c r="E180" s="66"/>
      <c r="F180" s="66"/>
      <c r="G180" s="66"/>
      <c r="H180" s="67"/>
      <c r="I180" s="66"/>
      <c r="J180" s="66"/>
      <c r="K180" s="66"/>
      <c r="L180" s="67"/>
      <c r="M180" s="66"/>
      <c r="N180" s="66"/>
      <c r="O180" s="66"/>
      <c r="P180" s="66"/>
      <c r="Q180" s="66"/>
      <c r="R180" s="67"/>
      <c r="S180" s="66"/>
      <c r="T180" s="66"/>
      <c r="U180" s="67"/>
    </row>
    <row r="181" spans="1:21" ht="15.75" x14ac:dyDescent="0.25">
      <c r="A181" s="65">
        <v>47</v>
      </c>
      <c r="B181" s="52"/>
      <c r="C181" s="66"/>
      <c r="D181" s="66"/>
      <c r="E181" s="66"/>
      <c r="F181" s="66"/>
      <c r="G181" s="66"/>
      <c r="H181" s="67"/>
      <c r="I181" s="66"/>
      <c r="J181" s="66"/>
      <c r="K181" s="66"/>
      <c r="L181" s="67"/>
      <c r="M181" s="66"/>
      <c r="N181" s="66"/>
      <c r="O181" s="66"/>
      <c r="P181" s="66"/>
      <c r="Q181" s="66"/>
      <c r="R181" s="67"/>
      <c r="S181" s="66"/>
      <c r="T181" s="66"/>
      <c r="U181" s="67"/>
    </row>
    <row r="182" spans="1:21" ht="15.75" x14ac:dyDescent="0.25">
      <c r="A182" s="65">
        <v>48</v>
      </c>
      <c r="B182" s="52"/>
      <c r="C182" s="66"/>
      <c r="D182" s="66"/>
      <c r="E182" s="66"/>
      <c r="F182" s="66"/>
      <c r="G182" s="66"/>
      <c r="H182" s="67"/>
      <c r="I182" s="66"/>
      <c r="J182" s="66"/>
      <c r="K182" s="66"/>
      <c r="L182" s="67"/>
      <c r="M182" s="66"/>
      <c r="N182" s="66"/>
      <c r="O182" s="66"/>
      <c r="P182" s="66"/>
      <c r="Q182" s="66"/>
      <c r="R182" s="67"/>
      <c r="S182" s="66"/>
      <c r="T182" s="66"/>
      <c r="U182" s="67"/>
    </row>
    <row r="185" spans="1:21" ht="15.75" x14ac:dyDescent="0.25">
      <c r="B185" s="107" t="s">
        <v>69</v>
      </c>
      <c r="C185" s="107"/>
      <c r="D185" s="107"/>
      <c r="E185" s="107"/>
      <c r="F185" s="107"/>
      <c r="G185" s="107"/>
      <c r="H185" s="107"/>
    </row>
    <row r="186" spans="1:21" ht="15.75" x14ac:dyDescent="0.25">
      <c r="A186" s="53"/>
      <c r="B186" s="107" t="s">
        <v>70</v>
      </c>
      <c r="C186" s="107"/>
      <c r="D186" s="107"/>
      <c r="E186" s="107"/>
      <c r="F186" s="107"/>
      <c r="G186" s="107"/>
      <c r="H186" s="107"/>
      <c r="I186" s="54"/>
      <c r="J186" s="54"/>
      <c r="K186" s="54"/>
      <c r="L186" s="54"/>
      <c r="M186" s="54"/>
      <c r="N186" s="54"/>
      <c r="O186" s="54"/>
      <c r="P186" s="54"/>
      <c r="Q186" s="102" t="s">
        <v>71</v>
      </c>
      <c r="R186" s="102"/>
      <c r="S186" s="102"/>
      <c r="T186" s="102"/>
      <c r="U186" s="102"/>
    </row>
    <row r="187" spans="1:21" ht="15.75" x14ac:dyDescent="0.25">
      <c r="A187" s="53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</row>
    <row r="188" spans="1:21" ht="15.75" x14ac:dyDescent="0.25">
      <c r="A188" s="57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98"/>
      <c r="R188" s="99"/>
      <c r="S188" s="99"/>
      <c r="T188" s="99"/>
      <c r="U188" s="100"/>
    </row>
    <row r="189" spans="1:21" ht="15.75" x14ac:dyDescent="0.25">
      <c r="A189" s="53"/>
      <c r="P189" s="54"/>
      <c r="Q189" s="101"/>
      <c r="R189" s="102"/>
      <c r="S189" s="102"/>
      <c r="T189" s="102"/>
      <c r="U189" s="103"/>
    </row>
    <row r="190" spans="1:21" ht="15.75" x14ac:dyDescent="0.25">
      <c r="A190" s="53"/>
      <c r="B190" s="54" t="s">
        <v>13</v>
      </c>
      <c r="C190" s="108" t="s">
        <v>151</v>
      </c>
      <c r="D190" s="109"/>
      <c r="E190" s="109"/>
      <c r="F190" s="109"/>
      <c r="G190" s="110"/>
      <c r="H190" s="54"/>
      <c r="I190" s="54"/>
      <c r="J190" s="54"/>
      <c r="K190" s="54"/>
      <c r="L190" s="54"/>
      <c r="M190" s="54"/>
      <c r="N190" s="54"/>
      <c r="O190" s="54"/>
      <c r="P190" s="54"/>
      <c r="Q190" s="101"/>
      <c r="R190" s="102"/>
      <c r="S190" s="102"/>
      <c r="T190" s="102"/>
      <c r="U190" s="103"/>
    </row>
    <row r="191" spans="1:21" ht="15.75" x14ac:dyDescent="0.25">
      <c r="A191" s="53"/>
      <c r="B191" s="54" t="s">
        <v>72</v>
      </c>
      <c r="C191" s="108" t="s">
        <v>77</v>
      </c>
      <c r="D191" s="109"/>
      <c r="E191" s="109"/>
      <c r="F191" s="109"/>
      <c r="G191" s="109"/>
      <c r="H191" s="109"/>
      <c r="I191" s="109"/>
      <c r="J191" s="109"/>
      <c r="K191" s="109"/>
      <c r="L191" s="109"/>
      <c r="M191" s="109"/>
      <c r="N191" s="109"/>
      <c r="O191" s="110"/>
      <c r="P191" s="54"/>
      <c r="Q191" s="101"/>
      <c r="R191" s="102"/>
      <c r="S191" s="102"/>
      <c r="T191" s="102"/>
      <c r="U191" s="103"/>
    </row>
    <row r="192" spans="1:21" ht="15.75" x14ac:dyDescent="0.25">
      <c r="A192" s="53"/>
      <c r="B192" s="54" t="s">
        <v>73</v>
      </c>
      <c r="C192" s="111"/>
      <c r="D192" s="112"/>
      <c r="E192" s="112"/>
      <c r="F192" s="112"/>
      <c r="G192" s="112"/>
      <c r="H192" s="112"/>
      <c r="I192" s="112"/>
      <c r="J192" s="112"/>
      <c r="K192" s="112"/>
      <c r="L192" s="112"/>
      <c r="M192" s="112"/>
      <c r="N192" s="112"/>
      <c r="O192" s="113"/>
      <c r="P192" s="54"/>
      <c r="Q192" s="104"/>
      <c r="R192" s="105"/>
      <c r="S192" s="105"/>
      <c r="T192" s="105"/>
      <c r="U192" s="106"/>
    </row>
    <row r="193" spans="1:21" ht="15.75" x14ac:dyDescent="0.25">
      <c r="A193" s="53"/>
      <c r="B193" s="59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54"/>
      <c r="Q193" s="54"/>
      <c r="R193" s="54"/>
      <c r="S193" s="54"/>
      <c r="T193" s="54"/>
      <c r="U193" s="54"/>
    </row>
    <row r="194" spans="1:21" ht="15.75" x14ac:dyDescent="0.25">
      <c r="A194"/>
      <c r="B194" s="53"/>
      <c r="C194" s="86" t="s">
        <v>74</v>
      </c>
      <c r="D194" s="87"/>
      <c r="E194" s="87"/>
      <c r="F194" s="87"/>
      <c r="G194" s="87"/>
      <c r="H194" s="83"/>
      <c r="I194" s="88" t="s">
        <v>47</v>
      </c>
      <c r="J194" s="89"/>
      <c r="K194" s="89"/>
      <c r="L194" s="84"/>
      <c r="M194" s="88" t="s">
        <v>48</v>
      </c>
      <c r="N194" s="89"/>
      <c r="O194" s="89"/>
      <c r="P194" s="89"/>
      <c r="Q194" s="89"/>
      <c r="R194" s="84"/>
      <c r="S194" s="88" t="s">
        <v>1</v>
      </c>
      <c r="T194" s="89"/>
      <c r="U194" s="84"/>
    </row>
    <row r="195" spans="1:21" x14ac:dyDescent="0.25">
      <c r="A195" s="6"/>
      <c r="B195" s="6"/>
      <c r="C195" s="90" t="s">
        <v>82</v>
      </c>
      <c r="D195" s="91"/>
      <c r="E195" s="91"/>
      <c r="F195" s="91"/>
      <c r="G195" s="92"/>
      <c r="H195" s="60"/>
      <c r="I195" s="90" t="s">
        <v>75</v>
      </c>
      <c r="J195" s="91"/>
      <c r="K195" s="92"/>
      <c r="L195" s="60"/>
      <c r="M195" s="93" t="s">
        <v>82</v>
      </c>
      <c r="N195" s="94"/>
      <c r="O195" s="94"/>
      <c r="P195" s="94"/>
      <c r="Q195" s="95"/>
      <c r="R195" s="60"/>
      <c r="S195" s="96" t="s">
        <v>76</v>
      </c>
      <c r="T195" s="97"/>
      <c r="U195" s="60"/>
    </row>
    <row r="196" spans="1:21" ht="33.75" x14ac:dyDescent="0.25">
      <c r="A196" s="61" t="s">
        <v>12</v>
      </c>
      <c r="B196" s="62" t="s">
        <v>0</v>
      </c>
      <c r="C196" s="63" t="s">
        <v>7</v>
      </c>
      <c r="D196" s="63" t="s">
        <v>8</v>
      </c>
      <c r="E196" s="63" t="s">
        <v>9</v>
      </c>
      <c r="F196" s="63" t="s">
        <v>10</v>
      </c>
      <c r="G196" s="63" t="s">
        <v>11</v>
      </c>
      <c r="H196" s="64">
        <v>0.3</v>
      </c>
      <c r="I196" s="63" t="s">
        <v>41</v>
      </c>
      <c r="J196" s="63" t="s">
        <v>42</v>
      </c>
      <c r="K196" s="63" t="s">
        <v>43</v>
      </c>
      <c r="L196" s="64">
        <v>0.2</v>
      </c>
      <c r="M196" s="63" t="s">
        <v>7</v>
      </c>
      <c r="N196" s="63" t="s">
        <v>44</v>
      </c>
      <c r="O196" s="63" t="s">
        <v>9</v>
      </c>
      <c r="P196" s="63" t="s">
        <v>10</v>
      </c>
      <c r="Q196" s="63" t="s">
        <v>11</v>
      </c>
      <c r="R196" s="64">
        <v>0.3</v>
      </c>
      <c r="S196" s="63" t="s">
        <v>45</v>
      </c>
      <c r="T196" s="63" t="s">
        <v>8</v>
      </c>
      <c r="U196" s="64">
        <v>0.2</v>
      </c>
    </row>
    <row r="197" spans="1:21" ht="15.75" x14ac:dyDescent="0.25">
      <c r="A197" s="65">
        <v>1</v>
      </c>
      <c r="B197" s="6" t="s">
        <v>162</v>
      </c>
      <c r="C197" s="66"/>
      <c r="D197" s="66"/>
      <c r="E197" s="66"/>
      <c r="F197" s="66"/>
      <c r="G197" s="66"/>
      <c r="H197" s="67"/>
      <c r="I197" s="66"/>
      <c r="J197" s="66"/>
      <c r="K197" s="66"/>
      <c r="L197" s="67"/>
      <c r="M197" s="66"/>
      <c r="N197" s="66"/>
      <c r="O197" s="66"/>
      <c r="P197" s="66"/>
      <c r="Q197" s="66"/>
      <c r="R197" s="67"/>
      <c r="S197" s="66"/>
      <c r="T197" s="66"/>
      <c r="U197" s="67"/>
    </row>
    <row r="198" spans="1:21" ht="15.75" x14ac:dyDescent="0.25">
      <c r="A198" s="65">
        <v>2</v>
      </c>
      <c r="B198" s="6" t="s">
        <v>136</v>
      </c>
      <c r="C198" s="66"/>
      <c r="D198" s="66"/>
      <c r="E198" s="66"/>
      <c r="F198" s="66"/>
      <c r="G198" s="66"/>
      <c r="H198" s="67"/>
      <c r="I198" s="66"/>
      <c r="J198" s="66"/>
      <c r="K198" s="66"/>
      <c r="L198" s="67"/>
      <c r="M198" s="66"/>
      <c r="N198" s="66"/>
      <c r="O198" s="66"/>
      <c r="P198" s="66"/>
      <c r="Q198" s="66"/>
      <c r="R198" s="67"/>
      <c r="S198" s="66"/>
      <c r="T198" s="66"/>
      <c r="U198" s="67"/>
    </row>
    <row r="199" spans="1:21" ht="15.75" x14ac:dyDescent="0.25">
      <c r="A199" s="65">
        <v>3</v>
      </c>
      <c r="B199" s="6" t="s">
        <v>157</v>
      </c>
      <c r="C199" s="66"/>
      <c r="D199" s="66"/>
      <c r="E199" s="66"/>
      <c r="F199" s="66"/>
      <c r="G199" s="66"/>
      <c r="H199" s="67"/>
      <c r="I199" s="66"/>
      <c r="J199" s="66"/>
      <c r="K199" s="66"/>
      <c r="L199" s="67"/>
      <c r="M199" s="66"/>
      <c r="N199" s="66"/>
      <c r="O199" s="66"/>
      <c r="P199" s="66"/>
      <c r="Q199" s="66"/>
      <c r="R199" s="67"/>
      <c r="S199" s="66"/>
      <c r="T199" s="66"/>
      <c r="U199" s="67"/>
    </row>
    <row r="200" spans="1:21" ht="15.75" x14ac:dyDescent="0.25">
      <c r="A200" s="65">
        <v>4</v>
      </c>
      <c r="B200" s="6" t="s">
        <v>149</v>
      </c>
      <c r="C200" s="66"/>
      <c r="D200" s="66"/>
      <c r="E200" s="66"/>
      <c r="F200" s="66"/>
      <c r="G200" s="66"/>
      <c r="H200" s="67"/>
      <c r="I200" s="66"/>
      <c r="J200" s="66"/>
      <c r="K200" s="66"/>
      <c r="L200" s="67"/>
      <c r="M200" s="66"/>
      <c r="N200" s="66"/>
      <c r="O200" s="66"/>
      <c r="P200" s="66"/>
      <c r="Q200" s="66"/>
      <c r="R200" s="67"/>
      <c r="S200" s="66"/>
      <c r="T200" s="66"/>
      <c r="U200" s="67"/>
    </row>
    <row r="201" spans="1:21" ht="15.75" x14ac:dyDescent="0.25">
      <c r="A201" s="65">
        <v>5</v>
      </c>
      <c r="B201" s="6" t="s">
        <v>158</v>
      </c>
      <c r="C201" s="66"/>
      <c r="D201" s="66"/>
      <c r="E201" s="66"/>
      <c r="F201" s="66"/>
      <c r="G201" s="66"/>
      <c r="H201" s="67"/>
      <c r="I201" s="66"/>
      <c r="J201" s="66"/>
      <c r="K201" s="66"/>
      <c r="L201" s="67"/>
      <c r="M201" s="66"/>
      <c r="N201" s="66"/>
      <c r="O201" s="66"/>
      <c r="P201" s="66"/>
      <c r="Q201" s="66"/>
      <c r="R201" s="67"/>
      <c r="S201" s="66"/>
      <c r="T201" s="66"/>
      <c r="U201" s="67"/>
    </row>
    <row r="202" spans="1:21" ht="15.75" x14ac:dyDescent="0.25">
      <c r="A202" s="65">
        <v>6</v>
      </c>
      <c r="B202" s="6" t="s">
        <v>152</v>
      </c>
      <c r="C202" s="66"/>
      <c r="D202" s="66"/>
      <c r="E202" s="66"/>
      <c r="F202" s="66"/>
      <c r="G202" s="66"/>
      <c r="H202" s="67"/>
      <c r="I202" s="66"/>
      <c r="J202" s="66"/>
      <c r="K202" s="66"/>
      <c r="L202" s="67"/>
      <c r="M202" s="66"/>
      <c r="N202" s="66"/>
      <c r="O202" s="66"/>
      <c r="P202" s="66"/>
      <c r="Q202" s="66"/>
      <c r="R202" s="67"/>
      <c r="S202" s="66"/>
      <c r="T202" s="66"/>
      <c r="U202" s="67"/>
    </row>
    <row r="203" spans="1:21" ht="15.75" x14ac:dyDescent="0.25">
      <c r="A203" s="65">
        <v>7</v>
      </c>
      <c r="B203" s="52" t="s">
        <v>153</v>
      </c>
      <c r="C203" s="66"/>
      <c r="D203" s="66"/>
      <c r="E203" s="66"/>
      <c r="F203" s="66"/>
      <c r="G203" s="66"/>
      <c r="H203" s="67"/>
      <c r="I203" s="66"/>
      <c r="J203" s="66"/>
      <c r="K203" s="66"/>
      <c r="L203" s="67"/>
      <c r="M203" s="66"/>
      <c r="N203" s="66"/>
      <c r="O203" s="66"/>
      <c r="P203" s="66"/>
      <c r="Q203" s="66"/>
      <c r="R203" s="67"/>
      <c r="S203" s="66"/>
      <c r="T203" s="66"/>
      <c r="U203" s="67"/>
    </row>
    <row r="204" spans="1:21" ht="15.75" x14ac:dyDescent="0.25">
      <c r="A204" s="65">
        <v>8</v>
      </c>
      <c r="B204" s="6" t="s">
        <v>137</v>
      </c>
      <c r="C204" s="66"/>
      <c r="D204" s="66"/>
      <c r="E204" s="66"/>
      <c r="F204" s="66"/>
      <c r="G204" s="66"/>
      <c r="H204" s="67"/>
      <c r="I204" s="66"/>
      <c r="J204" s="66"/>
      <c r="K204" s="66"/>
      <c r="L204" s="67"/>
      <c r="M204" s="66"/>
      <c r="N204" s="66"/>
      <c r="O204" s="66"/>
      <c r="P204" s="66"/>
      <c r="Q204" s="66"/>
      <c r="R204" s="67"/>
      <c r="S204" s="66"/>
      <c r="T204" s="66"/>
      <c r="U204" s="67"/>
    </row>
    <row r="205" spans="1:21" ht="15.75" x14ac:dyDescent="0.25">
      <c r="A205" s="65">
        <v>9</v>
      </c>
      <c r="B205" s="6" t="s">
        <v>163</v>
      </c>
      <c r="C205" s="66"/>
      <c r="D205" s="66"/>
      <c r="E205" s="66"/>
      <c r="F205" s="66"/>
      <c r="G205" s="66"/>
      <c r="H205" s="67"/>
      <c r="I205" s="66"/>
      <c r="J205" s="66"/>
      <c r="K205" s="66"/>
      <c r="L205" s="67"/>
      <c r="M205" s="66"/>
      <c r="N205" s="66"/>
      <c r="O205" s="66"/>
      <c r="P205" s="66"/>
      <c r="Q205" s="66"/>
      <c r="R205" s="67"/>
      <c r="S205" s="66"/>
      <c r="T205" s="66"/>
      <c r="U205" s="67"/>
    </row>
    <row r="206" spans="1:21" ht="15.75" x14ac:dyDescent="0.25">
      <c r="A206" s="65">
        <v>10</v>
      </c>
      <c r="B206" s="6" t="s">
        <v>138</v>
      </c>
      <c r="C206" s="66"/>
      <c r="D206" s="66"/>
      <c r="E206" s="66"/>
      <c r="F206" s="66"/>
      <c r="G206" s="66"/>
      <c r="H206" s="67"/>
      <c r="I206" s="66"/>
      <c r="J206" s="66"/>
      <c r="K206" s="66"/>
      <c r="L206" s="67"/>
      <c r="M206" s="66"/>
      <c r="N206" s="66"/>
      <c r="O206" s="66"/>
      <c r="P206" s="66"/>
      <c r="Q206" s="66"/>
      <c r="R206" s="67"/>
      <c r="S206" s="66"/>
      <c r="T206" s="66"/>
      <c r="U206" s="67"/>
    </row>
    <row r="207" spans="1:21" ht="15.75" x14ac:dyDescent="0.25">
      <c r="A207" s="65">
        <v>11</v>
      </c>
      <c r="B207" s="6" t="s">
        <v>159</v>
      </c>
      <c r="C207" s="66"/>
      <c r="D207" s="66"/>
      <c r="E207" s="66"/>
      <c r="F207" s="66"/>
      <c r="G207" s="66"/>
      <c r="H207" s="67"/>
      <c r="I207" s="66"/>
      <c r="J207" s="66"/>
      <c r="K207" s="66"/>
      <c r="L207" s="67"/>
      <c r="M207" s="66"/>
      <c r="N207" s="66"/>
      <c r="O207" s="66"/>
      <c r="P207" s="66"/>
      <c r="Q207" s="66"/>
      <c r="R207" s="67"/>
      <c r="S207" s="66"/>
      <c r="T207" s="66"/>
      <c r="U207" s="67"/>
    </row>
    <row r="208" spans="1:21" ht="15.75" x14ac:dyDescent="0.25">
      <c r="A208" s="65">
        <v>12</v>
      </c>
      <c r="B208" s="6" t="s">
        <v>139</v>
      </c>
      <c r="C208" s="66"/>
      <c r="D208" s="66"/>
      <c r="E208" s="66"/>
      <c r="F208" s="66"/>
      <c r="G208" s="66"/>
      <c r="H208" s="67"/>
      <c r="I208" s="66"/>
      <c r="J208" s="66"/>
      <c r="K208" s="66"/>
      <c r="L208" s="67"/>
      <c r="M208" s="66"/>
      <c r="N208" s="66"/>
      <c r="O208" s="66"/>
      <c r="P208" s="66"/>
      <c r="Q208" s="66"/>
      <c r="R208" s="67"/>
      <c r="S208" s="66"/>
      <c r="T208" s="66"/>
      <c r="U208" s="67"/>
    </row>
    <row r="209" spans="1:21" ht="15.75" x14ac:dyDescent="0.25">
      <c r="A209" s="65">
        <v>13</v>
      </c>
      <c r="B209" s="6" t="s">
        <v>150</v>
      </c>
      <c r="C209" s="66"/>
      <c r="D209" s="66"/>
      <c r="E209" s="66"/>
      <c r="F209" s="66"/>
      <c r="G209" s="66"/>
      <c r="H209" s="67"/>
      <c r="I209" s="66"/>
      <c r="J209" s="66"/>
      <c r="K209" s="66"/>
      <c r="L209" s="67"/>
      <c r="M209" s="66"/>
      <c r="N209" s="66"/>
      <c r="O209" s="66"/>
      <c r="P209" s="66"/>
      <c r="Q209" s="66"/>
      <c r="R209" s="67"/>
      <c r="S209" s="66"/>
      <c r="T209" s="66"/>
      <c r="U209" s="67"/>
    </row>
    <row r="210" spans="1:21" ht="15.75" x14ac:dyDescent="0.25">
      <c r="A210" s="65">
        <v>14</v>
      </c>
      <c r="B210" s="6" t="s">
        <v>140</v>
      </c>
      <c r="C210" s="66"/>
      <c r="D210" s="66"/>
      <c r="E210" s="66"/>
      <c r="F210" s="66"/>
      <c r="G210" s="66"/>
      <c r="H210" s="67"/>
      <c r="I210" s="66"/>
      <c r="J210" s="66"/>
      <c r="K210" s="66"/>
      <c r="L210" s="67"/>
      <c r="M210" s="66"/>
      <c r="N210" s="66"/>
      <c r="O210" s="66"/>
      <c r="P210" s="66"/>
      <c r="Q210" s="66"/>
      <c r="R210" s="67"/>
      <c r="S210" s="66"/>
      <c r="T210" s="66"/>
      <c r="U210" s="67"/>
    </row>
    <row r="211" spans="1:21" ht="15.75" x14ac:dyDescent="0.25">
      <c r="A211" s="65">
        <v>15</v>
      </c>
      <c r="B211" s="52" t="s">
        <v>141</v>
      </c>
      <c r="C211" s="66"/>
      <c r="D211" s="66"/>
      <c r="E211" s="66"/>
      <c r="F211" s="66"/>
      <c r="G211" s="66"/>
      <c r="H211" s="67"/>
      <c r="I211" s="66"/>
      <c r="J211" s="66"/>
      <c r="K211" s="66"/>
      <c r="L211" s="67"/>
      <c r="M211" s="66"/>
      <c r="N211" s="66"/>
      <c r="O211" s="66"/>
      <c r="P211" s="66"/>
      <c r="Q211" s="66"/>
      <c r="R211" s="67"/>
      <c r="S211" s="66"/>
      <c r="T211" s="66"/>
      <c r="U211" s="67"/>
    </row>
    <row r="212" spans="1:21" ht="15.75" x14ac:dyDescent="0.25">
      <c r="A212" s="65">
        <v>16</v>
      </c>
      <c r="B212" s="6" t="s">
        <v>142</v>
      </c>
      <c r="C212" s="66"/>
      <c r="D212" s="66"/>
      <c r="E212" s="66"/>
      <c r="F212" s="66"/>
      <c r="G212" s="66"/>
      <c r="H212" s="67"/>
      <c r="I212" s="66"/>
      <c r="J212" s="66"/>
      <c r="K212" s="66"/>
      <c r="L212" s="67"/>
      <c r="M212" s="66"/>
      <c r="N212" s="66"/>
      <c r="O212" s="66"/>
      <c r="P212" s="66"/>
      <c r="Q212" s="66"/>
      <c r="R212" s="67"/>
      <c r="S212" s="66"/>
      <c r="T212" s="66"/>
      <c r="U212" s="67"/>
    </row>
    <row r="213" spans="1:21" ht="15.75" x14ac:dyDescent="0.25">
      <c r="A213" s="65">
        <v>17</v>
      </c>
      <c r="B213" s="6" t="s">
        <v>160</v>
      </c>
      <c r="C213" s="66"/>
      <c r="D213" s="66"/>
      <c r="E213" s="66"/>
      <c r="F213" s="66"/>
      <c r="G213" s="66"/>
      <c r="H213" s="67"/>
      <c r="I213" s="66"/>
      <c r="J213" s="66"/>
      <c r="K213" s="66"/>
      <c r="L213" s="67"/>
      <c r="M213" s="66"/>
      <c r="N213" s="66"/>
      <c r="O213" s="66"/>
      <c r="P213" s="66"/>
      <c r="Q213" s="66"/>
      <c r="R213" s="67"/>
      <c r="S213" s="66"/>
      <c r="T213" s="66"/>
      <c r="U213" s="67"/>
    </row>
    <row r="214" spans="1:21" ht="15.75" x14ac:dyDescent="0.25">
      <c r="A214" s="65">
        <v>18</v>
      </c>
      <c r="B214" s="6" t="s">
        <v>143</v>
      </c>
      <c r="C214" s="66"/>
      <c r="D214" s="66"/>
      <c r="E214" s="66"/>
      <c r="F214" s="66"/>
      <c r="G214" s="66"/>
      <c r="H214" s="67"/>
      <c r="I214" s="66"/>
      <c r="J214" s="66"/>
      <c r="K214" s="66"/>
      <c r="L214" s="67"/>
      <c r="M214" s="66"/>
      <c r="N214" s="66"/>
      <c r="O214" s="66"/>
      <c r="P214" s="66"/>
      <c r="Q214" s="66"/>
      <c r="R214" s="67"/>
      <c r="S214" s="66"/>
      <c r="T214" s="66"/>
      <c r="U214" s="67"/>
    </row>
    <row r="215" spans="1:21" ht="15.75" x14ac:dyDescent="0.25">
      <c r="A215" s="65">
        <v>19</v>
      </c>
      <c r="B215" s="6" t="s">
        <v>154</v>
      </c>
      <c r="C215" s="66"/>
      <c r="D215" s="66"/>
      <c r="E215" s="66"/>
      <c r="F215" s="66"/>
      <c r="G215" s="66"/>
      <c r="H215" s="67"/>
      <c r="I215" s="66"/>
      <c r="J215" s="66"/>
      <c r="K215" s="66"/>
      <c r="L215" s="67"/>
      <c r="M215" s="66"/>
      <c r="N215" s="66"/>
      <c r="O215" s="66"/>
      <c r="P215" s="66"/>
      <c r="Q215" s="66"/>
      <c r="R215" s="67"/>
      <c r="S215" s="66"/>
      <c r="T215" s="66"/>
      <c r="U215" s="67"/>
    </row>
    <row r="216" spans="1:21" ht="15.75" x14ac:dyDescent="0.25">
      <c r="A216" s="65">
        <v>20</v>
      </c>
      <c r="B216" s="6" t="s">
        <v>155</v>
      </c>
      <c r="C216" s="66"/>
      <c r="D216" s="66"/>
      <c r="E216" s="66"/>
      <c r="F216" s="66"/>
      <c r="G216" s="66"/>
      <c r="H216" s="67"/>
      <c r="I216" s="66"/>
      <c r="J216" s="66"/>
      <c r="K216" s="66"/>
      <c r="L216" s="67"/>
      <c r="M216" s="66"/>
      <c r="N216" s="66"/>
      <c r="O216" s="66"/>
      <c r="P216" s="66"/>
      <c r="Q216" s="66"/>
      <c r="R216" s="67"/>
      <c r="S216" s="66"/>
      <c r="T216" s="66"/>
      <c r="U216" s="67"/>
    </row>
    <row r="217" spans="1:21" ht="15.75" x14ac:dyDescent="0.25">
      <c r="A217" s="65">
        <v>21</v>
      </c>
      <c r="B217" s="6" t="s">
        <v>156</v>
      </c>
      <c r="C217" s="66"/>
      <c r="D217" s="66"/>
      <c r="E217" s="66"/>
      <c r="F217" s="66"/>
      <c r="G217" s="66"/>
      <c r="H217" s="67"/>
      <c r="I217" s="66"/>
      <c r="J217" s="66"/>
      <c r="K217" s="66"/>
      <c r="L217" s="67"/>
      <c r="M217" s="66"/>
      <c r="N217" s="66"/>
      <c r="O217" s="66"/>
      <c r="P217" s="66"/>
      <c r="Q217" s="66"/>
      <c r="R217" s="67"/>
      <c r="S217" s="66"/>
      <c r="T217" s="66"/>
      <c r="U217" s="67"/>
    </row>
    <row r="218" spans="1:21" ht="15.75" x14ac:dyDescent="0.25">
      <c r="A218" s="65">
        <v>22</v>
      </c>
      <c r="B218" s="6" t="s">
        <v>144</v>
      </c>
      <c r="C218" s="66"/>
      <c r="D218" s="66"/>
      <c r="E218" s="66"/>
      <c r="F218" s="66"/>
      <c r="G218" s="66"/>
      <c r="H218" s="67"/>
      <c r="I218" s="66"/>
      <c r="J218" s="66"/>
      <c r="K218" s="66"/>
      <c r="L218" s="67"/>
      <c r="M218" s="66"/>
      <c r="N218" s="66"/>
      <c r="O218" s="66"/>
      <c r="P218" s="66"/>
      <c r="Q218" s="66"/>
      <c r="R218" s="67"/>
      <c r="S218" s="66"/>
      <c r="T218" s="66"/>
      <c r="U218" s="67"/>
    </row>
    <row r="219" spans="1:21" ht="15.75" x14ac:dyDescent="0.25">
      <c r="A219" s="65">
        <v>23</v>
      </c>
      <c r="B219" s="6" t="s">
        <v>145</v>
      </c>
      <c r="C219" s="66"/>
      <c r="D219" s="66"/>
      <c r="E219" s="66"/>
      <c r="F219" s="66"/>
      <c r="G219" s="66"/>
      <c r="H219" s="67"/>
      <c r="I219" s="66"/>
      <c r="J219" s="66"/>
      <c r="K219" s="66"/>
      <c r="L219" s="67"/>
      <c r="M219" s="66"/>
      <c r="N219" s="66"/>
      <c r="O219" s="66"/>
      <c r="P219" s="66"/>
      <c r="Q219" s="66"/>
      <c r="R219" s="67"/>
      <c r="S219" s="66"/>
      <c r="T219" s="66"/>
      <c r="U219" s="67"/>
    </row>
    <row r="220" spans="1:21" ht="15.75" x14ac:dyDescent="0.25">
      <c r="A220" s="65">
        <v>24</v>
      </c>
      <c r="B220" s="52" t="s">
        <v>146</v>
      </c>
      <c r="C220" s="66"/>
      <c r="D220" s="66"/>
      <c r="E220" s="66"/>
      <c r="F220" s="66"/>
      <c r="G220" s="66"/>
      <c r="H220" s="67"/>
      <c r="I220" s="66"/>
      <c r="J220" s="66"/>
      <c r="K220" s="66"/>
      <c r="L220" s="67"/>
      <c r="M220" s="66"/>
      <c r="N220" s="66"/>
      <c r="O220" s="66"/>
      <c r="P220" s="66"/>
      <c r="Q220" s="66"/>
      <c r="R220" s="67"/>
      <c r="S220" s="66"/>
      <c r="T220" s="66"/>
      <c r="U220" s="67"/>
    </row>
    <row r="221" spans="1:21" ht="15.75" x14ac:dyDescent="0.25">
      <c r="A221" s="65">
        <v>25</v>
      </c>
      <c r="B221" s="6" t="s">
        <v>161</v>
      </c>
      <c r="C221" s="66"/>
      <c r="D221" s="66"/>
      <c r="E221" s="66"/>
      <c r="F221" s="66"/>
      <c r="G221" s="66"/>
      <c r="H221" s="67"/>
      <c r="I221" s="66"/>
      <c r="J221" s="66"/>
      <c r="K221" s="66"/>
      <c r="L221" s="67"/>
      <c r="M221" s="66"/>
      <c r="N221" s="66"/>
      <c r="O221" s="66"/>
      <c r="P221" s="66"/>
      <c r="Q221" s="66"/>
      <c r="R221" s="67"/>
      <c r="S221" s="66"/>
      <c r="T221" s="66"/>
      <c r="U221" s="67"/>
    </row>
    <row r="222" spans="1:21" ht="15.75" x14ac:dyDescent="0.25">
      <c r="A222" s="65">
        <v>26</v>
      </c>
      <c r="B222" s="52" t="s">
        <v>147</v>
      </c>
      <c r="C222" s="66"/>
      <c r="D222" s="66"/>
      <c r="E222" s="66"/>
      <c r="F222" s="66"/>
      <c r="G222" s="66"/>
      <c r="H222" s="67"/>
      <c r="I222" s="66"/>
      <c r="J222" s="66"/>
      <c r="K222" s="66"/>
      <c r="L222" s="67"/>
      <c r="M222" s="66"/>
      <c r="N222" s="66"/>
      <c r="O222" s="66"/>
      <c r="P222" s="66"/>
      <c r="Q222" s="66"/>
      <c r="R222" s="67"/>
      <c r="S222" s="66"/>
      <c r="T222" s="66"/>
      <c r="U222" s="67"/>
    </row>
    <row r="223" spans="1:21" ht="15.75" x14ac:dyDescent="0.25">
      <c r="A223" s="65">
        <v>27</v>
      </c>
      <c r="B223" s="6" t="s">
        <v>148</v>
      </c>
      <c r="C223" s="66"/>
      <c r="D223" s="66"/>
      <c r="E223" s="66"/>
      <c r="F223" s="66"/>
      <c r="G223" s="66"/>
      <c r="H223" s="67"/>
      <c r="I223" s="66"/>
      <c r="J223" s="66"/>
      <c r="K223" s="66"/>
      <c r="L223" s="67"/>
      <c r="M223" s="66"/>
      <c r="N223" s="66"/>
      <c r="O223" s="66"/>
      <c r="P223" s="66"/>
      <c r="Q223" s="66"/>
      <c r="R223" s="67"/>
      <c r="S223" s="66"/>
      <c r="T223" s="66"/>
      <c r="U223" s="67"/>
    </row>
    <row r="224" spans="1:21" ht="15.75" x14ac:dyDescent="0.25">
      <c r="A224" s="65">
        <v>28</v>
      </c>
      <c r="B224" s="52"/>
      <c r="C224" s="66"/>
      <c r="D224" s="66"/>
      <c r="E224" s="66"/>
      <c r="F224" s="66"/>
      <c r="G224" s="66"/>
      <c r="H224" s="67"/>
      <c r="I224" s="66"/>
      <c r="J224" s="66"/>
      <c r="K224" s="66"/>
      <c r="L224" s="67"/>
      <c r="M224" s="66"/>
      <c r="N224" s="66"/>
      <c r="O224" s="66"/>
      <c r="P224" s="66"/>
      <c r="Q224" s="66"/>
      <c r="R224" s="67"/>
      <c r="S224" s="66"/>
      <c r="T224" s="66"/>
      <c r="U224" s="67"/>
    </row>
    <row r="225" spans="1:21" ht="15.75" x14ac:dyDescent="0.25">
      <c r="A225" s="65">
        <v>29</v>
      </c>
      <c r="B225" s="52"/>
      <c r="C225" s="66"/>
      <c r="D225" s="66"/>
      <c r="E225" s="66"/>
      <c r="F225" s="66"/>
      <c r="G225" s="66"/>
      <c r="H225" s="67"/>
      <c r="I225" s="66"/>
      <c r="J225" s="66"/>
      <c r="K225" s="66"/>
      <c r="L225" s="67"/>
      <c r="M225" s="66"/>
      <c r="N225" s="66"/>
      <c r="O225" s="66"/>
      <c r="P225" s="66"/>
      <c r="Q225" s="66"/>
      <c r="R225" s="67"/>
      <c r="S225" s="66"/>
      <c r="T225" s="66"/>
      <c r="U225" s="67"/>
    </row>
    <row r="226" spans="1:21" ht="15.75" x14ac:dyDescent="0.25">
      <c r="A226" s="65">
        <v>30</v>
      </c>
      <c r="B226" s="52"/>
      <c r="C226" s="66"/>
      <c r="D226" s="66"/>
      <c r="E226" s="66"/>
      <c r="F226" s="66"/>
      <c r="G226" s="66"/>
      <c r="H226" s="67"/>
      <c r="I226" s="66"/>
      <c r="J226" s="66"/>
      <c r="K226" s="66"/>
      <c r="L226" s="67"/>
      <c r="M226" s="66"/>
      <c r="N226" s="66"/>
      <c r="O226" s="66"/>
      <c r="P226" s="66"/>
      <c r="Q226" s="66"/>
      <c r="R226" s="67"/>
      <c r="S226" s="66"/>
      <c r="T226" s="66"/>
      <c r="U226" s="67"/>
    </row>
    <row r="227" spans="1:21" ht="15.75" x14ac:dyDescent="0.25">
      <c r="A227" s="65">
        <v>31</v>
      </c>
      <c r="B227" s="52"/>
      <c r="C227" s="66"/>
      <c r="D227" s="66"/>
      <c r="E227" s="66"/>
      <c r="F227" s="66"/>
      <c r="G227" s="66"/>
      <c r="H227" s="67"/>
      <c r="I227" s="66"/>
      <c r="J227" s="66"/>
      <c r="K227" s="66"/>
      <c r="L227" s="67"/>
      <c r="M227" s="66"/>
      <c r="N227" s="66"/>
      <c r="O227" s="66"/>
      <c r="P227" s="66"/>
      <c r="Q227" s="66"/>
      <c r="R227" s="67"/>
      <c r="S227" s="66"/>
      <c r="T227" s="66"/>
      <c r="U227" s="67"/>
    </row>
    <row r="228" spans="1:21" ht="15.75" x14ac:dyDescent="0.25">
      <c r="A228" s="65">
        <v>32</v>
      </c>
      <c r="B228" s="52"/>
      <c r="C228" s="66"/>
      <c r="D228" s="66"/>
      <c r="E228" s="66"/>
      <c r="F228" s="66"/>
      <c r="G228" s="66"/>
      <c r="H228" s="67"/>
      <c r="I228" s="66"/>
      <c r="J228" s="66"/>
      <c r="K228" s="66"/>
      <c r="L228" s="67"/>
      <c r="M228" s="66"/>
      <c r="N228" s="66"/>
      <c r="O228" s="66"/>
      <c r="P228" s="66"/>
      <c r="Q228" s="66"/>
      <c r="R228" s="67"/>
      <c r="S228" s="66"/>
      <c r="T228" s="66"/>
      <c r="U228" s="67"/>
    </row>
    <row r="229" spans="1:21" ht="15.75" x14ac:dyDescent="0.25">
      <c r="A229" s="65">
        <v>33</v>
      </c>
      <c r="B229" s="52"/>
      <c r="C229" s="66"/>
      <c r="D229" s="66"/>
      <c r="E229" s="66"/>
      <c r="F229" s="66"/>
      <c r="G229" s="66"/>
      <c r="H229" s="67"/>
      <c r="I229" s="66"/>
      <c r="J229" s="66"/>
      <c r="K229" s="66"/>
      <c r="L229" s="67"/>
      <c r="M229" s="66"/>
      <c r="N229" s="66"/>
      <c r="O229" s="66"/>
      <c r="P229" s="66"/>
      <c r="Q229" s="66"/>
      <c r="R229" s="67"/>
      <c r="S229" s="66"/>
      <c r="T229" s="66"/>
      <c r="U229" s="67"/>
    </row>
    <row r="230" spans="1:21" ht="15.75" x14ac:dyDescent="0.25">
      <c r="A230" s="65">
        <v>34</v>
      </c>
      <c r="B230" s="52"/>
      <c r="C230" s="66"/>
      <c r="D230" s="66"/>
      <c r="E230" s="66"/>
      <c r="F230" s="66"/>
      <c r="G230" s="66"/>
      <c r="H230" s="67"/>
      <c r="I230" s="66"/>
      <c r="J230" s="66"/>
      <c r="K230" s="66"/>
      <c r="L230" s="67"/>
      <c r="M230" s="66"/>
      <c r="N230" s="66"/>
      <c r="O230" s="66"/>
      <c r="P230" s="66"/>
      <c r="Q230" s="66"/>
      <c r="R230" s="67"/>
      <c r="S230" s="66"/>
      <c r="T230" s="66"/>
      <c r="U230" s="67"/>
    </row>
    <row r="231" spans="1:21" ht="15.75" x14ac:dyDescent="0.25">
      <c r="A231" s="65">
        <v>35</v>
      </c>
      <c r="B231" s="52"/>
      <c r="C231" s="66"/>
      <c r="D231" s="66"/>
      <c r="E231" s="66"/>
      <c r="F231" s="66"/>
      <c r="G231" s="66"/>
      <c r="H231" s="67"/>
      <c r="I231" s="66"/>
      <c r="J231" s="66"/>
      <c r="K231" s="66"/>
      <c r="L231" s="67"/>
      <c r="M231" s="66"/>
      <c r="N231" s="66"/>
      <c r="O231" s="66"/>
      <c r="P231" s="66"/>
      <c r="Q231" s="66"/>
      <c r="R231" s="67"/>
      <c r="S231" s="66"/>
      <c r="T231" s="66"/>
      <c r="U231" s="67"/>
    </row>
    <row r="232" spans="1:21" ht="15.75" x14ac:dyDescent="0.25">
      <c r="A232" s="65">
        <v>36</v>
      </c>
      <c r="B232" s="52"/>
      <c r="C232" s="66"/>
      <c r="D232" s="66"/>
      <c r="E232" s="66"/>
      <c r="F232" s="66"/>
      <c r="G232" s="66"/>
      <c r="H232" s="67"/>
      <c r="I232" s="66"/>
      <c r="J232" s="66"/>
      <c r="K232" s="66"/>
      <c r="L232" s="67"/>
      <c r="M232" s="66"/>
      <c r="N232" s="66"/>
      <c r="O232" s="66"/>
      <c r="P232" s="66"/>
      <c r="Q232" s="66"/>
      <c r="R232" s="67"/>
      <c r="S232" s="66"/>
      <c r="T232" s="66"/>
      <c r="U232" s="67"/>
    </row>
    <row r="233" spans="1:21" ht="15.75" x14ac:dyDescent="0.25">
      <c r="A233" s="65">
        <v>37</v>
      </c>
      <c r="B233" s="52"/>
      <c r="C233" s="66"/>
      <c r="D233" s="66"/>
      <c r="E233" s="66"/>
      <c r="F233" s="66"/>
      <c r="G233" s="66"/>
      <c r="H233" s="67"/>
      <c r="I233" s="66"/>
      <c r="J233" s="66"/>
      <c r="K233" s="66"/>
      <c r="L233" s="67"/>
      <c r="M233" s="66"/>
      <c r="N233" s="66"/>
      <c r="O233" s="66"/>
      <c r="P233" s="66"/>
      <c r="Q233" s="66"/>
      <c r="R233" s="67"/>
      <c r="S233" s="66"/>
      <c r="T233" s="66"/>
      <c r="U233" s="67"/>
    </row>
    <row r="234" spans="1:21" ht="15.75" x14ac:dyDescent="0.25">
      <c r="A234" s="65">
        <v>38</v>
      </c>
      <c r="B234" s="52"/>
      <c r="C234" s="66"/>
      <c r="D234" s="66"/>
      <c r="E234" s="66"/>
      <c r="F234" s="66"/>
      <c r="G234" s="66"/>
      <c r="H234" s="67"/>
      <c r="I234" s="66"/>
      <c r="J234" s="66"/>
      <c r="K234" s="66"/>
      <c r="L234" s="67"/>
      <c r="M234" s="66"/>
      <c r="N234" s="66"/>
      <c r="O234" s="66"/>
      <c r="P234" s="66"/>
      <c r="Q234" s="66"/>
      <c r="R234" s="67"/>
      <c r="S234" s="66"/>
      <c r="T234" s="66"/>
      <c r="U234" s="67"/>
    </row>
    <row r="235" spans="1:21" ht="15.75" x14ac:dyDescent="0.25">
      <c r="A235" s="65">
        <v>39</v>
      </c>
      <c r="B235" s="52"/>
      <c r="C235" s="66"/>
      <c r="D235" s="66"/>
      <c r="E235" s="66"/>
      <c r="F235" s="66"/>
      <c r="G235" s="66"/>
      <c r="H235" s="67"/>
      <c r="I235" s="66"/>
      <c r="J235" s="66"/>
      <c r="K235" s="66"/>
      <c r="L235" s="67"/>
      <c r="M235" s="66"/>
      <c r="N235" s="66"/>
      <c r="O235" s="66"/>
      <c r="P235" s="66"/>
      <c r="Q235" s="66"/>
      <c r="R235" s="67"/>
      <c r="S235" s="66"/>
      <c r="T235" s="66"/>
      <c r="U235" s="67"/>
    </row>
    <row r="236" spans="1:21" ht="15.75" x14ac:dyDescent="0.25">
      <c r="A236" s="65">
        <v>40</v>
      </c>
      <c r="B236" s="52"/>
      <c r="C236" s="66"/>
      <c r="D236" s="66"/>
      <c r="E236" s="66"/>
      <c r="F236" s="66"/>
      <c r="G236" s="66"/>
      <c r="H236" s="67"/>
      <c r="I236" s="66"/>
      <c r="J236" s="66"/>
      <c r="K236" s="66"/>
      <c r="L236" s="67"/>
      <c r="M236" s="66"/>
      <c r="N236" s="66"/>
      <c r="O236" s="66"/>
      <c r="P236" s="66"/>
      <c r="Q236" s="66"/>
      <c r="R236" s="67"/>
      <c r="S236" s="66"/>
      <c r="T236" s="66"/>
      <c r="U236" s="67"/>
    </row>
    <row r="237" spans="1:21" ht="15.75" x14ac:dyDescent="0.25">
      <c r="A237" s="65">
        <v>41</v>
      </c>
      <c r="B237" s="52"/>
      <c r="C237" s="66"/>
      <c r="D237" s="66"/>
      <c r="E237" s="66"/>
      <c r="F237" s="66"/>
      <c r="G237" s="66"/>
      <c r="H237" s="67"/>
      <c r="I237" s="66"/>
      <c r="J237" s="66"/>
      <c r="K237" s="66"/>
      <c r="L237" s="67"/>
      <c r="M237" s="66"/>
      <c r="N237" s="66"/>
      <c r="O237" s="66"/>
      <c r="P237" s="66"/>
      <c r="Q237" s="66"/>
      <c r="R237" s="67"/>
      <c r="S237" s="66"/>
      <c r="T237" s="66"/>
      <c r="U237" s="67"/>
    </row>
    <row r="238" spans="1:21" ht="15.75" x14ac:dyDescent="0.25">
      <c r="A238" s="65">
        <v>42</v>
      </c>
      <c r="B238" s="52"/>
      <c r="C238" s="66"/>
      <c r="D238" s="66"/>
      <c r="E238" s="66"/>
      <c r="F238" s="66"/>
      <c r="G238" s="66"/>
      <c r="H238" s="67"/>
      <c r="I238" s="66"/>
      <c r="J238" s="66"/>
      <c r="K238" s="66"/>
      <c r="L238" s="67"/>
      <c r="M238" s="66"/>
      <c r="N238" s="66"/>
      <c r="O238" s="66"/>
      <c r="P238" s="66"/>
      <c r="Q238" s="66"/>
      <c r="R238" s="67"/>
      <c r="S238" s="66"/>
      <c r="T238" s="66"/>
      <c r="U238" s="67"/>
    </row>
    <row r="239" spans="1:21" ht="15.75" x14ac:dyDescent="0.25">
      <c r="A239" s="65">
        <v>43</v>
      </c>
      <c r="B239" s="52"/>
      <c r="C239" s="66"/>
      <c r="D239" s="66"/>
      <c r="E239" s="66"/>
      <c r="F239" s="66"/>
      <c r="G239" s="66"/>
      <c r="H239" s="67"/>
      <c r="I239" s="66"/>
      <c r="J239" s="66"/>
      <c r="K239" s="66"/>
      <c r="L239" s="67"/>
      <c r="M239" s="66"/>
      <c r="N239" s="66"/>
      <c r="O239" s="66"/>
      <c r="P239" s="66"/>
      <c r="Q239" s="66"/>
      <c r="R239" s="67"/>
      <c r="S239" s="66"/>
      <c r="T239" s="66"/>
      <c r="U239" s="67"/>
    </row>
    <row r="240" spans="1:21" ht="15.75" x14ac:dyDescent="0.25">
      <c r="A240" s="65">
        <v>44</v>
      </c>
      <c r="B240" s="52"/>
      <c r="C240" s="66"/>
      <c r="D240" s="66"/>
      <c r="E240" s="66"/>
      <c r="F240" s="66"/>
      <c r="G240" s="66"/>
      <c r="H240" s="67"/>
      <c r="I240" s="66"/>
      <c r="J240" s="66"/>
      <c r="K240" s="66"/>
      <c r="L240" s="67"/>
      <c r="M240" s="66"/>
      <c r="N240" s="66"/>
      <c r="O240" s="66"/>
      <c r="P240" s="66"/>
      <c r="Q240" s="66"/>
      <c r="R240" s="67"/>
      <c r="S240" s="66"/>
      <c r="T240" s="66"/>
      <c r="U240" s="67"/>
    </row>
    <row r="241" spans="1:21" ht="15.75" x14ac:dyDescent="0.25">
      <c r="A241" s="65">
        <v>45</v>
      </c>
      <c r="B241" s="52"/>
      <c r="C241" s="66"/>
      <c r="D241" s="66"/>
      <c r="E241" s="66"/>
      <c r="F241" s="66"/>
      <c r="G241" s="66"/>
      <c r="H241" s="67"/>
      <c r="I241" s="66"/>
      <c r="J241" s="66"/>
      <c r="K241" s="66"/>
      <c r="L241" s="67"/>
      <c r="M241" s="66"/>
      <c r="N241" s="66"/>
      <c r="O241" s="66"/>
      <c r="P241" s="66"/>
      <c r="Q241" s="66"/>
      <c r="R241" s="67"/>
      <c r="S241" s="66"/>
      <c r="T241" s="66"/>
      <c r="U241" s="67"/>
    </row>
    <row r="242" spans="1:21" ht="15.75" x14ac:dyDescent="0.25">
      <c r="A242" s="65">
        <v>46</v>
      </c>
      <c r="B242" s="52"/>
      <c r="C242" s="66"/>
      <c r="D242" s="66"/>
      <c r="E242" s="66"/>
      <c r="F242" s="66"/>
      <c r="G242" s="66"/>
      <c r="H242" s="67"/>
      <c r="I242" s="66"/>
      <c r="J242" s="66"/>
      <c r="K242" s="66"/>
      <c r="L242" s="67"/>
      <c r="M242" s="66"/>
      <c r="N242" s="66"/>
      <c r="O242" s="66"/>
      <c r="P242" s="66"/>
      <c r="Q242" s="66"/>
      <c r="R242" s="67"/>
      <c r="S242" s="66"/>
      <c r="T242" s="66"/>
      <c r="U242" s="67"/>
    </row>
    <row r="243" spans="1:21" ht="15.75" x14ac:dyDescent="0.25">
      <c r="A243" s="65">
        <v>47</v>
      </c>
      <c r="B243" s="52"/>
      <c r="C243" s="66"/>
      <c r="D243" s="66"/>
      <c r="E243" s="66"/>
      <c r="F243" s="66"/>
      <c r="G243" s="66"/>
      <c r="H243" s="67"/>
      <c r="I243" s="66"/>
      <c r="J243" s="66"/>
      <c r="K243" s="66"/>
      <c r="L243" s="67"/>
      <c r="M243" s="66"/>
      <c r="N243" s="66"/>
      <c r="O243" s="66"/>
      <c r="P243" s="66"/>
      <c r="Q243" s="66"/>
      <c r="R243" s="67"/>
      <c r="S243" s="66"/>
      <c r="T243" s="66"/>
      <c r="U243" s="67"/>
    </row>
    <row r="244" spans="1:21" ht="15.75" x14ac:dyDescent="0.25">
      <c r="A244" s="65">
        <v>48</v>
      </c>
      <c r="B244" s="52"/>
      <c r="C244" s="66"/>
      <c r="D244" s="66"/>
      <c r="E244" s="66"/>
      <c r="F244" s="66"/>
      <c r="G244" s="66"/>
      <c r="H244" s="67"/>
      <c r="I244" s="66"/>
      <c r="J244" s="66"/>
      <c r="K244" s="66"/>
      <c r="L244" s="67"/>
      <c r="M244" s="66"/>
      <c r="N244" s="66"/>
      <c r="O244" s="66"/>
      <c r="P244" s="66"/>
      <c r="Q244" s="66"/>
      <c r="R244" s="67"/>
      <c r="S244" s="66"/>
      <c r="T244" s="66"/>
      <c r="U244" s="67"/>
    </row>
    <row r="247" spans="1:21" ht="15.75" x14ac:dyDescent="0.25">
      <c r="B247" s="107" t="s">
        <v>69</v>
      </c>
      <c r="C247" s="107"/>
      <c r="D247" s="107"/>
      <c r="E247" s="107"/>
      <c r="F247" s="107"/>
      <c r="G247" s="107"/>
      <c r="H247" s="107"/>
    </row>
    <row r="248" spans="1:21" ht="15.75" x14ac:dyDescent="0.25">
      <c r="A248" s="53"/>
      <c r="B248" s="107" t="s">
        <v>70</v>
      </c>
      <c r="C248" s="107"/>
      <c r="D248" s="107"/>
      <c r="E248" s="107"/>
      <c r="F248" s="107"/>
      <c r="G248" s="107"/>
      <c r="H248" s="107"/>
      <c r="I248" s="54"/>
      <c r="J248" s="54"/>
      <c r="K248" s="54"/>
      <c r="L248" s="54"/>
      <c r="M248" s="54"/>
      <c r="N248" s="54"/>
      <c r="O248" s="54"/>
      <c r="P248" s="54"/>
      <c r="Q248" s="102" t="s">
        <v>71</v>
      </c>
      <c r="R248" s="102"/>
      <c r="S248" s="102"/>
      <c r="T248" s="102"/>
      <c r="U248" s="102"/>
    </row>
    <row r="249" spans="1:21" ht="15.75" x14ac:dyDescent="0.25">
      <c r="A249" s="53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</row>
    <row r="250" spans="1:21" ht="15.75" x14ac:dyDescent="0.25">
      <c r="A250" s="57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98"/>
      <c r="R250" s="99"/>
      <c r="S250" s="99"/>
      <c r="T250" s="99"/>
      <c r="U250" s="100"/>
    </row>
    <row r="251" spans="1:21" ht="15.75" x14ac:dyDescent="0.25">
      <c r="A251" s="53"/>
      <c r="P251" s="54"/>
      <c r="Q251" s="101"/>
      <c r="R251" s="102"/>
      <c r="S251" s="102"/>
      <c r="T251" s="102"/>
      <c r="U251" s="103"/>
    </row>
    <row r="252" spans="1:21" ht="15.75" x14ac:dyDescent="0.25">
      <c r="A252" s="53"/>
      <c r="B252" s="54" t="s">
        <v>13</v>
      </c>
      <c r="C252" s="108" t="s">
        <v>151</v>
      </c>
      <c r="D252" s="109"/>
      <c r="E252" s="109"/>
      <c r="F252" s="109"/>
      <c r="G252" s="110"/>
      <c r="H252" s="54"/>
      <c r="I252" s="54"/>
      <c r="J252" s="54"/>
      <c r="K252" s="54"/>
      <c r="L252" s="54"/>
      <c r="M252" s="54"/>
      <c r="N252" s="54"/>
      <c r="O252" s="54"/>
      <c r="P252" s="54"/>
      <c r="Q252" s="101"/>
      <c r="R252" s="102"/>
      <c r="S252" s="102"/>
      <c r="T252" s="102"/>
      <c r="U252" s="103"/>
    </row>
    <row r="253" spans="1:21" ht="15.75" x14ac:dyDescent="0.25">
      <c r="A253" s="53"/>
      <c r="B253" s="54" t="s">
        <v>72</v>
      </c>
      <c r="C253" s="108" t="s">
        <v>78</v>
      </c>
      <c r="D253" s="109"/>
      <c r="E253" s="109"/>
      <c r="F253" s="109"/>
      <c r="G253" s="109"/>
      <c r="H253" s="109"/>
      <c r="I253" s="109"/>
      <c r="J253" s="109"/>
      <c r="K253" s="109"/>
      <c r="L253" s="109"/>
      <c r="M253" s="109"/>
      <c r="N253" s="109"/>
      <c r="O253" s="110"/>
      <c r="P253" s="54"/>
      <c r="Q253" s="101"/>
      <c r="R253" s="102"/>
      <c r="S253" s="102"/>
      <c r="T253" s="102"/>
      <c r="U253" s="103"/>
    </row>
    <row r="254" spans="1:21" ht="15.75" x14ac:dyDescent="0.25">
      <c r="A254" s="53"/>
      <c r="B254" s="54" t="s">
        <v>73</v>
      </c>
      <c r="C254" s="111"/>
      <c r="D254" s="112"/>
      <c r="E254" s="112"/>
      <c r="F254" s="112"/>
      <c r="G254" s="112"/>
      <c r="H254" s="112"/>
      <c r="I254" s="112"/>
      <c r="J254" s="112"/>
      <c r="K254" s="112"/>
      <c r="L254" s="112"/>
      <c r="M254" s="112"/>
      <c r="N254" s="112"/>
      <c r="O254" s="113"/>
      <c r="P254" s="54"/>
      <c r="Q254" s="104"/>
      <c r="R254" s="105"/>
      <c r="S254" s="105"/>
      <c r="T254" s="105"/>
      <c r="U254" s="106"/>
    </row>
    <row r="255" spans="1:21" ht="15.75" x14ac:dyDescent="0.25">
      <c r="A255" s="53"/>
      <c r="B255" s="59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54"/>
      <c r="Q255" s="54"/>
      <c r="R255" s="54"/>
      <c r="S255" s="54"/>
      <c r="T255" s="54"/>
      <c r="U255" s="54"/>
    </row>
    <row r="256" spans="1:21" ht="15.75" x14ac:dyDescent="0.25">
      <c r="A256"/>
      <c r="B256" s="53"/>
      <c r="C256" s="86" t="s">
        <v>74</v>
      </c>
      <c r="D256" s="87"/>
      <c r="E256" s="87"/>
      <c r="F256" s="87"/>
      <c r="G256" s="87"/>
      <c r="H256" s="83"/>
      <c r="I256" s="88" t="s">
        <v>47</v>
      </c>
      <c r="J256" s="89"/>
      <c r="K256" s="89"/>
      <c r="L256" s="84"/>
      <c r="M256" s="88" t="s">
        <v>48</v>
      </c>
      <c r="N256" s="89"/>
      <c r="O256" s="89"/>
      <c r="P256" s="89"/>
      <c r="Q256" s="89"/>
      <c r="R256" s="84"/>
      <c r="S256" s="88" t="s">
        <v>1</v>
      </c>
      <c r="T256" s="89"/>
      <c r="U256" s="84"/>
    </row>
    <row r="257" spans="1:21" x14ac:dyDescent="0.25">
      <c r="A257" s="6"/>
      <c r="B257" s="6"/>
      <c r="C257" s="90" t="s">
        <v>82</v>
      </c>
      <c r="D257" s="91"/>
      <c r="E257" s="91"/>
      <c r="F257" s="91"/>
      <c r="G257" s="92"/>
      <c r="H257" s="60"/>
      <c r="I257" s="90" t="s">
        <v>75</v>
      </c>
      <c r="J257" s="91"/>
      <c r="K257" s="92"/>
      <c r="L257" s="60"/>
      <c r="M257" s="93" t="s">
        <v>82</v>
      </c>
      <c r="N257" s="94"/>
      <c r="O257" s="94"/>
      <c r="P257" s="94"/>
      <c r="Q257" s="95"/>
      <c r="R257" s="60"/>
      <c r="S257" s="96" t="s">
        <v>76</v>
      </c>
      <c r="T257" s="97"/>
      <c r="U257" s="60"/>
    </row>
    <row r="258" spans="1:21" ht="33.75" x14ac:dyDescent="0.25">
      <c r="A258" s="61" t="s">
        <v>12</v>
      </c>
      <c r="B258" s="62" t="s">
        <v>0</v>
      </c>
      <c r="C258" s="63" t="s">
        <v>7</v>
      </c>
      <c r="D258" s="63" t="s">
        <v>8</v>
      </c>
      <c r="E258" s="63" t="s">
        <v>9</v>
      </c>
      <c r="F258" s="63" t="s">
        <v>10</v>
      </c>
      <c r="G258" s="63" t="s">
        <v>11</v>
      </c>
      <c r="H258" s="64">
        <v>0.3</v>
      </c>
      <c r="I258" s="63" t="s">
        <v>41</v>
      </c>
      <c r="J258" s="63" t="s">
        <v>42</v>
      </c>
      <c r="K258" s="63" t="s">
        <v>43</v>
      </c>
      <c r="L258" s="64">
        <v>0.2</v>
      </c>
      <c r="M258" s="63" t="s">
        <v>7</v>
      </c>
      <c r="N258" s="63" t="s">
        <v>44</v>
      </c>
      <c r="O258" s="63" t="s">
        <v>9</v>
      </c>
      <c r="P258" s="63" t="s">
        <v>10</v>
      </c>
      <c r="Q258" s="63" t="s">
        <v>11</v>
      </c>
      <c r="R258" s="64">
        <v>0.3</v>
      </c>
      <c r="S258" s="63" t="s">
        <v>45</v>
      </c>
      <c r="T258" s="63" t="s">
        <v>8</v>
      </c>
      <c r="U258" s="64">
        <v>0.2</v>
      </c>
    </row>
    <row r="259" spans="1:21" ht="15.75" x14ac:dyDescent="0.25">
      <c r="A259" s="65">
        <v>1</v>
      </c>
      <c r="B259" s="6" t="s">
        <v>162</v>
      </c>
      <c r="C259" s="66"/>
      <c r="D259" s="66"/>
      <c r="E259" s="66"/>
      <c r="F259" s="66"/>
      <c r="G259" s="66"/>
      <c r="H259" s="67"/>
      <c r="I259" s="66"/>
      <c r="J259" s="66"/>
      <c r="K259" s="66"/>
      <c r="L259" s="67"/>
      <c r="M259" s="66"/>
      <c r="N259" s="66"/>
      <c r="O259" s="66"/>
      <c r="P259" s="66"/>
      <c r="Q259" s="66"/>
      <c r="R259" s="67"/>
      <c r="S259" s="66"/>
      <c r="T259" s="66"/>
      <c r="U259" s="67"/>
    </row>
    <row r="260" spans="1:21" ht="15.75" x14ac:dyDescent="0.25">
      <c r="A260" s="65">
        <v>2</v>
      </c>
      <c r="B260" s="6" t="s">
        <v>136</v>
      </c>
      <c r="C260" s="66"/>
      <c r="D260" s="66"/>
      <c r="E260" s="66"/>
      <c r="F260" s="66"/>
      <c r="G260" s="66"/>
      <c r="H260" s="67"/>
      <c r="I260" s="66"/>
      <c r="J260" s="66"/>
      <c r="K260" s="66"/>
      <c r="L260" s="67"/>
      <c r="M260" s="66"/>
      <c r="N260" s="66"/>
      <c r="O260" s="66"/>
      <c r="P260" s="66"/>
      <c r="Q260" s="66"/>
      <c r="R260" s="67"/>
      <c r="S260" s="66"/>
      <c r="T260" s="66"/>
      <c r="U260" s="67"/>
    </row>
    <row r="261" spans="1:21" ht="15.75" x14ac:dyDescent="0.25">
      <c r="A261" s="65">
        <v>3</v>
      </c>
      <c r="B261" s="6" t="s">
        <v>157</v>
      </c>
      <c r="C261" s="66"/>
      <c r="D261" s="66"/>
      <c r="E261" s="66"/>
      <c r="F261" s="66"/>
      <c r="G261" s="66"/>
      <c r="H261" s="67"/>
      <c r="I261" s="66"/>
      <c r="J261" s="66"/>
      <c r="K261" s="66"/>
      <c r="L261" s="67"/>
      <c r="M261" s="66"/>
      <c r="N261" s="66"/>
      <c r="O261" s="66"/>
      <c r="P261" s="66"/>
      <c r="Q261" s="66"/>
      <c r="R261" s="67"/>
      <c r="S261" s="66"/>
      <c r="T261" s="66"/>
      <c r="U261" s="67"/>
    </row>
    <row r="262" spans="1:21" ht="15.75" x14ac:dyDescent="0.25">
      <c r="A262" s="65">
        <v>4</v>
      </c>
      <c r="B262" s="6" t="s">
        <v>149</v>
      </c>
      <c r="C262" s="66"/>
      <c r="D262" s="66"/>
      <c r="E262" s="66"/>
      <c r="F262" s="66"/>
      <c r="G262" s="66"/>
      <c r="H262" s="67"/>
      <c r="I262" s="66"/>
      <c r="J262" s="66"/>
      <c r="K262" s="66"/>
      <c r="L262" s="67"/>
      <c r="M262" s="66"/>
      <c r="N262" s="66"/>
      <c r="O262" s="66"/>
      <c r="P262" s="66"/>
      <c r="Q262" s="66"/>
      <c r="R262" s="67"/>
      <c r="S262" s="66"/>
      <c r="T262" s="66"/>
      <c r="U262" s="67"/>
    </row>
    <row r="263" spans="1:21" ht="15.75" x14ac:dyDescent="0.25">
      <c r="A263" s="65">
        <v>5</v>
      </c>
      <c r="B263" s="6" t="s">
        <v>158</v>
      </c>
      <c r="C263" s="66"/>
      <c r="D263" s="66"/>
      <c r="E263" s="66"/>
      <c r="F263" s="66"/>
      <c r="G263" s="66"/>
      <c r="H263" s="67"/>
      <c r="I263" s="66"/>
      <c r="J263" s="66"/>
      <c r="K263" s="66"/>
      <c r="L263" s="67"/>
      <c r="M263" s="66"/>
      <c r="N263" s="66"/>
      <c r="O263" s="66"/>
      <c r="P263" s="66"/>
      <c r="Q263" s="66"/>
      <c r="R263" s="67"/>
      <c r="S263" s="66"/>
      <c r="T263" s="66"/>
      <c r="U263" s="67"/>
    </row>
    <row r="264" spans="1:21" ht="15.75" x14ac:dyDescent="0.25">
      <c r="A264" s="65">
        <v>6</v>
      </c>
      <c r="B264" s="6" t="s">
        <v>152</v>
      </c>
      <c r="C264" s="66"/>
      <c r="D264" s="66"/>
      <c r="E264" s="66"/>
      <c r="F264" s="66"/>
      <c r="G264" s="66"/>
      <c r="H264" s="67"/>
      <c r="I264" s="66"/>
      <c r="J264" s="66"/>
      <c r="K264" s="66"/>
      <c r="L264" s="67"/>
      <c r="M264" s="66"/>
      <c r="N264" s="66"/>
      <c r="O264" s="66"/>
      <c r="P264" s="66"/>
      <c r="Q264" s="66"/>
      <c r="R264" s="67"/>
      <c r="S264" s="66"/>
      <c r="T264" s="66"/>
      <c r="U264" s="67"/>
    </row>
    <row r="265" spans="1:21" ht="15.75" x14ac:dyDescent="0.25">
      <c r="A265" s="65">
        <v>7</v>
      </c>
      <c r="B265" s="52" t="s">
        <v>153</v>
      </c>
      <c r="C265" s="66"/>
      <c r="D265" s="66"/>
      <c r="E265" s="66"/>
      <c r="F265" s="66"/>
      <c r="G265" s="66"/>
      <c r="H265" s="67"/>
      <c r="I265" s="66"/>
      <c r="J265" s="66"/>
      <c r="K265" s="66"/>
      <c r="L265" s="67"/>
      <c r="M265" s="66"/>
      <c r="N265" s="66"/>
      <c r="O265" s="66"/>
      <c r="P265" s="66"/>
      <c r="Q265" s="66"/>
      <c r="R265" s="67"/>
      <c r="S265" s="66"/>
      <c r="T265" s="66"/>
      <c r="U265" s="67"/>
    </row>
    <row r="266" spans="1:21" ht="15.75" x14ac:dyDescent="0.25">
      <c r="A266" s="65">
        <v>8</v>
      </c>
      <c r="B266" s="6" t="s">
        <v>137</v>
      </c>
      <c r="C266" s="66"/>
      <c r="D266" s="66"/>
      <c r="E266" s="66"/>
      <c r="F266" s="66"/>
      <c r="G266" s="66"/>
      <c r="H266" s="67"/>
      <c r="I266" s="66"/>
      <c r="J266" s="66"/>
      <c r="K266" s="66"/>
      <c r="L266" s="67"/>
      <c r="M266" s="66"/>
      <c r="N266" s="66"/>
      <c r="O266" s="66"/>
      <c r="P266" s="66"/>
      <c r="Q266" s="66"/>
      <c r="R266" s="67"/>
      <c r="S266" s="66"/>
      <c r="T266" s="66"/>
      <c r="U266" s="67"/>
    </row>
    <row r="267" spans="1:21" ht="15.75" x14ac:dyDescent="0.25">
      <c r="A267" s="65">
        <v>9</v>
      </c>
      <c r="B267" s="6" t="s">
        <v>163</v>
      </c>
      <c r="C267" s="66"/>
      <c r="D267" s="66"/>
      <c r="E267" s="66"/>
      <c r="F267" s="66"/>
      <c r="G267" s="66"/>
      <c r="H267" s="67"/>
      <c r="I267" s="66"/>
      <c r="J267" s="66"/>
      <c r="K267" s="66"/>
      <c r="L267" s="67"/>
      <c r="M267" s="66"/>
      <c r="N267" s="66"/>
      <c r="O267" s="66"/>
      <c r="P267" s="66"/>
      <c r="Q267" s="66"/>
      <c r="R267" s="67"/>
      <c r="S267" s="66"/>
      <c r="T267" s="66"/>
      <c r="U267" s="67"/>
    </row>
    <row r="268" spans="1:21" ht="15.75" x14ac:dyDescent="0.25">
      <c r="A268" s="65">
        <v>10</v>
      </c>
      <c r="B268" s="6" t="s">
        <v>138</v>
      </c>
      <c r="C268" s="66"/>
      <c r="D268" s="66"/>
      <c r="E268" s="66"/>
      <c r="F268" s="66"/>
      <c r="G268" s="66"/>
      <c r="H268" s="67"/>
      <c r="I268" s="66"/>
      <c r="J268" s="66"/>
      <c r="K268" s="66"/>
      <c r="L268" s="67"/>
      <c r="M268" s="66"/>
      <c r="N268" s="66"/>
      <c r="O268" s="66"/>
      <c r="P268" s="66"/>
      <c r="Q268" s="66"/>
      <c r="R268" s="67"/>
      <c r="S268" s="66"/>
      <c r="T268" s="66"/>
      <c r="U268" s="67"/>
    </row>
    <row r="269" spans="1:21" ht="15.75" x14ac:dyDescent="0.25">
      <c r="A269" s="65">
        <v>11</v>
      </c>
      <c r="B269" s="6" t="s">
        <v>159</v>
      </c>
      <c r="C269" s="66"/>
      <c r="D269" s="66"/>
      <c r="E269" s="66"/>
      <c r="F269" s="66"/>
      <c r="G269" s="66"/>
      <c r="H269" s="67"/>
      <c r="I269" s="66"/>
      <c r="J269" s="66"/>
      <c r="K269" s="66"/>
      <c r="L269" s="67"/>
      <c r="M269" s="66"/>
      <c r="N269" s="66"/>
      <c r="O269" s="66"/>
      <c r="P269" s="66"/>
      <c r="Q269" s="66"/>
      <c r="R269" s="67"/>
      <c r="S269" s="66"/>
      <c r="T269" s="66"/>
      <c r="U269" s="67"/>
    </row>
    <row r="270" spans="1:21" ht="15.75" x14ac:dyDescent="0.25">
      <c r="A270" s="65">
        <v>12</v>
      </c>
      <c r="B270" s="6" t="s">
        <v>139</v>
      </c>
      <c r="C270" s="66"/>
      <c r="D270" s="66"/>
      <c r="E270" s="66"/>
      <c r="F270" s="66"/>
      <c r="G270" s="66"/>
      <c r="H270" s="67"/>
      <c r="I270" s="66"/>
      <c r="J270" s="66"/>
      <c r="K270" s="66"/>
      <c r="L270" s="67"/>
      <c r="M270" s="66"/>
      <c r="N270" s="66"/>
      <c r="O270" s="66"/>
      <c r="P270" s="66"/>
      <c r="Q270" s="66"/>
      <c r="R270" s="67"/>
      <c r="S270" s="66"/>
      <c r="T270" s="66"/>
      <c r="U270" s="67"/>
    </row>
    <row r="271" spans="1:21" ht="15.75" x14ac:dyDescent="0.25">
      <c r="A271" s="65">
        <v>13</v>
      </c>
      <c r="B271" s="6" t="s">
        <v>150</v>
      </c>
      <c r="C271" s="66"/>
      <c r="D271" s="66"/>
      <c r="E271" s="66"/>
      <c r="F271" s="66"/>
      <c r="G271" s="66"/>
      <c r="H271" s="67"/>
      <c r="I271" s="66"/>
      <c r="J271" s="66"/>
      <c r="K271" s="66"/>
      <c r="L271" s="67"/>
      <c r="M271" s="66"/>
      <c r="N271" s="66"/>
      <c r="O271" s="66"/>
      <c r="P271" s="66"/>
      <c r="Q271" s="66"/>
      <c r="R271" s="67"/>
      <c r="S271" s="66"/>
      <c r="T271" s="66"/>
      <c r="U271" s="67"/>
    </row>
    <row r="272" spans="1:21" ht="15.75" x14ac:dyDescent="0.25">
      <c r="A272" s="65">
        <v>14</v>
      </c>
      <c r="B272" s="6" t="s">
        <v>140</v>
      </c>
      <c r="C272" s="66"/>
      <c r="D272" s="66"/>
      <c r="E272" s="66"/>
      <c r="F272" s="66"/>
      <c r="G272" s="66"/>
      <c r="H272" s="67"/>
      <c r="I272" s="66"/>
      <c r="J272" s="66"/>
      <c r="K272" s="66"/>
      <c r="L272" s="67"/>
      <c r="M272" s="66"/>
      <c r="N272" s="66"/>
      <c r="O272" s="66"/>
      <c r="P272" s="66"/>
      <c r="Q272" s="66"/>
      <c r="R272" s="67"/>
      <c r="S272" s="66"/>
      <c r="T272" s="66"/>
      <c r="U272" s="67"/>
    </row>
    <row r="273" spans="1:21" ht="15.75" x14ac:dyDescent="0.25">
      <c r="A273" s="65">
        <v>15</v>
      </c>
      <c r="B273" s="52" t="s">
        <v>141</v>
      </c>
      <c r="C273" s="66"/>
      <c r="D273" s="66"/>
      <c r="E273" s="66"/>
      <c r="F273" s="66"/>
      <c r="G273" s="66"/>
      <c r="H273" s="67"/>
      <c r="I273" s="66"/>
      <c r="J273" s="66"/>
      <c r="K273" s="66"/>
      <c r="L273" s="67"/>
      <c r="M273" s="66"/>
      <c r="N273" s="66"/>
      <c r="O273" s="66"/>
      <c r="P273" s="66"/>
      <c r="Q273" s="66"/>
      <c r="R273" s="67"/>
      <c r="S273" s="66"/>
      <c r="T273" s="66"/>
      <c r="U273" s="67"/>
    </row>
    <row r="274" spans="1:21" ht="15.75" x14ac:dyDescent="0.25">
      <c r="A274" s="65">
        <v>16</v>
      </c>
      <c r="B274" s="6" t="s">
        <v>142</v>
      </c>
      <c r="C274" s="66"/>
      <c r="D274" s="66"/>
      <c r="E274" s="66"/>
      <c r="F274" s="66"/>
      <c r="G274" s="66"/>
      <c r="H274" s="67"/>
      <c r="I274" s="66"/>
      <c r="J274" s="66"/>
      <c r="K274" s="66"/>
      <c r="L274" s="67"/>
      <c r="M274" s="66"/>
      <c r="N274" s="66"/>
      <c r="O274" s="66"/>
      <c r="P274" s="66"/>
      <c r="Q274" s="66"/>
      <c r="R274" s="67"/>
      <c r="S274" s="66"/>
      <c r="T274" s="66"/>
      <c r="U274" s="67"/>
    </row>
    <row r="275" spans="1:21" ht="15.75" x14ac:dyDescent="0.25">
      <c r="A275" s="65">
        <v>17</v>
      </c>
      <c r="B275" s="6" t="s">
        <v>160</v>
      </c>
      <c r="C275" s="66"/>
      <c r="D275" s="66"/>
      <c r="E275" s="66"/>
      <c r="F275" s="66"/>
      <c r="G275" s="66"/>
      <c r="H275" s="67"/>
      <c r="I275" s="66"/>
      <c r="J275" s="66"/>
      <c r="K275" s="66"/>
      <c r="L275" s="67"/>
      <c r="M275" s="66"/>
      <c r="N275" s="66"/>
      <c r="O275" s="66"/>
      <c r="P275" s="66"/>
      <c r="Q275" s="66"/>
      <c r="R275" s="67"/>
      <c r="S275" s="66"/>
      <c r="T275" s="66"/>
      <c r="U275" s="67"/>
    </row>
    <row r="276" spans="1:21" ht="15.75" x14ac:dyDescent="0.25">
      <c r="A276" s="65">
        <v>18</v>
      </c>
      <c r="B276" s="6" t="s">
        <v>143</v>
      </c>
      <c r="C276" s="66"/>
      <c r="D276" s="66"/>
      <c r="E276" s="66"/>
      <c r="F276" s="66"/>
      <c r="G276" s="66"/>
      <c r="H276" s="67"/>
      <c r="I276" s="66"/>
      <c r="J276" s="66"/>
      <c r="K276" s="66"/>
      <c r="L276" s="67"/>
      <c r="M276" s="66"/>
      <c r="N276" s="66"/>
      <c r="O276" s="66"/>
      <c r="P276" s="66"/>
      <c r="Q276" s="66"/>
      <c r="R276" s="67"/>
      <c r="S276" s="66"/>
      <c r="T276" s="66"/>
      <c r="U276" s="67"/>
    </row>
    <row r="277" spans="1:21" ht="15.75" x14ac:dyDescent="0.25">
      <c r="A277" s="65">
        <v>19</v>
      </c>
      <c r="B277" s="6" t="s">
        <v>154</v>
      </c>
      <c r="C277" s="66"/>
      <c r="D277" s="66"/>
      <c r="E277" s="66"/>
      <c r="F277" s="66"/>
      <c r="G277" s="66"/>
      <c r="H277" s="67"/>
      <c r="I277" s="66"/>
      <c r="J277" s="66"/>
      <c r="K277" s="66"/>
      <c r="L277" s="67"/>
      <c r="M277" s="66"/>
      <c r="N277" s="66"/>
      <c r="O277" s="66"/>
      <c r="P277" s="66"/>
      <c r="Q277" s="66"/>
      <c r="R277" s="67"/>
      <c r="S277" s="66"/>
      <c r="T277" s="66"/>
      <c r="U277" s="67"/>
    </row>
    <row r="278" spans="1:21" ht="15.75" x14ac:dyDescent="0.25">
      <c r="A278" s="65">
        <v>20</v>
      </c>
      <c r="B278" s="6" t="s">
        <v>155</v>
      </c>
      <c r="C278" s="66"/>
      <c r="D278" s="66"/>
      <c r="E278" s="66"/>
      <c r="F278" s="66"/>
      <c r="G278" s="66"/>
      <c r="H278" s="67"/>
      <c r="I278" s="66"/>
      <c r="J278" s="66"/>
      <c r="K278" s="66"/>
      <c r="L278" s="67"/>
      <c r="M278" s="66"/>
      <c r="N278" s="66"/>
      <c r="O278" s="66"/>
      <c r="P278" s="66"/>
      <c r="Q278" s="66"/>
      <c r="R278" s="67"/>
      <c r="S278" s="66"/>
      <c r="T278" s="66"/>
      <c r="U278" s="67"/>
    </row>
    <row r="279" spans="1:21" ht="15.75" x14ac:dyDescent="0.25">
      <c r="A279" s="65">
        <v>21</v>
      </c>
      <c r="B279" s="6" t="s">
        <v>156</v>
      </c>
      <c r="C279" s="66"/>
      <c r="D279" s="66"/>
      <c r="E279" s="66"/>
      <c r="F279" s="66"/>
      <c r="G279" s="66"/>
      <c r="H279" s="67"/>
      <c r="I279" s="66"/>
      <c r="J279" s="66"/>
      <c r="K279" s="66"/>
      <c r="L279" s="67"/>
      <c r="M279" s="66"/>
      <c r="N279" s="66"/>
      <c r="O279" s="66"/>
      <c r="P279" s="66"/>
      <c r="Q279" s="66"/>
      <c r="R279" s="67"/>
      <c r="S279" s="66"/>
      <c r="T279" s="66"/>
      <c r="U279" s="67"/>
    </row>
    <row r="280" spans="1:21" ht="15.75" x14ac:dyDescent="0.25">
      <c r="A280" s="65">
        <v>22</v>
      </c>
      <c r="B280" s="6" t="s">
        <v>144</v>
      </c>
      <c r="C280" s="66"/>
      <c r="D280" s="66"/>
      <c r="E280" s="66"/>
      <c r="F280" s="66"/>
      <c r="G280" s="66"/>
      <c r="H280" s="67"/>
      <c r="I280" s="66"/>
      <c r="J280" s="66"/>
      <c r="K280" s="66"/>
      <c r="L280" s="67"/>
      <c r="M280" s="66"/>
      <c r="N280" s="66"/>
      <c r="O280" s="66"/>
      <c r="P280" s="66"/>
      <c r="Q280" s="66"/>
      <c r="R280" s="67"/>
      <c r="S280" s="66"/>
      <c r="T280" s="66"/>
      <c r="U280" s="67"/>
    </row>
    <row r="281" spans="1:21" ht="15.75" x14ac:dyDescent="0.25">
      <c r="A281" s="65">
        <v>23</v>
      </c>
      <c r="B281" s="6" t="s">
        <v>145</v>
      </c>
      <c r="C281" s="66"/>
      <c r="D281" s="66"/>
      <c r="E281" s="66"/>
      <c r="F281" s="66"/>
      <c r="G281" s="66"/>
      <c r="H281" s="67"/>
      <c r="I281" s="66"/>
      <c r="J281" s="66"/>
      <c r="K281" s="66"/>
      <c r="L281" s="67"/>
      <c r="M281" s="66"/>
      <c r="N281" s="66"/>
      <c r="O281" s="66"/>
      <c r="P281" s="66"/>
      <c r="Q281" s="66"/>
      <c r="R281" s="67"/>
      <c r="S281" s="66"/>
      <c r="T281" s="66"/>
      <c r="U281" s="67"/>
    </row>
    <row r="282" spans="1:21" ht="15.75" x14ac:dyDescent="0.25">
      <c r="A282" s="65">
        <v>24</v>
      </c>
      <c r="B282" s="52" t="s">
        <v>146</v>
      </c>
      <c r="C282" s="66"/>
      <c r="D282" s="66"/>
      <c r="E282" s="66"/>
      <c r="F282" s="66"/>
      <c r="G282" s="66"/>
      <c r="H282" s="67"/>
      <c r="I282" s="66"/>
      <c r="J282" s="66"/>
      <c r="K282" s="66"/>
      <c r="L282" s="67"/>
      <c r="M282" s="66"/>
      <c r="N282" s="66"/>
      <c r="O282" s="66"/>
      <c r="P282" s="66"/>
      <c r="Q282" s="66"/>
      <c r="R282" s="67"/>
      <c r="S282" s="66"/>
      <c r="T282" s="66"/>
      <c r="U282" s="67"/>
    </row>
    <row r="283" spans="1:21" ht="15.75" x14ac:dyDescent="0.25">
      <c r="A283" s="65">
        <v>25</v>
      </c>
      <c r="B283" s="6" t="s">
        <v>161</v>
      </c>
      <c r="C283" s="66"/>
      <c r="D283" s="66"/>
      <c r="E283" s="66"/>
      <c r="F283" s="66"/>
      <c r="G283" s="66"/>
      <c r="H283" s="67"/>
      <c r="I283" s="66"/>
      <c r="J283" s="66"/>
      <c r="K283" s="66"/>
      <c r="L283" s="67"/>
      <c r="M283" s="66"/>
      <c r="N283" s="66"/>
      <c r="O283" s="66"/>
      <c r="P283" s="66"/>
      <c r="Q283" s="66"/>
      <c r="R283" s="67"/>
      <c r="S283" s="66"/>
      <c r="T283" s="66"/>
      <c r="U283" s="67"/>
    </row>
    <row r="284" spans="1:21" ht="15.75" x14ac:dyDescent="0.25">
      <c r="A284" s="65">
        <v>26</v>
      </c>
      <c r="B284" s="52" t="s">
        <v>147</v>
      </c>
      <c r="C284" s="66"/>
      <c r="D284" s="66"/>
      <c r="E284" s="66"/>
      <c r="F284" s="66"/>
      <c r="G284" s="66"/>
      <c r="H284" s="67"/>
      <c r="I284" s="66"/>
      <c r="J284" s="66"/>
      <c r="K284" s="66"/>
      <c r="L284" s="67"/>
      <c r="M284" s="66"/>
      <c r="N284" s="66"/>
      <c r="O284" s="66"/>
      <c r="P284" s="66"/>
      <c r="Q284" s="66"/>
      <c r="R284" s="67"/>
      <c r="S284" s="66"/>
      <c r="T284" s="66"/>
      <c r="U284" s="67"/>
    </row>
    <row r="285" spans="1:21" ht="15.75" x14ac:dyDescent="0.25">
      <c r="A285" s="65">
        <v>27</v>
      </c>
      <c r="B285" s="6" t="s">
        <v>148</v>
      </c>
      <c r="C285" s="66"/>
      <c r="D285" s="66"/>
      <c r="E285" s="66"/>
      <c r="F285" s="66"/>
      <c r="G285" s="66"/>
      <c r="H285" s="67"/>
      <c r="I285" s="66"/>
      <c r="J285" s="66"/>
      <c r="K285" s="66"/>
      <c r="L285" s="67"/>
      <c r="M285" s="66"/>
      <c r="N285" s="66"/>
      <c r="O285" s="66"/>
      <c r="P285" s="66"/>
      <c r="Q285" s="66"/>
      <c r="R285" s="67"/>
      <c r="S285" s="66"/>
      <c r="T285" s="66"/>
      <c r="U285" s="67"/>
    </row>
    <row r="286" spans="1:21" ht="15.75" x14ac:dyDescent="0.25">
      <c r="A286" s="65">
        <v>28</v>
      </c>
      <c r="B286" s="52"/>
      <c r="C286" s="66"/>
      <c r="D286" s="66"/>
      <c r="E286" s="66"/>
      <c r="F286" s="66"/>
      <c r="G286" s="66"/>
      <c r="H286" s="67"/>
      <c r="I286" s="66"/>
      <c r="J286" s="66"/>
      <c r="K286" s="66"/>
      <c r="L286" s="67"/>
      <c r="M286" s="66"/>
      <c r="N286" s="66"/>
      <c r="O286" s="66"/>
      <c r="P286" s="66"/>
      <c r="Q286" s="66"/>
      <c r="R286" s="67"/>
      <c r="S286" s="66"/>
      <c r="T286" s="66"/>
      <c r="U286" s="67"/>
    </row>
    <row r="287" spans="1:21" ht="15.75" x14ac:dyDescent="0.25">
      <c r="A287" s="65">
        <v>29</v>
      </c>
      <c r="B287" s="52"/>
      <c r="C287" s="66"/>
      <c r="D287" s="66"/>
      <c r="E287" s="66"/>
      <c r="F287" s="66"/>
      <c r="G287" s="66"/>
      <c r="H287" s="67"/>
      <c r="I287" s="66"/>
      <c r="J287" s="66"/>
      <c r="K287" s="66"/>
      <c r="L287" s="67"/>
      <c r="M287" s="66"/>
      <c r="N287" s="66"/>
      <c r="O287" s="66"/>
      <c r="P287" s="66"/>
      <c r="Q287" s="66"/>
      <c r="R287" s="67"/>
      <c r="S287" s="66"/>
      <c r="T287" s="66"/>
      <c r="U287" s="67"/>
    </row>
    <row r="288" spans="1:21" ht="15.75" x14ac:dyDescent="0.25">
      <c r="A288" s="65">
        <v>30</v>
      </c>
      <c r="B288" s="52"/>
      <c r="C288" s="66"/>
      <c r="D288" s="66"/>
      <c r="E288" s="66"/>
      <c r="F288" s="66"/>
      <c r="G288" s="66"/>
      <c r="H288" s="67"/>
      <c r="I288" s="66"/>
      <c r="J288" s="66"/>
      <c r="K288" s="66"/>
      <c r="L288" s="67"/>
      <c r="M288" s="66"/>
      <c r="N288" s="66"/>
      <c r="O288" s="66"/>
      <c r="P288" s="66"/>
      <c r="Q288" s="66"/>
      <c r="R288" s="67"/>
      <c r="S288" s="66"/>
      <c r="T288" s="66"/>
      <c r="U288" s="67"/>
    </row>
    <row r="289" spans="1:21" ht="15.75" x14ac:dyDescent="0.25">
      <c r="A289" s="65">
        <v>31</v>
      </c>
      <c r="B289" s="52"/>
      <c r="C289" s="66"/>
      <c r="D289" s="66"/>
      <c r="E289" s="66"/>
      <c r="F289" s="66"/>
      <c r="G289" s="66"/>
      <c r="H289" s="67"/>
      <c r="I289" s="66"/>
      <c r="J289" s="66"/>
      <c r="K289" s="66"/>
      <c r="L289" s="67"/>
      <c r="M289" s="66"/>
      <c r="N289" s="66"/>
      <c r="O289" s="66"/>
      <c r="P289" s="66"/>
      <c r="Q289" s="66"/>
      <c r="R289" s="67"/>
      <c r="S289" s="66"/>
      <c r="T289" s="66"/>
      <c r="U289" s="67"/>
    </row>
    <row r="290" spans="1:21" ht="15.75" x14ac:dyDescent="0.25">
      <c r="A290" s="65">
        <v>32</v>
      </c>
      <c r="B290" s="52"/>
      <c r="C290" s="66"/>
      <c r="D290" s="66"/>
      <c r="E290" s="66"/>
      <c r="F290" s="66"/>
      <c r="G290" s="66"/>
      <c r="H290" s="67"/>
      <c r="I290" s="66"/>
      <c r="J290" s="66"/>
      <c r="K290" s="66"/>
      <c r="L290" s="67"/>
      <c r="M290" s="66"/>
      <c r="N290" s="66"/>
      <c r="O290" s="66"/>
      <c r="P290" s="66"/>
      <c r="Q290" s="66"/>
      <c r="R290" s="67"/>
      <c r="S290" s="66"/>
      <c r="T290" s="66"/>
      <c r="U290" s="67"/>
    </row>
    <row r="291" spans="1:21" ht="15.75" x14ac:dyDescent="0.25">
      <c r="A291" s="65">
        <v>33</v>
      </c>
      <c r="B291" s="52"/>
      <c r="C291" s="66"/>
      <c r="D291" s="66"/>
      <c r="E291" s="66"/>
      <c r="F291" s="66"/>
      <c r="G291" s="66"/>
      <c r="H291" s="67"/>
      <c r="I291" s="66"/>
      <c r="J291" s="66"/>
      <c r="K291" s="66"/>
      <c r="L291" s="67"/>
      <c r="M291" s="66"/>
      <c r="N291" s="66"/>
      <c r="O291" s="66"/>
      <c r="P291" s="66"/>
      <c r="Q291" s="66"/>
      <c r="R291" s="67"/>
      <c r="S291" s="66"/>
      <c r="T291" s="66"/>
      <c r="U291" s="67"/>
    </row>
    <row r="292" spans="1:21" ht="15.75" x14ac:dyDescent="0.25">
      <c r="A292" s="65">
        <v>34</v>
      </c>
      <c r="B292" s="52"/>
      <c r="C292" s="66"/>
      <c r="D292" s="66"/>
      <c r="E292" s="66"/>
      <c r="F292" s="66"/>
      <c r="G292" s="66"/>
      <c r="H292" s="67"/>
      <c r="I292" s="66"/>
      <c r="J292" s="66"/>
      <c r="K292" s="66"/>
      <c r="L292" s="67"/>
      <c r="M292" s="66"/>
      <c r="N292" s="66"/>
      <c r="O292" s="66"/>
      <c r="P292" s="66"/>
      <c r="Q292" s="66"/>
      <c r="R292" s="67"/>
      <c r="S292" s="66"/>
      <c r="T292" s="66"/>
      <c r="U292" s="67"/>
    </row>
    <row r="293" spans="1:21" ht="15.75" x14ac:dyDescent="0.25">
      <c r="A293" s="65">
        <v>35</v>
      </c>
      <c r="B293" s="52"/>
      <c r="C293" s="66"/>
      <c r="D293" s="66"/>
      <c r="E293" s="66"/>
      <c r="F293" s="66"/>
      <c r="G293" s="66"/>
      <c r="H293" s="67"/>
      <c r="I293" s="66"/>
      <c r="J293" s="66"/>
      <c r="K293" s="66"/>
      <c r="L293" s="67"/>
      <c r="M293" s="66"/>
      <c r="N293" s="66"/>
      <c r="O293" s="66"/>
      <c r="P293" s="66"/>
      <c r="Q293" s="66"/>
      <c r="R293" s="67"/>
      <c r="S293" s="66"/>
      <c r="T293" s="66"/>
      <c r="U293" s="67"/>
    </row>
    <row r="294" spans="1:21" ht="15.75" x14ac:dyDescent="0.25">
      <c r="A294" s="65">
        <v>36</v>
      </c>
      <c r="B294" s="52"/>
      <c r="C294" s="66"/>
      <c r="D294" s="66"/>
      <c r="E294" s="66"/>
      <c r="F294" s="66"/>
      <c r="G294" s="66"/>
      <c r="H294" s="67"/>
      <c r="I294" s="66"/>
      <c r="J294" s="66"/>
      <c r="K294" s="66"/>
      <c r="L294" s="67"/>
      <c r="M294" s="66"/>
      <c r="N294" s="66"/>
      <c r="O294" s="66"/>
      <c r="P294" s="66"/>
      <c r="Q294" s="66"/>
      <c r="R294" s="67"/>
      <c r="S294" s="66"/>
      <c r="T294" s="66"/>
      <c r="U294" s="67"/>
    </row>
    <row r="295" spans="1:21" ht="15.75" x14ac:dyDescent="0.25">
      <c r="A295" s="65">
        <v>37</v>
      </c>
      <c r="B295" s="52"/>
      <c r="C295" s="66"/>
      <c r="D295" s="66"/>
      <c r="E295" s="66"/>
      <c r="F295" s="66"/>
      <c r="G295" s="66"/>
      <c r="H295" s="67"/>
      <c r="I295" s="66"/>
      <c r="J295" s="66"/>
      <c r="K295" s="66"/>
      <c r="L295" s="67"/>
      <c r="M295" s="66"/>
      <c r="N295" s="66"/>
      <c r="O295" s="66"/>
      <c r="P295" s="66"/>
      <c r="Q295" s="66"/>
      <c r="R295" s="67"/>
      <c r="S295" s="66"/>
      <c r="T295" s="66"/>
      <c r="U295" s="67"/>
    </row>
    <row r="296" spans="1:21" ht="15.75" x14ac:dyDescent="0.25">
      <c r="A296" s="65">
        <v>38</v>
      </c>
      <c r="B296" s="52"/>
      <c r="C296" s="66"/>
      <c r="D296" s="66"/>
      <c r="E296" s="66"/>
      <c r="F296" s="66"/>
      <c r="G296" s="66"/>
      <c r="H296" s="67"/>
      <c r="I296" s="66"/>
      <c r="J296" s="66"/>
      <c r="K296" s="66"/>
      <c r="L296" s="67"/>
      <c r="M296" s="66"/>
      <c r="N296" s="66"/>
      <c r="O296" s="66"/>
      <c r="P296" s="66"/>
      <c r="Q296" s="66"/>
      <c r="R296" s="67"/>
      <c r="S296" s="66"/>
      <c r="T296" s="66"/>
      <c r="U296" s="67"/>
    </row>
    <row r="297" spans="1:21" ht="15.75" x14ac:dyDescent="0.25">
      <c r="A297" s="65">
        <v>39</v>
      </c>
      <c r="B297" s="52"/>
      <c r="C297" s="66"/>
      <c r="D297" s="66"/>
      <c r="E297" s="66"/>
      <c r="F297" s="66"/>
      <c r="G297" s="66"/>
      <c r="H297" s="67"/>
      <c r="I297" s="66"/>
      <c r="J297" s="66"/>
      <c r="K297" s="66"/>
      <c r="L297" s="67"/>
      <c r="M297" s="66"/>
      <c r="N297" s="66"/>
      <c r="O297" s="66"/>
      <c r="P297" s="66"/>
      <c r="Q297" s="66"/>
      <c r="R297" s="67"/>
      <c r="S297" s="66"/>
      <c r="T297" s="66"/>
      <c r="U297" s="67"/>
    </row>
    <row r="298" spans="1:21" ht="15.75" x14ac:dyDescent="0.25">
      <c r="A298" s="65">
        <v>40</v>
      </c>
      <c r="B298" s="52"/>
      <c r="C298" s="66"/>
      <c r="D298" s="66"/>
      <c r="E298" s="66"/>
      <c r="F298" s="66"/>
      <c r="G298" s="66"/>
      <c r="H298" s="67"/>
      <c r="I298" s="66"/>
      <c r="J298" s="66"/>
      <c r="K298" s="66"/>
      <c r="L298" s="67"/>
      <c r="M298" s="66"/>
      <c r="N298" s="66"/>
      <c r="O298" s="66"/>
      <c r="P298" s="66"/>
      <c r="Q298" s="66"/>
      <c r="R298" s="67"/>
      <c r="S298" s="66"/>
      <c r="T298" s="66"/>
      <c r="U298" s="67"/>
    </row>
    <row r="299" spans="1:21" ht="15.75" x14ac:dyDescent="0.25">
      <c r="A299" s="65">
        <v>41</v>
      </c>
      <c r="B299" s="52"/>
      <c r="C299" s="66"/>
      <c r="D299" s="66"/>
      <c r="E299" s="66"/>
      <c r="F299" s="66"/>
      <c r="G299" s="66"/>
      <c r="H299" s="67"/>
      <c r="I299" s="66"/>
      <c r="J299" s="66"/>
      <c r="K299" s="66"/>
      <c r="L299" s="67"/>
      <c r="M299" s="66"/>
      <c r="N299" s="66"/>
      <c r="O299" s="66"/>
      <c r="P299" s="66"/>
      <c r="Q299" s="66"/>
      <c r="R299" s="67"/>
      <c r="S299" s="66"/>
      <c r="T299" s="66"/>
      <c r="U299" s="67"/>
    </row>
    <row r="300" spans="1:21" ht="15.75" x14ac:dyDescent="0.25">
      <c r="A300" s="65">
        <v>42</v>
      </c>
      <c r="B300" s="52"/>
      <c r="C300" s="66"/>
      <c r="D300" s="66"/>
      <c r="E300" s="66"/>
      <c r="F300" s="66"/>
      <c r="G300" s="66"/>
      <c r="H300" s="67"/>
      <c r="I300" s="66"/>
      <c r="J300" s="66"/>
      <c r="K300" s="66"/>
      <c r="L300" s="67"/>
      <c r="M300" s="66"/>
      <c r="N300" s="66"/>
      <c r="O300" s="66"/>
      <c r="P300" s="66"/>
      <c r="Q300" s="66"/>
      <c r="R300" s="67"/>
      <c r="S300" s="66"/>
      <c r="T300" s="66"/>
      <c r="U300" s="67"/>
    </row>
    <row r="301" spans="1:21" ht="15.75" x14ac:dyDescent="0.25">
      <c r="A301" s="65">
        <v>43</v>
      </c>
      <c r="B301" s="52"/>
      <c r="C301" s="66"/>
      <c r="D301" s="66"/>
      <c r="E301" s="66"/>
      <c r="F301" s="66"/>
      <c r="G301" s="66"/>
      <c r="H301" s="67"/>
      <c r="I301" s="66"/>
      <c r="J301" s="66"/>
      <c r="K301" s="66"/>
      <c r="L301" s="67"/>
      <c r="M301" s="66"/>
      <c r="N301" s="66"/>
      <c r="O301" s="66"/>
      <c r="P301" s="66"/>
      <c r="Q301" s="66"/>
      <c r="R301" s="67"/>
      <c r="S301" s="66"/>
      <c r="T301" s="66"/>
      <c r="U301" s="67"/>
    </row>
    <row r="302" spans="1:21" ht="15.75" x14ac:dyDescent="0.25">
      <c r="A302" s="65">
        <v>44</v>
      </c>
      <c r="B302" s="52"/>
      <c r="C302" s="66"/>
      <c r="D302" s="66"/>
      <c r="E302" s="66"/>
      <c r="F302" s="66"/>
      <c r="G302" s="66"/>
      <c r="H302" s="67"/>
      <c r="I302" s="66"/>
      <c r="J302" s="66"/>
      <c r="K302" s="66"/>
      <c r="L302" s="67"/>
      <c r="M302" s="66"/>
      <c r="N302" s="66"/>
      <c r="O302" s="66"/>
      <c r="P302" s="66"/>
      <c r="Q302" s="66"/>
      <c r="R302" s="67"/>
      <c r="S302" s="66"/>
      <c r="T302" s="66"/>
      <c r="U302" s="67"/>
    </row>
    <row r="303" spans="1:21" ht="15.75" x14ac:dyDescent="0.25">
      <c r="A303" s="65">
        <v>45</v>
      </c>
      <c r="B303" s="52"/>
      <c r="C303" s="66"/>
      <c r="D303" s="66"/>
      <c r="E303" s="66"/>
      <c r="F303" s="66"/>
      <c r="G303" s="66"/>
      <c r="H303" s="67"/>
      <c r="I303" s="66"/>
      <c r="J303" s="66"/>
      <c r="K303" s="66"/>
      <c r="L303" s="67"/>
      <c r="M303" s="66"/>
      <c r="N303" s="66"/>
      <c r="O303" s="66"/>
      <c r="P303" s="66"/>
      <c r="Q303" s="66"/>
      <c r="R303" s="67"/>
      <c r="S303" s="66"/>
      <c r="T303" s="66"/>
      <c r="U303" s="67"/>
    </row>
    <row r="304" spans="1:21" ht="15.75" x14ac:dyDescent="0.25">
      <c r="A304" s="65">
        <v>46</v>
      </c>
      <c r="B304" s="52"/>
      <c r="C304" s="66"/>
      <c r="D304" s="66"/>
      <c r="E304" s="66"/>
      <c r="F304" s="66"/>
      <c r="G304" s="66"/>
      <c r="H304" s="67"/>
      <c r="I304" s="66"/>
      <c r="J304" s="66"/>
      <c r="K304" s="66"/>
      <c r="L304" s="67"/>
      <c r="M304" s="66"/>
      <c r="N304" s="66"/>
      <c r="O304" s="66"/>
      <c r="P304" s="66"/>
      <c r="Q304" s="66"/>
      <c r="R304" s="67"/>
      <c r="S304" s="66"/>
      <c r="T304" s="66"/>
      <c r="U304" s="67"/>
    </row>
    <row r="305" spans="1:21" ht="15.75" x14ac:dyDescent="0.25">
      <c r="A305" s="65">
        <v>47</v>
      </c>
      <c r="B305" s="52"/>
      <c r="C305" s="66"/>
      <c r="D305" s="66"/>
      <c r="E305" s="66"/>
      <c r="F305" s="66"/>
      <c r="G305" s="66"/>
      <c r="H305" s="67"/>
      <c r="I305" s="66"/>
      <c r="J305" s="66"/>
      <c r="K305" s="66"/>
      <c r="L305" s="67"/>
      <c r="M305" s="66"/>
      <c r="N305" s="66"/>
      <c r="O305" s="66"/>
      <c r="P305" s="66"/>
      <c r="Q305" s="66"/>
      <c r="R305" s="67"/>
      <c r="S305" s="66"/>
      <c r="T305" s="66"/>
      <c r="U305" s="67"/>
    </row>
    <row r="306" spans="1:21" ht="15.75" x14ac:dyDescent="0.25">
      <c r="A306" s="65">
        <v>48</v>
      </c>
      <c r="B306" s="52"/>
      <c r="C306" s="66"/>
      <c r="D306" s="66"/>
      <c r="E306" s="66"/>
      <c r="F306" s="66"/>
      <c r="G306" s="66"/>
      <c r="H306" s="67"/>
      <c r="I306" s="66"/>
      <c r="J306" s="66"/>
      <c r="K306" s="66"/>
      <c r="L306" s="67"/>
      <c r="M306" s="66"/>
      <c r="N306" s="66"/>
      <c r="O306" s="66"/>
      <c r="P306" s="66"/>
      <c r="Q306" s="66"/>
      <c r="R306" s="67"/>
      <c r="S306" s="66"/>
      <c r="T306" s="66"/>
      <c r="U306" s="67"/>
    </row>
    <row r="309" spans="1:21" ht="15.75" x14ac:dyDescent="0.25">
      <c r="B309" s="107" t="s">
        <v>69</v>
      </c>
      <c r="C309" s="107"/>
      <c r="D309" s="107"/>
      <c r="E309" s="107"/>
      <c r="F309" s="107"/>
      <c r="G309" s="107"/>
      <c r="H309" s="107"/>
    </row>
    <row r="310" spans="1:21" ht="15.75" x14ac:dyDescent="0.25">
      <c r="A310" s="53"/>
      <c r="B310" s="107" t="s">
        <v>70</v>
      </c>
      <c r="C310" s="107"/>
      <c r="D310" s="107"/>
      <c r="E310" s="107"/>
      <c r="F310" s="107"/>
      <c r="G310" s="107"/>
      <c r="H310" s="107"/>
      <c r="I310" s="54"/>
      <c r="J310" s="54"/>
      <c r="K310" s="54"/>
      <c r="L310" s="54"/>
      <c r="M310" s="54"/>
      <c r="N310" s="54"/>
      <c r="O310" s="54"/>
      <c r="P310" s="54"/>
      <c r="Q310" s="102" t="s">
        <v>71</v>
      </c>
      <c r="R310" s="102"/>
      <c r="S310" s="102"/>
      <c r="T310" s="102"/>
      <c r="U310" s="102"/>
    </row>
    <row r="311" spans="1:21" ht="15.75" x14ac:dyDescent="0.25">
      <c r="A311" s="53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</row>
    <row r="312" spans="1:21" ht="15.75" x14ac:dyDescent="0.25">
      <c r="A312" s="57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98"/>
      <c r="R312" s="99"/>
      <c r="S312" s="99"/>
      <c r="T312" s="99"/>
      <c r="U312" s="100"/>
    </row>
    <row r="313" spans="1:21" ht="15.75" x14ac:dyDescent="0.25">
      <c r="A313" s="53"/>
      <c r="P313" s="54"/>
      <c r="Q313" s="101"/>
      <c r="R313" s="102"/>
      <c r="S313" s="102"/>
      <c r="T313" s="102"/>
      <c r="U313" s="103"/>
    </row>
    <row r="314" spans="1:21" ht="15.75" x14ac:dyDescent="0.25">
      <c r="A314" s="53"/>
      <c r="B314" s="54" t="s">
        <v>13</v>
      </c>
      <c r="C314" s="108" t="s">
        <v>151</v>
      </c>
      <c r="D314" s="109"/>
      <c r="E314" s="109"/>
      <c r="F314" s="109"/>
      <c r="G314" s="110"/>
      <c r="H314" s="54"/>
      <c r="I314" s="54"/>
      <c r="J314" s="54"/>
      <c r="K314" s="54"/>
      <c r="L314" s="54"/>
      <c r="M314" s="54"/>
      <c r="N314" s="54"/>
      <c r="O314" s="54"/>
      <c r="P314" s="54"/>
      <c r="Q314" s="101"/>
      <c r="R314" s="102"/>
      <c r="S314" s="102"/>
      <c r="T314" s="102"/>
      <c r="U314" s="103"/>
    </row>
    <row r="315" spans="1:21" ht="15.75" x14ac:dyDescent="0.25">
      <c r="A315" s="53"/>
      <c r="B315" s="54" t="s">
        <v>72</v>
      </c>
      <c r="C315" s="108" t="s">
        <v>66</v>
      </c>
      <c r="D315" s="109"/>
      <c r="E315" s="109"/>
      <c r="F315" s="109"/>
      <c r="G315" s="109"/>
      <c r="H315" s="109"/>
      <c r="I315" s="109"/>
      <c r="J315" s="109"/>
      <c r="K315" s="109"/>
      <c r="L315" s="109"/>
      <c r="M315" s="109"/>
      <c r="N315" s="109"/>
      <c r="O315" s="110"/>
      <c r="P315" s="54"/>
      <c r="Q315" s="101"/>
      <c r="R315" s="102"/>
      <c r="S315" s="102"/>
      <c r="T315" s="102"/>
      <c r="U315" s="103"/>
    </row>
    <row r="316" spans="1:21" ht="15.75" x14ac:dyDescent="0.25">
      <c r="A316" s="53"/>
      <c r="B316" s="54" t="s">
        <v>73</v>
      </c>
      <c r="C316" s="111"/>
      <c r="D316" s="112"/>
      <c r="E316" s="112"/>
      <c r="F316" s="112"/>
      <c r="G316" s="112"/>
      <c r="H316" s="112"/>
      <c r="I316" s="112"/>
      <c r="J316" s="112"/>
      <c r="K316" s="112"/>
      <c r="L316" s="112"/>
      <c r="M316" s="112"/>
      <c r="N316" s="112"/>
      <c r="O316" s="113"/>
      <c r="P316" s="54"/>
      <c r="Q316" s="104"/>
      <c r="R316" s="105"/>
      <c r="S316" s="105"/>
      <c r="T316" s="105"/>
      <c r="U316" s="106"/>
    </row>
    <row r="317" spans="1:21" ht="15.75" x14ac:dyDescent="0.25">
      <c r="A317" s="53"/>
      <c r="B317" s="59"/>
      <c r="C317" s="85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54"/>
      <c r="Q317" s="54"/>
      <c r="R317" s="54"/>
      <c r="S317" s="54"/>
      <c r="T317" s="54"/>
      <c r="U317" s="54"/>
    </row>
    <row r="318" spans="1:21" ht="15.75" x14ac:dyDescent="0.25">
      <c r="A318"/>
      <c r="B318" s="53"/>
      <c r="C318" s="86" t="s">
        <v>74</v>
      </c>
      <c r="D318" s="87"/>
      <c r="E318" s="87"/>
      <c r="F318" s="87"/>
      <c r="G318" s="87"/>
      <c r="H318" s="83"/>
      <c r="I318" s="88" t="s">
        <v>47</v>
      </c>
      <c r="J318" s="89"/>
      <c r="K318" s="89"/>
      <c r="L318" s="84"/>
      <c r="M318" s="88" t="s">
        <v>48</v>
      </c>
      <c r="N318" s="89"/>
      <c r="O318" s="89"/>
      <c r="P318" s="89"/>
      <c r="Q318" s="89"/>
      <c r="R318" s="84"/>
      <c r="S318" s="88" t="s">
        <v>1</v>
      </c>
      <c r="T318" s="89"/>
      <c r="U318" s="84"/>
    </row>
    <row r="319" spans="1:21" x14ac:dyDescent="0.25">
      <c r="A319" s="6"/>
      <c r="B319" s="6"/>
      <c r="C319" s="90" t="s">
        <v>82</v>
      </c>
      <c r="D319" s="91"/>
      <c r="E319" s="91"/>
      <c r="F319" s="91"/>
      <c r="G319" s="92"/>
      <c r="H319" s="60"/>
      <c r="I319" s="90" t="s">
        <v>75</v>
      </c>
      <c r="J319" s="91"/>
      <c r="K319" s="92"/>
      <c r="L319" s="60"/>
      <c r="M319" s="93" t="s">
        <v>82</v>
      </c>
      <c r="N319" s="94"/>
      <c r="O319" s="94"/>
      <c r="P319" s="94"/>
      <c r="Q319" s="95"/>
      <c r="R319" s="60"/>
      <c r="S319" s="96" t="s">
        <v>76</v>
      </c>
      <c r="T319" s="97"/>
      <c r="U319" s="60"/>
    </row>
    <row r="320" spans="1:21" ht="33.75" x14ac:dyDescent="0.25">
      <c r="A320" s="61" t="s">
        <v>12</v>
      </c>
      <c r="B320" s="62" t="s">
        <v>0</v>
      </c>
      <c r="C320" s="63" t="s">
        <v>7</v>
      </c>
      <c r="D320" s="63" t="s">
        <v>8</v>
      </c>
      <c r="E320" s="63" t="s">
        <v>9</v>
      </c>
      <c r="F320" s="63" t="s">
        <v>10</v>
      </c>
      <c r="G320" s="63" t="s">
        <v>11</v>
      </c>
      <c r="H320" s="64">
        <v>0.3</v>
      </c>
      <c r="I320" s="63" t="s">
        <v>41</v>
      </c>
      <c r="J320" s="63" t="s">
        <v>42</v>
      </c>
      <c r="K320" s="63" t="s">
        <v>43</v>
      </c>
      <c r="L320" s="64">
        <v>0.2</v>
      </c>
      <c r="M320" s="63" t="s">
        <v>7</v>
      </c>
      <c r="N320" s="63" t="s">
        <v>44</v>
      </c>
      <c r="O320" s="63" t="s">
        <v>9</v>
      </c>
      <c r="P320" s="63" t="s">
        <v>10</v>
      </c>
      <c r="Q320" s="63" t="s">
        <v>11</v>
      </c>
      <c r="R320" s="64">
        <v>0.3</v>
      </c>
      <c r="S320" s="63" t="s">
        <v>45</v>
      </c>
      <c r="T320" s="63" t="s">
        <v>8</v>
      </c>
      <c r="U320" s="64">
        <v>0.2</v>
      </c>
    </row>
    <row r="321" spans="1:21" ht="15.75" x14ac:dyDescent="0.25">
      <c r="A321" s="65">
        <v>1</v>
      </c>
      <c r="B321" s="6" t="s">
        <v>162</v>
      </c>
      <c r="C321" s="66"/>
      <c r="D321" s="66"/>
      <c r="E321" s="66"/>
      <c r="F321" s="66"/>
      <c r="G321" s="66"/>
      <c r="H321" s="67"/>
      <c r="I321" s="66"/>
      <c r="J321" s="66"/>
      <c r="K321" s="66"/>
      <c r="L321" s="67"/>
      <c r="M321" s="66"/>
      <c r="N321" s="66"/>
      <c r="O321" s="66"/>
      <c r="P321" s="66"/>
      <c r="Q321" s="66"/>
      <c r="R321" s="67"/>
      <c r="S321" s="66"/>
      <c r="T321" s="66"/>
      <c r="U321" s="67"/>
    </row>
    <row r="322" spans="1:21" ht="15.75" x14ac:dyDescent="0.25">
      <c r="A322" s="65">
        <v>2</v>
      </c>
      <c r="B322" s="6" t="s">
        <v>136</v>
      </c>
      <c r="C322" s="66"/>
      <c r="D322" s="66"/>
      <c r="E322" s="66"/>
      <c r="F322" s="66"/>
      <c r="G322" s="66"/>
      <c r="H322" s="67"/>
      <c r="I322" s="66"/>
      <c r="J322" s="66"/>
      <c r="K322" s="66"/>
      <c r="L322" s="67"/>
      <c r="M322" s="66"/>
      <c r="N322" s="66"/>
      <c r="O322" s="66"/>
      <c r="P322" s="66"/>
      <c r="Q322" s="66"/>
      <c r="R322" s="67"/>
      <c r="S322" s="66"/>
      <c r="T322" s="66"/>
      <c r="U322" s="67"/>
    </row>
    <row r="323" spans="1:21" ht="15.75" x14ac:dyDescent="0.25">
      <c r="A323" s="65">
        <v>3</v>
      </c>
      <c r="B323" s="6" t="s">
        <v>157</v>
      </c>
      <c r="C323" s="66"/>
      <c r="D323" s="66"/>
      <c r="E323" s="66"/>
      <c r="F323" s="66"/>
      <c r="G323" s="66"/>
      <c r="H323" s="67"/>
      <c r="I323" s="66"/>
      <c r="J323" s="66"/>
      <c r="K323" s="66"/>
      <c r="L323" s="67"/>
      <c r="M323" s="66"/>
      <c r="N323" s="66"/>
      <c r="O323" s="66"/>
      <c r="P323" s="66"/>
      <c r="Q323" s="66"/>
      <c r="R323" s="67"/>
      <c r="S323" s="66"/>
      <c r="T323" s="66"/>
      <c r="U323" s="67"/>
    </row>
    <row r="324" spans="1:21" ht="15.75" x14ac:dyDescent="0.25">
      <c r="A324" s="65">
        <v>4</v>
      </c>
      <c r="B324" s="6" t="s">
        <v>149</v>
      </c>
      <c r="C324" s="66"/>
      <c r="D324" s="66"/>
      <c r="E324" s="66"/>
      <c r="F324" s="66"/>
      <c r="G324" s="66"/>
      <c r="H324" s="67"/>
      <c r="I324" s="66"/>
      <c r="J324" s="66"/>
      <c r="K324" s="66"/>
      <c r="L324" s="67"/>
      <c r="M324" s="66"/>
      <c r="N324" s="66"/>
      <c r="O324" s="66"/>
      <c r="P324" s="66"/>
      <c r="Q324" s="66"/>
      <c r="R324" s="67"/>
      <c r="S324" s="66"/>
      <c r="T324" s="66"/>
      <c r="U324" s="67"/>
    </row>
    <row r="325" spans="1:21" ht="15.75" x14ac:dyDescent="0.25">
      <c r="A325" s="65">
        <v>5</v>
      </c>
      <c r="B325" s="6" t="s">
        <v>158</v>
      </c>
      <c r="C325" s="66"/>
      <c r="D325" s="66"/>
      <c r="E325" s="66"/>
      <c r="F325" s="66"/>
      <c r="G325" s="66"/>
      <c r="H325" s="67"/>
      <c r="I325" s="66"/>
      <c r="J325" s="66"/>
      <c r="K325" s="66"/>
      <c r="L325" s="67"/>
      <c r="M325" s="66"/>
      <c r="N325" s="66"/>
      <c r="O325" s="66"/>
      <c r="P325" s="66"/>
      <c r="Q325" s="66"/>
      <c r="R325" s="67"/>
      <c r="S325" s="66"/>
      <c r="T325" s="66"/>
      <c r="U325" s="67"/>
    </row>
    <row r="326" spans="1:21" ht="15.75" x14ac:dyDescent="0.25">
      <c r="A326" s="65">
        <v>6</v>
      </c>
      <c r="B326" s="6" t="s">
        <v>152</v>
      </c>
      <c r="C326" s="66"/>
      <c r="D326" s="66"/>
      <c r="E326" s="66"/>
      <c r="F326" s="66"/>
      <c r="G326" s="66"/>
      <c r="H326" s="67"/>
      <c r="I326" s="66"/>
      <c r="J326" s="66"/>
      <c r="K326" s="66"/>
      <c r="L326" s="67"/>
      <c r="M326" s="66"/>
      <c r="N326" s="66"/>
      <c r="O326" s="66"/>
      <c r="P326" s="66"/>
      <c r="Q326" s="66"/>
      <c r="R326" s="67"/>
      <c r="S326" s="66"/>
      <c r="T326" s="66"/>
      <c r="U326" s="67"/>
    </row>
    <row r="327" spans="1:21" ht="15.75" x14ac:dyDescent="0.25">
      <c r="A327" s="65">
        <v>7</v>
      </c>
      <c r="B327" s="52" t="s">
        <v>153</v>
      </c>
      <c r="C327" s="66"/>
      <c r="D327" s="66"/>
      <c r="E327" s="66"/>
      <c r="F327" s="66"/>
      <c r="G327" s="66"/>
      <c r="H327" s="67"/>
      <c r="I327" s="66"/>
      <c r="J327" s="66"/>
      <c r="K327" s="66"/>
      <c r="L327" s="67"/>
      <c r="M327" s="66"/>
      <c r="N327" s="66"/>
      <c r="O327" s="66"/>
      <c r="P327" s="66"/>
      <c r="Q327" s="66"/>
      <c r="R327" s="67"/>
      <c r="S327" s="66"/>
      <c r="T327" s="66"/>
      <c r="U327" s="67"/>
    </row>
    <row r="328" spans="1:21" ht="15.75" x14ac:dyDescent="0.25">
      <c r="A328" s="65">
        <v>8</v>
      </c>
      <c r="B328" s="6" t="s">
        <v>137</v>
      </c>
      <c r="C328" s="66"/>
      <c r="D328" s="66"/>
      <c r="E328" s="66"/>
      <c r="F328" s="66"/>
      <c r="G328" s="66"/>
      <c r="H328" s="67"/>
      <c r="I328" s="66"/>
      <c r="J328" s="66"/>
      <c r="K328" s="66"/>
      <c r="L328" s="67"/>
      <c r="M328" s="66"/>
      <c r="N328" s="66"/>
      <c r="O328" s="66"/>
      <c r="P328" s="66"/>
      <c r="Q328" s="66"/>
      <c r="R328" s="67"/>
      <c r="S328" s="66"/>
      <c r="T328" s="66"/>
      <c r="U328" s="67"/>
    </row>
    <row r="329" spans="1:21" ht="15.75" x14ac:dyDescent="0.25">
      <c r="A329" s="65">
        <v>9</v>
      </c>
      <c r="B329" s="6" t="s">
        <v>163</v>
      </c>
      <c r="C329" s="66"/>
      <c r="D329" s="66"/>
      <c r="E329" s="66"/>
      <c r="F329" s="66"/>
      <c r="G329" s="66"/>
      <c r="H329" s="67"/>
      <c r="I329" s="66"/>
      <c r="J329" s="66"/>
      <c r="K329" s="66"/>
      <c r="L329" s="67"/>
      <c r="M329" s="66"/>
      <c r="N329" s="66"/>
      <c r="O329" s="66"/>
      <c r="P329" s="66"/>
      <c r="Q329" s="66"/>
      <c r="R329" s="67"/>
      <c r="S329" s="66"/>
      <c r="T329" s="66"/>
      <c r="U329" s="67"/>
    </row>
    <row r="330" spans="1:21" ht="15.75" x14ac:dyDescent="0.25">
      <c r="A330" s="65">
        <v>10</v>
      </c>
      <c r="B330" s="6" t="s">
        <v>138</v>
      </c>
      <c r="C330" s="66"/>
      <c r="D330" s="66"/>
      <c r="E330" s="66"/>
      <c r="F330" s="66"/>
      <c r="G330" s="66"/>
      <c r="H330" s="67"/>
      <c r="I330" s="66"/>
      <c r="J330" s="66"/>
      <c r="K330" s="66"/>
      <c r="L330" s="67"/>
      <c r="M330" s="66"/>
      <c r="N330" s="66"/>
      <c r="O330" s="66"/>
      <c r="P330" s="66"/>
      <c r="Q330" s="66"/>
      <c r="R330" s="67"/>
      <c r="S330" s="66"/>
      <c r="T330" s="66"/>
      <c r="U330" s="67"/>
    </row>
    <row r="331" spans="1:21" ht="15.75" x14ac:dyDescent="0.25">
      <c r="A331" s="65">
        <v>11</v>
      </c>
      <c r="B331" s="6" t="s">
        <v>159</v>
      </c>
      <c r="C331" s="66"/>
      <c r="D331" s="66"/>
      <c r="E331" s="66"/>
      <c r="F331" s="66"/>
      <c r="G331" s="66"/>
      <c r="H331" s="67"/>
      <c r="I331" s="66"/>
      <c r="J331" s="66"/>
      <c r="K331" s="66"/>
      <c r="L331" s="67"/>
      <c r="M331" s="66"/>
      <c r="N331" s="66"/>
      <c r="O331" s="66"/>
      <c r="P331" s="66"/>
      <c r="Q331" s="66"/>
      <c r="R331" s="67"/>
      <c r="S331" s="66"/>
      <c r="T331" s="66"/>
      <c r="U331" s="67"/>
    </row>
    <row r="332" spans="1:21" ht="15.75" x14ac:dyDescent="0.25">
      <c r="A332" s="65">
        <v>12</v>
      </c>
      <c r="B332" s="6" t="s">
        <v>139</v>
      </c>
      <c r="C332" s="66"/>
      <c r="D332" s="66"/>
      <c r="E332" s="66"/>
      <c r="F332" s="66"/>
      <c r="G332" s="66"/>
      <c r="H332" s="67"/>
      <c r="I332" s="66"/>
      <c r="J332" s="66"/>
      <c r="K332" s="66"/>
      <c r="L332" s="67"/>
      <c r="M332" s="66"/>
      <c r="N332" s="66"/>
      <c r="O332" s="66"/>
      <c r="P332" s="66"/>
      <c r="Q332" s="66"/>
      <c r="R332" s="67"/>
      <c r="S332" s="66"/>
      <c r="T332" s="66"/>
      <c r="U332" s="67"/>
    </row>
    <row r="333" spans="1:21" ht="15.75" x14ac:dyDescent="0.25">
      <c r="A333" s="65">
        <v>13</v>
      </c>
      <c r="B333" s="6" t="s">
        <v>150</v>
      </c>
      <c r="C333" s="66"/>
      <c r="D333" s="66"/>
      <c r="E333" s="66"/>
      <c r="F333" s="66"/>
      <c r="G333" s="66"/>
      <c r="H333" s="67"/>
      <c r="I333" s="66"/>
      <c r="J333" s="66"/>
      <c r="K333" s="66"/>
      <c r="L333" s="67"/>
      <c r="M333" s="66"/>
      <c r="N333" s="66"/>
      <c r="O333" s="66"/>
      <c r="P333" s="66"/>
      <c r="Q333" s="66"/>
      <c r="R333" s="67"/>
      <c r="S333" s="66"/>
      <c r="T333" s="66"/>
      <c r="U333" s="67"/>
    </row>
    <row r="334" spans="1:21" ht="15.75" x14ac:dyDescent="0.25">
      <c r="A334" s="65">
        <v>14</v>
      </c>
      <c r="B334" s="6" t="s">
        <v>140</v>
      </c>
      <c r="C334" s="66"/>
      <c r="D334" s="66"/>
      <c r="E334" s="66"/>
      <c r="F334" s="66"/>
      <c r="G334" s="66"/>
      <c r="H334" s="67"/>
      <c r="I334" s="66"/>
      <c r="J334" s="66"/>
      <c r="K334" s="66"/>
      <c r="L334" s="67"/>
      <c r="M334" s="66"/>
      <c r="N334" s="66"/>
      <c r="O334" s="66"/>
      <c r="P334" s="66"/>
      <c r="Q334" s="66"/>
      <c r="R334" s="67"/>
      <c r="S334" s="66"/>
      <c r="T334" s="66"/>
      <c r="U334" s="67"/>
    </row>
    <row r="335" spans="1:21" ht="15.75" x14ac:dyDescent="0.25">
      <c r="A335" s="65">
        <v>15</v>
      </c>
      <c r="B335" s="52" t="s">
        <v>141</v>
      </c>
      <c r="C335" s="66"/>
      <c r="D335" s="66"/>
      <c r="E335" s="66"/>
      <c r="F335" s="66"/>
      <c r="G335" s="66"/>
      <c r="H335" s="67"/>
      <c r="I335" s="66"/>
      <c r="J335" s="66"/>
      <c r="K335" s="66"/>
      <c r="L335" s="67"/>
      <c r="M335" s="66"/>
      <c r="N335" s="66"/>
      <c r="O335" s="66"/>
      <c r="P335" s="66"/>
      <c r="Q335" s="66"/>
      <c r="R335" s="67"/>
      <c r="S335" s="66"/>
      <c r="T335" s="66"/>
      <c r="U335" s="67"/>
    </row>
    <row r="336" spans="1:21" ht="15.75" x14ac:dyDescent="0.25">
      <c r="A336" s="65">
        <v>16</v>
      </c>
      <c r="B336" s="6" t="s">
        <v>142</v>
      </c>
      <c r="C336" s="66"/>
      <c r="D336" s="66"/>
      <c r="E336" s="66"/>
      <c r="F336" s="66"/>
      <c r="G336" s="66"/>
      <c r="H336" s="67"/>
      <c r="I336" s="66"/>
      <c r="J336" s="66"/>
      <c r="K336" s="66"/>
      <c r="L336" s="67"/>
      <c r="M336" s="66"/>
      <c r="N336" s="66"/>
      <c r="O336" s="66"/>
      <c r="P336" s="66"/>
      <c r="Q336" s="66"/>
      <c r="R336" s="67"/>
      <c r="S336" s="66"/>
      <c r="T336" s="66"/>
      <c r="U336" s="67"/>
    </row>
    <row r="337" spans="1:21" ht="15.75" x14ac:dyDescent="0.25">
      <c r="A337" s="65">
        <v>17</v>
      </c>
      <c r="B337" s="6" t="s">
        <v>160</v>
      </c>
      <c r="C337" s="66"/>
      <c r="D337" s="66"/>
      <c r="E337" s="66"/>
      <c r="F337" s="66"/>
      <c r="G337" s="66"/>
      <c r="H337" s="67"/>
      <c r="I337" s="66"/>
      <c r="J337" s="66"/>
      <c r="K337" s="66"/>
      <c r="L337" s="67"/>
      <c r="M337" s="66"/>
      <c r="N337" s="66"/>
      <c r="O337" s="66"/>
      <c r="P337" s="66"/>
      <c r="Q337" s="66"/>
      <c r="R337" s="67"/>
      <c r="S337" s="66"/>
      <c r="T337" s="66"/>
      <c r="U337" s="67"/>
    </row>
    <row r="338" spans="1:21" ht="15.75" x14ac:dyDescent="0.25">
      <c r="A338" s="65">
        <v>18</v>
      </c>
      <c r="B338" s="6" t="s">
        <v>143</v>
      </c>
      <c r="C338" s="66"/>
      <c r="D338" s="66"/>
      <c r="E338" s="66"/>
      <c r="F338" s="66"/>
      <c r="G338" s="66"/>
      <c r="H338" s="67"/>
      <c r="I338" s="66"/>
      <c r="J338" s="66"/>
      <c r="K338" s="66"/>
      <c r="L338" s="67"/>
      <c r="M338" s="66"/>
      <c r="N338" s="66"/>
      <c r="O338" s="66"/>
      <c r="P338" s="66"/>
      <c r="Q338" s="66"/>
      <c r="R338" s="67"/>
      <c r="S338" s="66"/>
      <c r="T338" s="66"/>
      <c r="U338" s="67"/>
    </row>
    <row r="339" spans="1:21" ht="15.75" x14ac:dyDescent="0.25">
      <c r="A339" s="65">
        <v>19</v>
      </c>
      <c r="B339" s="6" t="s">
        <v>154</v>
      </c>
      <c r="C339" s="66"/>
      <c r="D339" s="66"/>
      <c r="E339" s="66"/>
      <c r="F339" s="66"/>
      <c r="G339" s="66"/>
      <c r="H339" s="67"/>
      <c r="I339" s="66"/>
      <c r="J339" s="66"/>
      <c r="K339" s="66"/>
      <c r="L339" s="67"/>
      <c r="M339" s="66"/>
      <c r="N339" s="66"/>
      <c r="O339" s="66"/>
      <c r="P339" s="66"/>
      <c r="Q339" s="66"/>
      <c r="R339" s="67"/>
      <c r="S339" s="66"/>
      <c r="T339" s="66"/>
      <c r="U339" s="67"/>
    </row>
    <row r="340" spans="1:21" ht="15.75" x14ac:dyDescent="0.25">
      <c r="A340" s="65">
        <v>20</v>
      </c>
      <c r="B340" s="6" t="s">
        <v>155</v>
      </c>
      <c r="C340" s="66"/>
      <c r="D340" s="66"/>
      <c r="E340" s="66"/>
      <c r="F340" s="66"/>
      <c r="G340" s="66"/>
      <c r="H340" s="67"/>
      <c r="I340" s="66"/>
      <c r="J340" s="66"/>
      <c r="K340" s="66"/>
      <c r="L340" s="67"/>
      <c r="M340" s="66"/>
      <c r="N340" s="66"/>
      <c r="O340" s="66"/>
      <c r="P340" s="66"/>
      <c r="Q340" s="66"/>
      <c r="R340" s="67"/>
      <c r="S340" s="66"/>
      <c r="T340" s="66"/>
      <c r="U340" s="67"/>
    </row>
    <row r="341" spans="1:21" ht="15.75" x14ac:dyDescent="0.25">
      <c r="A341" s="65">
        <v>21</v>
      </c>
      <c r="B341" s="6" t="s">
        <v>156</v>
      </c>
      <c r="C341" s="66"/>
      <c r="D341" s="66"/>
      <c r="E341" s="66"/>
      <c r="F341" s="66"/>
      <c r="G341" s="66"/>
      <c r="H341" s="67"/>
      <c r="I341" s="66"/>
      <c r="J341" s="66"/>
      <c r="K341" s="66"/>
      <c r="L341" s="67"/>
      <c r="M341" s="66"/>
      <c r="N341" s="66"/>
      <c r="O341" s="66"/>
      <c r="P341" s="66"/>
      <c r="Q341" s="66"/>
      <c r="R341" s="67"/>
      <c r="S341" s="66"/>
      <c r="T341" s="66"/>
      <c r="U341" s="67"/>
    </row>
    <row r="342" spans="1:21" ht="15.75" x14ac:dyDescent="0.25">
      <c r="A342" s="65">
        <v>22</v>
      </c>
      <c r="B342" s="6" t="s">
        <v>144</v>
      </c>
      <c r="C342" s="66"/>
      <c r="D342" s="66"/>
      <c r="E342" s="66"/>
      <c r="F342" s="66"/>
      <c r="G342" s="66"/>
      <c r="H342" s="67"/>
      <c r="I342" s="66"/>
      <c r="J342" s="66"/>
      <c r="K342" s="66"/>
      <c r="L342" s="67"/>
      <c r="M342" s="66"/>
      <c r="N342" s="66"/>
      <c r="O342" s="66"/>
      <c r="P342" s="66"/>
      <c r="Q342" s="66"/>
      <c r="R342" s="67"/>
      <c r="S342" s="66"/>
      <c r="T342" s="66"/>
      <c r="U342" s="67"/>
    </row>
    <row r="343" spans="1:21" ht="15.75" x14ac:dyDescent="0.25">
      <c r="A343" s="65">
        <v>23</v>
      </c>
      <c r="B343" s="6" t="s">
        <v>145</v>
      </c>
      <c r="C343" s="66"/>
      <c r="D343" s="66"/>
      <c r="E343" s="66"/>
      <c r="F343" s="66"/>
      <c r="G343" s="66"/>
      <c r="H343" s="67"/>
      <c r="I343" s="66"/>
      <c r="J343" s="66"/>
      <c r="K343" s="66"/>
      <c r="L343" s="67"/>
      <c r="M343" s="66"/>
      <c r="N343" s="66"/>
      <c r="O343" s="66"/>
      <c r="P343" s="66"/>
      <c r="Q343" s="66"/>
      <c r="R343" s="67"/>
      <c r="S343" s="66"/>
      <c r="T343" s="66"/>
      <c r="U343" s="67"/>
    </row>
    <row r="344" spans="1:21" ht="15.75" x14ac:dyDescent="0.25">
      <c r="A344" s="65">
        <v>24</v>
      </c>
      <c r="B344" s="52" t="s">
        <v>146</v>
      </c>
      <c r="C344" s="66"/>
      <c r="D344" s="66"/>
      <c r="E344" s="66"/>
      <c r="F344" s="66"/>
      <c r="G344" s="66"/>
      <c r="H344" s="67"/>
      <c r="I344" s="66"/>
      <c r="J344" s="66"/>
      <c r="K344" s="66"/>
      <c r="L344" s="67"/>
      <c r="M344" s="66"/>
      <c r="N344" s="66"/>
      <c r="O344" s="66"/>
      <c r="P344" s="66"/>
      <c r="Q344" s="66"/>
      <c r="R344" s="67"/>
      <c r="S344" s="66"/>
      <c r="T344" s="66"/>
      <c r="U344" s="67"/>
    </row>
    <row r="345" spans="1:21" ht="15.75" x14ac:dyDescent="0.25">
      <c r="A345" s="65">
        <v>25</v>
      </c>
      <c r="B345" s="6" t="s">
        <v>161</v>
      </c>
      <c r="C345" s="66"/>
      <c r="D345" s="66"/>
      <c r="E345" s="66"/>
      <c r="F345" s="66"/>
      <c r="G345" s="66"/>
      <c r="H345" s="67"/>
      <c r="I345" s="66"/>
      <c r="J345" s="66"/>
      <c r="K345" s="66"/>
      <c r="L345" s="67"/>
      <c r="M345" s="66"/>
      <c r="N345" s="66"/>
      <c r="O345" s="66"/>
      <c r="P345" s="66"/>
      <c r="Q345" s="66"/>
      <c r="R345" s="67"/>
      <c r="S345" s="66"/>
      <c r="T345" s="66"/>
      <c r="U345" s="67"/>
    </row>
    <row r="346" spans="1:21" ht="15.75" x14ac:dyDescent="0.25">
      <c r="A346" s="65">
        <v>26</v>
      </c>
      <c r="B346" s="52" t="s">
        <v>147</v>
      </c>
      <c r="C346" s="66"/>
      <c r="D346" s="66"/>
      <c r="E346" s="66"/>
      <c r="F346" s="66"/>
      <c r="G346" s="66"/>
      <c r="H346" s="67"/>
      <c r="I346" s="66"/>
      <c r="J346" s="66"/>
      <c r="K346" s="66"/>
      <c r="L346" s="67"/>
      <c r="M346" s="66"/>
      <c r="N346" s="66"/>
      <c r="O346" s="66"/>
      <c r="P346" s="66"/>
      <c r="Q346" s="66"/>
      <c r="R346" s="67"/>
      <c r="S346" s="66"/>
      <c r="T346" s="66"/>
      <c r="U346" s="67"/>
    </row>
    <row r="347" spans="1:21" ht="15.75" x14ac:dyDescent="0.25">
      <c r="A347" s="65">
        <v>27</v>
      </c>
      <c r="B347" s="6" t="s">
        <v>148</v>
      </c>
      <c r="C347" s="66"/>
      <c r="D347" s="66"/>
      <c r="E347" s="66"/>
      <c r="F347" s="66"/>
      <c r="G347" s="66"/>
      <c r="H347" s="67"/>
      <c r="I347" s="66"/>
      <c r="J347" s="66"/>
      <c r="K347" s="66"/>
      <c r="L347" s="67"/>
      <c r="M347" s="66"/>
      <c r="N347" s="66"/>
      <c r="O347" s="66"/>
      <c r="P347" s="66"/>
      <c r="Q347" s="66"/>
      <c r="R347" s="67"/>
      <c r="S347" s="66"/>
      <c r="T347" s="66"/>
      <c r="U347" s="67"/>
    </row>
    <row r="348" spans="1:21" ht="15.75" x14ac:dyDescent="0.25">
      <c r="A348" s="65">
        <v>28</v>
      </c>
      <c r="B348" s="52"/>
      <c r="C348" s="66"/>
      <c r="D348" s="66"/>
      <c r="E348" s="66"/>
      <c r="F348" s="66"/>
      <c r="G348" s="66"/>
      <c r="H348" s="67"/>
      <c r="I348" s="66"/>
      <c r="J348" s="66"/>
      <c r="K348" s="66"/>
      <c r="L348" s="67"/>
      <c r="M348" s="66"/>
      <c r="N348" s="66"/>
      <c r="O348" s="66"/>
      <c r="P348" s="66"/>
      <c r="Q348" s="66"/>
      <c r="R348" s="67"/>
      <c r="S348" s="66"/>
      <c r="T348" s="66"/>
      <c r="U348" s="67"/>
    </row>
    <row r="349" spans="1:21" ht="15.75" x14ac:dyDescent="0.25">
      <c r="A349" s="65">
        <v>29</v>
      </c>
      <c r="B349" s="52"/>
      <c r="C349" s="66"/>
      <c r="D349" s="66"/>
      <c r="E349" s="66"/>
      <c r="F349" s="66"/>
      <c r="G349" s="66"/>
      <c r="H349" s="67"/>
      <c r="I349" s="66"/>
      <c r="J349" s="66"/>
      <c r="K349" s="66"/>
      <c r="L349" s="67"/>
      <c r="M349" s="66"/>
      <c r="N349" s="66"/>
      <c r="O349" s="66"/>
      <c r="P349" s="66"/>
      <c r="Q349" s="66"/>
      <c r="R349" s="67"/>
      <c r="S349" s="66"/>
      <c r="T349" s="66"/>
      <c r="U349" s="67"/>
    </row>
    <row r="350" spans="1:21" ht="15.75" x14ac:dyDescent="0.25">
      <c r="A350" s="65">
        <v>30</v>
      </c>
      <c r="B350" s="52"/>
      <c r="C350" s="66"/>
      <c r="D350" s="66"/>
      <c r="E350" s="66"/>
      <c r="F350" s="66"/>
      <c r="G350" s="66"/>
      <c r="H350" s="67"/>
      <c r="I350" s="66"/>
      <c r="J350" s="66"/>
      <c r="K350" s="66"/>
      <c r="L350" s="67"/>
      <c r="M350" s="66"/>
      <c r="N350" s="66"/>
      <c r="O350" s="66"/>
      <c r="P350" s="66"/>
      <c r="Q350" s="66"/>
      <c r="R350" s="67"/>
      <c r="S350" s="66"/>
      <c r="T350" s="66"/>
      <c r="U350" s="67"/>
    </row>
    <row r="351" spans="1:21" ht="15.75" x14ac:dyDescent="0.25">
      <c r="A351" s="65">
        <v>31</v>
      </c>
      <c r="B351" s="52"/>
      <c r="C351" s="66"/>
      <c r="D351" s="66"/>
      <c r="E351" s="66"/>
      <c r="F351" s="66"/>
      <c r="G351" s="66"/>
      <c r="H351" s="67"/>
      <c r="I351" s="66"/>
      <c r="J351" s="66"/>
      <c r="K351" s="66"/>
      <c r="L351" s="67"/>
      <c r="M351" s="66"/>
      <c r="N351" s="66"/>
      <c r="O351" s="66"/>
      <c r="P351" s="66"/>
      <c r="Q351" s="66"/>
      <c r="R351" s="67"/>
      <c r="S351" s="66"/>
      <c r="T351" s="66"/>
      <c r="U351" s="67"/>
    </row>
    <row r="352" spans="1:21" ht="15.75" x14ac:dyDescent="0.25">
      <c r="A352" s="65">
        <v>32</v>
      </c>
      <c r="B352" s="52"/>
      <c r="C352" s="66"/>
      <c r="D352" s="66"/>
      <c r="E352" s="66"/>
      <c r="F352" s="66"/>
      <c r="G352" s="66"/>
      <c r="H352" s="67"/>
      <c r="I352" s="66"/>
      <c r="J352" s="66"/>
      <c r="K352" s="66"/>
      <c r="L352" s="67"/>
      <c r="M352" s="66"/>
      <c r="N352" s="66"/>
      <c r="O352" s="66"/>
      <c r="P352" s="66"/>
      <c r="Q352" s="66"/>
      <c r="R352" s="67"/>
      <c r="S352" s="66"/>
      <c r="T352" s="66"/>
      <c r="U352" s="67"/>
    </row>
    <row r="353" spans="1:21" ht="15.75" x14ac:dyDescent="0.25">
      <c r="A353" s="65">
        <v>33</v>
      </c>
      <c r="B353" s="52"/>
      <c r="C353" s="66"/>
      <c r="D353" s="66"/>
      <c r="E353" s="66"/>
      <c r="F353" s="66"/>
      <c r="G353" s="66"/>
      <c r="H353" s="67"/>
      <c r="I353" s="66"/>
      <c r="J353" s="66"/>
      <c r="K353" s="66"/>
      <c r="L353" s="67"/>
      <c r="M353" s="66"/>
      <c r="N353" s="66"/>
      <c r="O353" s="66"/>
      <c r="P353" s="66"/>
      <c r="Q353" s="66"/>
      <c r="R353" s="67"/>
      <c r="S353" s="66"/>
      <c r="T353" s="66"/>
      <c r="U353" s="67"/>
    </row>
    <row r="354" spans="1:21" ht="15.75" x14ac:dyDescent="0.25">
      <c r="A354" s="65">
        <v>34</v>
      </c>
      <c r="B354" s="52"/>
      <c r="C354" s="66"/>
      <c r="D354" s="66"/>
      <c r="E354" s="66"/>
      <c r="F354" s="66"/>
      <c r="G354" s="66"/>
      <c r="H354" s="67"/>
      <c r="I354" s="66"/>
      <c r="J354" s="66"/>
      <c r="K354" s="66"/>
      <c r="L354" s="67"/>
      <c r="M354" s="66"/>
      <c r="N354" s="66"/>
      <c r="O354" s="66"/>
      <c r="P354" s="66"/>
      <c r="Q354" s="66"/>
      <c r="R354" s="67"/>
      <c r="S354" s="66"/>
      <c r="T354" s="66"/>
      <c r="U354" s="67"/>
    </row>
    <row r="355" spans="1:21" ht="15.75" x14ac:dyDescent="0.25">
      <c r="A355" s="65">
        <v>35</v>
      </c>
      <c r="B355" s="52"/>
      <c r="C355" s="66"/>
      <c r="D355" s="66"/>
      <c r="E355" s="66"/>
      <c r="F355" s="66"/>
      <c r="G355" s="66"/>
      <c r="H355" s="67"/>
      <c r="I355" s="66"/>
      <c r="J355" s="66"/>
      <c r="K355" s="66"/>
      <c r="L355" s="67"/>
      <c r="M355" s="66"/>
      <c r="N355" s="66"/>
      <c r="O355" s="66"/>
      <c r="P355" s="66"/>
      <c r="Q355" s="66"/>
      <c r="R355" s="67"/>
      <c r="S355" s="66"/>
      <c r="T355" s="66"/>
      <c r="U355" s="67"/>
    </row>
    <row r="356" spans="1:21" ht="15.75" x14ac:dyDescent="0.25">
      <c r="A356" s="65">
        <v>36</v>
      </c>
      <c r="B356" s="52"/>
      <c r="C356" s="66"/>
      <c r="D356" s="66"/>
      <c r="E356" s="66"/>
      <c r="F356" s="66"/>
      <c r="G356" s="66"/>
      <c r="H356" s="67"/>
      <c r="I356" s="66"/>
      <c r="J356" s="66"/>
      <c r="K356" s="66"/>
      <c r="L356" s="67"/>
      <c r="M356" s="66"/>
      <c r="N356" s="66"/>
      <c r="O356" s="66"/>
      <c r="P356" s="66"/>
      <c r="Q356" s="66"/>
      <c r="R356" s="67"/>
      <c r="S356" s="66"/>
      <c r="T356" s="66"/>
      <c r="U356" s="67"/>
    </row>
    <row r="357" spans="1:21" ht="15.75" x14ac:dyDescent="0.25">
      <c r="A357" s="65">
        <v>37</v>
      </c>
      <c r="B357" s="52"/>
      <c r="C357" s="66"/>
      <c r="D357" s="66"/>
      <c r="E357" s="66"/>
      <c r="F357" s="66"/>
      <c r="G357" s="66"/>
      <c r="H357" s="67"/>
      <c r="I357" s="66"/>
      <c r="J357" s="66"/>
      <c r="K357" s="66"/>
      <c r="L357" s="67"/>
      <c r="M357" s="66"/>
      <c r="N357" s="66"/>
      <c r="O357" s="66"/>
      <c r="P357" s="66"/>
      <c r="Q357" s="66"/>
      <c r="R357" s="67"/>
      <c r="S357" s="66"/>
      <c r="T357" s="66"/>
      <c r="U357" s="67"/>
    </row>
    <row r="358" spans="1:21" ht="15.75" x14ac:dyDescent="0.25">
      <c r="A358" s="65">
        <v>38</v>
      </c>
      <c r="B358" s="52"/>
      <c r="C358" s="66"/>
      <c r="D358" s="66"/>
      <c r="E358" s="66"/>
      <c r="F358" s="66"/>
      <c r="G358" s="66"/>
      <c r="H358" s="67"/>
      <c r="I358" s="66"/>
      <c r="J358" s="66"/>
      <c r="K358" s="66"/>
      <c r="L358" s="67"/>
      <c r="M358" s="66"/>
      <c r="N358" s="66"/>
      <c r="O358" s="66"/>
      <c r="P358" s="66"/>
      <c r="Q358" s="66"/>
      <c r="R358" s="67"/>
      <c r="S358" s="66"/>
      <c r="T358" s="66"/>
      <c r="U358" s="67"/>
    </row>
    <row r="359" spans="1:21" ht="15.75" x14ac:dyDescent="0.25">
      <c r="A359" s="65">
        <v>39</v>
      </c>
      <c r="B359" s="52"/>
      <c r="C359" s="66"/>
      <c r="D359" s="66"/>
      <c r="E359" s="66"/>
      <c r="F359" s="66"/>
      <c r="G359" s="66"/>
      <c r="H359" s="67"/>
      <c r="I359" s="66"/>
      <c r="J359" s="66"/>
      <c r="K359" s="66"/>
      <c r="L359" s="67"/>
      <c r="M359" s="66"/>
      <c r="N359" s="66"/>
      <c r="O359" s="66"/>
      <c r="P359" s="66"/>
      <c r="Q359" s="66"/>
      <c r="R359" s="67"/>
      <c r="S359" s="66"/>
      <c r="T359" s="66"/>
      <c r="U359" s="67"/>
    </row>
    <row r="360" spans="1:21" ht="15.75" x14ac:dyDescent="0.25">
      <c r="A360" s="65">
        <v>40</v>
      </c>
      <c r="B360" s="52"/>
      <c r="C360" s="66"/>
      <c r="D360" s="66"/>
      <c r="E360" s="66"/>
      <c r="F360" s="66"/>
      <c r="G360" s="66"/>
      <c r="H360" s="67"/>
      <c r="I360" s="66"/>
      <c r="J360" s="66"/>
      <c r="K360" s="66"/>
      <c r="L360" s="67"/>
      <c r="M360" s="66"/>
      <c r="N360" s="66"/>
      <c r="O360" s="66"/>
      <c r="P360" s="66"/>
      <c r="Q360" s="66"/>
      <c r="R360" s="67"/>
      <c r="S360" s="66"/>
      <c r="T360" s="66"/>
      <c r="U360" s="67"/>
    </row>
    <row r="361" spans="1:21" ht="15.75" x14ac:dyDescent="0.25">
      <c r="A361" s="65">
        <v>41</v>
      </c>
      <c r="B361" s="52"/>
      <c r="C361" s="66"/>
      <c r="D361" s="66"/>
      <c r="E361" s="66"/>
      <c r="F361" s="66"/>
      <c r="G361" s="66"/>
      <c r="H361" s="67"/>
      <c r="I361" s="66"/>
      <c r="J361" s="66"/>
      <c r="K361" s="66"/>
      <c r="L361" s="67"/>
      <c r="M361" s="66"/>
      <c r="N361" s="66"/>
      <c r="O361" s="66"/>
      <c r="P361" s="66"/>
      <c r="Q361" s="66"/>
      <c r="R361" s="67"/>
      <c r="S361" s="66"/>
      <c r="T361" s="66"/>
      <c r="U361" s="67"/>
    </row>
    <row r="362" spans="1:21" ht="15.75" x14ac:dyDescent="0.25">
      <c r="A362" s="65">
        <v>42</v>
      </c>
      <c r="B362" s="52"/>
      <c r="C362" s="66"/>
      <c r="D362" s="66"/>
      <c r="E362" s="66"/>
      <c r="F362" s="66"/>
      <c r="G362" s="66"/>
      <c r="H362" s="67"/>
      <c r="I362" s="66"/>
      <c r="J362" s="66"/>
      <c r="K362" s="66"/>
      <c r="L362" s="67"/>
      <c r="M362" s="66"/>
      <c r="N362" s="66"/>
      <c r="O362" s="66"/>
      <c r="P362" s="66"/>
      <c r="Q362" s="66"/>
      <c r="R362" s="67"/>
      <c r="S362" s="66"/>
      <c r="T362" s="66"/>
      <c r="U362" s="67"/>
    </row>
    <row r="363" spans="1:21" ht="15.75" x14ac:dyDescent="0.25">
      <c r="A363" s="65">
        <v>43</v>
      </c>
      <c r="B363" s="52"/>
      <c r="C363" s="66"/>
      <c r="D363" s="66"/>
      <c r="E363" s="66"/>
      <c r="F363" s="66"/>
      <c r="G363" s="66"/>
      <c r="H363" s="67"/>
      <c r="I363" s="66"/>
      <c r="J363" s="66"/>
      <c r="K363" s="66"/>
      <c r="L363" s="67"/>
      <c r="M363" s="66"/>
      <c r="N363" s="66"/>
      <c r="O363" s="66"/>
      <c r="P363" s="66"/>
      <c r="Q363" s="66"/>
      <c r="R363" s="67"/>
      <c r="S363" s="66"/>
      <c r="T363" s="66"/>
      <c r="U363" s="67"/>
    </row>
    <row r="364" spans="1:21" ht="15.75" x14ac:dyDescent="0.25">
      <c r="A364" s="65">
        <v>44</v>
      </c>
      <c r="B364" s="52"/>
      <c r="C364" s="66"/>
      <c r="D364" s="66"/>
      <c r="E364" s="66"/>
      <c r="F364" s="66"/>
      <c r="G364" s="66"/>
      <c r="H364" s="67"/>
      <c r="I364" s="66"/>
      <c r="J364" s="66"/>
      <c r="K364" s="66"/>
      <c r="L364" s="67"/>
      <c r="M364" s="66"/>
      <c r="N364" s="66"/>
      <c r="O364" s="66"/>
      <c r="P364" s="66"/>
      <c r="Q364" s="66"/>
      <c r="R364" s="67"/>
      <c r="S364" s="66"/>
      <c r="T364" s="66"/>
      <c r="U364" s="67"/>
    </row>
    <row r="365" spans="1:21" ht="15.75" x14ac:dyDescent="0.25">
      <c r="A365" s="65">
        <v>45</v>
      </c>
      <c r="B365" s="52"/>
      <c r="C365" s="66"/>
      <c r="D365" s="66"/>
      <c r="E365" s="66"/>
      <c r="F365" s="66"/>
      <c r="G365" s="66"/>
      <c r="H365" s="67"/>
      <c r="I365" s="66"/>
      <c r="J365" s="66"/>
      <c r="K365" s="66"/>
      <c r="L365" s="67"/>
      <c r="M365" s="66"/>
      <c r="N365" s="66"/>
      <c r="O365" s="66"/>
      <c r="P365" s="66"/>
      <c r="Q365" s="66"/>
      <c r="R365" s="67"/>
      <c r="S365" s="66"/>
      <c r="T365" s="66"/>
      <c r="U365" s="67"/>
    </row>
    <row r="366" spans="1:21" ht="15.75" x14ac:dyDescent="0.25">
      <c r="A366" s="65">
        <v>46</v>
      </c>
      <c r="B366" s="52"/>
      <c r="C366" s="66"/>
      <c r="D366" s="66"/>
      <c r="E366" s="66"/>
      <c r="F366" s="66"/>
      <c r="G366" s="66"/>
      <c r="H366" s="67"/>
      <c r="I366" s="66"/>
      <c r="J366" s="66"/>
      <c r="K366" s="66"/>
      <c r="L366" s="67"/>
      <c r="M366" s="66"/>
      <c r="N366" s="66"/>
      <c r="O366" s="66"/>
      <c r="P366" s="66"/>
      <c r="Q366" s="66"/>
      <c r="R366" s="67"/>
      <c r="S366" s="66"/>
      <c r="T366" s="66"/>
      <c r="U366" s="67"/>
    </row>
    <row r="367" spans="1:21" ht="15.75" x14ac:dyDescent="0.25">
      <c r="A367" s="65">
        <v>47</v>
      </c>
      <c r="B367" s="52"/>
      <c r="C367" s="66"/>
      <c r="D367" s="66"/>
      <c r="E367" s="66"/>
      <c r="F367" s="66"/>
      <c r="G367" s="66"/>
      <c r="H367" s="67"/>
      <c r="I367" s="66"/>
      <c r="J367" s="66"/>
      <c r="K367" s="66"/>
      <c r="L367" s="67"/>
      <c r="M367" s="66"/>
      <c r="N367" s="66"/>
      <c r="O367" s="66"/>
      <c r="P367" s="66"/>
      <c r="Q367" s="66"/>
      <c r="R367" s="67"/>
      <c r="S367" s="66"/>
      <c r="T367" s="66"/>
      <c r="U367" s="67"/>
    </row>
    <row r="368" spans="1:21" ht="15.75" x14ac:dyDescent="0.25">
      <c r="A368" s="65">
        <v>48</v>
      </c>
      <c r="B368" s="52"/>
      <c r="C368" s="66"/>
      <c r="D368" s="66"/>
      <c r="E368" s="66"/>
      <c r="F368" s="66"/>
      <c r="G368" s="66"/>
      <c r="H368" s="67"/>
      <c r="I368" s="66"/>
      <c r="J368" s="66"/>
      <c r="K368" s="66"/>
      <c r="L368" s="67"/>
      <c r="M368" s="66"/>
      <c r="N368" s="66"/>
      <c r="O368" s="66"/>
      <c r="P368" s="66"/>
      <c r="Q368" s="66"/>
      <c r="R368" s="67"/>
      <c r="S368" s="66"/>
      <c r="T368" s="66"/>
      <c r="U368" s="67"/>
    </row>
    <row r="371" spans="1:21" ht="15.75" x14ac:dyDescent="0.25">
      <c r="B371" s="107" t="s">
        <v>69</v>
      </c>
      <c r="C371" s="107"/>
      <c r="D371" s="107"/>
      <c r="E371" s="107"/>
      <c r="F371" s="107"/>
      <c r="G371" s="107"/>
      <c r="H371" s="107"/>
    </row>
    <row r="372" spans="1:21" ht="15.75" x14ac:dyDescent="0.25">
      <c r="A372" s="53"/>
      <c r="B372" s="107" t="s">
        <v>70</v>
      </c>
      <c r="C372" s="107"/>
      <c r="D372" s="107"/>
      <c r="E372" s="107"/>
      <c r="F372" s="107"/>
      <c r="G372" s="107"/>
      <c r="H372" s="107"/>
      <c r="I372" s="54"/>
      <c r="J372" s="54"/>
      <c r="K372" s="54"/>
      <c r="L372" s="54"/>
      <c r="M372" s="54"/>
      <c r="N372" s="54"/>
      <c r="O372" s="54"/>
      <c r="P372" s="54"/>
      <c r="Q372" s="102" t="s">
        <v>71</v>
      </c>
      <c r="R372" s="102"/>
      <c r="S372" s="102"/>
      <c r="T372" s="102"/>
      <c r="U372" s="102"/>
    </row>
    <row r="373" spans="1:21" ht="15.75" x14ac:dyDescent="0.25">
      <c r="A373" s="53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</row>
    <row r="374" spans="1:21" ht="15.75" x14ac:dyDescent="0.25">
      <c r="A374" s="57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98"/>
      <c r="R374" s="99"/>
      <c r="S374" s="99"/>
      <c r="T374" s="99"/>
      <c r="U374" s="100"/>
    </row>
    <row r="375" spans="1:21" ht="15.75" x14ac:dyDescent="0.25">
      <c r="A375" s="53"/>
      <c r="P375" s="54"/>
      <c r="Q375" s="101"/>
      <c r="R375" s="102"/>
      <c r="S375" s="102"/>
      <c r="T375" s="102"/>
      <c r="U375" s="103"/>
    </row>
    <row r="376" spans="1:21" ht="15.75" x14ac:dyDescent="0.25">
      <c r="A376" s="53"/>
      <c r="B376" s="54" t="s">
        <v>13</v>
      </c>
      <c r="C376" s="108" t="s">
        <v>151</v>
      </c>
      <c r="D376" s="109"/>
      <c r="E376" s="109"/>
      <c r="F376" s="109"/>
      <c r="G376" s="110"/>
      <c r="H376" s="54"/>
      <c r="I376" s="54"/>
      <c r="J376" s="54"/>
      <c r="K376" s="54"/>
      <c r="L376" s="54"/>
      <c r="M376" s="54"/>
      <c r="N376" s="54"/>
      <c r="O376" s="54"/>
      <c r="P376" s="54"/>
      <c r="Q376" s="101"/>
      <c r="R376" s="102"/>
      <c r="S376" s="102"/>
      <c r="T376" s="102"/>
      <c r="U376" s="103"/>
    </row>
    <row r="377" spans="1:21" ht="15.75" x14ac:dyDescent="0.25">
      <c r="A377" s="53"/>
      <c r="B377" s="54" t="s">
        <v>72</v>
      </c>
      <c r="C377" s="108" t="s">
        <v>79</v>
      </c>
      <c r="D377" s="109"/>
      <c r="E377" s="109"/>
      <c r="F377" s="109"/>
      <c r="G377" s="109"/>
      <c r="H377" s="109"/>
      <c r="I377" s="109"/>
      <c r="J377" s="109"/>
      <c r="K377" s="109"/>
      <c r="L377" s="109"/>
      <c r="M377" s="109"/>
      <c r="N377" s="109"/>
      <c r="O377" s="110"/>
      <c r="P377" s="54"/>
      <c r="Q377" s="101"/>
      <c r="R377" s="102"/>
      <c r="S377" s="102"/>
      <c r="T377" s="102"/>
      <c r="U377" s="103"/>
    </row>
    <row r="378" spans="1:21" ht="15.75" x14ac:dyDescent="0.25">
      <c r="A378" s="53"/>
      <c r="B378" s="54" t="s">
        <v>73</v>
      </c>
      <c r="C378" s="111"/>
      <c r="D378" s="112"/>
      <c r="E378" s="112"/>
      <c r="F378" s="112"/>
      <c r="G378" s="112"/>
      <c r="H378" s="112"/>
      <c r="I378" s="112"/>
      <c r="J378" s="112"/>
      <c r="K378" s="112"/>
      <c r="L378" s="112"/>
      <c r="M378" s="112"/>
      <c r="N378" s="112"/>
      <c r="O378" s="113"/>
      <c r="P378" s="54"/>
      <c r="Q378" s="104"/>
      <c r="R378" s="105"/>
      <c r="S378" s="105"/>
      <c r="T378" s="105"/>
      <c r="U378" s="106"/>
    </row>
    <row r="379" spans="1:21" ht="15.75" x14ac:dyDescent="0.25">
      <c r="A379" s="53"/>
      <c r="B379" s="59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54"/>
      <c r="Q379" s="54"/>
      <c r="R379" s="54"/>
      <c r="S379" s="54"/>
      <c r="T379" s="54"/>
      <c r="U379" s="54"/>
    </row>
    <row r="380" spans="1:21" ht="15.75" x14ac:dyDescent="0.25">
      <c r="A380"/>
      <c r="B380" s="53"/>
      <c r="C380" s="86" t="s">
        <v>74</v>
      </c>
      <c r="D380" s="87"/>
      <c r="E380" s="87"/>
      <c r="F380" s="87"/>
      <c r="G380" s="87"/>
      <c r="H380" s="83"/>
      <c r="I380" s="88" t="s">
        <v>47</v>
      </c>
      <c r="J380" s="89"/>
      <c r="K380" s="89"/>
      <c r="L380" s="84"/>
      <c r="M380" s="88" t="s">
        <v>48</v>
      </c>
      <c r="N380" s="89"/>
      <c r="O380" s="89"/>
      <c r="P380" s="89"/>
      <c r="Q380" s="89"/>
      <c r="R380" s="84"/>
      <c r="S380" s="88" t="s">
        <v>1</v>
      </c>
      <c r="T380" s="89"/>
      <c r="U380" s="84"/>
    </row>
    <row r="381" spans="1:21" x14ac:dyDescent="0.25">
      <c r="A381" s="6"/>
      <c r="B381" s="6"/>
      <c r="C381" s="90" t="s">
        <v>82</v>
      </c>
      <c r="D381" s="91"/>
      <c r="E381" s="91"/>
      <c r="F381" s="91"/>
      <c r="G381" s="92"/>
      <c r="H381" s="60"/>
      <c r="I381" s="90" t="s">
        <v>75</v>
      </c>
      <c r="J381" s="91"/>
      <c r="K381" s="92"/>
      <c r="L381" s="60"/>
      <c r="M381" s="93" t="s">
        <v>82</v>
      </c>
      <c r="N381" s="94"/>
      <c r="O381" s="94"/>
      <c r="P381" s="94"/>
      <c r="Q381" s="95"/>
      <c r="R381" s="60"/>
      <c r="S381" s="96" t="s">
        <v>76</v>
      </c>
      <c r="T381" s="97"/>
      <c r="U381" s="60"/>
    </row>
    <row r="382" spans="1:21" ht="33.75" x14ac:dyDescent="0.25">
      <c r="A382" s="61" t="s">
        <v>12</v>
      </c>
      <c r="B382" s="62" t="s">
        <v>0</v>
      </c>
      <c r="C382" s="63" t="s">
        <v>7</v>
      </c>
      <c r="D382" s="63" t="s">
        <v>8</v>
      </c>
      <c r="E382" s="63" t="s">
        <v>9</v>
      </c>
      <c r="F382" s="63" t="s">
        <v>10</v>
      </c>
      <c r="G382" s="63" t="s">
        <v>11</v>
      </c>
      <c r="H382" s="64">
        <v>0.3</v>
      </c>
      <c r="I382" s="63" t="s">
        <v>41</v>
      </c>
      <c r="J382" s="63" t="s">
        <v>42</v>
      </c>
      <c r="K382" s="63" t="s">
        <v>43</v>
      </c>
      <c r="L382" s="64">
        <v>0.2</v>
      </c>
      <c r="M382" s="63" t="s">
        <v>7</v>
      </c>
      <c r="N382" s="63" t="s">
        <v>44</v>
      </c>
      <c r="O382" s="63" t="s">
        <v>9</v>
      </c>
      <c r="P382" s="63" t="s">
        <v>10</v>
      </c>
      <c r="Q382" s="63" t="s">
        <v>11</v>
      </c>
      <c r="R382" s="64">
        <v>0.3</v>
      </c>
      <c r="S382" s="63" t="s">
        <v>45</v>
      </c>
      <c r="T382" s="63" t="s">
        <v>8</v>
      </c>
      <c r="U382" s="64">
        <v>0.2</v>
      </c>
    </row>
    <row r="383" spans="1:21" ht="15.75" x14ac:dyDescent="0.25">
      <c r="A383" s="65">
        <v>1</v>
      </c>
      <c r="B383" s="6" t="s">
        <v>162</v>
      </c>
      <c r="C383" s="66"/>
      <c r="D383" s="66"/>
      <c r="E383" s="66"/>
      <c r="F383" s="66"/>
      <c r="G383" s="66"/>
      <c r="H383" s="67"/>
      <c r="I383" s="66"/>
      <c r="J383" s="66"/>
      <c r="K383" s="66"/>
      <c r="L383" s="67"/>
      <c r="M383" s="66"/>
      <c r="N383" s="66"/>
      <c r="O383" s="66"/>
      <c r="P383" s="66"/>
      <c r="Q383" s="66"/>
      <c r="R383" s="67"/>
      <c r="S383" s="66"/>
      <c r="T383" s="66"/>
      <c r="U383" s="67"/>
    </row>
    <row r="384" spans="1:21" ht="15.75" x14ac:dyDescent="0.25">
      <c r="A384" s="65">
        <v>2</v>
      </c>
      <c r="B384" s="6" t="s">
        <v>136</v>
      </c>
      <c r="C384" s="66"/>
      <c r="D384" s="66"/>
      <c r="E384" s="66"/>
      <c r="F384" s="66"/>
      <c r="G384" s="66"/>
      <c r="H384" s="67"/>
      <c r="I384" s="66"/>
      <c r="J384" s="66"/>
      <c r="K384" s="66"/>
      <c r="L384" s="67"/>
      <c r="M384" s="66"/>
      <c r="N384" s="66"/>
      <c r="O384" s="66"/>
      <c r="P384" s="66"/>
      <c r="Q384" s="66"/>
      <c r="R384" s="67"/>
      <c r="S384" s="66"/>
      <c r="T384" s="66"/>
      <c r="U384" s="67"/>
    </row>
    <row r="385" spans="1:21" ht="15.75" x14ac:dyDescent="0.25">
      <c r="A385" s="65">
        <v>3</v>
      </c>
      <c r="B385" s="6" t="s">
        <v>157</v>
      </c>
      <c r="C385" s="66"/>
      <c r="D385" s="66"/>
      <c r="E385" s="66"/>
      <c r="F385" s="66"/>
      <c r="G385" s="66"/>
      <c r="H385" s="67"/>
      <c r="I385" s="66"/>
      <c r="J385" s="66"/>
      <c r="K385" s="66"/>
      <c r="L385" s="67"/>
      <c r="M385" s="66"/>
      <c r="N385" s="66"/>
      <c r="O385" s="66"/>
      <c r="P385" s="66"/>
      <c r="Q385" s="66"/>
      <c r="R385" s="67"/>
      <c r="S385" s="66"/>
      <c r="T385" s="66"/>
      <c r="U385" s="67"/>
    </row>
    <row r="386" spans="1:21" ht="15.75" x14ac:dyDescent="0.25">
      <c r="A386" s="65">
        <v>4</v>
      </c>
      <c r="B386" s="6" t="s">
        <v>149</v>
      </c>
      <c r="C386" s="66"/>
      <c r="D386" s="66"/>
      <c r="E386" s="66"/>
      <c r="F386" s="66"/>
      <c r="G386" s="66"/>
      <c r="H386" s="67"/>
      <c r="I386" s="66"/>
      <c r="J386" s="66"/>
      <c r="K386" s="66"/>
      <c r="L386" s="67"/>
      <c r="M386" s="66"/>
      <c r="N386" s="66"/>
      <c r="O386" s="66"/>
      <c r="P386" s="66"/>
      <c r="Q386" s="66"/>
      <c r="R386" s="67"/>
      <c r="S386" s="66"/>
      <c r="T386" s="66"/>
      <c r="U386" s="67"/>
    </row>
    <row r="387" spans="1:21" ht="15.75" x14ac:dyDescent="0.25">
      <c r="A387" s="65">
        <v>5</v>
      </c>
      <c r="B387" s="6" t="s">
        <v>158</v>
      </c>
      <c r="C387" s="66"/>
      <c r="D387" s="66"/>
      <c r="E387" s="66"/>
      <c r="F387" s="66"/>
      <c r="G387" s="66"/>
      <c r="H387" s="67"/>
      <c r="I387" s="66"/>
      <c r="J387" s="66"/>
      <c r="K387" s="66"/>
      <c r="L387" s="67"/>
      <c r="M387" s="66"/>
      <c r="N387" s="66"/>
      <c r="O387" s="66"/>
      <c r="P387" s="66"/>
      <c r="Q387" s="66"/>
      <c r="R387" s="67"/>
      <c r="S387" s="66"/>
      <c r="T387" s="66"/>
      <c r="U387" s="67"/>
    </row>
    <row r="388" spans="1:21" ht="15.75" x14ac:dyDescent="0.25">
      <c r="A388" s="65">
        <v>6</v>
      </c>
      <c r="B388" s="6" t="s">
        <v>152</v>
      </c>
      <c r="C388" s="66"/>
      <c r="D388" s="66"/>
      <c r="E388" s="66"/>
      <c r="F388" s="66"/>
      <c r="G388" s="66"/>
      <c r="H388" s="67"/>
      <c r="I388" s="66"/>
      <c r="J388" s="66"/>
      <c r="K388" s="66"/>
      <c r="L388" s="67"/>
      <c r="M388" s="66"/>
      <c r="N388" s="66"/>
      <c r="O388" s="66"/>
      <c r="P388" s="66"/>
      <c r="Q388" s="66"/>
      <c r="R388" s="67"/>
      <c r="S388" s="66"/>
      <c r="T388" s="66"/>
      <c r="U388" s="67"/>
    </row>
    <row r="389" spans="1:21" ht="15.75" x14ac:dyDescent="0.25">
      <c r="A389" s="65">
        <v>7</v>
      </c>
      <c r="B389" s="52" t="s">
        <v>153</v>
      </c>
      <c r="C389" s="66"/>
      <c r="D389" s="66"/>
      <c r="E389" s="66"/>
      <c r="F389" s="66"/>
      <c r="G389" s="66"/>
      <c r="H389" s="67"/>
      <c r="I389" s="66"/>
      <c r="J389" s="66"/>
      <c r="K389" s="66"/>
      <c r="L389" s="67"/>
      <c r="M389" s="66"/>
      <c r="N389" s="66"/>
      <c r="O389" s="66"/>
      <c r="P389" s="66"/>
      <c r="Q389" s="66"/>
      <c r="R389" s="67"/>
      <c r="S389" s="66"/>
      <c r="T389" s="66"/>
      <c r="U389" s="67"/>
    </row>
    <row r="390" spans="1:21" ht="15.75" x14ac:dyDescent="0.25">
      <c r="A390" s="65">
        <v>8</v>
      </c>
      <c r="B390" s="6" t="s">
        <v>137</v>
      </c>
      <c r="C390" s="66"/>
      <c r="D390" s="66"/>
      <c r="E390" s="66"/>
      <c r="F390" s="66"/>
      <c r="G390" s="66"/>
      <c r="H390" s="67"/>
      <c r="I390" s="66"/>
      <c r="J390" s="66"/>
      <c r="K390" s="66"/>
      <c r="L390" s="67"/>
      <c r="M390" s="66"/>
      <c r="N390" s="66"/>
      <c r="O390" s="66"/>
      <c r="P390" s="66"/>
      <c r="Q390" s="66"/>
      <c r="R390" s="67"/>
      <c r="S390" s="66"/>
      <c r="T390" s="66"/>
      <c r="U390" s="67"/>
    </row>
    <row r="391" spans="1:21" ht="15.75" x14ac:dyDescent="0.25">
      <c r="A391" s="65">
        <v>9</v>
      </c>
      <c r="B391" s="6" t="s">
        <v>163</v>
      </c>
      <c r="C391" s="66"/>
      <c r="D391" s="66"/>
      <c r="E391" s="66"/>
      <c r="F391" s="66"/>
      <c r="G391" s="66"/>
      <c r="H391" s="67"/>
      <c r="I391" s="66"/>
      <c r="J391" s="66"/>
      <c r="K391" s="66"/>
      <c r="L391" s="67"/>
      <c r="M391" s="66"/>
      <c r="N391" s="66"/>
      <c r="O391" s="66"/>
      <c r="P391" s="66"/>
      <c r="Q391" s="66"/>
      <c r="R391" s="67"/>
      <c r="S391" s="66"/>
      <c r="T391" s="66"/>
      <c r="U391" s="67"/>
    </row>
    <row r="392" spans="1:21" ht="15.75" x14ac:dyDescent="0.25">
      <c r="A392" s="65">
        <v>10</v>
      </c>
      <c r="B392" s="6" t="s">
        <v>138</v>
      </c>
      <c r="C392" s="66"/>
      <c r="D392" s="66"/>
      <c r="E392" s="66"/>
      <c r="F392" s="66"/>
      <c r="G392" s="66"/>
      <c r="H392" s="67"/>
      <c r="I392" s="66"/>
      <c r="J392" s="66"/>
      <c r="K392" s="66"/>
      <c r="L392" s="67"/>
      <c r="M392" s="66"/>
      <c r="N392" s="66"/>
      <c r="O392" s="66"/>
      <c r="P392" s="66"/>
      <c r="Q392" s="66"/>
      <c r="R392" s="67"/>
      <c r="S392" s="66"/>
      <c r="T392" s="66"/>
      <c r="U392" s="67"/>
    </row>
    <row r="393" spans="1:21" ht="15.75" x14ac:dyDescent="0.25">
      <c r="A393" s="65">
        <v>11</v>
      </c>
      <c r="B393" s="6" t="s">
        <v>159</v>
      </c>
      <c r="C393" s="66"/>
      <c r="D393" s="66"/>
      <c r="E393" s="66"/>
      <c r="F393" s="66"/>
      <c r="G393" s="66"/>
      <c r="H393" s="67"/>
      <c r="I393" s="66"/>
      <c r="J393" s="66"/>
      <c r="K393" s="66"/>
      <c r="L393" s="67"/>
      <c r="M393" s="66"/>
      <c r="N393" s="66"/>
      <c r="O393" s="66"/>
      <c r="P393" s="66"/>
      <c r="Q393" s="66"/>
      <c r="R393" s="67"/>
      <c r="S393" s="66"/>
      <c r="T393" s="66"/>
      <c r="U393" s="67"/>
    </row>
    <row r="394" spans="1:21" ht="15.75" x14ac:dyDescent="0.25">
      <c r="A394" s="65">
        <v>12</v>
      </c>
      <c r="B394" s="6" t="s">
        <v>139</v>
      </c>
      <c r="C394" s="66"/>
      <c r="D394" s="66"/>
      <c r="E394" s="66"/>
      <c r="F394" s="66"/>
      <c r="G394" s="66"/>
      <c r="H394" s="67"/>
      <c r="I394" s="66"/>
      <c r="J394" s="66"/>
      <c r="K394" s="66"/>
      <c r="L394" s="67"/>
      <c r="M394" s="66"/>
      <c r="N394" s="66"/>
      <c r="O394" s="66"/>
      <c r="P394" s="66"/>
      <c r="Q394" s="66"/>
      <c r="R394" s="67"/>
      <c r="S394" s="66"/>
      <c r="T394" s="66"/>
      <c r="U394" s="67"/>
    </row>
    <row r="395" spans="1:21" ht="15.75" x14ac:dyDescent="0.25">
      <c r="A395" s="65">
        <v>13</v>
      </c>
      <c r="B395" s="6" t="s">
        <v>150</v>
      </c>
      <c r="C395" s="66"/>
      <c r="D395" s="66"/>
      <c r="E395" s="66"/>
      <c r="F395" s="66"/>
      <c r="G395" s="66"/>
      <c r="H395" s="67"/>
      <c r="I395" s="66"/>
      <c r="J395" s="66"/>
      <c r="K395" s="66"/>
      <c r="L395" s="67"/>
      <c r="M395" s="66"/>
      <c r="N395" s="66"/>
      <c r="O395" s="66"/>
      <c r="P395" s="66"/>
      <c r="Q395" s="66"/>
      <c r="R395" s="67"/>
      <c r="S395" s="66"/>
      <c r="T395" s="66"/>
      <c r="U395" s="67"/>
    </row>
    <row r="396" spans="1:21" ht="15.75" x14ac:dyDescent="0.25">
      <c r="A396" s="65">
        <v>14</v>
      </c>
      <c r="B396" s="6" t="s">
        <v>140</v>
      </c>
      <c r="C396" s="66"/>
      <c r="D396" s="66"/>
      <c r="E396" s="66"/>
      <c r="F396" s="66"/>
      <c r="G396" s="66"/>
      <c r="H396" s="67"/>
      <c r="I396" s="66"/>
      <c r="J396" s="66"/>
      <c r="K396" s="66"/>
      <c r="L396" s="67"/>
      <c r="M396" s="66"/>
      <c r="N396" s="66"/>
      <c r="O396" s="66"/>
      <c r="P396" s="66"/>
      <c r="Q396" s="66"/>
      <c r="R396" s="67"/>
      <c r="S396" s="66"/>
      <c r="T396" s="66"/>
      <c r="U396" s="67"/>
    </row>
    <row r="397" spans="1:21" ht="15.75" x14ac:dyDescent="0.25">
      <c r="A397" s="65">
        <v>15</v>
      </c>
      <c r="B397" s="52" t="s">
        <v>141</v>
      </c>
      <c r="C397" s="66"/>
      <c r="D397" s="66"/>
      <c r="E397" s="66"/>
      <c r="F397" s="66"/>
      <c r="G397" s="66"/>
      <c r="H397" s="67"/>
      <c r="I397" s="66"/>
      <c r="J397" s="66"/>
      <c r="K397" s="66"/>
      <c r="L397" s="67"/>
      <c r="M397" s="66"/>
      <c r="N397" s="66"/>
      <c r="O397" s="66"/>
      <c r="P397" s="66"/>
      <c r="Q397" s="66"/>
      <c r="R397" s="67"/>
      <c r="S397" s="66"/>
      <c r="T397" s="66"/>
      <c r="U397" s="67"/>
    </row>
    <row r="398" spans="1:21" ht="15.75" x14ac:dyDescent="0.25">
      <c r="A398" s="65">
        <v>16</v>
      </c>
      <c r="B398" s="6" t="s">
        <v>142</v>
      </c>
      <c r="C398" s="66"/>
      <c r="D398" s="66"/>
      <c r="E398" s="66"/>
      <c r="F398" s="66"/>
      <c r="G398" s="66"/>
      <c r="H398" s="67"/>
      <c r="I398" s="66"/>
      <c r="J398" s="66"/>
      <c r="K398" s="66"/>
      <c r="L398" s="67"/>
      <c r="M398" s="66"/>
      <c r="N398" s="66"/>
      <c r="O398" s="66"/>
      <c r="P398" s="66"/>
      <c r="Q398" s="66"/>
      <c r="R398" s="67"/>
      <c r="S398" s="66"/>
      <c r="T398" s="66"/>
      <c r="U398" s="67"/>
    </row>
    <row r="399" spans="1:21" ht="15.75" x14ac:dyDescent="0.25">
      <c r="A399" s="65">
        <v>17</v>
      </c>
      <c r="B399" s="6" t="s">
        <v>160</v>
      </c>
      <c r="C399" s="66"/>
      <c r="D399" s="66"/>
      <c r="E399" s="66"/>
      <c r="F399" s="66"/>
      <c r="G399" s="66"/>
      <c r="H399" s="67"/>
      <c r="I399" s="66"/>
      <c r="J399" s="66"/>
      <c r="K399" s="66"/>
      <c r="L399" s="67"/>
      <c r="M399" s="66"/>
      <c r="N399" s="66"/>
      <c r="O399" s="66"/>
      <c r="P399" s="66"/>
      <c r="Q399" s="66"/>
      <c r="R399" s="67"/>
      <c r="S399" s="66"/>
      <c r="T399" s="66"/>
      <c r="U399" s="67"/>
    </row>
    <row r="400" spans="1:21" ht="15.75" x14ac:dyDescent="0.25">
      <c r="A400" s="65">
        <v>18</v>
      </c>
      <c r="B400" s="6" t="s">
        <v>143</v>
      </c>
      <c r="C400" s="66"/>
      <c r="D400" s="66"/>
      <c r="E400" s="66"/>
      <c r="F400" s="66"/>
      <c r="G400" s="66"/>
      <c r="H400" s="67"/>
      <c r="I400" s="66"/>
      <c r="J400" s="66"/>
      <c r="K400" s="66"/>
      <c r="L400" s="67"/>
      <c r="M400" s="66"/>
      <c r="N400" s="66"/>
      <c r="O400" s="66"/>
      <c r="P400" s="66"/>
      <c r="Q400" s="66"/>
      <c r="R400" s="67"/>
      <c r="S400" s="66"/>
      <c r="T400" s="66"/>
      <c r="U400" s="67"/>
    </row>
    <row r="401" spans="1:21" ht="15.75" x14ac:dyDescent="0.25">
      <c r="A401" s="65">
        <v>19</v>
      </c>
      <c r="B401" s="6" t="s">
        <v>154</v>
      </c>
      <c r="C401" s="66"/>
      <c r="D401" s="66"/>
      <c r="E401" s="66"/>
      <c r="F401" s="66"/>
      <c r="G401" s="66"/>
      <c r="H401" s="67"/>
      <c r="I401" s="66"/>
      <c r="J401" s="66"/>
      <c r="K401" s="66"/>
      <c r="L401" s="67"/>
      <c r="M401" s="66"/>
      <c r="N401" s="66"/>
      <c r="O401" s="66"/>
      <c r="P401" s="66"/>
      <c r="Q401" s="66"/>
      <c r="R401" s="67"/>
      <c r="S401" s="66"/>
      <c r="T401" s="66"/>
      <c r="U401" s="67"/>
    </row>
    <row r="402" spans="1:21" ht="15.75" x14ac:dyDescent="0.25">
      <c r="A402" s="65">
        <v>20</v>
      </c>
      <c r="B402" s="6" t="s">
        <v>155</v>
      </c>
      <c r="C402" s="66"/>
      <c r="D402" s="66"/>
      <c r="E402" s="66"/>
      <c r="F402" s="66"/>
      <c r="G402" s="66"/>
      <c r="H402" s="67"/>
      <c r="I402" s="66"/>
      <c r="J402" s="66"/>
      <c r="K402" s="66"/>
      <c r="L402" s="67"/>
      <c r="M402" s="66"/>
      <c r="N402" s="66"/>
      <c r="O402" s="66"/>
      <c r="P402" s="66"/>
      <c r="Q402" s="66"/>
      <c r="R402" s="67"/>
      <c r="S402" s="66"/>
      <c r="T402" s="66"/>
      <c r="U402" s="67"/>
    </row>
    <row r="403" spans="1:21" ht="15.75" x14ac:dyDescent="0.25">
      <c r="A403" s="65">
        <v>21</v>
      </c>
      <c r="B403" s="6" t="s">
        <v>156</v>
      </c>
      <c r="C403" s="66"/>
      <c r="D403" s="66"/>
      <c r="E403" s="66"/>
      <c r="F403" s="66"/>
      <c r="G403" s="66"/>
      <c r="H403" s="67"/>
      <c r="I403" s="66"/>
      <c r="J403" s="66"/>
      <c r="K403" s="66"/>
      <c r="L403" s="67"/>
      <c r="M403" s="66"/>
      <c r="N403" s="66"/>
      <c r="O403" s="66"/>
      <c r="P403" s="66"/>
      <c r="Q403" s="66"/>
      <c r="R403" s="67"/>
      <c r="S403" s="66"/>
      <c r="T403" s="66"/>
      <c r="U403" s="67"/>
    </row>
    <row r="404" spans="1:21" ht="15.75" x14ac:dyDescent="0.25">
      <c r="A404" s="65">
        <v>22</v>
      </c>
      <c r="B404" s="6" t="s">
        <v>144</v>
      </c>
      <c r="C404" s="66"/>
      <c r="D404" s="66"/>
      <c r="E404" s="66"/>
      <c r="F404" s="66"/>
      <c r="G404" s="66"/>
      <c r="H404" s="67"/>
      <c r="I404" s="66"/>
      <c r="J404" s="66"/>
      <c r="K404" s="66"/>
      <c r="L404" s="67"/>
      <c r="M404" s="66"/>
      <c r="N404" s="66"/>
      <c r="O404" s="66"/>
      <c r="P404" s="66"/>
      <c r="Q404" s="66"/>
      <c r="R404" s="67"/>
      <c r="S404" s="66"/>
      <c r="T404" s="66"/>
      <c r="U404" s="67"/>
    </row>
    <row r="405" spans="1:21" ht="15.75" x14ac:dyDescent="0.25">
      <c r="A405" s="65">
        <v>23</v>
      </c>
      <c r="B405" s="6" t="s">
        <v>145</v>
      </c>
      <c r="C405" s="66"/>
      <c r="D405" s="66"/>
      <c r="E405" s="66"/>
      <c r="F405" s="66"/>
      <c r="G405" s="66"/>
      <c r="H405" s="67"/>
      <c r="I405" s="66"/>
      <c r="J405" s="66"/>
      <c r="K405" s="66"/>
      <c r="L405" s="67"/>
      <c r="M405" s="66"/>
      <c r="N405" s="66"/>
      <c r="O405" s="66"/>
      <c r="P405" s="66"/>
      <c r="Q405" s="66"/>
      <c r="R405" s="67"/>
      <c r="S405" s="66"/>
      <c r="T405" s="66"/>
      <c r="U405" s="67"/>
    </row>
    <row r="406" spans="1:21" ht="15.75" x14ac:dyDescent="0.25">
      <c r="A406" s="65">
        <v>24</v>
      </c>
      <c r="B406" s="52" t="s">
        <v>146</v>
      </c>
      <c r="C406" s="66"/>
      <c r="D406" s="66"/>
      <c r="E406" s="66"/>
      <c r="F406" s="66"/>
      <c r="G406" s="66"/>
      <c r="H406" s="67"/>
      <c r="I406" s="66"/>
      <c r="J406" s="66"/>
      <c r="K406" s="66"/>
      <c r="L406" s="67"/>
      <c r="M406" s="66"/>
      <c r="N406" s="66"/>
      <c r="O406" s="66"/>
      <c r="P406" s="66"/>
      <c r="Q406" s="66"/>
      <c r="R406" s="67"/>
      <c r="S406" s="66"/>
      <c r="T406" s="66"/>
      <c r="U406" s="67"/>
    </row>
    <row r="407" spans="1:21" ht="15.75" x14ac:dyDescent="0.25">
      <c r="A407" s="65">
        <v>25</v>
      </c>
      <c r="B407" s="6" t="s">
        <v>161</v>
      </c>
      <c r="C407" s="66"/>
      <c r="D407" s="66"/>
      <c r="E407" s="66"/>
      <c r="F407" s="66"/>
      <c r="G407" s="66"/>
      <c r="H407" s="67"/>
      <c r="I407" s="66"/>
      <c r="J407" s="66"/>
      <c r="K407" s="66"/>
      <c r="L407" s="67"/>
      <c r="M407" s="66"/>
      <c r="N407" s="66"/>
      <c r="O407" s="66"/>
      <c r="P407" s="66"/>
      <c r="Q407" s="66"/>
      <c r="R407" s="67"/>
      <c r="S407" s="66"/>
      <c r="T407" s="66"/>
      <c r="U407" s="67"/>
    </row>
    <row r="408" spans="1:21" ht="15.75" x14ac:dyDescent="0.25">
      <c r="A408" s="65">
        <v>26</v>
      </c>
      <c r="B408" s="52" t="s">
        <v>147</v>
      </c>
      <c r="C408" s="66"/>
      <c r="D408" s="66"/>
      <c r="E408" s="66"/>
      <c r="F408" s="66"/>
      <c r="G408" s="66"/>
      <c r="H408" s="67"/>
      <c r="I408" s="66"/>
      <c r="J408" s="66"/>
      <c r="K408" s="66"/>
      <c r="L408" s="67"/>
      <c r="M408" s="66"/>
      <c r="N408" s="66"/>
      <c r="O408" s="66"/>
      <c r="P408" s="66"/>
      <c r="Q408" s="66"/>
      <c r="R408" s="67"/>
      <c r="S408" s="66"/>
      <c r="T408" s="66"/>
      <c r="U408" s="67"/>
    </row>
    <row r="409" spans="1:21" ht="15.75" x14ac:dyDescent="0.25">
      <c r="A409" s="65">
        <v>27</v>
      </c>
      <c r="B409" s="6" t="s">
        <v>148</v>
      </c>
      <c r="C409" s="66"/>
      <c r="D409" s="66"/>
      <c r="E409" s="66"/>
      <c r="F409" s="66"/>
      <c r="G409" s="66"/>
      <c r="H409" s="67"/>
      <c r="I409" s="66"/>
      <c r="J409" s="66"/>
      <c r="K409" s="66"/>
      <c r="L409" s="67"/>
      <c r="M409" s="66"/>
      <c r="N409" s="66"/>
      <c r="O409" s="66"/>
      <c r="P409" s="66"/>
      <c r="Q409" s="66"/>
      <c r="R409" s="67"/>
      <c r="S409" s="66"/>
      <c r="T409" s="66"/>
      <c r="U409" s="67"/>
    </row>
    <row r="410" spans="1:21" ht="15.75" x14ac:dyDescent="0.25">
      <c r="A410" s="65">
        <v>28</v>
      </c>
      <c r="B410" s="52"/>
      <c r="C410" s="66"/>
      <c r="D410" s="66"/>
      <c r="E410" s="66"/>
      <c r="F410" s="66"/>
      <c r="G410" s="66"/>
      <c r="H410" s="67"/>
      <c r="I410" s="66"/>
      <c r="J410" s="66"/>
      <c r="K410" s="66"/>
      <c r="L410" s="67"/>
      <c r="M410" s="66"/>
      <c r="N410" s="66"/>
      <c r="O410" s="66"/>
      <c r="P410" s="66"/>
      <c r="Q410" s="66"/>
      <c r="R410" s="67"/>
      <c r="S410" s="66"/>
      <c r="T410" s="66"/>
      <c r="U410" s="67"/>
    </row>
    <row r="411" spans="1:21" ht="15.75" x14ac:dyDescent="0.25">
      <c r="A411" s="65">
        <v>29</v>
      </c>
      <c r="B411" s="52"/>
      <c r="C411" s="66"/>
      <c r="D411" s="66"/>
      <c r="E411" s="66"/>
      <c r="F411" s="66"/>
      <c r="G411" s="66"/>
      <c r="H411" s="67"/>
      <c r="I411" s="66"/>
      <c r="J411" s="66"/>
      <c r="K411" s="66"/>
      <c r="L411" s="67"/>
      <c r="M411" s="66"/>
      <c r="N411" s="66"/>
      <c r="O411" s="66"/>
      <c r="P411" s="66"/>
      <c r="Q411" s="66"/>
      <c r="R411" s="67"/>
      <c r="S411" s="66"/>
      <c r="T411" s="66"/>
      <c r="U411" s="67"/>
    </row>
    <row r="412" spans="1:21" ht="15.75" x14ac:dyDescent="0.25">
      <c r="A412" s="65">
        <v>30</v>
      </c>
      <c r="B412" s="52"/>
      <c r="C412" s="66"/>
      <c r="D412" s="66"/>
      <c r="E412" s="66"/>
      <c r="F412" s="66"/>
      <c r="G412" s="66"/>
      <c r="H412" s="67"/>
      <c r="I412" s="66"/>
      <c r="J412" s="66"/>
      <c r="K412" s="66"/>
      <c r="L412" s="67"/>
      <c r="M412" s="66"/>
      <c r="N412" s="66"/>
      <c r="O412" s="66"/>
      <c r="P412" s="66"/>
      <c r="Q412" s="66"/>
      <c r="R412" s="67"/>
      <c r="S412" s="66"/>
      <c r="T412" s="66"/>
      <c r="U412" s="67"/>
    </row>
    <row r="413" spans="1:21" ht="15.75" x14ac:dyDescent="0.25">
      <c r="A413" s="65">
        <v>31</v>
      </c>
      <c r="B413" s="52"/>
      <c r="C413" s="66"/>
      <c r="D413" s="66"/>
      <c r="E413" s="66"/>
      <c r="F413" s="66"/>
      <c r="G413" s="66"/>
      <c r="H413" s="67"/>
      <c r="I413" s="66"/>
      <c r="J413" s="66"/>
      <c r="K413" s="66"/>
      <c r="L413" s="67"/>
      <c r="M413" s="66"/>
      <c r="N413" s="66"/>
      <c r="O413" s="66"/>
      <c r="P413" s="66"/>
      <c r="Q413" s="66"/>
      <c r="R413" s="67"/>
      <c r="S413" s="66"/>
      <c r="T413" s="66"/>
      <c r="U413" s="67"/>
    </row>
    <row r="414" spans="1:21" ht="15.75" x14ac:dyDescent="0.25">
      <c r="A414" s="65">
        <v>32</v>
      </c>
      <c r="B414" s="52"/>
      <c r="C414" s="66"/>
      <c r="D414" s="66"/>
      <c r="E414" s="66"/>
      <c r="F414" s="66"/>
      <c r="G414" s="66"/>
      <c r="H414" s="67"/>
      <c r="I414" s="66"/>
      <c r="J414" s="66"/>
      <c r="K414" s="66"/>
      <c r="L414" s="67"/>
      <c r="M414" s="66"/>
      <c r="N414" s="66"/>
      <c r="O414" s="66"/>
      <c r="P414" s="66"/>
      <c r="Q414" s="66"/>
      <c r="R414" s="67"/>
      <c r="S414" s="66"/>
      <c r="T414" s="66"/>
      <c r="U414" s="67"/>
    </row>
    <row r="415" spans="1:21" ht="15.75" x14ac:dyDescent="0.25">
      <c r="A415" s="65">
        <v>33</v>
      </c>
      <c r="B415" s="52"/>
      <c r="C415" s="66"/>
      <c r="D415" s="66"/>
      <c r="E415" s="66"/>
      <c r="F415" s="66"/>
      <c r="G415" s="66"/>
      <c r="H415" s="67"/>
      <c r="I415" s="66"/>
      <c r="J415" s="66"/>
      <c r="K415" s="66"/>
      <c r="L415" s="67"/>
      <c r="M415" s="66"/>
      <c r="N415" s="66"/>
      <c r="O415" s="66"/>
      <c r="P415" s="66"/>
      <c r="Q415" s="66"/>
      <c r="R415" s="67"/>
      <c r="S415" s="66"/>
      <c r="T415" s="66"/>
      <c r="U415" s="67"/>
    </row>
    <row r="416" spans="1:21" ht="15.75" x14ac:dyDescent="0.25">
      <c r="A416" s="65">
        <v>34</v>
      </c>
      <c r="B416" s="52"/>
      <c r="C416" s="66"/>
      <c r="D416" s="66"/>
      <c r="E416" s="66"/>
      <c r="F416" s="66"/>
      <c r="G416" s="66"/>
      <c r="H416" s="67"/>
      <c r="I416" s="66"/>
      <c r="J416" s="66"/>
      <c r="K416" s="66"/>
      <c r="L416" s="67"/>
      <c r="M416" s="66"/>
      <c r="N416" s="66"/>
      <c r="O416" s="66"/>
      <c r="P416" s="66"/>
      <c r="Q416" s="66"/>
      <c r="R416" s="67"/>
      <c r="S416" s="66"/>
      <c r="T416" s="66"/>
      <c r="U416" s="67"/>
    </row>
    <row r="417" spans="1:21" ht="15.75" x14ac:dyDescent="0.25">
      <c r="A417" s="65">
        <v>35</v>
      </c>
      <c r="B417" s="52"/>
      <c r="C417" s="66"/>
      <c r="D417" s="66"/>
      <c r="E417" s="66"/>
      <c r="F417" s="66"/>
      <c r="G417" s="66"/>
      <c r="H417" s="67"/>
      <c r="I417" s="66"/>
      <c r="J417" s="66"/>
      <c r="K417" s="66"/>
      <c r="L417" s="67"/>
      <c r="M417" s="66"/>
      <c r="N417" s="66"/>
      <c r="O417" s="66"/>
      <c r="P417" s="66"/>
      <c r="Q417" s="66"/>
      <c r="R417" s="67"/>
      <c r="S417" s="66"/>
      <c r="T417" s="66"/>
      <c r="U417" s="67"/>
    </row>
    <row r="418" spans="1:21" ht="15.75" x14ac:dyDescent="0.25">
      <c r="A418" s="65">
        <v>36</v>
      </c>
      <c r="B418" s="52"/>
      <c r="C418" s="66"/>
      <c r="D418" s="66"/>
      <c r="E418" s="66"/>
      <c r="F418" s="66"/>
      <c r="G418" s="66"/>
      <c r="H418" s="67"/>
      <c r="I418" s="66"/>
      <c r="J418" s="66"/>
      <c r="K418" s="66"/>
      <c r="L418" s="67"/>
      <c r="M418" s="66"/>
      <c r="N418" s="66"/>
      <c r="O418" s="66"/>
      <c r="P418" s="66"/>
      <c r="Q418" s="66"/>
      <c r="R418" s="67"/>
      <c r="S418" s="66"/>
      <c r="T418" s="66"/>
      <c r="U418" s="67"/>
    </row>
    <row r="419" spans="1:21" ht="15.75" x14ac:dyDescent="0.25">
      <c r="A419" s="65">
        <v>37</v>
      </c>
      <c r="B419" s="52"/>
      <c r="C419" s="66"/>
      <c r="D419" s="66"/>
      <c r="E419" s="66"/>
      <c r="F419" s="66"/>
      <c r="G419" s="66"/>
      <c r="H419" s="67"/>
      <c r="I419" s="66"/>
      <c r="J419" s="66"/>
      <c r="K419" s="66"/>
      <c r="L419" s="67"/>
      <c r="M419" s="66"/>
      <c r="N419" s="66"/>
      <c r="O419" s="66"/>
      <c r="P419" s="66"/>
      <c r="Q419" s="66"/>
      <c r="R419" s="67"/>
      <c r="S419" s="66"/>
      <c r="T419" s="66"/>
      <c r="U419" s="67"/>
    </row>
    <row r="420" spans="1:21" ht="15.75" x14ac:dyDescent="0.25">
      <c r="A420" s="65">
        <v>38</v>
      </c>
      <c r="B420" s="52"/>
      <c r="C420" s="66"/>
      <c r="D420" s="66"/>
      <c r="E420" s="66"/>
      <c r="F420" s="66"/>
      <c r="G420" s="66"/>
      <c r="H420" s="67"/>
      <c r="I420" s="66"/>
      <c r="J420" s="66"/>
      <c r="K420" s="66"/>
      <c r="L420" s="67"/>
      <c r="M420" s="66"/>
      <c r="N420" s="66"/>
      <c r="O420" s="66"/>
      <c r="P420" s="66"/>
      <c r="Q420" s="66"/>
      <c r="R420" s="67"/>
      <c r="S420" s="66"/>
      <c r="T420" s="66"/>
      <c r="U420" s="67"/>
    </row>
    <row r="421" spans="1:21" ht="15.75" x14ac:dyDescent="0.25">
      <c r="A421" s="65">
        <v>39</v>
      </c>
      <c r="B421" s="52"/>
      <c r="C421" s="66"/>
      <c r="D421" s="66"/>
      <c r="E421" s="66"/>
      <c r="F421" s="66"/>
      <c r="G421" s="66"/>
      <c r="H421" s="67"/>
      <c r="I421" s="66"/>
      <c r="J421" s="66"/>
      <c r="K421" s="66"/>
      <c r="L421" s="67"/>
      <c r="M421" s="66"/>
      <c r="N421" s="66"/>
      <c r="O421" s="66"/>
      <c r="P421" s="66"/>
      <c r="Q421" s="66"/>
      <c r="R421" s="67"/>
      <c r="S421" s="66"/>
      <c r="T421" s="66"/>
      <c r="U421" s="67"/>
    </row>
    <row r="422" spans="1:21" ht="15.75" x14ac:dyDescent="0.25">
      <c r="A422" s="65">
        <v>40</v>
      </c>
      <c r="B422" s="52"/>
      <c r="C422" s="66"/>
      <c r="D422" s="66"/>
      <c r="E422" s="66"/>
      <c r="F422" s="66"/>
      <c r="G422" s="66"/>
      <c r="H422" s="67"/>
      <c r="I422" s="66"/>
      <c r="J422" s="66"/>
      <c r="K422" s="66"/>
      <c r="L422" s="67"/>
      <c r="M422" s="66"/>
      <c r="N422" s="66"/>
      <c r="O422" s="66"/>
      <c r="P422" s="66"/>
      <c r="Q422" s="66"/>
      <c r="R422" s="67"/>
      <c r="S422" s="66"/>
      <c r="T422" s="66"/>
      <c r="U422" s="67"/>
    </row>
    <row r="423" spans="1:21" ht="15.75" x14ac:dyDescent="0.25">
      <c r="A423" s="65">
        <v>41</v>
      </c>
      <c r="B423" s="52"/>
      <c r="C423" s="66"/>
      <c r="D423" s="66"/>
      <c r="E423" s="66"/>
      <c r="F423" s="66"/>
      <c r="G423" s="66"/>
      <c r="H423" s="67"/>
      <c r="I423" s="66"/>
      <c r="J423" s="66"/>
      <c r="K423" s="66"/>
      <c r="L423" s="67"/>
      <c r="M423" s="66"/>
      <c r="N423" s="66"/>
      <c r="O423" s="66"/>
      <c r="P423" s="66"/>
      <c r="Q423" s="66"/>
      <c r="R423" s="67"/>
      <c r="S423" s="66"/>
      <c r="T423" s="66"/>
      <c r="U423" s="67"/>
    </row>
    <row r="424" spans="1:21" ht="15.75" x14ac:dyDescent="0.25">
      <c r="A424" s="65">
        <v>42</v>
      </c>
      <c r="B424" s="52"/>
      <c r="C424" s="66"/>
      <c r="D424" s="66"/>
      <c r="E424" s="66"/>
      <c r="F424" s="66"/>
      <c r="G424" s="66"/>
      <c r="H424" s="67"/>
      <c r="I424" s="66"/>
      <c r="J424" s="66"/>
      <c r="K424" s="66"/>
      <c r="L424" s="67"/>
      <c r="M424" s="66"/>
      <c r="N424" s="66"/>
      <c r="O424" s="66"/>
      <c r="P424" s="66"/>
      <c r="Q424" s="66"/>
      <c r="R424" s="67"/>
      <c r="S424" s="66"/>
      <c r="T424" s="66"/>
      <c r="U424" s="67"/>
    </row>
    <row r="425" spans="1:21" ht="15.75" x14ac:dyDescent="0.25">
      <c r="A425" s="65">
        <v>43</v>
      </c>
      <c r="B425" s="52"/>
      <c r="C425" s="66"/>
      <c r="D425" s="66"/>
      <c r="E425" s="66"/>
      <c r="F425" s="66"/>
      <c r="G425" s="66"/>
      <c r="H425" s="67"/>
      <c r="I425" s="66"/>
      <c r="J425" s="66"/>
      <c r="K425" s="66"/>
      <c r="L425" s="67"/>
      <c r="M425" s="66"/>
      <c r="N425" s="66"/>
      <c r="O425" s="66"/>
      <c r="P425" s="66"/>
      <c r="Q425" s="66"/>
      <c r="R425" s="67"/>
      <c r="S425" s="66"/>
      <c r="T425" s="66"/>
      <c r="U425" s="67"/>
    </row>
    <row r="426" spans="1:21" ht="15.75" x14ac:dyDescent="0.25">
      <c r="A426" s="65">
        <v>44</v>
      </c>
      <c r="B426" s="52"/>
      <c r="C426" s="66"/>
      <c r="D426" s="66"/>
      <c r="E426" s="66"/>
      <c r="F426" s="66"/>
      <c r="G426" s="66"/>
      <c r="H426" s="67"/>
      <c r="I426" s="66"/>
      <c r="J426" s="66"/>
      <c r="K426" s="66"/>
      <c r="L426" s="67"/>
      <c r="M426" s="66"/>
      <c r="N426" s="66"/>
      <c r="O426" s="66"/>
      <c r="P426" s="66"/>
      <c r="Q426" s="66"/>
      <c r="R426" s="67"/>
      <c r="S426" s="66"/>
      <c r="T426" s="66"/>
      <c r="U426" s="67"/>
    </row>
    <row r="427" spans="1:21" ht="15.75" x14ac:dyDescent="0.25">
      <c r="A427" s="65">
        <v>45</v>
      </c>
      <c r="B427" s="52"/>
      <c r="C427" s="66"/>
      <c r="D427" s="66"/>
      <c r="E427" s="66"/>
      <c r="F427" s="66"/>
      <c r="G427" s="66"/>
      <c r="H427" s="67"/>
      <c r="I427" s="66"/>
      <c r="J427" s="66"/>
      <c r="K427" s="66"/>
      <c r="L427" s="67"/>
      <c r="M427" s="66"/>
      <c r="N427" s="66"/>
      <c r="O427" s="66"/>
      <c r="P427" s="66"/>
      <c r="Q427" s="66"/>
      <c r="R427" s="67"/>
      <c r="S427" s="66"/>
      <c r="T427" s="66"/>
      <c r="U427" s="67"/>
    </row>
    <row r="428" spans="1:21" ht="15.75" x14ac:dyDescent="0.25">
      <c r="A428" s="65">
        <v>46</v>
      </c>
      <c r="B428" s="52"/>
      <c r="C428" s="66"/>
      <c r="D428" s="66"/>
      <c r="E428" s="66"/>
      <c r="F428" s="66"/>
      <c r="G428" s="66"/>
      <c r="H428" s="67"/>
      <c r="I428" s="66"/>
      <c r="J428" s="66"/>
      <c r="K428" s="66"/>
      <c r="L428" s="67"/>
      <c r="M428" s="66"/>
      <c r="N428" s="66"/>
      <c r="O428" s="66"/>
      <c r="P428" s="66"/>
      <c r="Q428" s="66"/>
      <c r="R428" s="67"/>
      <c r="S428" s="66"/>
      <c r="T428" s="66"/>
      <c r="U428" s="67"/>
    </row>
    <row r="429" spans="1:21" ht="15.75" x14ac:dyDescent="0.25">
      <c r="A429" s="65">
        <v>47</v>
      </c>
      <c r="B429" s="52"/>
      <c r="C429" s="66"/>
      <c r="D429" s="66"/>
      <c r="E429" s="66"/>
      <c r="F429" s="66"/>
      <c r="G429" s="66"/>
      <c r="H429" s="67"/>
      <c r="I429" s="66"/>
      <c r="J429" s="66"/>
      <c r="K429" s="66"/>
      <c r="L429" s="67"/>
      <c r="M429" s="66"/>
      <c r="N429" s="66"/>
      <c r="O429" s="66"/>
      <c r="P429" s="66"/>
      <c r="Q429" s="66"/>
      <c r="R429" s="67"/>
      <c r="S429" s="66"/>
      <c r="T429" s="66"/>
      <c r="U429" s="67"/>
    </row>
    <row r="430" spans="1:21" ht="15.75" x14ac:dyDescent="0.25">
      <c r="A430" s="65">
        <v>48</v>
      </c>
      <c r="B430" s="52"/>
      <c r="C430" s="66"/>
      <c r="D430" s="66"/>
      <c r="E430" s="66"/>
      <c r="F430" s="66"/>
      <c r="G430" s="66"/>
      <c r="H430" s="67"/>
      <c r="I430" s="66"/>
      <c r="J430" s="66"/>
      <c r="K430" s="66"/>
      <c r="L430" s="67"/>
      <c r="M430" s="66"/>
      <c r="N430" s="66"/>
      <c r="O430" s="66"/>
      <c r="P430" s="66"/>
      <c r="Q430" s="66"/>
      <c r="R430" s="67"/>
      <c r="S430" s="66"/>
      <c r="T430" s="66"/>
      <c r="U430" s="67"/>
    </row>
    <row r="433" spans="1:21" ht="15.75" x14ac:dyDescent="0.25">
      <c r="B433" s="107" t="s">
        <v>69</v>
      </c>
      <c r="C433" s="107"/>
      <c r="D433" s="107"/>
      <c r="E433" s="107"/>
      <c r="F433" s="107"/>
      <c r="G433" s="107"/>
      <c r="H433" s="107"/>
    </row>
    <row r="434" spans="1:21" ht="15.75" x14ac:dyDescent="0.25">
      <c r="A434" s="53"/>
      <c r="B434" s="107" t="s">
        <v>70</v>
      </c>
      <c r="C434" s="107"/>
      <c r="D434" s="107"/>
      <c r="E434" s="107"/>
      <c r="F434" s="107"/>
      <c r="G434" s="107"/>
      <c r="H434" s="107"/>
      <c r="I434" s="54"/>
      <c r="J434" s="54"/>
      <c r="K434" s="54"/>
      <c r="L434" s="54"/>
      <c r="M434" s="54"/>
      <c r="N434" s="54"/>
      <c r="O434" s="54"/>
      <c r="P434" s="54"/>
      <c r="Q434" s="102" t="s">
        <v>71</v>
      </c>
      <c r="R434" s="102"/>
      <c r="S434" s="102"/>
      <c r="T434" s="102"/>
      <c r="U434" s="102"/>
    </row>
    <row r="435" spans="1:21" ht="15.75" x14ac:dyDescent="0.25">
      <c r="A435" s="53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</row>
    <row r="436" spans="1:21" ht="15.75" x14ac:dyDescent="0.25">
      <c r="A436" s="57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98"/>
      <c r="R436" s="99"/>
      <c r="S436" s="99"/>
      <c r="T436" s="99"/>
      <c r="U436" s="100"/>
    </row>
    <row r="437" spans="1:21" ht="15.75" x14ac:dyDescent="0.25">
      <c r="A437" s="53"/>
      <c r="P437" s="54"/>
      <c r="Q437" s="101"/>
      <c r="R437" s="102"/>
      <c r="S437" s="102"/>
      <c r="T437" s="102"/>
      <c r="U437" s="103"/>
    </row>
    <row r="438" spans="1:21" ht="15.75" x14ac:dyDescent="0.25">
      <c r="A438" s="53"/>
      <c r="B438" s="54" t="s">
        <v>13</v>
      </c>
      <c r="C438" s="108" t="s">
        <v>151</v>
      </c>
      <c r="D438" s="109"/>
      <c r="E438" s="109"/>
      <c r="F438" s="109"/>
      <c r="G438" s="110"/>
      <c r="H438" s="54"/>
      <c r="I438" s="54"/>
      <c r="J438" s="54"/>
      <c r="K438" s="54"/>
      <c r="L438" s="54"/>
      <c r="M438" s="54"/>
      <c r="N438" s="54"/>
      <c r="O438" s="54"/>
      <c r="P438" s="54"/>
      <c r="Q438" s="101"/>
      <c r="R438" s="102"/>
      <c r="S438" s="102"/>
      <c r="T438" s="102"/>
      <c r="U438" s="103"/>
    </row>
    <row r="439" spans="1:21" ht="15.75" x14ac:dyDescent="0.25">
      <c r="A439" s="53"/>
      <c r="B439" s="54" t="s">
        <v>72</v>
      </c>
      <c r="C439" s="108" t="s">
        <v>80</v>
      </c>
      <c r="D439" s="109"/>
      <c r="E439" s="109"/>
      <c r="F439" s="109"/>
      <c r="G439" s="109"/>
      <c r="H439" s="109"/>
      <c r="I439" s="109"/>
      <c r="J439" s="109"/>
      <c r="K439" s="109"/>
      <c r="L439" s="109"/>
      <c r="M439" s="109"/>
      <c r="N439" s="109"/>
      <c r="O439" s="110"/>
      <c r="P439" s="54"/>
      <c r="Q439" s="101"/>
      <c r="R439" s="102"/>
      <c r="S439" s="102"/>
      <c r="T439" s="102"/>
      <c r="U439" s="103"/>
    </row>
    <row r="440" spans="1:21" ht="15.75" x14ac:dyDescent="0.25">
      <c r="A440" s="53"/>
      <c r="B440" s="54" t="s">
        <v>73</v>
      </c>
      <c r="C440" s="111"/>
      <c r="D440" s="112"/>
      <c r="E440" s="112"/>
      <c r="F440" s="112"/>
      <c r="G440" s="112"/>
      <c r="H440" s="112"/>
      <c r="I440" s="112"/>
      <c r="J440" s="112"/>
      <c r="K440" s="112"/>
      <c r="L440" s="112"/>
      <c r="M440" s="112"/>
      <c r="N440" s="112"/>
      <c r="O440" s="113"/>
      <c r="P440" s="54"/>
      <c r="Q440" s="104"/>
      <c r="R440" s="105"/>
      <c r="S440" s="105"/>
      <c r="T440" s="105"/>
      <c r="U440" s="106"/>
    </row>
    <row r="441" spans="1:21" ht="15.75" x14ac:dyDescent="0.25">
      <c r="A441" s="53"/>
      <c r="B441" s="59"/>
      <c r="C441" s="85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54"/>
      <c r="Q441" s="54"/>
      <c r="R441" s="54"/>
      <c r="S441" s="54"/>
      <c r="T441" s="54"/>
      <c r="U441" s="54"/>
    </row>
    <row r="442" spans="1:21" ht="15.75" x14ac:dyDescent="0.25">
      <c r="A442"/>
      <c r="B442" s="53"/>
      <c r="C442" s="86" t="s">
        <v>74</v>
      </c>
      <c r="D442" s="87"/>
      <c r="E442" s="87"/>
      <c r="F442" s="87"/>
      <c r="G442" s="87"/>
      <c r="H442" s="83"/>
      <c r="I442" s="88" t="s">
        <v>47</v>
      </c>
      <c r="J442" s="89"/>
      <c r="K442" s="89"/>
      <c r="L442" s="84"/>
      <c r="M442" s="88" t="s">
        <v>48</v>
      </c>
      <c r="N442" s="89"/>
      <c r="O442" s="89"/>
      <c r="P442" s="89"/>
      <c r="Q442" s="89"/>
      <c r="R442" s="84"/>
      <c r="S442" s="88" t="s">
        <v>1</v>
      </c>
      <c r="T442" s="89"/>
      <c r="U442" s="84"/>
    </row>
    <row r="443" spans="1:21" x14ac:dyDescent="0.25">
      <c r="A443" s="6"/>
      <c r="B443" s="6"/>
      <c r="C443" s="90" t="s">
        <v>82</v>
      </c>
      <c r="D443" s="91"/>
      <c r="E443" s="91"/>
      <c r="F443" s="91"/>
      <c r="G443" s="92"/>
      <c r="H443" s="60"/>
      <c r="I443" s="90" t="s">
        <v>75</v>
      </c>
      <c r="J443" s="91"/>
      <c r="K443" s="92"/>
      <c r="L443" s="60"/>
      <c r="M443" s="93" t="s">
        <v>82</v>
      </c>
      <c r="N443" s="94"/>
      <c r="O443" s="94"/>
      <c r="P443" s="94"/>
      <c r="Q443" s="95"/>
      <c r="R443" s="60"/>
      <c r="S443" s="96" t="s">
        <v>76</v>
      </c>
      <c r="T443" s="97"/>
      <c r="U443" s="60"/>
    </row>
    <row r="444" spans="1:21" ht="33.75" x14ac:dyDescent="0.25">
      <c r="A444" s="61" t="s">
        <v>12</v>
      </c>
      <c r="B444" s="62" t="s">
        <v>0</v>
      </c>
      <c r="C444" s="63" t="s">
        <v>7</v>
      </c>
      <c r="D444" s="63" t="s">
        <v>8</v>
      </c>
      <c r="E444" s="63" t="s">
        <v>9</v>
      </c>
      <c r="F444" s="63" t="s">
        <v>10</v>
      </c>
      <c r="G444" s="63" t="s">
        <v>11</v>
      </c>
      <c r="H444" s="64">
        <v>0.3</v>
      </c>
      <c r="I444" s="63" t="s">
        <v>41</v>
      </c>
      <c r="J444" s="63" t="s">
        <v>42</v>
      </c>
      <c r="K444" s="63" t="s">
        <v>43</v>
      </c>
      <c r="L444" s="64">
        <v>0.2</v>
      </c>
      <c r="M444" s="63" t="s">
        <v>7</v>
      </c>
      <c r="N444" s="63" t="s">
        <v>44</v>
      </c>
      <c r="O444" s="63" t="s">
        <v>9</v>
      </c>
      <c r="P444" s="63" t="s">
        <v>10</v>
      </c>
      <c r="Q444" s="63" t="s">
        <v>11</v>
      </c>
      <c r="R444" s="64">
        <v>0.3</v>
      </c>
      <c r="S444" s="63" t="s">
        <v>45</v>
      </c>
      <c r="T444" s="63" t="s">
        <v>8</v>
      </c>
      <c r="U444" s="64">
        <v>0.2</v>
      </c>
    </row>
    <row r="445" spans="1:21" ht="15.75" x14ac:dyDescent="0.25">
      <c r="A445" s="65">
        <v>1</v>
      </c>
      <c r="B445" s="6" t="s">
        <v>162</v>
      </c>
      <c r="C445" s="66"/>
      <c r="D445" s="66"/>
      <c r="E445" s="66"/>
      <c r="F445" s="66"/>
      <c r="G445" s="66"/>
      <c r="H445" s="67"/>
      <c r="I445" s="66"/>
      <c r="J445" s="66"/>
      <c r="K445" s="66"/>
      <c r="L445" s="67"/>
      <c r="M445" s="66"/>
      <c r="N445" s="66"/>
      <c r="O445" s="66"/>
      <c r="P445" s="66"/>
      <c r="Q445" s="66"/>
      <c r="R445" s="67"/>
      <c r="S445" s="66"/>
      <c r="T445" s="66"/>
      <c r="U445" s="67"/>
    </row>
    <row r="446" spans="1:21" ht="15.75" x14ac:dyDescent="0.25">
      <c r="A446" s="65">
        <v>2</v>
      </c>
      <c r="B446" s="6" t="s">
        <v>136</v>
      </c>
      <c r="C446" s="66"/>
      <c r="D446" s="66"/>
      <c r="E446" s="66"/>
      <c r="F446" s="66"/>
      <c r="G446" s="66"/>
      <c r="H446" s="67"/>
      <c r="I446" s="66"/>
      <c r="J446" s="66"/>
      <c r="K446" s="66"/>
      <c r="L446" s="67"/>
      <c r="M446" s="66"/>
      <c r="N446" s="66"/>
      <c r="O446" s="66"/>
      <c r="P446" s="66"/>
      <c r="Q446" s="66"/>
      <c r="R446" s="67"/>
      <c r="S446" s="66"/>
      <c r="T446" s="66"/>
      <c r="U446" s="67"/>
    </row>
    <row r="447" spans="1:21" ht="15.75" x14ac:dyDescent="0.25">
      <c r="A447" s="65">
        <v>3</v>
      </c>
      <c r="B447" s="6" t="s">
        <v>157</v>
      </c>
      <c r="C447" s="66"/>
      <c r="D447" s="66"/>
      <c r="E447" s="66"/>
      <c r="F447" s="66"/>
      <c r="G447" s="66"/>
      <c r="H447" s="67"/>
      <c r="I447" s="66"/>
      <c r="J447" s="66"/>
      <c r="K447" s="66"/>
      <c r="L447" s="67"/>
      <c r="M447" s="66"/>
      <c r="N447" s="66"/>
      <c r="O447" s="66"/>
      <c r="P447" s="66"/>
      <c r="Q447" s="66"/>
      <c r="R447" s="67"/>
      <c r="S447" s="66"/>
      <c r="T447" s="66"/>
      <c r="U447" s="67"/>
    </row>
    <row r="448" spans="1:21" ht="15.75" x14ac:dyDescent="0.25">
      <c r="A448" s="65">
        <v>4</v>
      </c>
      <c r="B448" s="6" t="s">
        <v>149</v>
      </c>
      <c r="C448" s="66"/>
      <c r="D448" s="66"/>
      <c r="E448" s="66"/>
      <c r="F448" s="66"/>
      <c r="G448" s="66"/>
      <c r="H448" s="67"/>
      <c r="I448" s="66"/>
      <c r="J448" s="66"/>
      <c r="K448" s="66"/>
      <c r="L448" s="67"/>
      <c r="M448" s="66"/>
      <c r="N448" s="66"/>
      <c r="O448" s="66"/>
      <c r="P448" s="66"/>
      <c r="Q448" s="66"/>
      <c r="R448" s="67"/>
      <c r="S448" s="66"/>
      <c r="T448" s="66"/>
      <c r="U448" s="67"/>
    </row>
    <row r="449" spans="1:21" ht="15.75" x14ac:dyDescent="0.25">
      <c r="A449" s="65">
        <v>5</v>
      </c>
      <c r="B449" s="6" t="s">
        <v>158</v>
      </c>
      <c r="C449" s="66"/>
      <c r="D449" s="66"/>
      <c r="E449" s="66"/>
      <c r="F449" s="66"/>
      <c r="G449" s="66"/>
      <c r="H449" s="67"/>
      <c r="I449" s="66"/>
      <c r="J449" s="66"/>
      <c r="K449" s="66"/>
      <c r="L449" s="67"/>
      <c r="M449" s="66"/>
      <c r="N449" s="66"/>
      <c r="O449" s="66"/>
      <c r="P449" s="66"/>
      <c r="Q449" s="66"/>
      <c r="R449" s="67"/>
      <c r="S449" s="66"/>
      <c r="T449" s="66"/>
      <c r="U449" s="67"/>
    </row>
    <row r="450" spans="1:21" ht="15.75" x14ac:dyDescent="0.25">
      <c r="A450" s="65">
        <v>6</v>
      </c>
      <c r="B450" s="6" t="s">
        <v>152</v>
      </c>
      <c r="C450" s="66"/>
      <c r="D450" s="66"/>
      <c r="E450" s="66"/>
      <c r="F450" s="66"/>
      <c r="G450" s="66"/>
      <c r="H450" s="67"/>
      <c r="I450" s="66"/>
      <c r="J450" s="66"/>
      <c r="K450" s="66"/>
      <c r="L450" s="67"/>
      <c r="M450" s="66"/>
      <c r="N450" s="66"/>
      <c r="O450" s="66"/>
      <c r="P450" s="66"/>
      <c r="Q450" s="66"/>
      <c r="R450" s="67"/>
      <c r="S450" s="66"/>
      <c r="T450" s="66"/>
      <c r="U450" s="67"/>
    </row>
    <row r="451" spans="1:21" ht="15.75" x14ac:dyDescent="0.25">
      <c r="A451" s="65">
        <v>7</v>
      </c>
      <c r="B451" s="52" t="s">
        <v>153</v>
      </c>
      <c r="C451" s="66"/>
      <c r="D451" s="66"/>
      <c r="E451" s="66"/>
      <c r="F451" s="66"/>
      <c r="G451" s="66"/>
      <c r="H451" s="67"/>
      <c r="I451" s="66"/>
      <c r="J451" s="66"/>
      <c r="K451" s="66"/>
      <c r="L451" s="67"/>
      <c r="M451" s="66"/>
      <c r="N451" s="66"/>
      <c r="O451" s="66"/>
      <c r="P451" s="66"/>
      <c r="Q451" s="66"/>
      <c r="R451" s="67"/>
      <c r="S451" s="66"/>
      <c r="T451" s="66"/>
      <c r="U451" s="67"/>
    </row>
    <row r="452" spans="1:21" ht="15.75" x14ac:dyDescent="0.25">
      <c r="A452" s="65">
        <v>8</v>
      </c>
      <c r="B452" s="6" t="s">
        <v>137</v>
      </c>
      <c r="C452" s="66"/>
      <c r="D452" s="66"/>
      <c r="E452" s="66"/>
      <c r="F452" s="66"/>
      <c r="G452" s="66"/>
      <c r="H452" s="67"/>
      <c r="I452" s="66"/>
      <c r="J452" s="66"/>
      <c r="K452" s="66"/>
      <c r="L452" s="67"/>
      <c r="M452" s="66"/>
      <c r="N452" s="66"/>
      <c r="O452" s="66"/>
      <c r="P452" s="66"/>
      <c r="Q452" s="66"/>
      <c r="R452" s="67"/>
      <c r="S452" s="66"/>
      <c r="T452" s="66"/>
      <c r="U452" s="67"/>
    </row>
    <row r="453" spans="1:21" ht="15.75" x14ac:dyDescent="0.25">
      <c r="A453" s="65">
        <v>9</v>
      </c>
      <c r="B453" s="6" t="s">
        <v>163</v>
      </c>
      <c r="C453" s="66"/>
      <c r="D453" s="66"/>
      <c r="E453" s="66"/>
      <c r="F453" s="66"/>
      <c r="G453" s="66"/>
      <c r="H453" s="67"/>
      <c r="I453" s="66"/>
      <c r="J453" s="66"/>
      <c r="K453" s="66"/>
      <c r="L453" s="67"/>
      <c r="M453" s="66"/>
      <c r="N453" s="66"/>
      <c r="O453" s="66"/>
      <c r="P453" s="66"/>
      <c r="Q453" s="66"/>
      <c r="R453" s="67"/>
      <c r="S453" s="66"/>
      <c r="T453" s="66"/>
      <c r="U453" s="67"/>
    </row>
    <row r="454" spans="1:21" ht="15.75" x14ac:dyDescent="0.25">
      <c r="A454" s="65">
        <v>10</v>
      </c>
      <c r="B454" s="6" t="s">
        <v>138</v>
      </c>
      <c r="C454" s="66"/>
      <c r="D454" s="66"/>
      <c r="E454" s="66"/>
      <c r="F454" s="66"/>
      <c r="G454" s="66"/>
      <c r="H454" s="67"/>
      <c r="I454" s="66"/>
      <c r="J454" s="66"/>
      <c r="K454" s="66"/>
      <c r="L454" s="67"/>
      <c r="M454" s="66"/>
      <c r="N454" s="66"/>
      <c r="O454" s="66"/>
      <c r="P454" s="66"/>
      <c r="Q454" s="66"/>
      <c r="R454" s="67"/>
      <c r="S454" s="66"/>
      <c r="T454" s="66"/>
      <c r="U454" s="67"/>
    </row>
    <row r="455" spans="1:21" ht="15.75" x14ac:dyDescent="0.25">
      <c r="A455" s="65">
        <v>11</v>
      </c>
      <c r="B455" s="6" t="s">
        <v>159</v>
      </c>
      <c r="C455" s="66"/>
      <c r="D455" s="66"/>
      <c r="E455" s="66"/>
      <c r="F455" s="66"/>
      <c r="G455" s="66"/>
      <c r="H455" s="67"/>
      <c r="I455" s="66"/>
      <c r="J455" s="66"/>
      <c r="K455" s="66"/>
      <c r="L455" s="67"/>
      <c r="M455" s="66"/>
      <c r="N455" s="66"/>
      <c r="O455" s="66"/>
      <c r="P455" s="66"/>
      <c r="Q455" s="66"/>
      <c r="R455" s="67"/>
      <c r="S455" s="66"/>
      <c r="T455" s="66"/>
      <c r="U455" s="67"/>
    </row>
    <row r="456" spans="1:21" ht="15.75" x14ac:dyDescent="0.25">
      <c r="A456" s="65">
        <v>12</v>
      </c>
      <c r="B456" s="6" t="s">
        <v>139</v>
      </c>
      <c r="C456" s="66"/>
      <c r="D456" s="66"/>
      <c r="E456" s="66"/>
      <c r="F456" s="66"/>
      <c r="G456" s="66"/>
      <c r="H456" s="67"/>
      <c r="I456" s="66"/>
      <c r="J456" s="66"/>
      <c r="K456" s="66"/>
      <c r="L456" s="67"/>
      <c r="M456" s="66"/>
      <c r="N456" s="66"/>
      <c r="O456" s="66"/>
      <c r="P456" s="66"/>
      <c r="Q456" s="66"/>
      <c r="R456" s="67"/>
      <c r="S456" s="66"/>
      <c r="T456" s="66"/>
      <c r="U456" s="67"/>
    </row>
    <row r="457" spans="1:21" ht="15.75" x14ac:dyDescent="0.25">
      <c r="A457" s="65">
        <v>13</v>
      </c>
      <c r="B457" s="6" t="s">
        <v>150</v>
      </c>
      <c r="C457" s="66"/>
      <c r="D457" s="66"/>
      <c r="E457" s="66"/>
      <c r="F457" s="66"/>
      <c r="G457" s="66"/>
      <c r="H457" s="67"/>
      <c r="I457" s="66"/>
      <c r="J457" s="66"/>
      <c r="K457" s="66"/>
      <c r="L457" s="67"/>
      <c r="M457" s="66"/>
      <c r="N457" s="66"/>
      <c r="O457" s="66"/>
      <c r="P457" s="66"/>
      <c r="Q457" s="66"/>
      <c r="R457" s="67"/>
      <c r="S457" s="66"/>
      <c r="T457" s="66"/>
      <c r="U457" s="67"/>
    </row>
    <row r="458" spans="1:21" ht="15.75" x14ac:dyDescent="0.25">
      <c r="A458" s="65">
        <v>14</v>
      </c>
      <c r="B458" s="6" t="s">
        <v>140</v>
      </c>
      <c r="C458" s="66"/>
      <c r="D458" s="66"/>
      <c r="E458" s="66"/>
      <c r="F458" s="66"/>
      <c r="G458" s="66"/>
      <c r="H458" s="67"/>
      <c r="I458" s="66"/>
      <c r="J458" s="66"/>
      <c r="K458" s="66"/>
      <c r="L458" s="67"/>
      <c r="M458" s="66"/>
      <c r="N458" s="66"/>
      <c r="O458" s="66"/>
      <c r="P458" s="66"/>
      <c r="Q458" s="66"/>
      <c r="R458" s="67"/>
      <c r="S458" s="66"/>
      <c r="T458" s="66"/>
      <c r="U458" s="67"/>
    </row>
    <row r="459" spans="1:21" ht="15.75" x14ac:dyDescent="0.25">
      <c r="A459" s="65">
        <v>15</v>
      </c>
      <c r="B459" s="52" t="s">
        <v>141</v>
      </c>
      <c r="C459" s="66"/>
      <c r="D459" s="66"/>
      <c r="E459" s="66"/>
      <c r="F459" s="66"/>
      <c r="G459" s="66"/>
      <c r="H459" s="67"/>
      <c r="I459" s="66"/>
      <c r="J459" s="66"/>
      <c r="K459" s="66"/>
      <c r="L459" s="67"/>
      <c r="M459" s="66"/>
      <c r="N459" s="66"/>
      <c r="O459" s="66"/>
      <c r="P459" s="66"/>
      <c r="Q459" s="66"/>
      <c r="R459" s="67"/>
      <c r="S459" s="66"/>
      <c r="T459" s="66"/>
      <c r="U459" s="67"/>
    </row>
    <row r="460" spans="1:21" ht="15.75" x14ac:dyDescent="0.25">
      <c r="A460" s="65">
        <v>16</v>
      </c>
      <c r="B460" s="6" t="s">
        <v>142</v>
      </c>
      <c r="C460" s="66"/>
      <c r="D460" s="66"/>
      <c r="E460" s="66"/>
      <c r="F460" s="66"/>
      <c r="G460" s="66"/>
      <c r="H460" s="67"/>
      <c r="I460" s="66"/>
      <c r="J460" s="66"/>
      <c r="K460" s="66"/>
      <c r="L460" s="67"/>
      <c r="M460" s="66"/>
      <c r="N460" s="66"/>
      <c r="O460" s="66"/>
      <c r="P460" s="66"/>
      <c r="Q460" s="66"/>
      <c r="R460" s="67"/>
      <c r="S460" s="66"/>
      <c r="T460" s="66"/>
      <c r="U460" s="67"/>
    </row>
    <row r="461" spans="1:21" ht="15.75" x14ac:dyDescent="0.25">
      <c r="A461" s="65">
        <v>17</v>
      </c>
      <c r="B461" s="6" t="s">
        <v>160</v>
      </c>
      <c r="C461" s="66"/>
      <c r="D461" s="66"/>
      <c r="E461" s="66"/>
      <c r="F461" s="66"/>
      <c r="G461" s="66"/>
      <c r="H461" s="67"/>
      <c r="I461" s="66"/>
      <c r="J461" s="66"/>
      <c r="K461" s="66"/>
      <c r="L461" s="67"/>
      <c r="M461" s="66"/>
      <c r="N461" s="66"/>
      <c r="O461" s="66"/>
      <c r="P461" s="66"/>
      <c r="Q461" s="66"/>
      <c r="R461" s="67"/>
      <c r="S461" s="66"/>
      <c r="T461" s="66"/>
      <c r="U461" s="67"/>
    </row>
    <row r="462" spans="1:21" ht="15.75" x14ac:dyDescent="0.25">
      <c r="A462" s="65">
        <v>18</v>
      </c>
      <c r="B462" s="6" t="s">
        <v>143</v>
      </c>
      <c r="C462" s="66"/>
      <c r="D462" s="66"/>
      <c r="E462" s="66"/>
      <c r="F462" s="66"/>
      <c r="G462" s="66"/>
      <c r="H462" s="67"/>
      <c r="I462" s="66"/>
      <c r="J462" s="66"/>
      <c r="K462" s="66"/>
      <c r="L462" s="67"/>
      <c r="M462" s="66"/>
      <c r="N462" s="66"/>
      <c r="O462" s="66"/>
      <c r="P462" s="66"/>
      <c r="Q462" s="66"/>
      <c r="R462" s="67"/>
      <c r="S462" s="66"/>
      <c r="T462" s="66"/>
      <c r="U462" s="67"/>
    </row>
    <row r="463" spans="1:21" ht="15.75" x14ac:dyDescent="0.25">
      <c r="A463" s="65">
        <v>19</v>
      </c>
      <c r="B463" s="6" t="s">
        <v>154</v>
      </c>
      <c r="C463" s="66"/>
      <c r="D463" s="66"/>
      <c r="E463" s="66"/>
      <c r="F463" s="66"/>
      <c r="G463" s="66"/>
      <c r="H463" s="67"/>
      <c r="I463" s="66"/>
      <c r="J463" s="66"/>
      <c r="K463" s="66"/>
      <c r="L463" s="67"/>
      <c r="M463" s="66"/>
      <c r="N463" s="66"/>
      <c r="O463" s="66"/>
      <c r="P463" s="66"/>
      <c r="Q463" s="66"/>
      <c r="R463" s="67"/>
      <c r="S463" s="66"/>
      <c r="T463" s="66"/>
      <c r="U463" s="67"/>
    </row>
    <row r="464" spans="1:21" ht="15.75" x14ac:dyDescent="0.25">
      <c r="A464" s="65">
        <v>20</v>
      </c>
      <c r="B464" s="6" t="s">
        <v>155</v>
      </c>
      <c r="C464" s="66"/>
      <c r="D464" s="66"/>
      <c r="E464" s="66"/>
      <c r="F464" s="66"/>
      <c r="G464" s="66"/>
      <c r="H464" s="67"/>
      <c r="I464" s="66"/>
      <c r="J464" s="66"/>
      <c r="K464" s="66"/>
      <c r="L464" s="67"/>
      <c r="M464" s="66"/>
      <c r="N464" s="66"/>
      <c r="O464" s="66"/>
      <c r="P464" s="66"/>
      <c r="Q464" s="66"/>
      <c r="R464" s="67"/>
      <c r="S464" s="66"/>
      <c r="T464" s="66"/>
      <c r="U464" s="67"/>
    </row>
    <row r="465" spans="1:21" ht="15.75" x14ac:dyDescent="0.25">
      <c r="A465" s="65">
        <v>21</v>
      </c>
      <c r="B465" s="6" t="s">
        <v>156</v>
      </c>
      <c r="C465" s="66"/>
      <c r="D465" s="66"/>
      <c r="E465" s="66"/>
      <c r="F465" s="66"/>
      <c r="G465" s="66"/>
      <c r="H465" s="67"/>
      <c r="I465" s="66"/>
      <c r="J465" s="66"/>
      <c r="K465" s="66"/>
      <c r="L465" s="67"/>
      <c r="M465" s="66"/>
      <c r="N465" s="66"/>
      <c r="O465" s="66"/>
      <c r="P465" s="66"/>
      <c r="Q465" s="66"/>
      <c r="R465" s="67"/>
      <c r="S465" s="66"/>
      <c r="T465" s="66"/>
      <c r="U465" s="67"/>
    </row>
    <row r="466" spans="1:21" ht="15.75" x14ac:dyDescent="0.25">
      <c r="A466" s="65">
        <v>22</v>
      </c>
      <c r="B466" s="6" t="s">
        <v>144</v>
      </c>
      <c r="C466" s="66"/>
      <c r="D466" s="66"/>
      <c r="E466" s="66"/>
      <c r="F466" s="66"/>
      <c r="G466" s="66"/>
      <c r="H466" s="67"/>
      <c r="I466" s="66"/>
      <c r="J466" s="66"/>
      <c r="K466" s="66"/>
      <c r="L466" s="67"/>
      <c r="M466" s="66"/>
      <c r="N466" s="66"/>
      <c r="O466" s="66"/>
      <c r="P466" s="66"/>
      <c r="Q466" s="66"/>
      <c r="R466" s="67"/>
      <c r="S466" s="66"/>
      <c r="T466" s="66"/>
      <c r="U466" s="67"/>
    </row>
    <row r="467" spans="1:21" ht="15.75" x14ac:dyDescent="0.25">
      <c r="A467" s="65">
        <v>23</v>
      </c>
      <c r="B467" s="6" t="s">
        <v>145</v>
      </c>
      <c r="C467" s="66"/>
      <c r="D467" s="66"/>
      <c r="E467" s="66"/>
      <c r="F467" s="66"/>
      <c r="G467" s="66"/>
      <c r="H467" s="67"/>
      <c r="I467" s="66"/>
      <c r="J467" s="66"/>
      <c r="K467" s="66"/>
      <c r="L467" s="67"/>
      <c r="M467" s="66"/>
      <c r="N467" s="66"/>
      <c r="O467" s="66"/>
      <c r="P467" s="66"/>
      <c r="Q467" s="66"/>
      <c r="R467" s="67"/>
      <c r="S467" s="66"/>
      <c r="T467" s="66"/>
      <c r="U467" s="67"/>
    </row>
    <row r="468" spans="1:21" ht="15.75" x14ac:dyDescent="0.25">
      <c r="A468" s="65">
        <v>24</v>
      </c>
      <c r="B468" s="52" t="s">
        <v>146</v>
      </c>
      <c r="C468" s="66"/>
      <c r="D468" s="66"/>
      <c r="E468" s="66"/>
      <c r="F468" s="66"/>
      <c r="G468" s="66"/>
      <c r="H468" s="67"/>
      <c r="I468" s="66"/>
      <c r="J468" s="66"/>
      <c r="K468" s="66"/>
      <c r="L468" s="67"/>
      <c r="M468" s="66"/>
      <c r="N468" s="66"/>
      <c r="O468" s="66"/>
      <c r="P468" s="66"/>
      <c r="Q468" s="66"/>
      <c r="R468" s="67"/>
      <c r="S468" s="66"/>
      <c r="T468" s="66"/>
      <c r="U468" s="67"/>
    </row>
    <row r="469" spans="1:21" ht="15.75" x14ac:dyDescent="0.25">
      <c r="A469" s="65">
        <v>25</v>
      </c>
      <c r="B469" s="6" t="s">
        <v>161</v>
      </c>
      <c r="C469" s="66"/>
      <c r="D469" s="66"/>
      <c r="E469" s="66"/>
      <c r="F469" s="66"/>
      <c r="G469" s="66"/>
      <c r="H469" s="67"/>
      <c r="I469" s="66"/>
      <c r="J469" s="66"/>
      <c r="K469" s="66"/>
      <c r="L469" s="67"/>
      <c r="M469" s="66"/>
      <c r="N469" s="66"/>
      <c r="O469" s="66"/>
      <c r="P469" s="66"/>
      <c r="Q469" s="66"/>
      <c r="R469" s="67"/>
      <c r="S469" s="66"/>
      <c r="T469" s="66"/>
      <c r="U469" s="67"/>
    </row>
    <row r="470" spans="1:21" ht="15.75" x14ac:dyDescent="0.25">
      <c r="A470" s="65">
        <v>26</v>
      </c>
      <c r="B470" s="52" t="s">
        <v>147</v>
      </c>
      <c r="C470" s="66"/>
      <c r="D470" s="66"/>
      <c r="E470" s="66"/>
      <c r="F470" s="66"/>
      <c r="G470" s="66"/>
      <c r="H470" s="67"/>
      <c r="I470" s="66"/>
      <c r="J470" s="66"/>
      <c r="K470" s="66"/>
      <c r="L470" s="67"/>
      <c r="M470" s="66"/>
      <c r="N470" s="66"/>
      <c r="O470" s="66"/>
      <c r="P470" s="66"/>
      <c r="Q470" s="66"/>
      <c r="R470" s="67"/>
      <c r="S470" s="66"/>
      <c r="T470" s="66"/>
      <c r="U470" s="67"/>
    </row>
    <row r="471" spans="1:21" ht="15.75" x14ac:dyDescent="0.25">
      <c r="A471" s="65">
        <v>27</v>
      </c>
      <c r="B471" s="6" t="s">
        <v>148</v>
      </c>
      <c r="C471" s="66"/>
      <c r="D471" s="66"/>
      <c r="E471" s="66"/>
      <c r="F471" s="66"/>
      <c r="G471" s="66"/>
      <c r="H471" s="67"/>
      <c r="I471" s="66"/>
      <c r="J471" s="66"/>
      <c r="K471" s="66"/>
      <c r="L471" s="67"/>
      <c r="M471" s="66"/>
      <c r="N471" s="66"/>
      <c r="O471" s="66"/>
      <c r="P471" s="66"/>
      <c r="Q471" s="66"/>
      <c r="R471" s="67"/>
      <c r="S471" s="66"/>
      <c r="T471" s="66"/>
      <c r="U471" s="67"/>
    </row>
    <row r="472" spans="1:21" ht="15.75" x14ac:dyDescent="0.25">
      <c r="A472" s="65">
        <v>28</v>
      </c>
      <c r="B472" s="52"/>
      <c r="C472" s="66"/>
      <c r="D472" s="66"/>
      <c r="E472" s="66"/>
      <c r="F472" s="66"/>
      <c r="G472" s="66"/>
      <c r="H472" s="67"/>
      <c r="I472" s="66"/>
      <c r="J472" s="66"/>
      <c r="K472" s="66"/>
      <c r="L472" s="67"/>
      <c r="M472" s="66"/>
      <c r="N472" s="66"/>
      <c r="O472" s="66"/>
      <c r="P472" s="66"/>
      <c r="Q472" s="66"/>
      <c r="R472" s="67"/>
      <c r="S472" s="66"/>
      <c r="T472" s="66"/>
      <c r="U472" s="67"/>
    </row>
    <row r="473" spans="1:21" ht="15.75" x14ac:dyDescent="0.25">
      <c r="A473" s="65">
        <v>29</v>
      </c>
      <c r="B473" s="52"/>
      <c r="C473" s="66"/>
      <c r="D473" s="66"/>
      <c r="E473" s="66"/>
      <c r="F473" s="66"/>
      <c r="G473" s="66"/>
      <c r="H473" s="67"/>
      <c r="I473" s="66"/>
      <c r="J473" s="66"/>
      <c r="K473" s="66"/>
      <c r="L473" s="67"/>
      <c r="M473" s="66"/>
      <c r="N473" s="66"/>
      <c r="O473" s="66"/>
      <c r="P473" s="66"/>
      <c r="Q473" s="66"/>
      <c r="R473" s="67"/>
      <c r="S473" s="66"/>
      <c r="T473" s="66"/>
      <c r="U473" s="67"/>
    </row>
    <row r="474" spans="1:21" ht="15.75" x14ac:dyDescent="0.25">
      <c r="A474" s="65">
        <v>30</v>
      </c>
      <c r="B474" s="52"/>
      <c r="C474" s="66"/>
      <c r="D474" s="66"/>
      <c r="E474" s="66"/>
      <c r="F474" s="66"/>
      <c r="G474" s="66"/>
      <c r="H474" s="67"/>
      <c r="I474" s="66"/>
      <c r="J474" s="66"/>
      <c r="K474" s="66"/>
      <c r="L474" s="67"/>
      <c r="M474" s="66"/>
      <c r="N474" s="66"/>
      <c r="O474" s="66"/>
      <c r="P474" s="66"/>
      <c r="Q474" s="66"/>
      <c r="R474" s="67"/>
      <c r="S474" s="66"/>
      <c r="T474" s="66"/>
      <c r="U474" s="67"/>
    </row>
    <row r="475" spans="1:21" ht="15.75" x14ac:dyDescent="0.25">
      <c r="A475" s="65">
        <v>31</v>
      </c>
      <c r="B475" s="52"/>
      <c r="C475" s="66"/>
      <c r="D475" s="66"/>
      <c r="E475" s="66"/>
      <c r="F475" s="66"/>
      <c r="G475" s="66"/>
      <c r="H475" s="67"/>
      <c r="I475" s="66"/>
      <c r="J475" s="66"/>
      <c r="K475" s="66"/>
      <c r="L475" s="67"/>
      <c r="M475" s="66"/>
      <c r="N475" s="66"/>
      <c r="O475" s="66"/>
      <c r="P475" s="66"/>
      <c r="Q475" s="66"/>
      <c r="R475" s="67"/>
      <c r="S475" s="66"/>
      <c r="T475" s="66"/>
      <c r="U475" s="67"/>
    </row>
    <row r="476" spans="1:21" ht="15.75" x14ac:dyDescent="0.25">
      <c r="A476" s="65">
        <v>32</v>
      </c>
      <c r="B476" s="52"/>
      <c r="C476" s="66"/>
      <c r="D476" s="66"/>
      <c r="E476" s="66"/>
      <c r="F476" s="66"/>
      <c r="G476" s="66"/>
      <c r="H476" s="67"/>
      <c r="I476" s="66"/>
      <c r="J476" s="66"/>
      <c r="K476" s="66"/>
      <c r="L476" s="67"/>
      <c r="M476" s="66"/>
      <c r="N476" s="66"/>
      <c r="O476" s="66"/>
      <c r="P476" s="66"/>
      <c r="Q476" s="66"/>
      <c r="R476" s="67"/>
      <c r="S476" s="66"/>
      <c r="T476" s="66"/>
      <c r="U476" s="67"/>
    </row>
    <row r="477" spans="1:21" ht="15.75" x14ac:dyDescent="0.25">
      <c r="A477" s="65">
        <v>33</v>
      </c>
      <c r="B477" s="52"/>
      <c r="C477" s="66"/>
      <c r="D477" s="66"/>
      <c r="E477" s="66"/>
      <c r="F477" s="66"/>
      <c r="G477" s="66"/>
      <c r="H477" s="67"/>
      <c r="I477" s="66"/>
      <c r="J477" s="66"/>
      <c r="K477" s="66"/>
      <c r="L477" s="67"/>
      <c r="M477" s="66"/>
      <c r="N477" s="66"/>
      <c r="O477" s="66"/>
      <c r="P477" s="66"/>
      <c r="Q477" s="66"/>
      <c r="R477" s="67"/>
      <c r="S477" s="66"/>
      <c r="T477" s="66"/>
      <c r="U477" s="67"/>
    </row>
    <row r="478" spans="1:21" ht="15.75" x14ac:dyDescent="0.25">
      <c r="A478" s="65">
        <v>34</v>
      </c>
      <c r="B478" s="52"/>
      <c r="C478" s="66"/>
      <c r="D478" s="66"/>
      <c r="E478" s="66"/>
      <c r="F478" s="66"/>
      <c r="G478" s="66"/>
      <c r="H478" s="67"/>
      <c r="I478" s="66"/>
      <c r="J478" s="66"/>
      <c r="K478" s="66"/>
      <c r="L478" s="67"/>
      <c r="M478" s="66"/>
      <c r="N478" s="66"/>
      <c r="O478" s="66"/>
      <c r="P478" s="66"/>
      <c r="Q478" s="66"/>
      <c r="R478" s="67"/>
      <c r="S478" s="66"/>
      <c r="T478" s="66"/>
      <c r="U478" s="67"/>
    </row>
    <row r="479" spans="1:21" ht="15.75" x14ac:dyDescent="0.25">
      <c r="A479" s="65">
        <v>35</v>
      </c>
      <c r="B479" s="52"/>
      <c r="C479" s="66"/>
      <c r="D479" s="66"/>
      <c r="E479" s="66"/>
      <c r="F479" s="66"/>
      <c r="G479" s="66"/>
      <c r="H479" s="67"/>
      <c r="I479" s="66"/>
      <c r="J479" s="66"/>
      <c r="K479" s="66"/>
      <c r="L479" s="67"/>
      <c r="M479" s="66"/>
      <c r="N479" s="66"/>
      <c r="O479" s="66"/>
      <c r="P479" s="66"/>
      <c r="Q479" s="66"/>
      <c r="R479" s="67"/>
      <c r="S479" s="66"/>
      <c r="T479" s="66"/>
      <c r="U479" s="67"/>
    </row>
    <row r="480" spans="1:21" ht="15.75" x14ac:dyDescent="0.25">
      <c r="A480" s="65">
        <v>36</v>
      </c>
      <c r="B480" s="52"/>
      <c r="C480" s="66"/>
      <c r="D480" s="66"/>
      <c r="E480" s="66"/>
      <c r="F480" s="66"/>
      <c r="G480" s="66"/>
      <c r="H480" s="67"/>
      <c r="I480" s="66"/>
      <c r="J480" s="66"/>
      <c r="K480" s="66"/>
      <c r="L480" s="67"/>
      <c r="M480" s="66"/>
      <c r="N480" s="66"/>
      <c r="O480" s="66"/>
      <c r="P480" s="66"/>
      <c r="Q480" s="66"/>
      <c r="R480" s="67"/>
      <c r="S480" s="66"/>
      <c r="T480" s="66"/>
      <c r="U480" s="67"/>
    </row>
    <row r="481" spans="1:21" ht="15.75" x14ac:dyDescent="0.25">
      <c r="A481" s="65">
        <v>37</v>
      </c>
      <c r="B481" s="52"/>
      <c r="C481" s="66"/>
      <c r="D481" s="66"/>
      <c r="E481" s="66"/>
      <c r="F481" s="66"/>
      <c r="G481" s="66"/>
      <c r="H481" s="67"/>
      <c r="I481" s="66"/>
      <c r="J481" s="66"/>
      <c r="K481" s="66"/>
      <c r="L481" s="67"/>
      <c r="M481" s="66"/>
      <c r="N481" s="66"/>
      <c r="O481" s="66"/>
      <c r="P481" s="66"/>
      <c r="Q481" s="66"/>
      <c r="R481" s="67"/>
      <c r="S481" s="66"/>
      <c r="T481" s="66"/>
      <c r="U481" s="67"/>
    </row>
    <row r="482" spans="1:21" ht="15.75" x14ac:dyDescent="0.25">
      <c r="A482" s="65">
        <v>38</v>
      </c>
      <c r="B482" s="52"/>
      <c r="C482" s="66"/>
      <c r="D482" s="66"/>
      <c r="E482" s="66"/>
      <c r="F482" s="66"/>
      <c r="G482" s="66"/>
      <c r="H482" s="67"/>
      <c r="I482" s="66"/>
      <c r="J482" s="66"/>
      <c r="K482" s="66"/>
      <c r="L482" s="67"/>
      <c r="M482" s="66"/>
      <c r="N482" s="66"/>
      <c r="O482" s="66"/>
      <c r="P482" s="66"/>
      <c r="Q482" s="66"/>
      <c r="R482" s="67"/>
      <c r="S482" s="66"/>
      <c r="T482" s="66"/>
      <c r="U482" s="67"/>
    </row>
    <row r="483" spans="1:21" ht="15.75" x14ac:dyDescent="0.25">
      <c r="A483" s="65">
        <v>39</v>
      </c>
      <c r="B483" s="52"/>
      <c r="C483" s="66"/>
      <c r="D483" s="66"/>
      <c r="E483" s="66"/>
      <c r="F483" s="66"/>
      <c r="G483" s="66"/>
      <c r="H483" s="67"/>
      <c r="I483" s="66"/>
      <c r="J483" s="66"/>
      <c r="K483" s="66"/>
      <c r="L483" s="67"/>
      <c r="M483" s="66"/>
      <c r="N483" s="66"/>
      <c r="O483" s="66"/>
      <c r="P483" s="66"/>
      <c r="Q483" s="66"/>
      <c r="R483" s="67"/>
      <c r="S483" s="66"/>
      <c r="T483" s="66"/>
      <c r="U483" s="67"/>
    </row>
    <row r="484" spans="1:21" ht="15.75" x14ac:dyDescent="0.25">
      <c r="A484" s="65">
        <v>40</v>
      </c>
      <c r="B484" s="52"/>
      <c r="C484" s="66"/>
      <c r="D484" s="66"/>
      <c r="E484" s="66"/>
      <c r="F484" s="66"/>
      <c r="G484" s="66"/>
      <c r="H484" s="67"/>
      <c r="I484" s="66"/>
      <c r="J484" s="66"/>
      <c r="K484" s="66"/>
      <c r="L484" s="67"/>
      <c r="M484" s="66"/>
      <c r="N484" s="66"/>
      <c r="O484" s="66"/>
      <c r="P484" s="66"/>
      <c r="Q484" s="66"/>
      <c r="R484" s="67"/>
      <c r="S484" s="66"/>
      <c r="T484" s="66"/>
      <c r="U484" s="67"/>
    </row>
    <row r="485" spans="1:21" ht="15.75" x14ac:dyDescent="0.25">
      <c r="A485" s="65">
        <v>41</v>
      </c>
      <c r="B485" s="52"/>
      <c r="C485" s="66"/>
      <c r="D485" s="66"/>
      <c r="E485" s="66"/>
      <c r="F485" s="66"/>
      <c r="G485" s="66"/>
      <c r="H485" s="67"/>
      <c r="I485" s="66"/>
      <c r="J485" s="66"/>
      <c r="K485" s="66"/>
      <c r="L485" s="67"/>
      <c r="M485" s="66"/>
      <c r="N485" s="66"/>
      <c r="O485" s="66"/>
      <c r="P485" s="66"/>
      <c r="Q485" s="66"/>
      <c r="R485" s="67"/>
      <c r="S485" s="66"/>
      <c r="T485" s="66"/>
      <c r="U485" s="67"/>
    </row>
    <row r="486" spans="1:21" ht="15.75" x14ac:dyDescent="0.25">
      <c r="A486" s="65">
        <v>42</v>
      </c>
      <c r="B486" s="52"/>
      <c r="C486" s="66"/>
      <c r="D486" s="66"/>
      <c r="E486" s="66"/>
      <c r="F486" s="66"/>
      <c r="G486" s="66"/>
      <c r="H486" s="67"/>
      <c r="I486" s="66"/>
      <c r="J486" s="66"/>
      <c r="K486" s="66"/>
      <c r="L486" s="67"/>
      <c r="M486" s="66"/>
      <c r="N486" s="66"/>
      <c r="O486" s="66"/>
      <c r="P486" s="66"/>
      <c r="Q486" s="66"/>
      <c r="R486" s="67"/>
      <c r="S486" s="66"/>
      <c r="T486" s="66"/>
      <c r="U486" s="67"/>
    </row>
    <row r="487" spans="1:21" ht="15.75" x14ac:dyDescent="0.25">
      <c r="A487" s="65">
        <v>43</v>
      </c>
      <c r="B487" s="52"/>
      <c r="C487" s="66"/>
      <c r="D487" s="66"/>
      <c r="E487" s="66"/>
      <c r="F487" s="66"/>
      <c r="G487" s="66"/>
      <c r="H487" s="67"/>
      <c r="I487" s="66"/>
      <c r="J487" s="66"/>
      <c r="K487" s="66"/>
      <c r="L487" s="67"/>
      <c r="M487" s="66"/>
      <c r="N487" s="66"/>
      <c r="O487" s="66"/>
      <c r="P487" s="66"/>
      <c r="Q487" s="66"/>
      <c r="R487" s="67"/>
      <c r="S487" s="66"/>
      <c r="T487" s="66"/>
      <c r="U487" s="67"/>
    </row>
    <row r="488" spans="1:21" ht="15.75" x14ac:dyDescent="0.25">
      <c r="A488" s="65">
        <v>44</v>
      </c>
      <c r="B488" s="52"/>
      <c r="C488" s="66"/>
      <c r="D488" s="66"/>
      <c r="E488" s="66"/>
      <c r="F488" s="66"/>
      <c r="G488" s="66"/>
      <c r="H488" s="67"/>
      <c r="I488" s="66"/>
      <c r="J488" s="66"/>
      <c r="K488" s="66"/>
      <c r="L488" s="67"/>
      <c r="M488" s="66"/>
      <c r="N488" s="66"/>
      <c r="O488" s="66"/>
      <c r="P488" s="66"/>
      <c r="Q488" s="66"/>
      <c r="R488" s="67"/>
      <c r="S488" s="66"/>
      <c r="T488" s="66"/>
      <c r="U488" s="67"/>
    </row>
    <row r="489" spans="1:21" ht="15.75" x14ac:dyDescent="0.25">
      <c r="A489" s="65">
        <v>45</v>
      </c>
      <c r="B489" s="52"/>
      <c r="C489" s="66"/>
      <c r="D489" s="66"/>
      <c r="E489" s="66"/>
      <c r="F489" s="66"/>
      <c r="G489" s="66"/>
      <c r="H489" s="67"/>
      <c r="I489" s="66"/>
      <c r="J489" s="66"/>
      <c r="K489" s="66"/>
      <c r="L489" s="67"/>
      <c r="M489" s="66"/>
      <c r="N489" s="66"/>
      <c r="O489" s="66"/>
      <c r="P489" s="66"/>
      <c r="Q489" s="66"/>
      <c r="R489" s="67"/>
      <c r="S489" s="66"/>
      <c r="T489" s="66"/>
      <c r="U489" s="67"/>
    </row>
    <row r="490" spans="1:21" ht="15.75" x14ac:dyDescent="0.25">
      <c r="A490" s="65">
        <v>46</v>
      </c>
      <c r="B490" s="52"/>
      <c r="C490" s="66"/>
      <c r="D490" s="66"/>
      <c r="E490" s="66"/>
      <c r="F490" s="66"/>
      <c r="G490" s="66"/>
      <c r="H490" s="67"/>
      <c r="I490" s="66"/>
      <c r="J490" s="66"/>
      <c r="K490" s="66"/>
      <c r="L490" s="67"/>
      <c r="M490" s="66"/>
      <c r="N490" s="66"/>
      <c r="O490" s="66"/>
      <c r="P490" s="66"/>
      <c r="Q490" s="66"/>
      <c r="R490" s="67"/>
      <c r="S490" s="66"/>
      <c r="T490" s="66"/>
      <c r="U490" s="67"/>
    </row>
    <row r="491" spans="1:21" ht="15.75" x14ac:dyDescent="0.25">
      <c r="A491" s="65">
        <v>47</v>
      </c>
      <c r="B491" s="52"/>
      <c r="C491" s="66"/>
      <c r="D491" s="66"/>
      <c r="E491" s="66"/>
      <c r="F491" s="66"/>
      <c r="G491" s="66"/>
      <c r="H491" s="67"/>
      <c r="I491" s="66"/>
      <c r="J491" s="66"/>
      <c r="K491" s="66"/>
      <c r="L491" s="67"/>
      <c r="M491" s="66"/>
      <c r="N491" s="66"/>
      <c r="O491" s="66"/>
      <c r="P491" s="66"/>
      <c r="Q491" s="66"/>
      <c r="R491" s="67"/>
      <c r="S491" s="66"/>
      <c r="T491" s="66"/>
      <c r="U491" s="67"/>
    </row>
    <row r="492" spans="1:21" ht="15.75" x14ac:dyDescent="0.25">
      <c r="A492" s="65">
        <v>48</v>
      </c>
      <c r="B492" s="52"/>
      <c r="C492" s="66"/>
      <c r="D492" s="66"/>
      <c r="E492" s="66"/>
      <c r="F492" s="66"/>
      <c r="G492" s="66"/>
      <c r="H492" s="67"/>
      <c r="I492" s="66"/>
      <c r="J492" s="66"/>
      <c r="K492" s="66"/>
      <c r="L492" s="67"/>
      <c r="M492" s="66"/>
      <c r="N492" s="66"/>
      <c r="O492" s="66"/>
      <c r="P492" s="66"/>
      <c r="Q492" s="66"/>
      <c r="R492" s="67"/>
      <c r="S492" s="66"/>
      <c r="T492" s="66"/>
      <c r="U492" s="67"/>
    </row>
    <row r="495" spans="1:21" ht="15.75" x14ac:dyDescent="0.25">
      <c r="B495" s="107" t="s">
        <v>69</v>
      </c>
      <c r="C495" s="107"/>
      <c r="D495" s="107"/>
      <c r="E495" s="107"/>
      <c r="F495" s="107"/>
      <c r="G495" s="107"/>
      <c r="H495" s="107"/>
    </row>
    <row r="496" spans="1:21" ht="15.75" x14ac:dyDescent="0.25">
      <c r="A496" s="53"/>
      <c r="B496" s="107" t="s">
        <v>70</v>
      </c>
      <c r="C496" s="107"/>
      <c r="D496" s="107"/>
      <c r="E496" s="107"/>
      <c r="F496" s="107"/>
      <c r="G496" s="107"/>
      <c r="H496" s="107"/>
      <c r="I496" s="54"/>
      <c r="J496" s="54"/>
      <c r="K496" s="54"/>
      <c r="L496" s="54"/>
      <c r="M496" s="54"/>
      <c r="N496" s="54"/>
      <c r="O496" s="54"/>
      <c r="P496" s="54"/>
      <c r="Q496" s="102" t="s">
        <v>71</v>
      </c>
      <c r="R496" s="102"/>
      <c r="S496" s="102"/>
      <c r="T496" s="102"/>
      <c r="U496" s="102"/>
    </row>
    <row r="497" spans="1:21" ht="15.75" x14ac:dyDescent="0.25">
      <c r="A497" s="53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</row>
    <row r="498" spans="1:21" ht="15.75" x14ac:dyDescent="0.25">
      <c r="A498" s="57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98"/>
      <c r="R498" s="99"/>
      <c r="S498" s="99"/>
      <c r="T498" s="99"/>
      <c r="U498" s="100"/>
    </row>
    <row r="499" spans="1:21" ht="15.75" x14ac:dyDescent="0.25">
      <c r="A499" s="53"/>
      <c r="P499" s="54"/>
      <c r="Q499" s="101"/>
      <c r="R499" s="102"/>
      <c r="S499" s="102"/>
      <c r="T499" s="102"/>
      <c r="U499" s="103"/>
    </row>
    <row r="500" spans="1:21" ht="15.75" x14ac:dyDescent="0.25">
      <c r="A500" s="53"/>
      <c r="B500" s="54" t="s">
        <v>13</v>
      </c>
      <c r="C500" s="108" t="s">
        <v>151</v>
      </c>
      <c r="D500" s="109"/>
      <c r="E500" s="109"/>
      <c r="F500" s="109"/>
      <c r="G500" s="110"/>
      <c r="H500" s="54"/>
      <c r="I500" s="54"/>
      <c r="J500" s="54"/>
      <c r="K500" s="54"/>
      <c r="L500" s="54"/>
      <c r="M500" s="54"/>
      <c r="N500" s="54"/>
      <c r="O500" s="54"/>
      <c r="P500" s="54"/>
      <c r="Q500" s="101"/>
      <c r="R500" s="102"/>
      <c r="S500" s="102"/>
      <c r="T500" s="102"/>
      <c r="U500" s="103"/>
    </row>
    <row r="501" spans="1:21" ht="15.75" x14ac:dyDescent="0.25">
      <c r="A501" s="53"/>
      <c r="B501" s="54" t="s">
        <v>72</v>
      </c>
      <c r="C501" s="108" t="s">
        <v>68</v>
      </c>
      <c r="D501" s="109"/>
      <c r="E501" s="109"/>
      <c r="F501" s="109"/>
      <c r="G501" s="109"/>
      <c r="H501" s="109"/>
      <c r="I501" s="109"/>
      <c r="J501" s="109"/>
      <c r="K501" s="109"/>
      <c r="L501" s="109"/>
      <c r="M501" s="109"/>
      <c r="N501" s="109"/>
      <c r="O501" s="110"/>
      <c r="P501" s="54"/>
      <c r="Q501" s="101"/>
      <c r="R501" s="102"/>
      <c r="S501" s="102"/>
      <c r="T501" s="102"/>
      <c r="U501" s="103"/>
    </row>
    <row r="502" spans="1:21" ht="15.75" x14ac:dyDescent="0.25">
      <c r="A502" s="53"/>
      <c r="B502" s="54" t="s">
        <v>73</v>
      </c>
      <c r="C502" s="111"/>
      <c r="D502" s="112"/>
      <c r="E502" s="112"/>
      <c r="F502" s="112"/>
      <c r="G502" s="112"/>
      <c r="H502" s="112"/>
      <c r="I502" s="112"/>
      <c r="J502" s="112"/>
      <c r="K502" s="112"/>
      <c r="L502" s="112"/>
      <c r="M502" s="112"/>
      <c r="N502" s="112"/>
      <c r="O502" s="113"/>
      <c r="P502" s="54"/>
      <c r="Q502" s="104"/>
      <c r="R502" s="105"/>
      <c r="S502" s="105"/>
      <c r="T502" s="105"/>
      <c r="U502" s="106"/>
    </row>
    <row r="503" spans="1:21" ht="15.75" x14ac:dyDescent="0.25">
      <c r="A503" s="53"/>
      <c r="B503" s="59"/>
      <c r="C503" s="85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54"/>
      <c r="Q503" s="54"/>
      <c r="R503" s="54"/>
      <c r="S503" s="54"/>
      <c r="T503" s="54"/>
      <c r="U503" s="54"/>
    </row>
    <row r="504" spans="1:21" ht="15.75" x14ac:dyDescent="0.25">
      <c r="A504"/>
      <c r="B504" s="53"/>
      <c r="C504" s="86" t="s">
        <v>74</v>
      </c>
      <c r="D504" s="87"/>
      <c r="E504" s="87"/>
      <c r="F504" s="87"/>
      <c r="G504" s="87"/>
      <c r="H504" s="83"/>
      <c r="I504" s="88" t="s">
        <v>47</v>
      </c>
      <c r="J504" s="89"/>
      <c r="K504" s="89"/>
      <c r="L504" s="84"/>
      <c r="M504" s="88" t="s">
        <v>48</v>
      </c>
      <c r="N504" s="89"/>
      <c r="O504" s="89"/>
      <c r="P504" s="89"/>
      <c r="Q504" s="89"/>
      <c r="R504" s="84"/>
      <c r="S504" s="88" t="s">
        <v>1</v>
      </c>
      <c r="T504" s="89"/>
      <c r="U504" s="84"/>
    </row>
    <row r="505" spans="1:21" x14ac:dyDescent="0.25">
      <c r="A505" s="6"/>
      <c r="B505" s="6"/>
      <c r="C505" s="90" t="s">
        <v>82</v>
      </c>
      <c r="D505" s="91"/>
      <c r="E505" s="91"/>
      <c r="F505" s="91"/>
      <c r="G505" s="92"/>
      <c r="H505" s="60"/>
      <c r="I505" s="90" t="s">
        <v>75</v>
      </c>
      <c r="J505" s="91"/>
      <c r="K505" s="92"/>
      <c r="L505" s="60"/>
      <c r="M505" s="93" t="s">
        <v>82</v>
      </c>
      <c r="N505" s="94"/>
      <c r="O505" s="94"/>
      <c r="P505" s="94"/>
      <c r="Q505" s="95"/>
      <c r="R505" s="60"/>
      <c r="S505" s="96" t="s">
        <v>76</v>
      </c>
      <c r="T505" s="97"/>
      <c r="U505" s="60"/>
    </row>
    <row r="506" spans="1:21" ht="33.75" x14ac:dyDescent="0.25">
      <c r="A506" s="61" t="s">
        <v>12</v>
      </c>
      <c r="B506" s="62" t="s">
        <v>0</v>
      </c>
      <c r="C506" s="63" t="s">
        <v>7</v>
      </c>
      <c r="D506" s="63" t="s">
        <v>8</v>
      </c>
      <c r="E506" s="63" t="s">
        <v>9</v>
      </c>
      <c r="F506" s="63" t="s">
        <v>10</v>
      </c>
      <c r="G506" s="63" t="s">
        <v>11</v>
      </c>
      <c r="H506" s="64">
        <v>0.3</v>
      </c>
      <c r="I506" s="63" t="s">
        <v>41</v>
      </c>
      <c r="J506" s="63" t="s">
        <v>42</v>
      </c>
      <c r="K506" s="63" t="s">
        <v>43</v>
      </c>
      <c r="L506" s="64">
        <v>0.2</v>
      </c>
      <c r="M506" s="63" t="s">
        <v>7</v>
      </c>
      <c r="N506" s="63" t="s">
        <v>44</v>
      </c>
      <c r="O506" s="63" t="s">
        <v>9</v>
      </c>
      <c r="P506" s="63" t="s">
        <v>10</v>
      </c>
      <c r="Q506" s="63" t="s">
        <v>11</v>
      </c>
      <c r="R506" s="64">
        <v>0.3</v>
      </c>
      <c r="S506" s="63" t="s">
        <v>45</v>
      </c>
      <c r="T506" s="63" t="s">
        <v>8</v>
      </c>
      <c r="U506" s="64">
        <v>0.2</v>
      </c>
    </row>
    <row r="507" spans="1:21" ht="15.75" x14ac:dyDescent="0.25">
      <c r="A507" s="65">
        <v>1</v>
      </c>
      <c r="B507" s="6" t="s">
        <v>162</v>
      </c>
      <c r="C507" s="66"/>
      <c r="D507" s="66"/>
      <c r="E507" s="66"/>
      <c r="F507" s="66"/>
      <c r="G507" s="66"/>
      <c r="H507" s="67"/>
      <c r="I507" s="66"/>
      <c r="J507" s="66"/>
      <c r="K507" s="66"/>
      <c r="L507" s="67"/>
      <c r="M507" s="66"/>
      <c r="N507" s="66"/>
      <c r="O507" s="66"/>
      <c r="P507" s="66"/>
      <c r="Q507" s="66"/>
      <c r="R507" s="67"/>
      <c r="S507" s="66"/>
      <c r="T507" s="66"/>
      <c r="U507" s="67"/>
    </row>
    <row r="508" spans="1:21" ht="15.75" x14ac:dyDescent="0.25">
      <c r="A508" s="65">
        <v>2</v>
      </c>
      <c r="B508" s="6" t="s">
        <v>136</v>
      </c>
      <c r="C508" s="66"/>
      <c r="D508" s="66"/>
      <c r="E508" s="66"/>
      <c r="F508" s="66"/>
      <c r="G508" s="66"/>
      <c r="H508" s="67"/>
      <c r="I508" s="66"/>
      <c r="J508" s="66"/>
      <c r="K508" s="66"/>
      <c r="L508" s="67"/>
      <c r="M508" s="66"/>
      <c r="N508" s="66"/>
      <c r="O508" s="66"/>
      <c r="P508" s="66"/>
      <c r="Q508" s="66"/>
      <c r="R508" s="67"/>
      <c r="S508" s="66"/>
      <c r="T508" s="66"/>
      <c r="U508" s="67"/>
    </row>
    <row r="509" spans="1:21" ht="15.75" x14ac:dyDescent="0.25">
      <c r="A509" s="65">
        <v>3</v>
      </c>
      <c r="B509" s="6" t="s">
        <v>157</v>
      </c>
      <c r="C509" s="66"/>
      <c r="D509" s="66"/>
      <c r="E509" s="66"/>
      <c r="F509" s="66"/>
      <c r="G509" s="66"/>
      <c r="H509" s="67"/>
      <c r="I509" s="66"/>
      <c r="J509" s="66"/>
      <c r="K509" s="66"/>
      <c r="L509" s="67"/>
      <c r="M509" s="66"/>
      <c r="N509" s="66"/>
      <c r="O509" s="66"/>
      <c r="P509" s="66"/>
      <c r="Q509" s="66"/>
      <c r="R509" s="67"/>
      <c r="S509" s="66"/>
      <c r="T509" s="66"/>
      <c r="U509" s="67"/>
    </row>
    <row r="510" spans="1:21" ht="15.75" x14ac:dyDescent="0.25">
      <c r="A510" s="65">
        <v>4</v>
      </c>
      <c r="B510" s="6" t="s">
        <v>149</v>
      </c>
      <c r="C510" s="66"/>
      <c r="D510" s="66"/>
      <c r="E510" s="66"/>
      <c r="F510" s="66"/>
      <c r="G510" s="66"/>
      <c r="H510" s="67"/>
      <c r="I510" s="66"/>
      <c r="J510" s="66"/>
      <c r="K510" s="66"/>
      <c r="L510" s="67"/>
      <c r="M510" s="66"/>
      <c r="N510" s="66"/>
      <c r="O510" s="66"/>
      <c r="P510" s="66"/>
      <c r="Q510" s="66"/>
      <c r="R510" s="67"/>
      <c r="S510" s="66"/>
      <c r="T510" s="66"/>
      <c r="U510" s="67"/>
    </row>
    <row r="511" spans="1:21" ht="15.75" x14ac:dyDescent="0.25">
      <c r="A511" s="65">
        <v>5</v>
      </c>
      <c r="B511" s="6" t="s">
        <v>158</v>
      </c>
      <c r="C511" s="66"/>
      <c r="D511" s="66"/>
      <c r="E511" s="66"/>
      <c r="F511" s="66"/>
      <c r="G511" s="66"/>
      <c r="H511" s="67"/>
      <c r="I511" s="66"/>
      <c r="J511" s="66"/>
      <c r="K511" s="66"/>
      <c r="L511" s="67"/>
      <c r="M511" s="66"/>
      <c r="N511" s="66"/>
      <c r="O511" s="66"/>
      <c r="P511" s="66"/>
      <c r="Q511" s="66"/>
      <c r="R511" s="67"/>
      <c r="S511" s="66"/>
      <c r="T511" s="66"/>
      <c r="U511" s="67"/>
    </row>
    <row r="512" spans="1:21" ht="15.75" x14ac:dyDescent="0.25">
      <c r="A512" s="65">
        <v>6</v>
      </c>
      <c r="B512" s="6" t="s">
        <v>152</v>
      </c>
      <c r="C512" s="66"/>
      <c r="D512" s="66"/>
      <c r="E512" s="66"/>
      <c r="F512" s="66"/>
      <c r="G512" s="66"/>
      <c r="H512" s="67"/>
      <c r="I512" s="66"/>
      <c r="J512" s="66"/>
      <c r="K512" s="66"/>
      <c r="L512" s="67"/>
      <c r="M512" s="66"/>
      <c r="N512" s="66"/>
      <c r="O512" s="66"/>
      <c r="P512" s="66"/>
      <c r="Q512" s="66"/>
      <c r="R512" s="67"/>
      <c r="S512" s="66"/>
      <c r="T512" s="66"/>
      <c r="U512" s="67"/>
    </row>
    <row r="513" spans="1:21" ht="15.75" x14ac:dyDescent="0.25">
      <c r="A513" s="65">
        <v>7</v>
      </c>
      <c r="B513" s="52" t="s">
        <v>153</v>
      </c>
      <c r="C513" s="66"/>
      <c r="D513" s="66"/>
      <c r="E513" s="66"/>
      <c r="F513" s="66"/>
      <c r="G513" s="66"/>
      <c r="H513" s="67"/>
      <c r="I513" s="66"/>
      <c r="J513" s="66"/>
      <c r="K513" s="66"/>
      <c r="L513" s="67"/>
      <c r="M513" s="66"/>
      <c r="N513" s="66"/>
      <c r="O513" s="66"/>
      <c r="P513" s="66"/>
      <c r="Q513" s="66"/>
      <c r="R513" s="67"/>
      <c r="S513" s="66"/>
      <c r="T513" s="66"/>
      <c r="U513" s="67"/>
    </row>
    <row r="514" spans="1:21" ht="15.75" x14ac:dyDescent="0.25">
      <c r="A514" s="65">
        <v>8</v>
      </c>
      <c r="B514" s="6" t="s">
        <v>137</v>
      </c>
      <c r="C514" s="66"/>
      <c r="D514" s="66"/>
      <c r="E514" s="66"/>
      <c r="F514" s="66"/>
      <c r="G514" s="66"/>
      <c r="H514" s="67"/>
      <c r="I514" s="66"/>
      <c r="J514" s="66"/>
      <c r="K514" s="66"/>
      <c r="L514" s="67"/>
      <c r="M514" s="66"/>
      <c r="N514" s="66"/>
      <c r="O514" s="66"/>
      <c r="P514" s="66"/>
      <c r="Q514" s="66"/>
      <c r="R514" s="67"/>
      <c r="S514" s="66"/>
      <c r="T514" s="66"/>
      <c r="U514" s="67"/>
    </row>
    <row r="515" spans="1:21" ht="15.75" x14ac:dyDescent="0.25">
      <c r="A515" s="65">
        <v>9</v>
      </c>
      <c r="B515" s="6" t="s">
        <v>163</v>
      </c>
      <c r="C515" s="66"/>
      <c r="D515" s="66"/>
      <c r="E515" s="66"/>
      <c r="F515" s="66"/>
      <c r="G515" s="66"/>
      <c r="H515" s="67"/>
      <c r="I515" s="66"/>
      <c r="J515" s="66"/>
      <c r="K515" s="66"/>
      <c r="L515" s="67"/>
      <c r="M515" s="66"/>
      <c r="N515" s="66"/>
      <c r="O515" s="66"/>
      <c r="P515" s="66"/>
      <c r="Q515" s="66"/>
      <c r="R515" s="67"/>
      <c r="S515" s="66"/>
      <c r="T515" s="66"/>
      <c r="U515" s="67"/>
    </row>
    <row r="516" spans="1:21" ht="15.75" x14ac:dyDescent="0.25">
      <c r="A516" s="65">
        <v>10</v>
      </c>
      <c r="B516" s="6" t="s">
        <v>138</v>
      </c>
      <c r="C516" s="66"/>
      <c r="D516" s="66"/>
      <c r="E516" s="66"/>
      <c r="F516" s="66"/>
      <c r="G516" s="66"/>
      <c r="H516" s="67"/>
      <c r="I516" s="66"/>
      <c r="J516" s="66"/>
      <c r="K516" s="66"/>
      <c r="L516" s="67"/>
      <c r="M516" s="66"/>
      <c r="N516" s="66"/>
      <c r="O516" s="66"/>
      <c r="P516" s="66"/>
      <c r="Q516" s="66"/>
      <c r="R516" s="67"/>
      <c r="S516" s="66"/>
      <c r="T516" s="66"/>
      <c r="U516" s="67"/>
    </row>
    <row r="517" spans="1:21" ht="15.75" x14ac:dyDescent="0.25">
      <c r="A517" s="65">
        <v>11</v>
      </c>
      <c r="B517" s="6" t="s">
        <v>159</v>
      </c>
      <c r="C517" s="66"/>
      <c r="D517" s="66"/>
      <c r="E517" s="66"/>
      <c r="F517" s="66"/>
      <c r="G517" s="66"/>
      <c r="H517" s="67"/>
      <c r="I517" s="66"/>
      <c r="J517" s="66"/>
      <c r="K517" s="66"/>
      <c r="L517" s="67"/>
      <c r="M517" s="66"/>
      <c r="N517" s="66"/>
      <c r="O517" s="66"/>
      <c r="P517" s="66"/>
      <c r="Q517" s="66"/>
      <c r="R517" s="67"/>
      <c r="S517" s="66"/>
      <c r="T517" s="66"/>
      <c r="U517" s="67"/>
    </row>
    <row r="518" spans="1:21" ht="15.75" x14ac:dyDescent="0.25">
      <c r="A518" s="65">
        <v>12</v>
      </c>
      <c r="B518" s="6" t="s">
        <v>139</v>
      </c>
      <c r="C518" s="66"/>
      <c r="D518" s="66"/>
      <c r="E518" s="66"/>
      <c r="F518" s="66"/>
      <c r="G518" s="66"/>
      <c r="H518" s="67"/>
      <c r="I518" s="66"/>
      <c r="J518" s="66"/>
      <c r="K518" s="66"/>
      <c r="L518" s="67"/>
      <c r="M518" s="66"/>
      <c r="N518" s="66"/>
      <c r="O518" s="66"/>
      <c r="P518" s="66"/>
      <c r="Q518" s="66"/>
      <c r="R518" s="67"/>
      <c r="S518" s="66"/>
      <c r="T518" s="66"/>
      <c r="U518" s="67"/>
    </row>
    <row r="519" spans="1:21" ht="15.75" x14ac:dyDescent="0.25">
      <c r="A519" s="65">
        <v>13</v>
      </c>
      <c r="B519" s="6" t="s">
        <v>150</v>
      </c>
      <c r="C519" s="66"/>
      <c r="D519" s="66"/>
      <c r="E519" s="66"/>
      <c r="F519" s="66"/>
      <c r="G519" s="66"/>
      <c r="H519" s="67"/>
      <c r="I519" s="66"/>
      <c r="J519" s="66"/>
      <c r="K519" s="66"/>
      <c r="L519" s="67"/>
      <c r="M519" s="66"/>
      <c r="N519" s="66"/>
      <c r="O519" s="66"/>
      <c r="P519" s="66"/>
      <c r="Q519" s="66"/>
      <c r="R519" s="67"/>
      <c r="S519" s="66"/>
      <c r="T519" s="66"/>
      <c r="U519" s="67"/>
    </row>
    <row r="520" spans="1:21" ht="15.75" x14ac:dyDescent="0.25">
      <c r="A520" s="65">
        <v>14</v>
      </c>
      <c r="B520" s="6" t="s">
        <v>140</v>
      </c>
      <c r="C520" s="66"/>
      <c r="D520" s="66"/>
      <c r="E520" s="66"/>
      <c r="F520" s="66"/>
      <c r="G520" s="66"/>
      <c r="H520" s="67"/>
      <c r="I520" s="66"/>
      <c r="J520" s="66"/>
      <c r="K520" s="66"/>
      <c r="L520" s="67"/>
      <c r="M520" s="66"/>
      <c r="N520" s="66"/>
      <c r="O520" s="66"/>
      <c r="P520" s="66"/>
      <c r="Q520" s="66"/>
      <c r="R520" s="67"/>
      <c r="S520" s="66"/>
      <c r="T520" s="66"/>
      <c r="U520" s="67"/>
    </row>
    <row r="521" spans="1:21" ht="15.75" x14ac:dyDescent="0.25">
      <c r="A521" s="65">
        <v>15</v>
      </c>
      <c r="B521" s="52" t="s">
        <v>141</v>
      </c>
      <c r="C521" s="66"/>
      <c r="D521" s="66"/>
      <c r="E521" s="66"/>
      <c r="F521" s="66"/>
      <c r="G521" s="66"/>
      <c r="H521" s="67"/>
      <c r="I521" s="66"/>
      <c r="J521" s="66"/>
      <c r="K521" s="66"/>
      <c r="L521" s="67"/>
      <c r="M521" s="66"/>
      <c r="N521" s="66"/>
      <c r="O521" s="66"/>
      <c r="P521" s="66"/>
      <c r="Q521" s="66"/>
      <c r="R521" s="67"/>
      <c r="S521" s="66"/>
      <c r="T521" s="66"/>
      <c r="U521" s="67"/>
    </row>
    <row r="522" spans="1:21" ht="15.75" x14ac:dyDescent="0.25">
      <c r="A522" s="65">
        <v>16</v>
      </c>
      <c r="B522" s="6" t="s">
        <v>142</v>
      </c>
      <c r="C522" s="66"/>
      <c r="D522" s="66"/>
      <c r="E522" s="66"/>
      <c r="F522" s="66"/>
      <c r="G522" s="66"/>
      <c r="H522" s="67"/>
      <c r="I522" s="66"/>
      <c r="J522" s="66"/>
      <c r="K522" s="66"/>
      <c r="L522" s="67"/>
      <c r="M522" s="66"/>
      <c r="N522" s="66"/>
      <c r="O522" s="66"/>
      <c r="P522" s="66"/>
      <c r="Q522" s="66"/>
      <c r="R522" s="67"/>
      <c r="S522" s="66"/>
      <c r="T522" s="66"/>
      <c r="U522" s="67"/>
    </row>
    <row r="523" spans="1:21" ht="15.75" x14ac:dyDescent="0.25">
      <c r="A523" s="65">
        <v>17</v>
      </c>
      <c r="B523" s="6" t="s">
        <v>160</v>
      </c>
      <c r="C523" s="66"/>
      <c r="D523" s="66"/>
      <c r="E523" s="66"/>
      <c r="F523" s="66"/>
      <c r="G523" s="66"/>
      <c r="H523" s="67"/>
      <c r="I523" s="66"/>
      <c r="J523" s="66"/>
      <c r="K523" s="66"/>
      <c r="L523" s="67"/>
      <c r="M523" s="66"/>
      <c r="N523" s="66"/>
      <c r="O523" s="66"/>
      <c r="P523" s="66"/>
      <c r="Q523" s="66"/>
      <c r="R523" s="67"/>
      <c r="S523" s="66"/>
      <c r="T523" s="66"/>
      <c r="U523" s="67"/>
    </row>
    <row r="524" spans="1:21" ht="15.75" x14ac:dyDescent="0.25">
      <c r="A524" s="65">
        <v>18</v>
      </c>
      <c r="B524" s="6" t="s">
        <v>143</v>
      </c>
      <c r="C524" s="66"/>
      <c r="D524" s="66"/>
      <c r="E524" s="66"/>
      <c r="F524" s="66"/>
      <c r="G524" s="66"/>
      <c r="H524" s="67"/>
      <c r="I524" s="66"/>
      <c r="J524" s="66"/>
      <c r="K524" s="66"/>
      <c r="L524" s="67"/>
      <c r="M524" s="66"/>
      <c r="N524" s="66"/>
      <c r="O524" s="66"/>
      <c r="P524" s="66"/>
      <c r="Q524" s="66"/>
      <c r="R524" s="67"/>
      <c r="S524" s="66"/>
      <c r="T524" s="66"/>
      <c r="U524" s="67"/>
    </row>
    <row r="525" spans="1:21" ht="15.75" x14ac:dyDescent="0.25">
      <c r="A525" s="65">
        <v>19</v>
      </c>
      <c r="B525" s="6" t="s">
        <v>154</v>
      </c>
      <c r="C525" s="66"/>
      <c r="D525" s="66"/>
      <c r="E525" s="66"/>
      <c r="F525" s="66"/>
      <c r="G525" s="66"/>
      <c r="H525" s="67"/>
      <c r="I525" s="66"/>
      <c r="J525" s="66"/>
      <c r="K525" s="66"/>
      <c r="L525" s="67"/>
      <c r="M525" s="66"/>
      <c r="N525" s="66"/>
      <c r="O525" s="66"/>
      <c r="P525" s="66"/>
      <c r="Q525" s="66"/>
      <c r="R525" s="67"/>
      <c r="S525" s="66"/>
      <c r="T525" s="66"/>
      <c r="U525" s="67"/>
    </row>
    <row r="526" spans="1:21" ht="15.75" x14ac:dyDescent="0.25">
      <c r="A526" s="65">
        <v>20</v>
      </c>
      <c r="B526" s="6" t="s">
        <v>155</v>
      </c>
      <c r="C526" s="66"/>
      <c r="D526" s="66"/>
      <c r="E526" s="66"/>
      <c r="F526" s="66"/>
      <c r="G526" s="66"/>
      <c r="H526" s="67"/>
      <c r="I526" s="66"/>
      <c r="J526" s="66"/>
      <c r="K526" s="66"/>
      <c r="L526" s="67"/>
      <c r="M526" s="66"/>
      <c r="N526" s="66"/>
      <c r="O526" s="66"/>
      <c r="P526" s="66"/>
      <c r="Q526" s="66"/>
      <c r="R526" s="67"/>
      <c r="S526" s="66"/>
      <c r="T526" s="66"/>
      <c r="U526" s="67"/>
    </row>
    <row r="527" spans="1:21" ht="15.75" x14ac:dyDescent="0.25">
      <c r="A527" s="65">
        <v>21</v>
      </c>
      <c r="B527" s="6" t="s">
        <v>156</v>
      </c>
      <c r="C527" s="66"/>
      <c r="D527" s="66"/>
      <c r="E527" s="66"/>
      <c r="F527" s="66"/>
      <c r="G527" s="66"/>
      <c r="H527" s="67"/>
      <c r="I527" s="66"/>
      <c r="J527" s="66"/>
      <c r="K527" s="66"/>
      <c r="L527" s="67"/>
      <c r="M527" s="66"/>
      <c r="N527" s="66"/>
      <c r="O527" s="66"/>
      <c r="P527" s="66"/>
      <c r="Q527" s="66"/>
      <c r="R527" s="67"/>
      <c r="S527" s="66"/>
      <c r="T527" s="66"/>
      <c r="U527" s="67"/>
    </row>
    <row r="528" spans="1:21" ht="15.75" x14ac:dyDescent="0.25">
      <c r="A528" s="65">
        <v>22</v>
      </c>
      <c r="B528" s="6" t="s">
        <v>144</v>
      </c>
      <c r="C528" s="66"/>
      <c r="D528" s="66"/>
      <c r="E528" s="66"/>
      <c r="F528" s="66"/>
      <c r="G528" s="66"/>
      <c r="H528" s="67"/>
      <c r="I528" s="66"/>
      <c r="J528" s="66"/>
      <c r="K528" s="66"/>
      <c r="L528" s="67"/>
      <c r="M528" s="66"/>
      <c r="N528" s="66"/>
      <c r="O528" s="66"/>
      <c r="P528" s="66"/>
      <c r="Q528" s="66"/>
      <c r="R528" s="67"/>
      <c r="S528" s="66"/>
      <c r="T528" s="66"/>
      <c r="U528" s="67"/>
    </row>
    <row r="529" spans="1:21" ht="15.75" x14ac:dyDescent="0.25">
      <c r="A529" s="65">
        <v>23</v>
      </c>
      <c r="B529" s="6" t="s">
        <v>145</v>
      </c>
      <c r="C529" s="66"/>
      <c r="D529" s="66"/>
      <c r="E529" s="66"/>
      <c r="F529" s="66"/>
      <c r="G529" s="66"/>
      <c r="H529" s="67"/>
      <c r="I529" s="66"/>
      <c r="J529" s="66"/>
      <c r="K529" s="66"/>
      <c r="L529" s="67"/>
      <c r="M529" s="66"/>
      <c r="N529" s="66"/>
      <c r="O529" s="66"/>
      <c r="P529" s="66"/>
      <c r="Q529" s="66"/>
      <c r="R529" s="67"/>
      <c r="S529" s="66"/>
      <c r="T529" s="66"/>
      <c r="U529" s="67"/>
    </row>
    <row r="530" spans="1:21" ht="15.75" x14ac:dyDescent="0.25">
      <c r="A530" s="65">
        <v>24</v>
      </c>
      <c r="B530" s="52" t="s">
        <v>146</v>
      </c>
      <c r="C530" s="66"/>
      <c r="D530" s="66"/>
      <c r="E530" s="66"/>
      <c r="F530" s="66"/>
      <c r="G530" s="66"/>
      <c r="H530" s="67"/>
      <c r="I530" s="66"/>
      <c r="J530" s="66"/>
      <c r="K530" s="66"/>
      <c r="L530" s="67"/>
      <c r="M530" s="66"/>
      <c r="N530" s="66"/>
      <c r="O530" s="66"/>
      <c r="P530" s="66"/>
      <c r="Q530" s="66"/>
      <c r="R530" s="67"/>
      <c r="S530" s="66"/>
      <c r="T530" s="66"/>
      <c r="U530" s="67"/>
    </row>
    <row r="531" spans="1:21" ht="15.75" x14ac:dyDescent="0.25">
      <c r="A531" s="65">
        <v>25</v>
      </c>
      <c r="B531" s="6" t="s">
        <v>161</v>
      </c>
      <c r="C531" s="66"/>
      <c r="D531" s="66"/>
      <c r="E531" s="66"/>
      <c r="F531" s="66"/>
      <c r="G531" s="66"/>
      <c r="H531" s="67"/>
      <c r="I531" s="66"/>
      <c r="J531" s="66"/>
      <c r="K531" s="66"/>
      <c r="L531" s="67"/>
      <c r="M531" s="66"/>
      <c r="N531" s="66"/>
      <c r="O531" s="66"/>
      <c r="P531" s="66"/>
      <c r="Q531" s="66"/>
      <c r="R531" s="67"/>
      <c r="S531" s="66"/>
      <c r="T531" s="66"/>
      <c r="U531" s="67"/>
    </row>
    <row r="532" spans="1:21" ht="15.75" x14ac:dyDescent="0.25">
      <c r="A532" s="65">
        <v>26</v>
      </c>
      <c r="B532" s="52" t="s">
        <v>147</v>
      </c>
      <c r="C532" s="66"/>
      <c r="D532" s="66"/>
      <c r="E532" s="66"/>
      <c r="F532" s="66"/>
      <c r="G532" s="66"/>
      <c r="H532" s="67"/>
      <c r="I532" s="66"/>
      <c r="J532" s="66"/>
      <c r="K532" s="66"/>
      <c r="L532" s="67"/>
      <c r="M532" s="66"/>
      <c r="N532" s="66"/>
      <c r="O532" s="66"/>
      <c r="P532" s="66"/>
      <c r="Q532" s="66"/>
      <c r="R532" s="67"/>
      <c r="S532" s="66"/>
      <c r="T532" s="66"/>
      <c r="U532" s="67"/>
    </row>
    <row r="533" spans="1:21" ht="15.75" x14ac:dyDescent="0.25">
      <c r="A533" s="65">
        <v>27</v>
      </c>
      <c r="B533" s="6" t="s">
        <v>148</v>
      </c>
      <c r="C533" s="66"/>
      <c r="D533" s="66"/>
      <c r="E533" s="66"/>
      <c r="F533" s="66"/>
      <c r="G533" s="66"/>
      <c r="H533" s="67"/>
      <c r="I533" s="66"/>
      <c r="J533" s="66"/>
      <c r="K533" s="66"/>
      <c r="L533" s="67"/>
      <c r="M533" s="66"/>
      <c r="N533" s="66"/>
      <c r="O533" s="66"/>
      <c r="P533" s="66"/>
      <c r="Q533" s="66"/>
      <c r="R533" s="67"/>
      <c r="S533" s="66"/>
      <c r="T533" s="66"/>
      <c r="U533" s="67"/>
    </row>
    <row r="534" spans="1:21" ht="15.75" x14ac:dyDescent="0.25">
      <c r="A534" s="65">
        <v>28</v>
      </c>
      <c r="B534" s="52"/>
      <c r="C534" s="66"/>
      <c r="D534" s="66"/>
      <c r="E534" s="66"/>
      <c r="F534" s="66"/>
      <c r="G534" s="66"/>
      <c r="H534" s="67"/>
      <c r="I534" s="66"/>
      <c r="J534" s="66"/>
      <c r="K534" s="66"/>
      <c r="L534" s="67"/>
      <c r="M534" s="66"/>
      <c r="N534" s="66"/>
      <c r="O534" s="66"/>
      <c r="P534" s="66"/>
      <c r="Q534" s="66"/>
      <c r="R534" s="67"/>
      <c r="S534" s="66"/>
      <c r="T534" s="66"/>
      <c r="U534" s="67"/>
    </row>
    <row r="535" spans="1:21" ht="15.75" x14ac:dyDescent="0.25">
      <c r="A535" s="65">
        <v>29</v>
      </c>
      <c r="B535" s="52"/>
      <c r="C535" s="66"/>
      <c r="D535" s="66"/>
      <c r="E535" s="66"/>
      <c r="F535" s="66"/>
      <c r="G535" s="66"/>
      <c r="H535" s="67"/>
      <c r="I535" s="66"/>
      <c r="J535" s="66"/>
      <c r="K535" s="66"/>
      <c r="L535" s="67"/>
      <c r="M535" s="66"/>
      <c r="N535" s="66"/>
      <c r="O535" s="66"/>
      <c r="P535" s="66"/>
      <c r="Q535" s="66"/>
      <c r="R535" s="67"/>
      <c r="S535" s="66"/>
      <c r="T535" s="66"/>
      <c r="U535" s="67"/>
    </row>
    <row r="536" spans="1:21" ht="15.75" x14ac:dyDescent="0.25">
      <c r="A536" s="65">
        <v>30</v>
      </c>
      <c r="B536" s="52"/>
      <c r="C536" s="66"/>
      <c r="D536" s="66"/>
      <c r="E536" s="66"/>
      <c r="F536" s="66"/>
      <c r="G536" s="66"/>
      <c r="H536" s="67"/>
      <c r="I536" s="66"/>
      <c r="J536" s="66"/>
      <c r="K536" s="66"/>
      <c r="L536" s="67"/>
      <c r="M536" s="66"/>
      <c r="N536" s="66"/>
      <c r="O536" s="66"/>
      <c r="P536" s="66"/>
      <c r="Q536" s="66"/>
      <c r="R536" s="67"/>
      <c r="S536" s="66"/>
      <c r="T536" s="66"/>
      <c r="U536" s="67"/>
    </row>
    <row r="537" spans="1:21" ht="15.75" x14ac:dyDescent="0.25">
      <c r="A537" s="65">
        <v>31</v>
      </c>
      <c r="B537" s="52"/>
      <c r="C537" s="66"/>
      <c r="D537" s="66"/>
      <c r="E537" s="66"/>
      <c r="F537" s="66"/>
      <c r="G537" s="66"/>
      <c r="H537" s="67"/>
      <c r="I537" s="66"/>
      <c r="J537" s="66"/>
      <c r="K537" s="66"/>
      <c r="L537" s="67"/>
      <c r="M537" s="66"/>
      <c r="N537" s="66"/>
      <c r="O537" s="66"/>
      <c r="P537" s="66"/>
      <c r="Q537" s="66"/>
      <c r="R537" s="67"/>
      <c r="S537" s="66"/>
      <c r="T537" s="66"/>
      <c r="U537" s="67"/>
    </row>
    <row r="538" spans="1:21" ht="15.75" x14ac:dyDescent="0.25">
      <c r="A538" s="65">
        <v>32</v>
      </c>
      <c r="B538" s="52"/>
      <c r="C538" s="66"/>
      <c r="D538" s="66"/>
      <c r="E538" s="66"/>
      <c r="F538" s="66"/>
      <c r="G538" s="66"/>
      <c r="H538" s="67"/>
      <c r="I538" s="66"/>
      <c r="J538" s="66"/>
      <c r="K538" s="66"/>
      <c r="L538" s="67"/>
      <c r="M538" s="66"/>
      <c r="N538" s="66"/>
      <c r="O538" s="66"/>
      <c r="P538" s="66"/>
      <c r="Q538" s="66"/>
      <c r="R538" s="67"/>
      <c r="S538" s="66"/>
      <c r="T538" s="66"/>
      <c r="U538" s="67"/>
    </row>
    <row r="539" spans="1:21" ht="15.75" x14ac:dyDescent="0.25">
      <c r="A539" s="65">
        <v>33</v>
      </c>
      <c r="B539" s="52"/>
      <c r="C539" s="66"/>
      <c r="D539" s="66"/>
      <c r="E539" s="66"/>
      <c r="F539" s="66"/>
      <c r="G539" s="66"/>
      <c r="H539" s="67"/>
      <c r="I539" s="66"/>
      <c r="J539" s="66"/>
      <c r="K539" s="66"/>
      <c r="L539" s="67"/>
      <c r="M539" s="66"/>
      <c r="N539" s="66"/>
      <c r="O539" s="66"/>
      <c r="P539" s="66"/>
      <c r="Q539" s="66"/>
      <c r="R539" s="67"/>
      <c r="S539" s="66"/>
      <c r="T539" s="66"/>
      <c r="U539" s="67"/>
    </row>
    <row r="540" spans="1:21" ht="15.75" x14ac:dyDescent="0.25">
      <c r="A540" s="65">
        <v>34</v>
      </c>
      <c r="B540" s="52"/>
      <c r="C540" s="66"/>
      <c r="D540" s="66"/>
      <c r="E540" s="66"/>
      <c r="F540" s="66"/>
      <c r="G540" s="66"/>
      <c r="H540" s="67"/>
      <c r="I540" s="66"/>
      <c r="J540" s="66"/>
      <c r="K540" s="66"/>
      <c r="L540" s="67"/>
      <c r="M540" s="66"/>
      <c r="N540" s="66"/>
      <c r="O540" s="66"/>
      <c r="P540" s="66"/>
      <c r="Q540" s="66"/>
      <c r="R540" s="67"/>
      <c r="S540" s="66"/>
      <c r="T540" s="66"/>
      <c r="U540" s="67"/>
    </row>
    <row r="541" spans="1:21" ht="15.75" x14ac:dyDescent="0.25">
      <c r="A541" s="65">
        <v>35</v>
      </c>
      <c r="B541" s="52"/>
      <c r="C541" s="66"/>
      <c r="D541" s="66"/>
      <c r="E541" s="66"/>
      <c r="F541" s="66"/>
      <c r="G541" s="66"/>
      <c r="H541" s="67"/>
      <c r="I541" s="66"/>
      <c r="J541" s="66"/>
      <c r="K541" s="66"/>
      <c r="L541" s="67"/>
      <c r="M541" s="66"/>
      <c r="N541" s="66"/>
      <c r="O541" s="66"/>
      <c r="P541" s="66"/>
      <c r="Q541" s="66"/>
      <c r="R541" s="67"/>
      <c r="S541" s="66"/>
      <c r="T541" s="66"/>
      <c r="U541" s="67"/>
    </row>
    <row r="542" spans="1:21" ht="15.75" x14ac:dyDescent="0.25">
      <c r="A542" s="65">
        <v>36</v>
      </c>
      <c r="B542" s="52"/>
      <c r="C542" s="66"/>
      <c r="D542" s="66"/>
      <c r="E542" s="66"/>
      <c r="F542" s="66"/>
      <c r="G542" s="66"/>
      <c r="H542" s="67"/>
      <c r="I542" s="66"/>
      <c r="J542" s="66"/>
      <c r="K542" s="66"/>
      <c r="L542" s="67"/>
      <c r="M542" s="66"/>
      <c r="N542" s="66"/>
      <c r="O542" s="66"/>
      <c r="P542" s="66"/>
      <c r="Q542" s="66"/>
      <c r="R542" s="67"/>
      <c r="S542" s="66"/>
      <c r="T542" s="66"/>
      <c r="U542" s="67"/>
    </row>
    <row r="543" spans="1:21" ht="15.75" x14ac:dyDescent="0.25">
      <c r="A543" s="65">
        <v>37</v>
      </c>
      <c r="B543" s="52"/>
      <c r="C543" s="66"/>
      <c r="D543" s="66"/>
      <c r="E543" s="66"/>
      <c r="F543" s="66"/>
      <c r="G543" s="66"/>
      <c r="H543" s="67"/>
      <c r="I543" s="66"/>
      <c r="J543" s="66"/>
      <c r="K543" s="66"/>
      <c r="L543" s="67"/>
      <c r="M543" s="66"/>
      <c r="N543" s="66"/>
      <c r="O543" s="66"/>
      <c r="P543" s="66"/>
      <c r="Q543" s="66"/>
      <c r="R543" s="67"/>
      <c r="S543" s="66"/>
      <c r="T543" s="66"/>
      <c r="U543" s="67"/>
    </row>
    <row r="544" spans="1:21" ht="15.75" x14ac:dyDescent="0.25">
      <c r="A544" s="65">
        <v>38</v>
      </c>
      <c r="B544" s="52"/>
      <c r="C544" s="66"/>
      <c r="D544" s="66"/>
      <c r="E544" s="66"/>
      <c r="F544" s="66"/>
      <c r="G544" s="66"/>
      <c r="H544" s="67"/>
      <c r="I544" s="66"/>
      <c r="J544" s="66"/>
      <c r="K544" s="66"/>
      <c r="L544" s="67"/>
      <c r="M544" s="66"/>
      <c r="N544" s="66"/>
      <c r="O544" s="66"/>
      <c r="P544" s="66"/>
      <c r="Q544" s="66"/>
      <c r="R544" s="67"/>
      <c r="S544" s="66"/>
      <c r="T544" s="66"/>
      <c r="U544" s="67"/>
    </row>
    <row r="545" spans="1:21" ht="15.75" x14ac:dyDescent="0.25">
      <c r="A545" s="65">
        <v>39</v>
      </c>
      <c r="B545" s="52"/>
      <c r="C545" s="66"/>
      <c r="D545" s="66"/>
      <c r="E545" s="66"/>
      <c r="F545" s="66"/>
      <c r="G545" s="66"/>
      <c r="H545" s="67"/>
      <c r="I545" s="66"/>
      <c r="J545" s="66"/>
      <c r="K545" s="66"/>
      <c r="L545" s="67"/>
      <c r="M545" s="66"/>
      <c r="N545" s="66"/>
      <c r="O545" s="66"/>
      <c r="P545" s="66"/>
      <c r="Q545" s="66"/>
      <c r="R545" s="67"/>
      <c r="S545" s="66"/>
      <c r="T545" s="66"/>
      <c r="U545" s="67"/>
    </row>
    <row r="546" spans="1:21" ht="15.75" x14ac:dyDescent="0.25">
      <c r="A546" s="65">
        <v>40</v>
      </c>
      <c r="B546" s="52"/>
      <c r="C546" s="66"/>
      <c r="D546" s="66"/>
      <c r="E546" s="66"/>
      <c r="F546" s="66"/>
      <c r="G546" s="66"/>
      <c r="H546" s="67"/>
      <c r="I546" s="66"/>
      <c r="J546" s="66"/>
      <c r="K546" s="66"/>
      <c r="L546" s="67"/>
      <c r="M546" s="66"/>
      <c r="N546" s="66"/>
      <c r="O546" s="66"/>
      <c r="P546" s="66"/>
      <c r="Q546" s="66"/>
      <c r="R546" s="67"/>
      <c r="S546" s="66"/>
      <c r="T546" s="66"/>
      <c r="U546" s="67"/>
    </row>
    <row r="547" spans="1:21" ht="15.75" x14ac:dyDescent="0.25">
      <c r="A547" s="65">
        <v>41</v>
      </c>
      <c r="B547" s="52"/>
      <c r="C547" s="66"/>
      <c r="D547" s="66"/>
      <c r="E547" s="66"/>
      <c r="F547" s="66"/>
      <c r="G547" s="66"/>
      <c r="H547" s="67"/>
      <c r="I547" s="66"/>
      <c r="J547" s="66"/>
      <c r="K547" s="66"/>
      <c r="L547" s="67"/>
      <c r="M547" s="66"/>
      <c r="N547" s="66"/>
      <c r="O547" s="66"/>
      <c r="P547" s="66"/>
      <c r="Q547" s="66"/>
      <c r="R547" s="67"/>
      <c r="S547" s="66"/>
      <c r="T547" s="66"/>
      <c r="U547" s="67"/>
    </row>
    <row r="548" spans="1:21" ht="15.75" x14ac:dyDescent="0.25">
      <c r="A548" s="65">
        <v>42</v>
      </c>
      <c r="B548" s="52"/>
      <c r="C548" s="66"/>
      <c r="D548" s="66"/>
      <c r="E548" s="66"/>
      <c r="F548" s="66"/>
      <c r="G548" s="66"/>
      <c r="H548" s="67"/>
      <c r="I548" s="66"/>
      <c r="J548" s="66"/>
      <c r="K548" s="66"/>
      <c r="L548" s="67"/>
      <c r="M548" s="66"/>
      <c r="N548" s="66"/>
      <c r="O548" s="66"/>
      <c r="P548" s="66"/>
      <c r="Q548" s="66"/>
      <c r="R548" s="67"/>
      <c r="S548" s="66"/>
      <c r="T548" s="66"/>
      <c r="U548" s="67"/>
    </row>
    <row r="549" spans="1:21" ht="15.75" x14ac:dyDescent="0.25">
      <c r="A549" s="65">
        <v>43</v>
      </c>
      <c r="B549" s="52"/>
      <c r="C549" s="66"/>
      <c r="D549" s="66"/>
      <c r="E549" s="66"/>
      <c r="F549" s="66"/>
      <c r="G549" s="66"/>
      <c r="H549" s="67"/>
      <c r="I549" s="66"/>
      <c r="J549" s="66"/>
      <c r="K549" s="66"/>
      <c r="L549" s="67"/>
      <c r="M549" s="66"/>
      <c r="N549" s="66"/>
      <c r="O549" s="66"/>
      <c r="P549" s="66"/>
      <c r="Q549" s="66"/>
      <c r="R549" s="67"/>
      <c r="S549" s="66"/>
      <c r="T549" s="66"/>
      <c r="U549" s="67"/>
    </row>
    <row r="550" spans="1:21" ht="15.75" x14ac:dyDescent="0.25">
      <c r="A550" s="65">
        <v>44</v>
      </c>
      <c r="B550" s="52"/>
      <c r="C550" s="66"/>
      <c r="D550" s="66"/>
      <c r="E550" s="66"/>
      <c r="F550" s="66"/>
      <c r="G550" s="66"/>
      <c r="H550" s="67"/>
      <c r="I550" s="66"/>
      <c r="J550" s="66"/>
      <c r="K550" s="66"/>
      <c r="L550" s="67"/>
      <c r="M550" s="66"/>
      <c r="N550" s="66"/>
      <c r="O550" s="66"/>
      <c r="P550" s="66"/>
      <c r="Q550" s="66"/>
      <c r="R550" s="67"/>
      <c r="S550" s="66"/>
      <c r="T550" s="66"/>
      <c r="U550" s="67"/>
    </row>
    <row r="551" spans="1:21" ht="15.75" x14ac:dyDescent="0.25">
      <c r="A551" s="65">
        <v>45</v>
      </c>
      <c r="B551" s="52"/>
      <c r="C551" s="66"/>
      <c r="D551" s="66"/>
      <c r="E551" s="66"/>
      <c r="F551" s="66"/>
      <c r="G551" s="66"/>
      <c r="H551" s="67"/>
      <c r="I551" s="66"/>
      <c r="J551" s="66"/>
      <c r="K551" s="66"/>
      <c r="L551" s="67"/>
      <c r="M551" s="66"/>
      <c r="N551" s="66"/>
      <c r="O551" s="66"/>
      <c r="P551" s="66"/>
      <c r="Q551" s="66"/>
      <c r="R551" s="67"/>
      <c r="S551" s="66"/>
      <c r="T551" s="66"/>
      <c r="U551" s="67"/>
    </row>
    <row r="552" spans="1:21" ht="15.75" x14ac:dyDescent="0.25">
      <c r="A552" s="65">
        <v>46</v>
      </c>
      <c r="B552" s="52"/>
      <c r="C552" s="66"/>
      <c r="D552" s="66"/>
      <c r="E552" s="66"/>
      <c r="F552" s="66"/>
      <c r="G552" s="66"/>
      <c r="H552" s="67"/>
      <c r="I552" s="66"/>
      <c r="J552" s="66"/>
      <c r="K552" s="66"/>
      <c r="L552" s="67"/>
      <c r="M552" s="66"/>
      <c r="N552" s="66"/>
      <c r="O552" s="66"/>
      <c r="P552" s="66"/>
      <c r="Q552" s="66"/>
      <c r="R552" s="67"/>
      <c r="S552" s="66"/>
      <c r="T552" s="66"/>
      <c r="U552" s="67"/>
    </row>
    <row r="553" spans="1:21" ht="15.75" x14ac:dyDescent="0.25">
      <c r="A553" s="65">
        <v>47</v>
      </c>
      <c r="B553" s="52"/>
      <c r="C553" s="66"/>
      <c r="D553" s="66"/>
      <c r="E553" s="66"/>
      <c r="F553" s="66"/>
      <c r="G553" s="66"/>
      <c r="H553" s="67"/>
      <c r="I553" s="66"/>
      <c r="J553" s="66"/>
      <c r="K553" s="66"/>
      <c r="L553" s="67"/>
      <c r="M553" s="66"/>
      <c r="N553" s="66"/>
      <c r="O553" s="66"/>
      <c r="P553" s="66"/>
      <c r="Q553" s="66"/>
      <c r="R553" s="67"/>
      <c r="S553" s="66"/>
      <c r="T553" s="66"/>
      <c r="U553" s="67"/>
    </row>
    <row r="554" spans="1:21" ht="15.75" x14ac:dyDescent="0.25">
      <c r="A554" s="65">
        <v>48</v>
      </c>
      <c r="B554" s="52"/>
      <c r="C554" s="66"/>
      <c r="D554" s="66"/>
      <c r="E554" s="66"/>
      <c r="F554" s="66"/>
      <c r="G554" s="66"/>
      <c r="H554" s="67"/>
      <c r="I554" s="66"/>
      <c r="J554" s="66"/>
      <c r="K554" s="66"/>
      <c r="L554" s="67"/>
      <c r="M554" s="66"/>
      <c r="N554" s="66"/>
      <c r="O554" s="66"/>
      <c r="P554" s="66"/>
      <c r="Q554" s="66"/>
      <c r="R554" s="67"/>
      <c r="S554" s="66"/>
      <c r="T554" s="66"/>
      <c r="U554" s="67"/>
    </row>
    <row r="557" spans="1:21" ht="15.75" x14ac:dyDescent="0.25">
      <c r="B557" s="107" t="s">
        <v>69</v>
      </c>
      <c r="C557" s="107"/>
      <c r="D557" s="107"/>
      <c r="E557" s="107"/>
      <c r="F557" s="107"/>
      <c r="G557" s="107"/>
      <c r="H557" s="107"/>
    </row>
    <row r="558" spans="1:21" ht="15.75" x14ac:dyDescent="0.25">
      <c r="A558" s="53"/>
      <c r="B558" s="107" t="s">
        <v>70</v>
      </c>
      <c r="C558" s="107"/>
      <c r="D558" s="107"/>
      <c r="E558" s="107"/>
      <c r="F558" s="107"/>
      <c r="G558" s="107"/>
      <c r="H558" s="107"/>
      <c r="I558" s="54"/>
      <c r="J558" s="54"/>
      <c r="K558" s="54"/>
      <c r="L558" s="54"/>
      <c r="M558" s="54"/>
      <c r="N558" s="54"/>
      <c r="O558" s="54"/>
      <c r="P558" s="54"/>
      <c r="Q558" s="102" t="s">
        <v>71</v>
      </c>
      <c r="R558" s="102"/>
      <c r="S558" s="102"/>
      <c r="T558" s="102"/>
      <c r="U558" s="102"/>
    </row>
    <row r="559" spans="1:21" ht="15.75" x14ac:dyDescent="0.25">
      <c r="A559" s="53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</row>
    <row r="560" spans="1:21" ht="15.75" x14ac:dyDescent="0.25">
      <c r="A560" s="57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98"/>
      <c r="R560" s="99"/>
      <c r="S560" s="99"/>
      <c r="T560" s="99"/>
      <c r="U560" s="100"/>
    </row>
    <row r="561" spans="1:21" ht="15.75" x14ac:dyDescent="0.25">
      <c r="A561" s="53"/>
      <c r="P561" s="54"/>
      <c r="Q561" s="101"/>
      <c r="R561" s="102"/>
      <c r="S561" s="102"/>
      <c r="T561" s="102"/>
      <c r="U561" s="103"/>
    </row>
    <row r="562" spans="1:21" ht="15.75" x14ac:dyDescent="0.25">
      <c r="A562" s="53"/>
      <c r="B562" s="54" t="s">
        <v>13</v>
      </c>
      <c r="C562" s="108" t="s">
        <v>151</v>
      </c>
      <c r="D562" s="109"/>
      <c r="E562" s="109"/>
      <c r="F562" s="109"/>
      <c r="G562" s="110"/>
      <c r="H562" s="54"/>
      <c r="I562" s="54"/>
      <c r="J562" s="54"/>
      <c r="K562" s="54"/>
      <c r="L562" s="54"/>
      <c r="M562" s="54"/>
      <c r="N562" s="54"/>
      <c r="O562" s="54"/>
      <c r="P562" s="54"/>
      <c r="Q562" s="101"/>
      <c r="R562" s="102"/>
      <c r="S562" s="102"/>
      <c r="T562" s="102"/>
      <c r="U562" s="103"/>
    </row>
    <row r="563" spans="1:21" ht="15.75" x14ac:dyDescent="0.25">
      <c r="A563" s="53"/>
      <c r="B563" s="54" t="s">
        <v>72</v>
      </c>
      <c r="C563" s="108" t="s">
        <v>81</v>
      </c>
      <c r="D563" s="109"/>
      <c r="E563" s="109"/>
      <c r="F563" s="109"/>
      <c r="G563" s="109"/>
      <c r="H563" s="109"/>
      <c r="I563" s="109"/>
      <c r="J563" s="109"/>
      <c r="K563" s="109"/>
      <c r="L563" s="109"/>
      <c r="M563" s="109"/>
      <c r="N563" s="109"/>
      <c r="O563" s="110"/>
      <c r="P563" s="54"/>
      <c r="Q563" s="101"/>
      <c r="R563" s="102"/>
      <c r="S563" s="102"/>
      <c r="T563" s="102"/>
      <c r="U563" s="103"/>
    </row>
    <row r="564" spans="1:21" ht="15.75" x14ac:dyDescent="0.25">
      <c r="A564" s="53"/>
      <c r="B564" s="54" t="s">
        <v>73</v>
      </c>
      <c r="C564" s="111"/>
      <c r="D564" s="112"/>
      <c r="E564" s="112"/>
      <c r="F564" s="112"/>
      <c r="G564" s="112"/>
      <c r="H564" s="112"/>
      <c r="I564" s="112"/>
      <c r="J564" s="112"/>
      <c r="K564" s="112"/>
      <c r="L564" s="112"/>
      <c r="M564" s="112"/>
      <c r="N564" s="112"/>
      <c r="O564" s="113"/>
      <c r="P564" s="54"/>
      <c r="Q564" s="104"/>
      <c r="R564" s="105"/>
      <c r="S564" s="105"/>
      <c r="T564" s="105"/>
      <c r="U564" s="106"/>
    </row>
    <row r="565" spans="1:21" ht="15.75" x14ac:dyDescent="0.25">
      <c r="A565" s="53"/>
      <c r="B565" s="59"/>
      <c r="C565" s="85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54"/>
      <c r="Q565" s="54"/>
      <c r="R565" s="54"/>
      <c r="S565" s="54"/>
      <c r="T565" s="54"/>
      <c r="U565" s="54"/>
    </row>
    <row r="566" spans="1:21" ht="15.75" x14ac:dyDescent="0.25">
      <c r="A566"/>
      <c r="B566" s="53"/>
      <c r="C566" s="86" t="s">
        <v>74</v>
      </c>
      <c r="D566" s="87"/>
      <c r="E566" s="87"/>
      <c r="F566" s="87"/>
      <c r="G566" s="87"/>
      <c r="H566" s="83"/>
      <c r="I566" s="88" t="s">
        <v>47</v>
      </c>
      <c r="J566" s="89"/>
      <c r="K566" s="89"/>
      <c r="L566" s="84"/>
      <c r="M566" s="88" t="s">
        <v>48</v>
      </c>
      <c r="N566" s="89"/>
      <c r="O566" s="89"/>
      <c r="P566" s="89"/>
      <c r="Q566" s="89"/>
      <c r="R566" s="84"/>
      <c r="S566" s="88" t="s">
        <v>1</v>
      </c>
      <c r="T566" s="89"/>
      <c r="U566" s="84"/>
    </row>
    <row r="567" spans="1:21" x14ac:dyDescent="0.25">
      <c r="A567" s="6"/>
      <c r="B567" s="6"/>
      <c r="C567" s="90" t="s">
        <v>82</v>
      </c>
      <c r="D567" s="91"/>
      <c r="E567" s="91"/>
      <c r="F567" s="91"/>
      <c r="G567" s="92"/>
      <c r="H567" s="60"/>
      <c r="I567" s="90" t="s">
        <v>75</v>
      </c>
      <c r="J567" s="91"/>
      <c r="K567" s="92"/>
      <c r="L567" s="60"/>
      <c r="M567" s="93" t="s">
        <v>82</v>
      </c>
      <c r="N567" s="94"/>
      <c r="O567" s="94"/>
      <c r="P567" s="94"/>
      <c r="Q567" s="95"/>
      <c r="R567" s="60"/>
      <c r="S567" s="96" t="s">
        <v>76</v>
      </c>
      <c r="T567" s="97"/>
      <c r="U567" s="60"/>
    </row>
    <row r="568" spans="1:21" ht="33.75" x14ac:dyDescent="0.25">
      <c r="A568" s="61" t="s">
        <v>12</v>
      </c>
      <c r="B568" s="62" t="s">
        <v>0</v>
      </c>
      <c r="C568" s="63" t="s">
        <v>7</v>
      </c>
      <c r="D568" s="63" t="s">
        <v>8</v>
      </c>
      <c r="E568" s="63" t="s">
        <v>9</v>
      </c>
      <c r="F568" s="63" t="s">
        <v>10</v>
      </c>
      <c r="G568" s="63" t="s">
        <v>11</v>
      </c>
      <c r="H568" s="64">
        <v>0.3</v>
      </c>
      <c r="I568" s="63" t="s">
        <v>41</v>
      </c>
      <c r="J568" s="63" t="s">
        <v>42</v>
      </c>
      <c r="K568" s="63" t="s">
        <v>43</v>
      </c>
      <c r="L568" s="64">
        <v>0.2</v>
      </c>
      <c r="M568" s="63" t="s">
        <v>7</v>
      </c>
      <c r="N568" s="63" t="s">
        <v>44</v>
      </c>
      <c r="O568" s="63" t="s">
        <v>9</v>
      </c>
      <c r="P568" s="63" t="s">
        <v>10</v>
      </c>
      <c r="Q568" s="63" t="s">
        <v>11</v>
      </c>
      <c r="R568" s="64">
        <v>0.3</v>
      </c>
      <c r="S568" s="63" t="s">
        <v>45</v>
      </c>
      <c r="T568" s="63" t="s">
        <v>8</v>
      </c>
      <c r="U568" s="64">
        <v>0.2</v>
      </c>
    </row>
    <row r="569" spans="1:21" ht="15.75" x14ac:dyDescent="0.25">
      <c r="A569" s="65">
        <v>1</v>
      </c>
      <c r="B569" s="6" t="s">
        <v>162</v>
      </c>
      <c r="C569" s="66"/>
      <c r="D569" s="66"/>
      <c r="E569" s="66"/>
      <c r="F569" s="66"/>
      <c r="G569" s="66"/>
      <c r="H569" s="67"/>
      <c r="I569" s="66"/>
      <c r="J569" s="66"/>
      <c r="K569" s="66"/>
      <c r="L569" s="67"/>
      <c r="M569" s="66"/>
      <c r="N569" s="66"/>
      <c r="O569" s="66"/>
      <c r="P569" s="66"/>
      <c r="Q569" s="66"/>
      <c r="R569" s="67"/>
      <c r="S569" s="66"/>
      <c r="T569" s="66"/>
      <c r="U569" s="67"/>
    </row>
    <row r="570" spans="1:21" ht="15.75" x14ac:dyDescent="0.25">
      <c r="A570" s="65">
        <v>2</v>
      </c>
      <c r="B570" s="6" t="s">
        <v>136</v>
      </c>
      <c r="C570" s="66"/>
      <c r="D570" s="66"/>
      <c r="E570" s="66"/>
      <c r="F570" s="66"/>
      <c r="G570" s="66"/>
      <c r="H570" s="67"/>
      <c r="I570" s="66"/>
      <c r="J570" s="66"/>
      <c r="K570" s="66"/>
      <c r="L570" s="67"/>
      <c r="M570" s="66"/>
      <c r="N570" s="66"/>
      <c r="O570" s="66"/>
      <c r="P570" s="66"/>
      <c r="Q570" s="66"/>
      <c r="R570" s="67"/>
      <c r="S570" s="66"/>
      <c r="T570" s="66"/>
      <c r="U570" s="67"/>
    </row>
    <row r="571" spans="1:21" ht="15.75" x14ac:dyDescent="0.25">
      <c r="A571" s="65">
        <v>3</v>
      </c>
      <c r="B571" s="6" t="s">
        <v>157</v>
      </c>
      <c r="C571" s="66"/>
      <c r="D571" s="66"/>
      <c r="E571" s="66"/>
      <c r="F571" s="66"/>
      <c r="G571" s="66"/>
      <c r="H571" s="67"/>
      <c r="I571" s="66"/>
      <c r="J571" s="66"/>
      <c r="K571" s="66"/>
      <c r="L571" s="67"/>
      <c r="M571" s="66"/>
      <c r="N571" s="66"/>
      <c r="O571" s="66"/>
      <c r="P571" s="66"/>
      <c r="Q571" s="66"/>
      <c r="R571" s="67"/>
      <c r="S571" s="66"/>
      <c r="T571" s="66"/>
      <c r="U571" s="67"/>
    </row>
    <row r="572" spans="1:21" ht="15.75" x14ac:dyDescent="0.25">
      <c r="A572" s="65">
        <v>4</v>
      </c>
      <c r="B572" s="6" t="s">
        <v>149</v>
      </c>
      <c r="C572" s="66"/>
      <c r="D572" s="66"/>
      <c r="E572" s="66"/>
      <c r="F572" s="66"/>
      <c r="G572" s="66"/>
      <c r="H572" s="67"/>
      <c r="I572" s="66"/>
      <c r="J572" s="66"/>
      <c r="K572" s="66"/>
      <c r="L572" s="67"/>
      <c r="M572" s="66"/>
      <c r="N572" s="66"/>
      <c r="O572" s="66"/>
      <c r="P572" s="66"/>
      <c r="Q572" s="66"/>
      <c r="R572" s="67"/>
      <c r="S572" s="66"/>
      <c r="T572" s="66"/>
      <c r="U572" s="67"/>
    </row>
    <row r="573" spans="1:21" ht="15.75" x14ac:dyDescent="0.25">
      <c r="A573" s="65">
        <v>5</v>
      </c>
      <c r="B573" s="6" t="s">
        <v>158</v>
      </c>
      <c r="C573" s="66"/>
      <c r="D573" s="66"/>
      <c r="E573" s="66"/>
      <c r="F573" s="66"/>
      <c r="G573" s="66"/>
      <c r="H573" s="67"/>
      <c r="I573" s="66"/>
      <c r="J573" s="66"/>
      <c r="K573" s="66"/>
      <c r="L573" s="67"/>
      <c r="M573" s="66"/>
      <c r="N573" s="66"/>
      <c r="O573" s="66"/>
      <c r="P573" s="66"/>
      <c r="Q573" s="66"/>
      <c r="R573" s="67"/>
      <c r="S573" s="66"/>
      <c r="T573" s="66"/>
      <c r="U573" s="67"/>
    </row>
    <row r="574" spans="1:21" ht="15.75" x14ac:dyDescent="0.25">
      <c r="A574" s="65">
        <v>6</v>
      </c>
      <c r="B574" s="6" t="s">
        <v>152</v>
      </c>
      <c r="C574" s="66"/>
      <c r="D574" s="66"/>
      <c r="E574" s="66"/>
      <c r="F574" s="66"/>
      <c r="G574" s="66"/>
      <c r="H574" s="67"/>
      <c r="I574" s="66"/>
      <c r="J574" s="66"/>
      <c r="K574" s="66"/>
      <c r="L574" s="67"/>
      <c r="M574" s="66"/>
      <c r="N574" s="66"/>
      <c r="O574" s="66"/>
      <c r="P574" s="66"/>
      <c r="Q574" s="66"/>
      <c r="R574" s="67"/>
      <c r="S574" s="66"/>
      <c r="T574" s="66"/>
      <c r="U574" s="67"/>
    </row>
    <row r="575" spans="1:21" ht="15.75" x14ac:dyDescent="0.25">
      <c r="A575" s="65">
        <v>7</v>
      </c>
      <c r="B575" s="52" t="s">
        <v>153</v>
      </c>
      <c r="C575" s="66"/>
      <c r="D575" s="66"/>
      <c r="E575" s="66"/>
      <c r="F575" s="66"/>
      <c r="G575" s="66"/>
      <c r="H575" s="67"/>
      <c r="I575" s="66"/>
      <c r="J575" s="66"/>
      <c r="K575" s="66"/>
      <c r="L575" s="67"/>
      <c r="M575" s="66"/>
      <c r="N575" s="66"/>
      <c r="O575" s="66"/>
      <c r="P575" s="66"/>
      <c r="Q575" s="66"/>
      <c r="R575" s="67"/>
      <c r="S575" s="66"/>
      <c r="T575" s="66"/>
      <c r="U575" s="67"/>
    </row>
    <row r="576" spans="1:21" ht="15.75" x14ac:dyDescent="0.25">
      <c r="A576" s="65">
        <v>8</v>
      </c>
      <c r="B576" s="6" t="s">
        <v>137</v>
      </c>
      <c r="C576" s="66"/>
      <c r="D576" s="66"/>
      <c r="E576" s="66"/>
      <c r="F576" s="66"/>
      <c r="G576" s="66"/>
      <c r="H576" s="67"/>
      <c r="I576" s="66"/>
      <c r="J576" s="66"/>
      <c r="K576" s="66"/>
      <c r="L576" s="67"/>
      <c r="M576" s="66"/>
      <c r="N576" s="66"/>
      <c r="O576" s="66"/>
      <c r="P576" s="66"/>
      <c r="Q576" s="66"/>
      <c r="R576" s="67"/>
      <c r="S576" s="66"/>
      <c r="T576" s="66"/>
      <c r="U576" s="67"/>
    </row>
    <row r="577" spans="1:21" ht="15.75" x14ac:dyDescent="0.25">
      <c r="A577" s="65">
        <v>9</v>
      </c>
      <c r="B577" s="6" t="s">
        <v>163</v>
      </c>
      <c r="C577" s="66"/>
      <c r="D577" s="66"/>
      <c r="E577" s="66"/>
      <c r="F577" s="66"/>
      <c r="G577" s="66"/>
      <c r="H577" s="67"/>
      <c r="I577" s="66"/>
      <c r="J577" s="66"/>
      <c r="K577" s="66"/>
      <c r="L577" s="67"/>
      <c r="M577" s="66"/>
      <c r="N577" s="66"/>
      <c r="O577" s="66"/>
      <c r="P577" s="66"/>
      <c r="Q577" s="66"/>
      <c r="R577" s="67"/>
      <c r="S577" s="66"/>
      <c r="T577" s="66"/>
      <c r="U577" s="67"/>
    </row>
    <row r="578" spans="1:21" ht="15.75" x14ac:dyDescent="0.25">
      <c r="A578" s="65">
        <v>10</v>
      </c>
      <c r="B578" s="6" t="s">
        <v>138</v>
      </c>
      <c r="C578" s="66"/>
      <c r="D578" s="66"/>
      <c r="E578" s="66"/>
      <c r="F578" s="66"/>
      <c r="G578" s="66"/>
      <c r="H578" s="67"/>
      <c r="I578" s="66"/>
      <c r="J578" s="66"/>
      <c r="K578" s="66"/>
      <c r="L578" s="67"/>
      <c r="M578" s="66"/>
      <c r="N578" s="66"/>
      <c r="O578" s="66"/>
      <c r="P578" s="66"/>
      <c r="Q578" s="66"/>
      <c r="R578" s="67"/>
      <c r="S578" s="66"/>
      <c r="T578" s="66"/>
      <c r="U578" s="67"/>
    </row>
    <row r="579" spans="1:21" ht="15.75" x14ac:dyDescent="0.25">
      <c r="A579" s="65">
        <v>11</v>
      </c>
      <c r="B579" s="6" t="s">
        <v>159</v>
      </c>
      <c r="C579" s="66"/>
      <c r="D579" s="66"/>
      <c r="E579" s="66"/>
      <c r="F579" s="66"/>
      <c r="G579" s="66"/>
      <c r="H579" s="67"/>
      <c r="I579" s="66"/>
      <c r="J579" s="66"/>
      <c r="K579" s="66"/>
      <c r="L579" s="67"/>
      <c r="M579" s="66"/>
      <c r="N579" s="66"/>
      <c r="O579" s="66"/>
      <c r="P579" s="66"/>
      <c r="Q579" s="66"/>
      <c r="R579" s="67"/>
      <c r="S579" s="66"/>
      <c r="T579" s="66"/>
      <c r="U579" s="67"/>
    </row>
    <row r="580" spans="1:21" ht="15.75" x14ac:dyDescent="0.25">
      <c r="A580" s="65">
        <v>12</v>
      </c>
      <c r="B580" s="6" t="s">
        <v>139</v>
      </c>
      <c r="C580" s="66"/>
      <c r="D580" s="66"/>
      <c r="E580" s="66"/>
      <c r="F580" s="66"/>
      <c r="G580" s="66"/>
      <c r="H580" s="67"/>
      <c r="I580" s="66"/>
      <c r="J580" s="66"/>
      <c r="K580" s="66"/>
      <c r="L580" s="67"/>
      <c r="M580" s="66"/>
      <c r="N580" s="66"/>
      <c r="O580" s="66"/>
      <c r="P580" s="66"/>
      <c r="Q580" s="66"/>
      <c r="R580" s="67"/>
      <c r="S580" s="66"/>
      <c r="T580" s="66"/>
      <c r="U580" s="67"/>
    </row>
    <row r="581" spans="1:21" ht="15.75" x14ac:dyDescent="0.25">
      <c r="A581" s="65">
        <v>13</v>
      </c>
      <c r="B581" s="6" t="s">
        <v>150</v>
      </c>
      <c r="C581" s="66"/>
      <c r="D581" s="66"/>
      <c r="E581" s="66"/>
      <c r="F581" s="66"/>
      <c r="G581" s="66"/>
      <c r="H581" s="67"/>
      <c r="I581" s="66"/>
      <c r="J581" s="66"/>
      <c r="K581" s="66"/>
      <c r="L581" s="67"/>
      <c r="M581" s="66"/>
      <c r="N581" s="66"/>
      <c r="O581" s="66"/>
      <c r="P581" s="66"/>
      <c r="Q581" s="66"/>
      <c r="R581" s="67"/>
      <c r="S581" s="66"/>
      <c r="T581" s="66"/>
      <c r="U581" s="67"/>
    </row>
    <row r="582" spans="1:21" ht="15.75" x14ac:dyDescent="0.25">
      <c r="A582" s="65">
        <v>14</v>
      </c>
      <c r="B582" s="6" t="s">
        <v>140</v>
      </c>
      <c r="C582" s="66"/>
      <c r="D582" s="66"/>
      <c r="E582" s="66"/>
      <c r="F582" s="66"/>
      <c r="G582" s="66"/>
      <c r="H582" s="67"/>
      <c r="I582" s="66"/>
      <c r="J582" s="66"/>
      <c r="K582" s="66"/>
      <c r="L582" s="67"/>
      <c r="M582" s="66"/>
      <c r="N582" s="66"/>
      <c r="O582" s="66"/>
      <c r="P582" s="66"/>
      <c r="Q582" s="66"/>
      <c r="R582" s="67"/>
      <c r="S582" s="66"/>
      <c r="T582" s="66"/>
      <c r="U582" s="67"/>
    </row>
    <row r="583" spans="1:21" ht="15.75" x14ac:dyDescent="0.25">
      <c r="A583" s="65">
        <v>15</v>
      </c>
      <c r="B583" s="52" t="s">
        <v>141</v>
      </c>
      <c r="C583" s="66"/>
      <c r="D583" s="66"/>
      <c r="E583" s="66"/>
      <c r="F583" s="66"/>
      <c r="G583" s="66"/>
      <c r="H583" s="67"/>
      <c r="I583" s="66"/>
      <c r="J583" s="66"/>
      <c r="K583" s="66"/>
      <c r="L583" s="67"/>
      <c r="M583" s="66"/>
      <c r="N583" s="66"/>
      <c r="O583" s="66"/>
      <c r="P583" s="66"/>
      <c r="Q583" s="66"/>
      <c r="R583" s="67"/>
      <c r="S583" s="66"/>
      <c r="T583" s="66"/>
      <c r="U583" s="67"/>
    </row>
    <row r="584" spans="1:21" ht="15.75" x14ac:dyDescent="0.25">
      <c r="A584" s="65">
        <v>16</v>
      </c>
      <c r="B584" s="6" t="s">
        <v>142</v>
      </c>
      <c r="C584" s="66"/>
      <c r="D584" s="66"/>
      <c r="E584" s="66"/>
      <c r="F584" s="66"/>
      <c r="G584" s="66"/>
      <c r="H584" s="67"/>
      <c r="I584" s="66"/>
      <c r="J584" s="66"/>
      <c r="K584" s="66"/>
      <c r="L584" s="67"/>
      <c r="M584" s="66"/>
      <c r="N584" s="66"/>
      <c r="O584" s="66"/>
      <c r="P584" s="66"/>
      <c r="Q584" s="66"/>
      <c r="R584" s="67"/>
      <c r="S584" s="66"/>
      <c r="T584" s="66"/>
      <c r="U584" s="67"/>
    </row>
    <row r="585" spans="1:21" ht="15.75" x14ac:dyDescent="0.25">
      <c r="A585" s="65">
        <v>17</v>
      </c>
      <c r="B585" s="6" t="s">
        <v>160</v>
      </c>
      <c r="C585" s="66"/>
      <c r="D585" s="66"/>
      <c r="E585" s="66"/>
      <c r="F585" s="66"/>
      <c r="G585" s="66"/>
      <c r="H585" s="67"/>
      <c r="I585" s="66"/>
      <c r="J585" s="66"/>
      <c r="K585" s="66"/>
      <c r="L585" s="67"/>
      <c r="M585" s="66"/>
      <c r="N585" s="66"/>
      <c r="O585" s="66"/>
      <c r="P585" s="66"/>
      <c r="Q585" s="66"/>
      <c r="R585" s="67"/>
      <c r="S585" s="66"/>
      <c r="T585" s="66"/>
      <c r="U585" s="67"/>
    </row>
    <row r="586" spans="1:21" ht="15.75" x14ac:dyDescent="0.25">
      <c r="A586" s="65">
        <v>18</v>
      </c>
      <c r="B586" s="6" t="s">
        <v>143</v>
      </c>
      <c r="C586" s="66"/>
      <c r="D586" s="66"/>
      <c r="E586" s="66"/>
      <c r="F586" s="66"/>
      <c r="G586" s="66"/>
      <c r="H586" s="67"/>
      <c r="I586" s="66"/>
      <c r="J586" s="66"/>
      <c r="K586" s="66"/>
      <c r="L586" s="67"/>
      <c r="M586" s="66"/>
      <c r="N586" s="66"/>
      <c r="O586" s="66"/>
      <c r="P586" s="66"/>
      <c r="Q586" s="66"/>
      <c r="R586" s="67"/>
      <c r="S586" s="66"/>
      <c r="T586" s="66"/>
      <c r="U586" s="67"/>
    </row>
    <row r="587" spans="1:21" ht="15.75" x14ac:dyDescent="0.25">
      <c r="A587" s="65">
        <v>19</v>
      </c>
      <c r="B587" s="6" t="s">
        <v>154</v>
      </c>
      <c r="C587" s="66"/>
      <c r="D587" s="66"/>
      <c r="E587" s="66"/>
      <c r="F587" s="66"/>
      <c r="G587" s="66"/>
      <c r="H587" s="67"/>
      <c r="I587" s="66"/>
      <c r="J587" s="66"/>
      <c r="K587" s="66"/>
      <c r="L587" s="67"/>
      <c r="M587" s="66"/>
      <c r="N587" s="66"/>
      <c r="O587" s="66"/>
      <c r="P587" s="66"/>
      <c r="Q587" s="66"/>
      <c r="R587" s="67"/>
      <c r="S587" s="66"/>
      <c r="T587" s="66"/>
      <c r="U587" s="67"/>
    </row>
    <row r="588" spans="1:21" ht="15.75" x14ac:dyDescent="0.25">
      <c r="A588" s="65">
        <v>20</v>
      </c>
      <c r="B588" s="6" t="s">
        <v>155</v>
      </c>
      <c r="C588" s="66"/>
      <c r="D588" s="66"/>
      <c r="E588" s="66"/>
      <c r="F588" s="66"/>
      <c r="G588" s="66"/>
      <c r="H588" s="67"/>
      <c r="I588" s="66"/>
      <c r="J588" s="66"/>
      <c r="K588" s="66"/>
      <c r="L588" s="67"/>
      <c r="M588" s="66"/>
      <c r="N588" s="66"/>
      <c r="O588" s="66"/>
      <c r="P588" s="66"/>
      <c r="Q588" s="66"/>
      <c r="R588" s="67"/>
      <c r="S588" s="66"/>
      <c r="T588" s="66"/>
      <c r="U588" s="67"/>
    </row>
    <row r="589" spans="1:21" ht="15.75" x14ac:dyDescent="0.25">
      <c r="A589" s="65">
        <v>21</v>
      </c>
      <c r="B589" s="6" t="s">
        <v>156</v>
      </c>
      <c r="C589" s="66"/>
      <c r="D589" s="66"/>
      <c r="E589" s="66"/>
      <c r="F589" s="66"/>
      <c r="G589" s="66"/>
      <c r="H589" s="67"/>
      <c r="I589" s="66"/>
      <c r="J589" s="66"/>
      <c r="K589" s="66"/>
      <c r="L589" s="67"/>
      <c r="M589" s="66"/>
      <c r="N589" s="66"/>
      <c r="O589" s="66"/>
      <c r="P589" s="66"/>
      <c r="Q589" s="66"/>
      <c r="R589" s="67"/>
      <c r="S589" s="66"/>
      <c r="T589" s="66"/>
      <c r="U589" s="67"/>
    </row>
    <row r="590" spans="1:21" ht="15.75" x14ac:dyDescent="0.25">
      <c r="A590" s="65">
        <v>22</v>
      </c>
      <c r="B590" s="6" t="s">
        <v>144</v>
      </c>
      <c r="C590" s="66"/>
      <c r="D590" s="66"/>
      <c r="E590" s="66"/>
      <c r="F590" s="66"/>
      <c r="G590" s="66"/>
      <c r="H590" s="67"/>
      <c r="I590" s="66"/>
      <c r="J590" s="66"/>
      <c r="K590" s="66"/>
      <c r="L590" s="67"/>
      <c r="M590" s="66"/>
      <c r="N590" s="66"/>
      <c r="O590" s="66"/>
      <c r="P590" s="66"/>
      <c r="Q590" s="66"/>
      <c r="R590" s="67"/>
      <c r="S590" s="66"/>
      <c r="T590" s="66"/>
      <c r="U590" s="67"/>
    </row>
    <row r="591" spans="1:21" ht="15.75" x14ac:dyDescent="0.25">
      <c r="A591" s="65">
        <v>23</v>
      </c>
      <c r="B591" s="6" t="s">
        <v>145</v>
      </c>
      <c r="C591" s="66"/>
      <c r="D591" s="66"/>
      <c r="E591" s="66"/>
      <c r="F591" s="66"/>
      <c r="G591" s="66"/>
      <c r="H591" s="67"/>
      <c r="I591" s="66"/>
      <c r="J591" s="66"/>
      <c r="K591" s="66"/>
      <c r="L591" s="67"/>
      <c r="M591" s="66"/>
      <c r="N591" s="66"/>
      <c r="O591" s="66"/>
      <c r="P591" s="66"/>
      <c r="Q591" s="66"/>
      <c r="R591" s="67"/>
      <c r="S591" s="66"/>
      <c r="T591" s="66"/>
      <c r="U591" s="67"/>
    </row>
    <row r="592" spans="1:21" ht="15.75" x14ac:dyDescent="0.25">
      <c r="A592" s="65">
        <v>24</v>
      </c>
      <c r="B592" s="52" t="s">
        <v>146</v>
      </c>
      <c r="C592" s="66"/>
      <c r="D592" s="66"/>
      <c r="E592" s="66"/>
      <c r="F592" s="66"/>
      <c r="G592" s="66"/>
      <c r="H592" s="67"/>
      <c r="I592" s="66"/>
      <c r="J592" s="66"/>
      <c r="K592" s="66"/>
      <c r="L592" s="67"/>
      <c r="M592" s="66"/>
      <c r="N592" s="66"/>
      <c r="O592" s="66"/>
      <c r="P592" s="66"/>
      <c r="Q592" s="66"/>
      <c r="R592" s="67"/>
      <c r="S592" s="66"/>
      <c r="T592" s="66"/>
      <c r="U592" s="67"/>
    </row>
    <row r="593" spans="1:21" ht="15.75" x14ac:dyDescent="0.25">
      <c r="A593" s="65">
        <v>25</v>
      </c>
      <c r="B593" s="6" t="s">
        <v>161</v>
      </c>
      <c r="C593" s="66"/>
      <c r="D593" s="66"/>
      <c r="E593" s="66"/>
      <c r="F593" s="66"/>
      <c r="G593" s="66"/>
      <c r="H593" s="67"/>
      <c r="I593" s="66"/>
      <c r="J593" s="66"/>
      <c r="K593" s="66"/>
      <c r="L593" s="67"/>
      <c r="M593" s="66"/>
      <c r="N593" s="66"/>
      <c r="O593" s="66"/>
      <c r="P593" s="66"/>
      <c r="Q593" s="66"/>
      <c r="R593" s="67"/>
      <c r="S593" s="66"/>
      <c r="T593" s="66"/>
      <c r="U593" s="67"/>
    </row>
    <row r="594" spans="1:21" ht="15.75" x14ac:dyDescent="0.25">
      <c r="A594" s="65">
        <v>26</v>
      </c>
      <c r="B594" s="52" t="s">
        <v>147</v>
      </c>
      <c r="C594" s="66"/>
      <c r="D594" s="66"/>
      <c r="E594" s="66"/>
      <c r="F594" s="66"/>
      <c r="G594" s="66"/>
      <c r="H594" s="67"/>
      <c r="I594" s="66"/>
      <c r="J594" s="66"/>
      <c r="K594" s="66"/>
      <c r="L594" s="67"/>
      <c r="M594" s="66"/>
      <c r="N594" s="66"/>
      <c r="O594" s="66"/>
      <c r="P594" s="66"/>
      <c r="Q594" s="66"/>
      <c r="R594" s="67"/>
      <c r="S594" s="66"/>
      <c r="T594" s="66"/>
      <c r="U594" s="67"/>
    </row>
    <row r="595" spans="1:21" ht="15.75" x14ac:dyDescent="0.25">
      <c r="A595" s="65">
        <v>27</v>
      </c>
      <c r="B595" s="6" t="s">
        <v>148</v>
      </c>
      <c r="C595" s="66"/>
      <c r="D595" s="66"/>
      <c r="E595" s="66"/>
      <c r="F595" s="66"/>
      <c r="G595" s="66"/>
      <c r="H595" s="67"/>
      <c r="I595" s="66"/>
      <c r="J595" s="66"/>
      <c r="K595" s="66"/>
      <c r="L595" s="67"/>
      <c r="M595" s="66"/>
      <c r="N595" s="66"/>
      <c r="O595" s="66"/>
      <c r="P595" s="66"/>
      <c r="Q595" s="66"/>
      <c r="R595" s="67"/>
      <c r="S595" s="66"/>
      <c r="T595" s="66"/>
      <c r="U595" s="67"/>
    </row>
    <row r="596" spans="1:21" ht="15.75" x14ac:dyDescent="0.25">
      <c r="A596" s="65">
        <v>28</v>
      </c>
      <c r="B596" s="52"/>
      <c r="C596" s="66"/>
      <c r="D596" s="66"/>
      <c r="E596" s="66"/>
      <c r="F596" s="66"/>
      <c r="G596" s="66"/>
      <c r="H596" s="67"/>
      <c r="I596" s="66"/>
      <c r="J596" s="66"/>
      <c r="K596" s="66"/>
      <c r="L596" s="67"/>
      <c r="M596" s="66"/>
      <c r="N596" s="66"/>
      <c r="O596" s="66"/>
      <c r="P596" s="66"/>
      <c r="Q596" s="66"/>
      <c r="R596" s="67"/>
      <c r="S596" s="66"/>
      <c r="T596" s="66"/>
      <c r="U596" s="67"/>
    </row>
    <row r="597" spans="1:21" ht="15.75" x14ac:dyDescent="0.25">
      <c r="A597" s="65">
        <v>29</v>
      </c>
      <c r="B597" s="52"/>
      <c r="C597" s="66"/>
      <c r="D597" s="66"/>
      <c r="E597" s="66"/>
      <c r="F597" s="66"/>
      <c r="G597" s="66"/>
      <c r="H597" s="67"/>
      <c r="I597" s="66"/>
      <c r="J597" s="66"/>
      <c r="K597" s="66"/>
      <c r="L597" s="67"/>
      <c r="M597" s="66"/>
      <c r="N597" s="66"/>
      <c r="O597" s="66"/>
      <c r="P597" s="66"/>
      <c r="Q597" s="66"/>
      <c r="R597" s="67"/>
      <c r="S597" s="66"/>
      <c r="T597" s="66"/>
      <c r="U597" s="67"/>
    </row>
    <row r="598" spans="1:21" ht="15.75" x14ac:dyDescent="0.25">
      <c r="A598" s="65">
        <v>30</v>
      </c>
      <c r="B598" s="52"/>
      <c r="C598" s="66"/>
      <c r="D598" s="66"/>
      <c r="E598" s="66"/>
      <c r="F598" s="66"/>
      <c r="G598" s="66"/>
      <c r="H598" s="67"/>
      <c r="I598" s="66"/>
      <c r="J598" s="66"/>
      <c r="K598" s="66"/>
      <c r="L598" s="67"/>
      <c r="M598" s="66"/>
      <c r="N598" s="66"/>
      <c r="O598" s="66"/>
      <c r="P598" s="66"/>
      <c r="Q598" s="66"/>
      <c r="R598" s="67"/>
      <c r="S598" s="66"/>
      <c r="T598" s="66"/>
      <c r="U598" s="67"/>
    </row>
    <row r="599" spans="1:21" ht="15.75" x14ac:dyDescent="0.25">
      <c r="A599" s="65">
        <v>31</v>
      </c>
      <c r="B599" s="52"/>
      <c r="C599" s="66"/>
      <c r="D599" s="66"/>
      <c r="E599" s="66"/>
      <c r="F599" s="66"/>
      <c r="G599" s="66"/>
      <c r="H599" s="67"/>
      <c r="I599" s="66"/>
      <c r="J599" s="66"/>
      <c r="K599" s="66"/>
      <c r="L599" s="67"/>
      <c r="M599" s="66"/>
      <c r="N599" s="66"/>
      <c r="O599" s="66"/>
      <c r="P599" s="66"/>
      <c r="Q599" s="66"/>
      <c r="R599" s="67"/>
      <c r="S599" s="66"/>
      <c r="T599" s="66"/>
      <c r="U599" s="67"/>
    </row>
    <row r="600" spans="1:21" ht="15.75" x14ac:dyDescent="0.25">
      <c r="A600" s="65">
        <v>32</v>
      </c>
      <c r="B600" s="52"/>
      <c r="C600" s="66"/>
      <c r="D600" s="66"/>
      <c r="E600" s="66"/>
      <c r="F600" s="66"/>
      <c r="G600" s="66"/>
      <c r="H600" s="67"/>
      <c r="I600" s="66"/>
      <c r="J600" s="66"/>
      <c r="K600" s="66"/>
      <c r="L600" s="67"/>
      <c r="M600" s="66"/>
      <c r="N600" s="66"/>
      <c r="O600" s="66"/>
      <c r="P600" s="66"/>
      <c r="Q600" s="66"/>
      <c r="R600" s="67"/>
      <c r="S600" s="66"/>
      <c r="T600" s="66"/>
      <c r="U600" s="67"/>
    </row>
    <row r="601" spans="1:21" ht="15.75" x14ac:dyDescent="0.25">
      <c r="A601" s="65">
        <v>33</v>
      </c>
      <c r="B601" s="52"/>
      <c r="C601" s="66"/>
      <c r="D601" s="66"/>
      <c r="E601" s="66"/>
      <c r="F601" s="66"/>
      <c r="G601" s="66"/>
      <c r="H601" s="67"/>
      <c r="I601" s="66"/>
      <c r="J601" s="66"/>
      <c r="K601" s="66"/>
      <c r="L601" s="67"/>
      <c r="M601" s="66"/>
      <c r="N601" s="66"/>
      <c r="O601" s="66"/>
      <c r="P601" s="66"/>
      <c r="Q601" s="66"/>
      <c r="R601" s="67"/>
      <c r="S601" s="66"/>
      <c r="T601" s="66"/>
      <c r="U601" s="67"/>
    </row>
    <row r="602" spans="1:21" ht="15.75" x14ac:dyDescent="0.25">
      <c r="A602" s="65">
        <v>34</v>
      </c>
      <c r="B602" s="52"/>
      <c r="C602" s="66"/>
      <c r="D602" s="66"/>
      <c r="E602" s="66"/>
      <c r="F602" s="66"/>
      <c r="G602" s="66"/>
      <c r="H602" s="67"/>
      <c r="I602" s="66"/>
      <c r="J602" s="66"/>
      <c r="K602" s="66"/>
      <c r="L602" s="67"/>
      <c r="M602" s="66"/>
      <c r="N602" s="66"/>
      <c r="O602" s="66"/>
      <c r="P602" s="66"/>
      <c r="Q602" s="66"/>
      <c r="R602" s="67"/>
      <c r="S602" s="66"/>
      <c r="T602" s="66"/>
      <c r="U602" s="67"/>
    </row>
    <row r="603" spans="1:21" ht="15.75" x14ac:dyDescent="0.25">
      <c r="A603" s="65">
        <v>35</v>
      </c>
      <c r="B603" s="52"/>
      <c r="C603" s="66"/>
      <c r="D603" s="66"/>
      <c r="E603" s="66"/>
      <c r="F603" s="66"/>
      <c r="G603" s="66"/>
      <c r="H603" s="67"/>
      <c r="I603" s="66"/>
      <c r="J603" s="66"/>
      <c r="K603" s="66"/>
      <c r="L603" s="67"/>
      <c r="M603" s="66"/>
      <c r="N603" s="66"/>
      <c r="O603" s="66"/>
      <c r="P603" s="66"/>
      <c r="Q603" s="66"/>
      <c r="R603" s="67"/>
      <c r="S603" s="66"/>
      <c r="T603" s="66"/>
      <c r="U603" s="67"/>
    </row>
    <row r="604" spans="1:21" ht="15.75" x14ac:dyDescent="0.25">
      <c r="A604" s="65">
        <v>36</v>
      </c>
      <c r="B604" s="52"/>
      <c r="C604" s="66"/>
      <c r="D604" s="66"/>
      <c r="E604" s="66"/>
      <c r="F604" s="66"/>
      <c r="G604" s="66"/>
      <c r="H604" s="67"/>
      <c r="I604" s="66"/>
      <c r="J604" s="66"/>
      <c r="K604" s="66"/>
      <c r="L604" s="67"/>
      <c r="M604" s="66"/>
      <c r="N604" s="66"/>
      <c r="O604" s="66"/>
      <c r="P604" s="66"/>
      <c r="Q604" s="66"/>
      <c r="R604" s="67"/>
      <c r="S604" s="66"/>
      <c r="T604" s="66"/>
      <c r="U604" s="67"/>
    </row>
    <row r="605" spans="1:21" ht="15.75" x14ac:dyDescent="0.25">
      <c r="A605" s="65">
        <v>37</v>
      </c>
      <c r="B605" s="52"/>
      <c r="C605" s="66"/>
      <c r="D605" s="66"/>
      <c r="E605" s="66"/>
      <c r="F605" s="66"/>
      <c r="G605" s="66"/>
      <c r="H605" s="67"/>
      <c r="I605" s="66"/>
      <c r="J605" s="66"/>
      <c r="K605" s="66"/>
      <c r="L605" s="67"/>
      <c r="M605" s="66"/>
      <c r="N605" s="66"/>
      <c r="O605" s="66"/>
      <c r="P605" s="66"/>
      <c r="Q605" s="66"/>
      <c r="R605" s="67"/>
      <c r="S605" s="66"/>
      <c r="T605" s="66"/>
      <c r="U605" s="67"/>
    </row>
    <row r="606" spans="1:21" ht="15.75" x14ac:dyDescent="0.25">
      <c r="A606" s="65">
        <v>38</v>
      </c>
      <c r="B606" s="52"/>
      <c r="C606" s="66"/>
      <c r="D606" s="66"/>
      <c r="E606" s="66"/>
      <c r="F606" s="66"/>
      <c r="G606" s="66"/>
      <c r="H606" s="67"/>
      <c r="I606" s="66"/>
      <c r="J606" s="66"/>
      <c r="K606" s="66"/>
      <c r="L606" s="67"/>
      <c r="M606" s="66"/>
      <c r="N606" s="66"/>
      <c r="O606" s="66"/>
      <c r="P606" s="66"/>
      <c r="Q606" s="66"/>
      <c r="R606" s="67"/>
      <c r="S606" s="66"/>
      <c r="T606" s="66"/>
      <c r="U606" s="67"/>
    </row>
    <row r="607" spans="1:21" ht="15.75" x14ac:dyDescent="0.25">
      <c r="A607" s="65">
        <v>39</v>
      </c>
      <c r="B607" s="52"/>
      <c r="C607" s="66"/>
      <c r="D607" s="66"/>
      <c r="E607" s="66"/>
      <c r="F607" s="66"/>
      <c r="G607" s="66"/>
      <c r="H607" s="67"/>
      <c r="I607" s="66"/>
      <c r="J607" s="66"/>
      <c r="K607" s="66"/>
      <c r="L607" s="67"/>
      <c r="M607" s="66"/>
      <c r="N607" s="66"/>
      <c r="O607" s="66"/>
      <c r="P607" s="66"/>
      <c r="Q607" s="66"/>
      <c r="R607" s="67"/>
      <c r="S607" s="66"/>
      <c r="T607" s="66"/>
      <c r="U607" s="67"/>
    </row>
    <row r="608" spans="1:21" ht="15.75" x14ac:dyDescent="0.25">
      <c r="A608" s="65">
        <v>40</v>
      </c>
      <c r="B608" s="52"/>
      <c r="C608" s="66"/>
      <c r="D608" s="66"/>
      <c r="E608" s="66"/>
      <c r="F608" s="66"/>
      <c r="G608" s="66"/>
      <c r="H608" s="67"/>
      <c r="I608" s="66"/>
      <c r="J608" s="66"/>
      <c r="K608" s="66"/>
      <c r="L608" s="67"/>
      <c r="M608" s="66"/>
      <c r="N608" s="66"/>
      <c r="O608" s="66"/>
      <c r="P608" s="66"/>
      <c r="Q608" s="66"/>
      <c r="R608" s="67"/>
      <c r="S608" s="66"/>
      <c r="T608" s="66"/>
      <c r="U608" s="67"/>
    </row>
    <row r="609" spans="1:21" ht="15.75" x14ac:dyDescent="0.25">
      <c r="A609" s="65">
        <v>41</v>
      </c>
      <c r="B609" s="52"/>
      <c r="C609" s="66"/>
      <c r="D609" s="66"/>
      <c r="E609" s="66"/>
      <c r="F609" s="66"/>
      <c r="G609" s="66"/>
      <c r="H609" s="67"/>
      <c r="I609" s="66"/>
      <c r="J609" s="66"/>
      <c r="K609" s="66"/>
      <c r="L609" s="67"/>
      <c r="M609" s="66"/>
      <c r="N609" s="66"/>
      <c r="O609" s="66"/>
      <c r="P609" s="66"/>
      <c r="Q609" s="66"/>
      <c r="R609" s="67"/>
      <c r="S609" s="66"/>
      <c r="T609" s="66"/>
      <c r="U609" s="67"/>
    </row>
    <row r="610" spans="1:21" ht="15.75" x14ac:dyDescent="0.25">
      <c r="A610" s="65">
        <v>42</v>
      </c>
      <c r="B610" s="52"/>
      <c r="C610" s="66"/>
      <c r="D610" s="66"/>
      <c r="E610" s="66"/>
      <c r="F610" s="66"/>
      <c r="G610" s="66"/>
      <c r="H610" s="67"/>
      <c r="I610" s="66"/>
      <c r="J610" s="66"/>
      <c r="K610" s="66"/>
      <c r="L610" s="67"/>
      <c r="M610" s="66"/>
      <c r="N610" s="66"/>
      <c r="O610" s="66"/>
      <c r="P610" s="66"/>
      <c r="Q610" s="66"/>
      <c r="R610" s="67"/>
      <c r="S610" s="66"/>
      <c r="T610" s="66"/>
      <c r="U610" s="67"/>
    </row>
    <row r="611" spans="1:21" ht="15.75" x14ac:dyDescent="0.25">
      <c r="A611" s="65">
        <v>43</v>
      </c>
      <c r="B611" s="52"/>
      <c r="C611" s="66"/>
      <c r="D611" s="66"/>
      <c r="E611" s="66"/>
      <c r="F611" s="66"/>
      <c r="G611" s="66"/>
      <c r="H611" s="67"/>
      <c r="I611" s="66"/>
      <c r="J611" s="66"/>
      <c r="K611" s="66"/>
      <c r="L611" s="67"/>
      <c r="M611" s="66"/>
      <c r="N611" s="66"/>
      <c r="O611" s="66"/>
      <c r="P611" s="66"/>
      <c r="Q611" s="66"/>
      <c r="R611" s="67"/>
      <c r="S611" s="66"/>
      <c r="T611" s="66"/>
      <c r="U611" s="67"/>
    </row>
    <row r="612" spans="1:21" ht="15.75" x14ac:dyDescent="0.25">
      <c r="A612" s="65">
        <v>44</v>
      </c>
      <c r="B612" s="52"/>
      <c r="C612" s="66"/>
      <c r="D612" s="66"/>
      <c r="E612" s="66"/>
      <c r="F612" s="66"/>
      <c r="G612" s="66"/>
      <c r="H612" s="67"/>
      <c r="I612" s="66"/>
      <c r="J612" s="66"/>
      <c r="K612" s="66"/>
      <c r="L612" s="67"/>
      <c r="M612" s="66"/>
      <c r="N612" s="66"/>
      <c r="O612" s="66"/>
      <c r="P612" s="66"/>
      <c r="Q612" s="66"/>
      <c r="R612" s="67"/>
      <c r="S612" s="66"/>
      <c r="T612" s="66"/>
      <c r="U612" s="67"/>
    </row>
    <row r="613" spans="1:21" ht="15.75" x14ac:dyDescent="0.25">
      <c r="A613" s="65">
        <v>45</v>
      </c>
      <c r="B613" s="52"/>
      <c r="C613" s="66"/>
      <c r="D613" s="66"/>
      <c r="E613" s="66"/>
      <c r="F613" s="66"/>
      <c r="G613" s="66"/>
      <c r="H613" s="67"/>
      <c r="I613" s="66"/>
      <c r="J613" s="66"/>
      <c r="K613" s="66"/>
      <c r="L613" s="67"/>
      <c r="M613" s="66"/>
      <c r="N613" s="66"/>
      <c r="O613" s="66"/>
      <c r="P613" s="66"/>
      <c r="Q613" s="66"/>
      <c r="R613" s="67"/>
      <c r="S613" s="66"/>
      <c r="T613" s="66"/>
      <c r="U613" s="67"/>
    </row>
    <row r="614" spans="1:21" ht="15.75" x14ac:dyDescent="0.25">
      <c r="A614" s="65">
        <v>46</v>
      </c>
      <c r="B614" s="52"/>
      <c r="C614" s="66"/>
      <c r="D614" s="66"/>
      <c r="E614" s="66"/>
      <c r="F614" s="66"/>
      <c r="G614" s="66"/>
      <c r="H614" s="67"/>
      <c r="I614" s="66"/>
      <c r="J614" s="66"/>
      <c r="K614" s="66"/>
      <c r="L614" s="67"/>
      <c r="M614" s="66"/>
      <c r="N614" s="66"/>
      <c r="O614" s="66"/>
      <c r="P614" s="66"/>
      <c r="Q614" s="66"/>
      <c r="R614" s="67"/>
      <c r="S614" s="66"/>
      <c r="T614" s="66"/>
      <c r="U614" s="67"/>
    </row>
    <row r="615" spans="1:21" ht="15.75" x14ac:dyDescent="0.25">
      <c r="A615" s="65">
        <v>47</v>
      </c>
      <c r="B615" s="52"/>
      <c r="C615" s="66"/>
      <c r="D615" s="66"/>
      <c r="E615" s="66"/>
      <c r="F615" s="66"/>
      <c r="G615" s="66"/>
      <c r="H615" s="67"/>
      <c r="I615" s="66"/>
      <c r="J615" s="66"/>
      <c r="K615" s="66"/>
      <c r="L615" s="67"/>
      <c r="M615" s="66"/>
      <c r="N615" s="66"/>
      <c r="O615" s="66"/>
      <c r="P615" s="66"/>
      <c r="Q615" s="66"/>
      <c r="R615" s="67"/>
      <c r="S615" s="66"/>
      <c r="T615" s="66"/>
      <c r="U615" s="67"/>
    </row>
    <row r="616" spans="1:21" ht="15.75" x14ac:dyDescent="0.25">
      <c r="A616" s="65">
        <v>48</v>
      </c>
      <c r="B616" s="52"/>
      <c r="C616" s="66"/>
      <c r="D616" s="66"/>
      <c r="E616" s="66"/>
      <c r="F616" s="66"/>
      <c r="G616" s="66"/>
      <c r="H616" s="67"/>
      <c r="I616" s="66"/>
      <c r="J616" s="66"/>
      <c r="K616" s="66"/>
      <c r="L616" s="67"/>
      <c r="M616" s="66"/>
      <c r="N616" s="66"/>
      <c r="O616" s="66"/>
      <c r="P616" s="66"/>
      <c r="Q616" s="66"/>
      <c r="R616" s="67"/>
      <c r="S616" s="66"/>
      <c r="T616" s="66"/>
      <c r="U616" s="67"/>
    </row>
  </sheetData>
  <mergeCells count="160">
    <mergeCell ref="C565:O565"/>
    <mergeCell ref="C567:G567"/>
    <mergeCell ref="I567:K567"/>
    <mergeCell ref="M567:Q567"/>
    <mergeCell ref="S567:T567"/>
    <mergeCell ref="C566:G566"/>
    <mergeCell ref="I566:K566"/>
    <mergeCell ref="M566:Q566"/>
    <mergeCell ref="S566:T566"/>
    <mergeCell ref="B557:H557"/>
    <mergeCell ref="B558:H558"/>
    <mergeCell ref="Q558:U558"/>
    <mergeCell ref="Q560:U564"/>
    <mergeCell ref="C562:G562"/>
    <mergeCell ref="C563:O563"/>
    <mergeCell ref="C564:O564"/>
    <mergeCell ref="C503:O503"/>
    <mergeCell ref="C505:G505"/>
    <mergeCell ref="I505:K505"/>
    <mergeCell ref="M505:Q505"/>
    <mergeCell ref="S505:T505"/>
    <mergeCell ref="C504:G504"/>
    <mergeCell ref="I504:K504"/>
    <mergeCell ref="M504:Q504"/>
    <mergeCell ref="S504:T504"/>
    <mergeCell ref="B495:H495"/>
    <mergeCell ref="B496:H496"/>
    <mergeCell ref="Q496:U496"/>
    <mergeCell ref="Q498:U502"/>
    <mergeCell ref="C500:G500"/>
    <mergeCell ref="C501:O501"/>
    <mergeCell ref="C502:O502"/>
    <mergeCell ref="C441:O441"/>
    <mergeCell ref="C443:G443"/>
    <mergeCell ref="I443:K443"/>
    <mergeCell ref="M443:Q443"/>
    <mergeCell ref="S443:T443"/>
    <mergeCell ref="C442:G442"/>
    <mergeCell ref="I442:K442"/>
    <mergeCell ref="M442:Q442"/>
    <mergeCell ref="S442:T442"/>
    <mergeCell ref="B433:H433"/>
    <mergeCell ref="B434:H434"/>
    <mergeCell ref="Q434:U434"/>
    <mergeCell ref="Q436:U440"/>
    <mergeCell ref="C438:G438"/>
    <mergeCell ref="C439:O439"/>
    <mergeCell ref="C440:O440"/>
    <mergeCell ref="C379:O379"/>
    <mergeCell ref="C381:G381"/>
    <mergeCell ref="I381:K381"/>
    <mergeCell ref="M381:Q381"/>
    <mergeCell ref="S381:T381"/>
    <mergeCell ref="C380:G380"/>
    <mergeCell ref="I380:K380"/>
    <mergeCell ref="M380:Q380"/>
    <mergeCell ref="S380:T380"/>
    <mergeCell ref="B371:H371"/>
    <mergeCell ref="B372:H372"/>
    <mergeCell ref="Q372:U372"/>
    <mergeCell ref="Q374:U378"/>
    <mergeCell ref="C376:G376"/>
    <mergeCell ref="C377:O377"/>
    <mergeCell ref="C378:O378"/>
    <mergeCell ref="C317:O317"/>
    <mergeCell ref="C319:G319"/>
    <mergeCell ref="I319:K319"/>
    <mergeCell ref="M319:Q319"/>
    <mergeCell ref="S319:T319"/>
    <mergeCell ref="C318:G318"/>
    <mergeCell ref="I318:K318"/>
    <mergeCell ref="M318:Q318"/>
    <mergeCell ref="S318:T318"/>
    <mergeCell ref="B309:H309"/>
    <mergeCell ref="B310:H310"/>
    <mergeCell ref="Q310:U310"/>
    <mergeCell ref="Q312:U316"/>
    <mergeCell ref="C314:G314"/>
    <mergeCell ref="C315:O315"/>
    <mergeCell ref="C316:O316"/>
    <mergeCell ref="C255:O255"/>
    <mergeCell ref="C257:G257"/>
    <mergeCell ref="I257:K257"/>
    <mergeCell ref="M257:Q257"/>
    <mergeCell ref="S257:T257"/>
    <mergeCell ref="C256:G256"/>
    <mergeCell ref="I256:K256"/>
    <mergeCell ref="M256:Q256"/>
    <mergeCell ref="S256:T256"/>
    <mergeCell ref="B247:H247"/>
    <mergeCell ref="B248:H248"/>
    <mergeCell ref="Q248:U248"/>
    <mergeCell ref="Q250:U254"/>
    <mergeCell ref="C252:G252"/>
    <mergeCell ref="C253:O253"/>
    <mergeCell ref="C254:O254"/>
    <mergeCell ref="C193:O193"/>
    <mergeCell ref="C195:G195"/>
    <mergeCell ref="I195:K195"/>
    <mergeCell ref="M195:Q195"/>
    <mergeCell ref="S195:T195"/>
    <mergeCell ref="C194:G194"/>
    <mergeCell ref="I194:K194"/>
    <mergeCell ref="M194:Q194"/>
    <mergeCell ref="S194:T194"/>
    <mergeCell ref="Q188:U192"/>
    <mergeCell ref="C190:G190"/>
    <mergeCell ref="C191:O191"/>
    <mergeCell ref="C192:O192"/>
    <mergeCell ref="C133:G133"/>
    <mergeCell ref="I133:K133"/>
    <mergeCell ref="M133:Q133"/>
    <mergeCell ref="S133:T133"/>
    <mergeCell ref="B185:H185"/>
    <mergeCell ref="B186:H186"/>
    <mergeCell ref="Q186:U186"/>
    <mergeCell ref="B1:H1"/>
    <mergeCell ref="B2:H2"/>
    <mergeCell ref="Q2:U2"/>
    <mergeCell ref="Q4:U8"/>
    <mergeCell ref="C6:G6"/>
    <mergeCell ref="C7:O7"/>
    <mergeCell ref="C8:O8"/>
    <mergeCell ref="C68:O68"/>
    <mergeCell ref="Q64:U68"/>
    <mergeCell ref="B61:H61"/>
    <mergeCell ref="C67:O67"/>
    <mergeCell ref="B62:H62"/>
    <mergeCell ref="Q62:U62"/>
    <mergeCell ref="C66:G66"/>
    <mergeCell ref="C9:O9"/>
    <mergeCell ref="C11:G11"/>
    <mergeCell ref="I11:K11"/>
    <mergeCell ref="M11:Q11"/>
    <mergeCell ref="S11:T11"/>
    <mergeCell ref="C10:G10"/>
    <mergeCell ref="I10:K10"/>
    <mergeCell ref="M10:Q10"/>
    <mergeCell ref="S10:T10"/>
    <mergeCell ref="C69:O69"/>
    <mergeCell ref="C70:G70"/>
    <mergeCell ref="I70:K70"/>
    <mergeCell ref="M70:Q70"/>
    <mergeCell ref="S70:T70"/>
    <mergeCell ref="C132:G132"/>
    <mergeCell ref="I132:K132"/>
    <mergeCell ref="M132:Q132"/>
    <mergeCell ref="S132:T132"/>
    <mergeCell ref="C131:O131"/>
    <mergeCell ref="C71:G71"/>
    <mergeCell ref="I71:K71"/>
    <mergeCell ref="M71:Q71"/>
    <mergeCell ref="S71:T71"/>
    <mergeCell ref="Q126:U130"/>
    <mergeCell ref="B123:H123"/>
    <mergeCell ref="B124:H124"/>
    <mergeCell ref="Q124:U124"/>
    <mergeCell ref="C128:G128"/>
    <mergeCell ref="C129:O129"/>
    <mergeCell ref="C130:O130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7"/>
  <sheetViews>
    <sheetView zoomScale="90" zoomScaleNormal="90" workbookViewId="0">
      <selection activeCell="Q7" sqref="Q7"/>
    </sheetView>
  </sheetViews>
  <sheetFormatPr defaultColWidth="9.140625" defaultRowHeight="15" x14ac:dyDescent="0.25"/>
  <cols>
    <col min="1" max="1" width="5" style="18" customWidth="1"/>
    <col min="2" max="2" width="33.85546875" style="19" customWidth="1"/>
    <col min="3" max="3" width="5.7109375" style="19" customWidth="1"/>
    <col min="4" max="18" width="3.7109375" style="19" customWidth="1"/>
    <col min="19" max="19" width="6" style="19" customWidth="1"/>
    <col min="20" max="23" width="3.7109375" style="19" customWidth="1"/>
    <col min="24" max="24" width="6.28515625" style="68" customWidth="1"/>
    <col min="25" max="25" width="6.42578125" style="18" customWidth="1"/>
    <col min="26" max="26" width="6.140625" style="19" customWidth="1"/>
    <col min="27" max="27" width="6.5703125" style="18" customWidth="1"/>
    <col min="28" max="28" width="6.7109375" style="19" customWidth="1"/>
    <col min="29" max="29" width="6.7109375" style="18" customWidth="1"/>
    <col min="30" max="30" width="5.140625" style="20" customWidth="1"/>
    <col min="31" max="31" width="14.85546875" style="19" customWidth="1"/>
    <col min="32" max="16384" width="9.140625" style="19"/>
  </cols>
  <sheetData>
    <row r="1" spans="1:34" ht="15.75" x14ac:dyDescent="0.25">
      <c r="D1" s="114" t="s">
        <v>46</v>
      </c>
      <c r="E1" s="115"/>
      <c r="F1" s="115"/>
      <c r="G1" s="115"/>
      <c r="H1" s="115"/>
      <c r="I1" s="116"/>
      <c r="J1" s="117" t="s">
        <v>47</v>
      </c>
      <c r="K1" s="117"/>
      <c r="L1" s="117"/>
      <c r="M1" s="117"/>
      <c r="N1" s="118" t="s">
        <v>48</v>
      </c>
      <c r="O1" s="119"/>
      <c r="P1" s="119"/>
      <c r="Q1" s="119"/>
      <c r="R1" s="119"/>
      <c r="S1" s="120"/>
      <c r="T1" s="117" t="s">
        <v>1</v>
      </c>
      <c r="U1" s="117"/>
      <c r="V1" s="117"/>
    </row>
    <row r="2" spans="1:34" ht="73.5" customHeight="1" x14ac:dyDescent="0.25">
      <c r="A2" s="21" t="s">
        <v>12</v>
      </c>
      <c r="B2" s="22" t="s">
        <v>0</v>
      </c>
      <c r="C2" s="23" t="s">
        <v>13</v>
      </c>
      <c r="D2" s="24" t="s">
        <v>7</v>
      </c>
      <c r="E2" s="24" t="s">
        <v>8</v>
      </c>
      <c r="F2" s="24" t="s">
        <v>9</v>
      </c>
      <c r="G2" s="24" t="s">
        <v>10</v>
      </c>
      <c r="H2" s="24" t="s">
        <v>11</v>
      </c>
      <c r="I2" s="33">
        <v>0.3</v>
      </c>
      <c r="J2" s="24" t="s">
        <v>41</v>
      </c>
      <c r="K2" s="24" t="s">
        <v>42</v>
      </c>
      <c r="L2" s="24" t="s">
        <v>43</v>
      </c>
      <c r="M2" s="33">
        <v>0.2</v>
      </c>
      <c r="N2" s="24" t="s">
        <v>7</v>
      </c>
      <c r="O2" s="24" t="s">
        <v>44</v>
      </c>
      <c r="P2" s="24" t="s">
        <v>9</v>
      </c>
      <c r="Q2" s="24" t="s">
        <v>10</v>
      </c>
      <c r="R2" s="25" t="s">
        <v>11</v>
      </c>
      <c r="S2" s="33">
        <v>0.3</v>
      </c>
      <c r="T2" s="24" t="s">
        <v>45</v>
      </c>
      <c r="U2" s="24" t="s">
        <v>8</v>
      </c>
      <c r="V2" s="33">
        <v>0.2</v>
      </c>
      <c r="W2" s="26"/>
      <c r="X2" s="69" t="s">
        <v>6</v>
      </c>
      <c r="Y2" s="34" t="s">
        <v>14</v>
      </c>
      <c r="Z2" s="27" t="s">
        <v>4</v>
      </c>
      <c r="AA2" s="34" t="s">
        <v>15</v>
      </c>
      <c r="AB2" s="36" t="s">
        <v>16</v>
      </c>
      <c r="AC2" s="37" t="s">
        <v>5</v>
      </c>
      <c r="AD2" s="28" t="s">
        <v>2</v>
      </c>
      <c r="AE2" s="4" t="s">
        <v>17</v>
      </c>
    </row>
    <row r="3" spans="1:34" x14ac:dyDescent="0.25">
      <c r="A3" s="29">
        <v>1</v>
      </c>
      <c r="B3" t="s">
        <v>165</v>
      </c>
      <c r="C3" s="30" t="s">
        <v>151</v>
      </c>
      <c r="D3" s="6"/>
      <c r="E3" s="6"/>
      <c r="F3" s="6"/>
      <c r="G3" s="6"/>
      <c r="H3" s="6"/>
      <c r="I3" s="17">
        <f>SUM(D3:H3)/50*(30)</f>
        <v>0</v>
      </c>
      <c r="J3" s="6"/>
      <c r="K3" s="6"/>
      <c r="L3" s="6"/>
      <c r="M3" s="17">
        <f>SUM(J3:L3)/45*(20)</f>
        <v>0</v>
      </c>
      <c r="N3" s="6"/>
      <c r="O3" s="6"/>
      <c r="P3" s="6"/>
      <c r="Q3" s="6"/>
      <c r="R3" s="6"/>
      <c r="S3" s="17">
        <f>SUM(N3:R3)/50*(30)</f>
        <v>0</v>
      </c>
      <c r="T3" s="32"/>
      <c r="U3" s="6"/>
      <c r="V3" s="17">
        <f>SUM(T3:U3)/40*(20)</f>
        <v>0</v>
      </c>
      <c r="W3" s="31"/>
      <c r="X3" s="70">
        <f>ROUND((I3+M3+S3+V3), 0)</f>
        <v>0</v>
      </c>
      <c r="Y3" s="35">
        <f>ROUND((X3/100)*50, 1)</f>
        <v>0</v>
      </c>
      <c r="Z3" s="32"/>
      <c r="AA3" s="35">
        <f>ROUND((Z3/100)*50, 1)</f>
        <v>0</v>
      </c>
      <c r="AB3" s="6">
        <f>Y3+AA3</f>
        <v>0</v>
      </c>
      <c r="AC3" s="5" t="str">
        <f t="shared" ref="AC3" si="0">IF(AB3&gt;=80,"1",IF(AB3&gt;69,"2",IF(AB3&gt;59,"3",IF(AB3&gt;49,"4",IF(AB3&gt;44,"5",IF(AB3&gt;39,"6",IF(AB3&gt;34,"7",IF(AB3&gt;29,"8",IF(AB3&lt;=29,"9")))))))))</f>
        <v>9</v>
      </c>
      <c r="AD3" s="38">
        <f>_xlfn.RANK.EQ(AB3,$AB$3:$AB$30)</f>
        <v>1</v>
      </c>
      <c r="AE3" s="38" t="str">
        <f t="shared" ref="AE3" si="1">IF(AC3="1","Excellent",IF(AC3="2","Very Good",IF(AC3="3","Good",IF(AC3="4","Credit",IF(AC3="5","Average",IF(AC3="6","Pass",IF(AC3="7","Below Average",IF(AC3="8","Weak",IF(AC3="9","Very Weak")))))))))</f>
        <v>Very Weak</v>
      </c>
    </row>
    <row r="4" spans="1:34" x14ac:dyDescent="0.25">
      <c r="A4" s="29">
        <v>2</v>
      </c>
      <c r="B4" t="s">
        <v>166</v>
      </c>
      <c r="C4" s="30" t="s">
        <v>151</v>
      </c>
      <c r="D4" s="6"/>
      <c r="E4" s="6"/>
      <c r="F4" s="6"/>
      <c r="G4" s="6"/>
      <c r="H4" s="6"/>
      <c r="I4" s="17">
        <f t="shared" ref="I4:I20" si="2">SUM(D4:H4)/50*(30)</f>
        <v>0</v>
      </c>
      <c r="J4" s="6"/>
      <c r="K4" s="6"/>
      <c r="L4" s="6"/>
      <c r="M4" s="17">
        <f t="shared" ref="M4:M20" si="3">SUM(J4:L4)/45*(20)</f>
        <v>0</v>
      </c>
      <c r="N4" s="6"/>
      <c r="O4" s="6"/>
      <c r="P4" s="6"/>
      <c r="Q4" s="6"/>
      <c r="R4" s="6"/>
      <c r="S4" s="17">
        <f t="shared" ref="S4:S29" si="4">SUM(N4:R4)/50*(30)</f>
        <v>0</v>
      </c>
      <c r="T4" s="32"/>
      <c r="U4" s="32"/>
      <c r="V4" s="17">
        <f t="shared" ref="V4:V20" si="5">SUM(T4:U4)/40*(20)</f>
        <v>0</v>
      </c>
      <c r="W4" s="31"/>
      <c r="X4" s="70">
        <f t="shared" ref="X4:X17" si="6">ROUND((I4+M4+S4+V4), 0)</f>
        <v>0</v>
      </c>
      <c r="Y4" s="35">
        <f t="shared" ref="Y4:Y17" si="7">ROUND((X4/100)*50, 1)</f>
        <v>0</v>
      </c>
      <c r="Z4" s="32"/>
      <c r="AA4" s="35">
        <f t="shared" ref="AA4:AA17" si="8">ROUND((Z4/100)*50, 1)</f>
        <v>0</v>
      </c>
      <c r="AB4" s="6">
        <f t="shared" ref="AB4:AB17" si="9">Y4+AA4</f>
        <v>0</v>
      </c>
      <c r="AC4" s="5" t="str">
        <f t="shared" ref="AC4:AC17" si="10">IF(AB4&gt;=80,"1",IF(AB4&gt;69,"2",IF(AB4&gt;59,"3",IF(AB4&gt;49,"4",IF(AB4&gt;44,"5",IF(AB4&gt;39,"6",IF(AB4&gt;34,"7",IF(AB4&gt;29,"8",IF(AB4&lt;=29,"9")))))))))</f>
        <v>9</v>
      </c>
      <c r="AD4" s="38">
        <f t="shared" ref="AD4:AD29" si="11">_xlfn.RANK.EQ(AB4,$AB$3:$AB$30)</f>
        <v>1</v>
      </c>
      <c r="AE4" s="38" t="str">
        <f t="shared" ref="AE4:AE17" si="12">IF(AC4="1","Excellent",IF(AC4="2","Very Good",IF(AC4="3","Good",IF(AC4="4","Credit",IF(AC4="5","Average",IF(AC4="6","Pass",IF(AC4="7","Below Average",IF(AC4="8","Weak",IF(AC4="9","Very Weak")))))))))</f>
        <v>Very Weak</v>
      </c>
    </row>
    <row r="5" spans="1:34" x14ac:dyDescent="0.25">
      <c r="A5" s="29">
        <v>3</v>
      </c>
      <c r="B5" t="s">
        <v>167</v>
      </c>
      <c r="C5" s="30" t="s">
        <v>151</v>
      </c>
      <c r="D5" s="6"/>
      <c r="E5" s="6"/>
      <c r="F5" s="6"/>
      <c r="G5" s="6"/>
      <c r="H5" s="6"/>
      <c r="I5" s="17">
        <f t="shared" si="2"/>
        <v>0</v>
      </c>
      <c r="J5" s="6"/>
      <c r="K5" s="6"/>
      <c r="L5" s="6"/>
      <c r="M5" s="17">
        <f t="shared" si="3"/>
        <v>0</v>
      </c>
      <c r="N5" s="6"/>
      <c r="O5" s="6"/>
      <c r="P5" s="6"/>
      <c r="Q5" s="6"/>
      <c r="R5" s="6"/>
      <c r="S5" s="17">
        <f t="shared" si="4"/>
        <v>0</v>
      </c>
      <c r="T5" s="32"/>
      <c r="U5" s="32"/>
      <c r="V5" s="17">
        <f t="shared" si="5"/>
        <v>0</v>
      </c>
      <c r="W5" s="31"/>
      <c r="X5" s="70">
        <f t="shared" si="6"/>
        <v>0</v>
      </c>
      <c r="Y5" s="35">
        <f t="shared" si="7"/>
        <v>0</v>
      </c>
      <c r="Z5" s="32"/>
      <c r="AA5" s="35">
        <f t="shared" si="8"/>
        <v>0</v>
      </c>
      <c r="AB5" s="6">
        <f t="shared" si="9"/>
        <v>0</v>
      </c>
      <c r="AC5" s="5" t="str">
        <f t="shared" si="10"/>
        <v>9</v>
      </c>
      <c r="AD5" s="38">
        <f t="shared" si="11"/>
        <v>1</v>
      </c>
      <c r="AE5" s="38" t="str">
        <f t="shared" si="12"/>
        <v>Very Weak</v>
      </c>
      <c r="AG5" s="19" t="s">
        <v>3</v>
      </c>
      <c r="AH5" s="19" t="s">
        <v>3</v>
      </c>
    </row>
    <row r="6" spans="1:34" x14ac:dyDescent="0.25">
      <c r="A6" s="29">
        <v>4</v>
      </c>
      <c r="B6" t="s">
        <v>168</v>
      </c>
      <c r="C6" s="30" t="s">
        <v>151</v>
      </c>
      <c r="D6" s="6"/>
      <c r="E6" s="6"/>
      <c r="F6" s="6"/>
      <c r="G6" s="6"/>
      <c r="H6" s="6"/>
      <c r="I6" s="17">
        <f t="shared" si="2"/>
        <v>0</v>
      </c>
      <c r="J6" s="6"/>
      <c r="K6" s="6"/>
      <c r="L6" s="6"/>
      <c r="M6" s="17">
        <f t="shared" si="3"/>
        <v>0</v>
      </c>
      <c r="N6" s="6"/>
      <c r="O6" s="6"/>
      <c r="P6" s="6"/>
      <c r="Q6" s="6"/>
      <c r="R6" s="6"/>
      <c r="S6" s="17">
        <f t="shared" si="4"/>
        <v>0</v>
      </c>
      <c r="T6" s="32"/>
      <c r="U6" s="32"/>
      <c r="V6" s="17">
        <f t="shared" si="5"/>
        <v>0</v>
      </c>
      <c r="W6" s="31"/>
      <c r="X6" s="70">
        <f t="shared" si="6"/>
        <v>0</v>
      </c>
      <c r="Y6" s="35">
        <f t="shared" si="7"/>
        <v>0</v>
      </c>
      <c r="Z6" s="32"/>
      <c r="AA6" s="35">
        <f t="shared" si="8"/>
        <v>0</v>
      </c>
      <c r="AB6" s="6">
        <f t="shared" si="9"/>
        <v>0</v>
      </c>
      <c r="AC6" s="5" t="str">
        <f t="shared" si="10"/>
        <v>9</v>
      </c>
      <c r="AD6" s="38">
        <f t="shared" si="11"/>
        <v>1</v>
      </c>
      <c r="AE6" s="38" t="str">
        <f t="shared" si="12"/>
        <v>Very Weak</v>
      </c>
      <c r="AH6" s="19" t="s">
        <v>3</v>
      </c>
    </row>
    <row r="7" spans="1:34" x14ac:dyDescent="0.25">
      <c r="A7" s="29">
        <v>5</v>
      </c>
      <c r="B7" t="s">
        <v>169</v>
      </c>
      <c r="C7" s="30" t="s">
        <v>151</v>
      </c>
      <c r="D7" s="6"/>
      <c r="E7" s="6"/>
      <c r="F7" s="6"/>
      <c r="G7" s="6"/>
      <c r="H7" s="6"/>
      <c r="I7" s="17">
        <f t="shared" si="2"/>
        <v>0</v>
      </c>
      <c r="J7" s="6"/>
      <c r="K7" s="6"/>
      <c r="L7" s="6"/>
      <c r="M7" s="17">
        <f t="shared" si="3"/>
        <v>0</v>
      </c>
      <c r="N7" s="6"/>
      <c r="O7" s="6"/>
      <c r="P7" s="6"/>
      <c r="Q7" s="6"/>
      <c r="R7" s="6"/>
      <c r="S7" s="17">
        <f t="shared" si="4"/>
        <v>0</v>
      </c>
      <c r="T7" s="32"/>
      <c r="U7" s="32"/>
      <c r="V7" s="17">
        <f t="shared" si="5"/>
        <v>0</v>
      </c>
      <c r="W7" s="31"/>
      <c r="X7" s="70">
        <f t="shared" si="6"/>
        <v>0</v>
      </c>
      <c r="Y7" s="35">
        <f t="shared" si="7"/>
        <v>0</v>
      </c>
      <c r="Z7" s="32"/>
      <c r="AA7" s="35">
        <f t="shared" si="8"/>
        <v>0</v>
      </c>
      <c r="AB7" s="6">
        <f t="shared" si="9"/>
        <v>0</v>
      </c>
      <c r="AC7" s="5" t="str">
        <f t="shared" si="10"/>
        <v>9</v>
      </c>
      <c r="AD7" s="38">
        <f t="shared" si="11"/>
        <v>1</v>
      </c>
      <c r="AE7" s="38" t="str">
        <f t="shared" si="12"/>
        <v>Very Weak</v>
      </c>
    </row>
    <row r="8" spans="1:34" x14ac:dyDescent="0.25">
      <c r="A8" s="29">
        <v>6</v>
      </c>
      <c r="B8" t="s">
        <v>170</v>
      </c>
      <c r="C8" s="30" t="s">
        <v>151</v>
      </c>
      <c r="D8" s="6"/>
      <c r="E8" s="6"/>
      <c r="F8" s="6"/>
      <c r="G8" s="6"/>
      <c r="H8" s="6"/>
      <c r="I8" s="17">
        <f t="shared" si="2"/>
        <v>0</v>
      </c>
      <c r="J8" s="6"/>
      <c r="K8" s="6"/>
      <c r="L8" s="6"/>
      <c r="M8" s="17">
        <f t="shared" si="3"/>
        <v>0</v>
      </c>
      <c r="N8" s="6"/>
      <c r="O8" s="6"/>
      <c r="P8" s="6"/>
      <c r="Q8" s="6"/>
      <c r="R8" s="6"/>
      <c r="S8" s="17">
        <f t="shared" si="4"/>
        <v>0</v>
      </c>
      <c r="T8" s="32"/>
      <c r="U8" s="6"/>
      <c r="V8" s="17">
        <f t="shared" si="5"/>
        <v>0</v>
      </c>
      <c r="W8" s="31"/>
      <c r="X8" s="70">
        <f t="shared" si="6"/>
        <v>0</v>
      </c>
      <c r="Y8" s="35">
        <f t="shared" si="7"/>
        <v>0</v>
      </c>
      <c r="Z8" s="32"/>
      <c r="AA8" s="35">
        <f t="shared" si="8"/>
        <v>0</v>
      </c>
      <c r="AB8" s="6">
        <f t="shared" si="9"/>
        <v>0</v>
      </c>
      <c r="AC8" s="5" t="str">
        <f t="shared" si="10"/>
        <v>9</v>
      </c>
      <c r="AD8" s="38">
        <f t="shared" si="11"/>
        <v>1</v>
      </c>
      <c r="AE8" s="38" t="str">
        <f t="shared" si="12"/>
        <v>Very Weak</v>
      </c>
    </row>
    <row r="9" spans="1:34" x14ac:dyDescent="0.25">
      <c r="A9" s="29">
        <v>7</v>
      </c>
      <c r="B9" t="s">
        <v>171</v>
      </c>
      <c r="C9" s="30" t="s">
        <v>151</v>
      </c>
      <c r="D9" s="6"/>
      <c r="E9" s="6"/>
      <c r="F9" s="6"/>
      <c r="G9" s="6"/>
      <c r="H9" s="6"/>
      <c r="I9" s="17">
        <f t="shared" si="2"/>
        <v>0</v>
      </c>
      <c r="J9" s="6"/>
      <c r="K9" s="6"/>
      <c r="L9" s="6"/>
      <c r="M9" s="17">
        <f t="shared" si="3"/>
        <v>0</v>
      </c>
      <c r="N9" s="6"/>
      <c r="O9" s="6"/>
      <c r="P9" s="6"/>
      <c r="Q9" s="6"/>
      <c r="R9" s="6"/>
      <c r="S9" s="17">
        <f t="shared" si="4"/>
        <v>0</v>
      </c>
      <c r="T9" s="32"/>
      <c r="U9" s="32"/>
      <c r="V9" s="17">
        <f t="shared" si="5"/>
        <v>0</v>
      </c>
      <c r="W9" s="31"/>
      <c r="X9" s="70">
        <f t="shared" si="6"/>
        <v>0</v>
      </c>
      <c r="Y9" s="35">
        <f t="shared" si="7"/>
        <v>0</v>
      </c>
      <c r="Z9" s="32"/>
      <c r="AA9" s="35">
        <f t="shared" si="8"/>
        <v>0</v>
      </c>
      <c r="AB9" s="6">
        <f t="shared" si="9"/>
        <v>0</v>
      </c>
      <c r="AC9" s="5" t="str">
        <f t="shared" si="10"/>
        <v>9</v>
      </c>
      <c r="AD9" s="38">
        <f t="shared" si="11"/>
        <v>1</v>
      </c>
      <c r="AE9" s="38" t="str">
        <f t="shared" si="12"/>
        <v>Very Weak</v>
      </c>
      <c r="AG9" s="19" t="s">
        <v>3</v>
      </c>
    </row>
    <row r="10" spans="1:34" x14ac:dyDescent="0.25">
      <c r="A10" s="29">
        <v>8</v>
      </c>
      <c r="B10" t="s">
        <v>172</v>
      </c>
      <c r="C10" s="30" t="s">
        <v>151</v>
      </c>
      <c r="D10" s="6"/>
      <c r="E10" s="6"/>
      <c r="F10" s="6"/>
      <c r="G10" s="6"/>
      <c r="H10" s="6"/>
      <c r="I10" s="17">
        <f t="shared" si="2"/>
        <v>0</v>
      </c>
      <c r="J10" s="6"/>
      <c r="K10" s="6"/>
      <c r="L10" s="6"/>
      <c r="M10" s="17">
        <f t="shared" si="3"/>
        <v>0</v>
      </c>
      <c r="N10" s="6"/>
      <c r="O10" s="6"/>
      <c r="P10" s="6"/>
      <c r="Q10" s="6"/>
      <c r="R10" s="6"/>
      <c r="S10" s="17">
        <f t="shared" si="4"/>
        <v>0</v>
      </c>
      <c r="T10" s="32"/>
      <c r="U10" s="32"/>
      <c r="V10" s="17">
        <f t="shared" si="5"/>
        <v>0</v>
      </c>
      <c r="W10" s="31"/>
      <c r="X10" s="70">
        <f t="shared" si="6"/>
        <v>0</v>
      </c>
      <c r="Y10" s="35">
        <f t="shared" si="7"/>
        <v>0</v>
      </c>
      <c r="Z10" s="32"/>
      <c r="AA10" s="35">
        <f t="shared" si="8"/>
        <v>0</v>
      </c>
      <c r="AB10" s="6">
        <f t="shared" si="9"/>
        <v>0</v>
      </c>
      <c r="AC10" s="5" t="str">
        <f t="shared" si="10"/>
        <v>9</v>
      </c>
      <c r="AD10" s="38">
        <f t="shared" si="11"/>
        <v>1</v>
      </c>
      <c r="AE10" s="38" t="str">
        <f t="shared" si="12"/>
        <v>Very Weak</v>
      </c>
    </row>
    <row r="11" spans="1:34" customFormat="1" x14ac:dyDescent="0.25">
      <c r="A11" s="29">
        <v>9</v>
      </c>
      <c r="B11" t="s">
        <v>173</v>
      </c>
      <c r="C11" s="30" t="s">
        <v>151</v>
      </c>
      <c r="D11" s="6"/>
      <c r="E11" s="6"/>
      <c r="F11" s="6"/>
      <c r="G11" s="6"/>
      <c r="H11" s="6"/>
      <c r="I11" s="17">
        <f t="shared" si="2"/>
        <v>0</v>
      </c>
      <c r="J11" s="6"/>
      <c r="K11" s="6"/>
      <c r="L11" s="6"/>
      <c r="M11" s="17">
        <f t="shared" si="3"/>
        <v>0</v>
      </c>
      <c r="N11" s="6"/>
      <c r="O11" s="6"/>
      <c r="P11" s="6"/>
      <c r="Q11" s="6"/>
      <c r="R11" s="6"/>
      <c r="S11" s="17">
        <f t="shared" si="4"/>
        <v>0</v>
      </c>
      <c r="T11" s="32"/>
      <c r="U11" s="32"/>
      <c r="V11" s="17">
        <f t="shared" si="5"/>
        <v>0</v>
      </c>
      <c r="W11" s="31"/>
      <c r="X11" s="70">
        <f t="shared" si="6"/>
        <v>0</v>
      </c>
      <c r="Y11" s="35">
        <f t="shared" si="7"/>
        <v>0</v>
      </c>
      <c r="Z11" s="32"/>
      <c r="AA11" s="35">
        <f t="shared" si="8"/>
        <v>0</v>
      </c>
      <c r="AB11" s="6">
        <f t="shared" si="9"/>
        <v>0</v>
      </c>
      <c r="AC11" s="5" t="str">
        <f t="shared" si="10"/>
        <v>9</v>
      </c>
      <c r="AD11" s="38">
        <f t="shared" si="11"/>
        <v>1</v>
      </c>
      <c r="AE11" s="38" t="str">
        <f t="shared" si="12"/>
        <v>Very Weak</v>
      </c>
    </row>
    <row r="12" spans="1:34" customFormat="1" x14ac:dyDescent="0.25">
      <c r="A12" s="29">
        <v>10</v>
      </c>
      <c r="B12" t="s">
        <v>174</v>
      </c>
      <c r="C12" s="30" t="s">
        <v>151</v>
      </c>
      <c r="D12" s="6"/>
      <c r="E12" s="6"/>
      <c r="F12" s="6"/>
      <c r="G12" s="6"/>
      <c r="H12" s="6"/>
      <c r="I12" s="17">
        <f t="shared" si="2"/>
        <v>0</v>
      </c>
      <c r="J12" s="6"/>
      <c r="K12" s="6"/>
      <c r="L12" s="6"/>
      <c r="M12" s="17">
        <f t="shared" si="3"/>
        <v>0</v>
      </c>
      <c r="N12" s="6"/>
      <c r="O12" s="6"/>
      <c r="P12" s="6"/>
      <c r="Q12" s="6"/>
      <c r="R12" s="6"/>
      <c r="S12" s="17">
        <f t="shared" si="4"/>
        <v>0</v>
      </c>
      <c r="T12" s="32"/>
      <c r="U12" s="6"/>
      <c r="V12" s="17">
        <f t="shared" si="5"/>
        <v>0</v>
      </c>
      <c r="W12" s="31"/>
      <c r="X12" s="70">
        <f t="shared" si="6"/>
        <v>0</v>
      </c>
      <c r="Y12" s="35">
        <f t="shared" si="7"/>
        <v>0</v>
      </c>
      <c r="Z12" s="32"/>
      <c r="AA12" s="35">
        <f t="shared" si="8"/>
        <v>0</v>
      </c>
      <c r="AB12" s="6">
        <f t="shared" si="9"/>
        <v>0</v>
      </c>
      <c r="AC12" s="5" t="str">
        <f t="shared" si="10"/>
        <v>9</v>
      </c>
      <c r="AD12" s="38">
        <f t="shared" si="11"/>
        <v>1</v>
      </c>
      <c r="AE12" s="38" t="str">
        <f t="shared" si="12"/>
        <v>Very Weak</v>
      </c>
    </row>
    <row r="13" spans="1:34" customFormat="1" x14ac:dyDescent="0.25">
      <c r="A13" s="29">
        <v>11</v>
      </c>
      <c r="B13" t="s">
        <v>175</v>
      </c>
      <c r="C13" s="30" t="s">
        <v>151</v>
      </c>
      <c r="D13" s="6"/>
      <c r="E13" s="6"/>
      <c r="F13" s="6"/>
      <c r="G13" s="6"/>
      <c r="H13" s="6"/>
      <c r="I13" s="17">
        <f t="shared" si="2"/>
        <v>0</v>
      </c>
      <c r="J13" s="6"/>
      <c r="K13" s="6"/>
      <c r="L13" s="6"/>
      <c r="M13" s="17">
        <f t="shared" si="3"/>
        <v>0</v>
      </c>
      <c r="N13" s="6"/>
      <c r="O13" s="6"/>
      <c r="P13" s="6"/>
      <c r="Q13" s="6"/>
      <c r="R13" s="6"/>
      <c r="S13" s="17">
        <f t="shared" si="4"/>
        <v>0</v>
      </c>
      <c r="T13" s="32"/>
      <c r="U13" s="6"/>
      <c r="V13" s="17">
        <f t="shared" si="5"/>
        <v>0</v>
      </c>
      <c r="W13" s="31"/>
      <c r="X13" s="70">
        <f t="shared" si="6"/>
        <v>0</v>
      </c>
      <c r="Y13" s="35">
        <f t="shared" si="7"/>
        <v>0</v>
      </c>
      <c r="Z13" s="32"/>
      <c r="AA13" s="35">
        <f t="shared" si="8"/>
        <v>0</v>
      </c>
      <c r="AB13" s="6">
        <f t="shared" si="9"/>
        <v>0</v>
      </c>
      <c r="AC13" s="5" t="str">
        <f t="shared" si="10"/>
        <v>9</v>
      </c>
      <c r="AD13" s="38">
        <f t="shared" si="11"/>
        <v>1</v>
      </c>
      <c r="AE13" s="38" t="str">
        <f t="shared" si="12"/>
        <v>Very Weak</v>
      </c>
    </row>
    <row r="14" spans="1:34" customFormat="1" x14ac:dyDescent="0.25">
      <c r="A14" s="29">
        <v>12</v>
      </c>
      <c r="B14" t="s">
        <v>176</v>
      </c>
      <c r="C14" s="30" t="s">
        <v>151</v>
      </c>
      <c r="D14" s="6"/>
      <c r="E14" s="6"/>
      <c r="F14" s="6"/>
      <c r="G14" s="6"/>
      <c r="H14" s="6"/>
      <c r="I14" s="17">
        <f t="shared" si="2"/>
        <v>0</v>
      </c>
      <c r="J14" s="6"/>
      <c r="K14" s="6"/>
      <c r="L14" s="6"/>
      <c r="M14" s="17">
        <f t="shared" si="3"/>
        <v>0</v>
      </c>
      <c r="N14" s="6"/>
      <c r="O14" s="6"/>
      <c r="P14" s="6"/>
      <c r="Q14" s="6"/>
      <c r="R14" s="6"/>
      <c r="S14" s="17">
        <f t="shared" si="4"/>
        <v>0</v>
      </c>
      <c r="T14" s="32"/>
      <c r="U14" s="32"/>
      <c r="V14" s="17">
        <f t="shared" si="5"/>
        <v>0</v>
      </c>
      <c r="W14" s="31"/>
      <c r="X14" s="70">
        <f t="shared" si="6"/>
        <v>0</v>
      </c>
      <c r="Y14" s="35">
        <f t="shared" si="7"/>
        <v>0</v>
      </c>
      <c r="Z14" s="32"/>
      <c r="AA14" s="35">
        <f t="shared" si="8"/>
        <v>0</v>
      </c>
      <c r="AB14" s="6">
        <f t="shared" si="9"/>
        <v>0</v>
      </c>
      <c r="AC14" s="5" t="str">
        <f t="shared" si="10"/>
        <v>9</v>
      </c>
      <c r="AD14" s="38">
        <f t="shared" si="11"/>
        <v>1</v>
      </c>
      <c r="AE14" s="38" t="str">
        <f t="shared" si="12"/>
        <v>Very Weak</v>
      </c>
    </row>
    <row r="15" spans="1:34" customFormat="1" x14ac:dyDescent="0.25">
      <c r="A15" s="29">
        <v>13</v>
      </c>
      <c r="B15" t="s">
        <v>177</v>
      </c>
      <c r="C15" s="30" t="s">
        <v>151</v>
      </c>
      <c r="D15" s="6"/>
      <c r="E15" s="6"/>
      <c r="F15" s="6"/>
      <c r="G15" s="6"/>
      <c r="H15" s="6"/>
      <c r="I15" s="17">
        <f t="shared" si="2"/>
        <v>0</v>
      </c>
      <c r="J15" s="6"/>
      <c r="K15" s="6"/>
      <c r="L15" s="6"/>
      <c r="M15" s="17">
        <f t="shared" si="3"/>
        <v>0</v>
      </c>
      <c r="N15" s="6"/>
      <c r="O15" s="6"/>
      <c r="P15" s="6"/>
      <c r="Q15" s="6"/>
      <c r="R15" s="6"/>
      <c r="S15" s="17">
        <f t="shared" si="4"/>
        <v>0</v>
      </c>
      <c r="T15" s="32"/>
      <c r="U15" s="32"/>
      <c r="V15" s="17">
        <f t="shared" si="5"/>
        <v>0</v>
      </c>
      <c r="W15" s="31"/>
      <c r="X15" s="70">
        <f t="shared" si="6"/>
        <v>0</v>
      </c>
      <c r="Y15" s="35">
        <f t="shared" si="7"/>
        <v>0</v>
      </c>
      <c r="Z15" s="32"/>
      <c r="AA15" s="35">
        <f t="shared" si="8"/>
        <v>0</v>
      </c>
      <c r="AB15" s="6">
        <f t="shared" si="9"/>
        <v>0</v>
      </c>
      <c r="AC15" s="5" t="str">
        <f t="shared" si="10"/>
        <v>9</v>
      </c>
      <c r="AD15" s="38">
        <f t="shared" si="11"/>
        <v>1</v>
      </c>
      <c r="AE15" s="38" t="str">
        <f t="shared" si="12"/>
        <v>Very Weak</v>
      </c>
    </row>
    <row r="16" spans="1:34" customFormat="1" x14ac:dyDescent="0.25">
      <c r="A16" s="29">
        <v>14</v>
      </c>
      <c r="B16" t="s">
        <v>178</v>
      </c>
      <c r="C16" s="30" t="s">
        <v>151</v>
      </c>
      <c r="D16" s="6"/>
      <c r="E16" s="6"/>
      <c r="F16" s="6"/>
      <c r="G16" s="6"/>
      <c r="H16" s="6"/>
      <c r="I16" s="17">
        <f t="shared" si="2"/>
        <v>0</v>
      </c>
      <c r="J16" s="6"/>
      <c r="K16" s="6"/>
      <c r="L16" s="6"/>
      <c r="M16" s="17">
        <f t="shared" si="3"/>
        <v>0</v>
      </c>
      <c r="N16" s="6"/>
      <c r="O16" s="6"/>
      <c r="P16" s="6"/>
      <c r="Q16" s="6"/>
      <c r="R16" s="6"/>
      <c r="S16" s="17">
        <f t="shared" si="4"/>
        <v>0</v>
      </c>
      <c r="T16" s="32"/>
      <c r="U16" s="6"/>
      <c r="V16" s="17">
        <f t="shared" si="5"/>
        <v>0</v>
      </c>
      <c r="W16" s="31"/>
      <c r="X16" s="70">
        <f t="shared" si="6"/>
        <v>0</v>
      </c>
      <c r="Y16" s="35">
        <f t="shared" si="7"/>
        <v>0</v>
      </c>
      <c r="Z16" s="32"/>
      <c r="AA16" s="35">
        <f t="shared" si="8"/>
        <v>0</v>
      </c>
      <c r="AB16" s="6">
        <f t="shared" si="9"/>
        <v>0</v>
      </c>
      <c r="AC16" s="5" t="str">
        <f t="shared" si="10"/>
        <v>9</v>
      </c>
      <c r="AD16" s="38">
        <f t="shared" si="11"/>
        <v>1</v>
      </c>
      <c r="AE16" s="38" t="str">
        <f t="shared" si="12"/>
        <v>Very Weak</v>
      </c>
    </row>
    <row r="17" spans="1:31" customFormat="1" x14ac:dyDescent="0.25">
      <c r="A17" s="29">
        <v>15</v>
      </c>
      <c r="B17" t="s">
        <v>179</v>
      </c>
      <c r="C17" s="30" t="s">
        <v>151</v>
      </c>
      <c r="D17" s="6"/>
      <c r="E17" s="6"/>
      <c r="F17" s="6"/>
      <c r="G17" s="6"/>
      <c r="H17" s="6"/>
      <c r="I17" s="17">
        <f t="shared" si="2"/>
        <v>0</v>
      </c>
      <c r="J17" s="6"/>
      <c r="K17" s="6"/>
      <c r="L17" s="6"/>
      <c r="M17" s="17">
        <f t="shared" si="3"/>
        <v>0</v>
      </c>
      <c r="N17" s="6"/>
      <c r="O17" s="6"/>
      <c r="P17" s="6"/>
      <c r="Q17" s="6"/>
      <c r="R17" s="6"/>
      <c r="S17" s="17">
        <f t="shared" si="4"/>
        <v>0</v>
      </c>
      <c r="T17" s="32"/>
      <c r="U17" s="6"/>
      <c r="V17" s="17">
        <f t="shared" si="5"/>
        <v>0</v>
      </c>
      <c r="W17" s="31"/>
      <c r="X17" s="70">
        <f t="shared" si="6"/>
        <v>0</v>
      </c>
      <c r="Y17" s="35">
        <f t="shared" si="7"/>
        <v>0</v>
      </c>
      <c r="Z17" s="32"/>
      <c r="AA17" s="35">
        <f t="shared" si="8"/>
        <v>0</v>
      </c>
      <c r="AB17" s="6">
        <f t="shared" si="9"/>
        <v>0</v>
      </c>
      <c r="AC17" s="5" t="str">
        <f t="shared" si="10"/>
        <v>9</v>
      </c>
      <c r="AD17" s="38">
        <f t="shared" si="11"/>
        <v>1</v>
      </c>
      <c r="AE17" s="38" t="str">
        <f t="shared" si="12"/>
        <v>Very Weak</v>
      </c>
    </row>
    <row r="18" spans="1:31" customFormat="1" x14ac:dyDescent="0.25">
      <c r="A18" s="29">
        <v>16</v>
      </c>
      <c r="B18" t="s">
        <v>180</v>
      </c>
      <c r="C18" s="30" t="s">
        <v>151</v>
      </c>
      <c r="D18" s="6"/>
      <c r="E18" s="6"/>
      <c r="F18" s="6"/>
      <c r="G18" s="6"/>
      <c r="H18" s="6"/>
      <c r="I18" s="17">
        <f t="shared" si="2"/>
        <v>0</v>
      </c>
      <c r="J18" s="6"/>
      <c r="K18" s="6"/>
      <c r="L18" s="6"/>
      <c r="M18" s="17">
        <f t="shared" si="3"/>
        <v>0</v>
      </c>
      <c r="N18" s="6"/>
      <c r="O18" s="6"/>
      <c r="P18" s="6"/>
      <c r="Q18" s="6"/>
      <c r="R18" s="6"/>
      <c r="S18" s="17">
        <f t="shared" si="4"/>
        <v>0</v>
      </c>
      <c r="T18" s="32"/>
      <c r="U18" s="6"/>
      <c r="V18" s="17">
        <f t="shared" si="5"/>
        <v>0</v>
      </c>
      <c r="W18" s="31"/>
      <c r="X18" s="70">
        <f t="shared" ref="X18:X20" si="13">ROUND((I18+M18+S18+V18), 0)</f>
        <v>0</v>
      </c>
      <c r="Y18" s="35">
        <f t="shared" ref="Y18:Y20" si="14">ROUND((X18/100)*50, 1)</f>
        <v>0</v>
      </c>
      <c r="Z18" s="32"/>
      <c r="AA18" s="35">
        <f t="shared" ref="AA18:AA20" si="15">ROUND((Z18/100)*50, 1)</f>
        <v>0</v>
      </c>
      <c r="AB18" s="6">
        <f t="shared" ref="AB18:AB20" si="16">Y18+AA18</f>
        <v>0</v>
      </c>
      <c r="AC18" s="5" t="str">
        <f t="shared" ref="AC18:AC20" si="17">IF(AB18&gt;=80,"1",IF(AB18&gt;69,"2",IF(AB18&gt;59,"3",IF(AB18&gt;49,"4",IF(AB18&gt;44,"5",IF(AB18&gt;39,"6",IF(AB18&gt;34,"7",IF(AB18&gt;29,"8",IF(AB18&lt;=29,"9")))))))))</f>
        <v>9</v>
      </c>
      <c r="AD18" s="38">
        <f t="shared" si="11"/>
        <v>1</v>
      </c>
      <c r="AE18" s="38" t="str">
        <f t="shared" ref="AE18:AE20" si="18">IF(AC18="1","Excellent",IF(AC18="2","Very Good",IF(AC18="3","Good",IF(AC18="4","Credit",IF(AC18="5","Average",IF(AC18="6","Pass",IF(AC18="7","Below Average",IF(AC18="8","Weak",IF(AC18="9","Very Weak")))))))))</f>
        <v>Very Weak</v>
      </c>
    </row>
    <row r="19" spans="1:31" customFormat="1" x14ac:dyDescent="0.25">
      <c r="A19" s="29">
        <v>17</v>
      </c>
      <c r="B19" t="s">
        <v>181</v>
      </c>
      <c r="C19" s="30" t="s">
        <v>151</v>
      </c>
      <c r="D19" s="6"/>
      <c r="E19" s="6"/>
      <c r="F19" s="6"/>
      <c r="G19" s="6"/>
      <c r="H19" s="6"/>
      <c r="I19" s="17">
        <f t="shared" si="2"/>
        <v>0</v>
      </c>
      <c r="J19" s="6"/>
      <c r="K19" s="6"/>
      <c r="L19" s="6"/>
      <c r="M19" s="17">
        <f t="shared" si="3"/>
        <v>0</v>
      </c>
      <c r="N19" s="6"/>
      <c r="O19" s="6"/>
      <c r="P19" s="6"/>
      <c r="Q19" s="6"/>
      <c r="R19" s="6"/>
      <c r="S19" s="17">
        <f t="shared" si="4"/>
        <v>0</v>
      </c>
      <c r="T19" s="32"/>
      <c r="U19" s="6"/>
      <c r="V19" s="17">
        <f t="shared" si="5"/>
        <v>0</v>
      </c>
      <c r="W19" s="31"/>
      <c r="X19" s="70">
        <f t="shared" si="13"/>
        <v>0</v>
      </c>
      <c r="Y19" s="35">
        <f t="shared" si="14"/>
        <v>0</v>
      </c>
      <c r="Z19" s="32"/>
      <c r="AA19" s="35">
        <f t="shared" si="15"/>
        <v>0</v>
      </c>
      <c r="AB19" s="6">
        <f t="shared" si="16"/>
        <v>0</v>
      </c>
      <c r="AC19" s="5" t="str">
        <f t="shared" si="17"/>
        <v>9</v>
      </c>
      <c r="AD19" s="38">
        <f t="shared" si="11"/>
        <v>1</v>
      </c>
      <c r="AE19" s="38" t="str">
        <f t="shared" si="18"/>
        <v>Very Weak</v>
      </c>
    </row>
    <row r="20" spans="1:31" customFormat="1" x14ac:dyDescent="0.25">
      <c r="A20" s="29">
        <v>18</v>
      </c>
      <c r="B20" t="s">
        <v>182</v>
      </c>
      <c r="C20" s="30" t="s">
        <v>151</v>
      </c>
      <c r="D20" s="6"/>
      <c r="E20" s="6"/>
      <c r="F20" s="6"/>
      <c r="G20" s="6"/>
      <c r="H20" s="6"/>
      <c r="I20" s="17">
        <f t="shared" si="2"/>
        <v>0</v>
      </c>
      <c r="J20" s="6"/>
      <c r="K20" s="6"/>
      <c r="L20" s="6"/>
      <c r="M20" s="17">
        <f t="shared" si="3"/>
        <v>0</v>
      </c>
      <c r="N20" s="6"/>
      <c r="O20" s="6"/>
      <c r="P20" s="6"/>
      <c r="Q20" s="6"/>
      <c r="R20" s="6"/>
      <c r="S20" s="17">
        <f t="shared" si="4"/>
        <v>0</v>
      </c>
      <c r="T20" s="32"/>
      <c r="U20" s="6"/>
      <c r="V20" s="17">
        <f t="shared" si="5"/>
        <v>0</v>
      </c>
      <c r="W20" s="31"/>
      <c r="X20" s="70">
        <f t="shared" si="13"/>
        <v>0</v>
      </c>
      <c r="Y20" s="35">
        <f t="shared" si="14"/>
        <v>0</v>
      </c>
      <c r="Z20" s="32"/>
      <c r="AA20" s="35">
        <f t="shared" si="15"/>
        <v>0</v>
      </c>
      <c r="AB20" s="6">
        <f t="shared" si="16"/>
        <v>0</v>
      </c>
      <c r="AC20" s="5" t="str">
        <f t="shared" si="17"/>
        <v>9</v>
      </c>
      <c r="AD20" s="38">
        <f t="shared" si="11"/>
        <v>1</v>
      </c>
      <c r="AE20" s="38" t="str">
        <f t="shared" si="18"/>
        <v>Very Weak</v>
      </c>
    </row>
    <row r="21" spans="1:31" customFormat="1" x14ac:dyDescent="0.25">
      <c r="A21" s="29">
        <v>19</v>
      </c>
      <c r="B21" t="s">
        <v>183</v>
      </c>
      <c r="C21" s="30" t="s">
        <v>151</v>
      </c>
      <c r="D21" s="6"/>
      <c r="E21" s="6"/>
      <c r="F21" s="6"/>
      <c r="G21" s="6"/>
      <c r="H21" s="6"/>
      <c r="I21" s="17">
        <f t="shared" ref="I21:I22" si="19">SUM(D21:H21)/50*(30)</f>
        <v>0</v>
      </c>
      <c r="J21" s="6"/>
      <c r="K21" s="6"/>
      <c r="L21" s="6"/>
      <c r="M21" s="17">
        <f t="shared" ref="M21:M22" si="20">SUM(J21:L21)/45*(20)</f>
        <v>0</v>
      </c>
      <c r="N21" s="6"/>
      <c r="O21" s="6"/>
      <c r="P21" s="6"/>
      <c r="Q21" s="6"/>
      <c r="R21" s="6"/>
      <c r="S21" s="17">
        <f t="shared" si="4"/>
        <v>0</v>
      </c>
      <c r="T21" s="32"/>
      <c r="U21" s="6"/>
      <c r="V21" s="17">
        <f t="shared" ref="V21:V22" si="21">SUM(T21:U21)/40*(20)</f>
        <v>0</v>
      </c>
      <c r="W21" s="31"/>
      <c r="X21" s="70">
        <f t="shared" ref="X21:X22" si="22">ROUND((I21+M21+S21+V21), 0)</f>
        <v>0</v>
      </c>
      <c r="Y21" s="35">
        <f t="shared" ref="Y21:Y22" si="23">ROUND((X21/100)*50, 1)</f>
        <v>0</v>
      </c>
      <c r="Z21" s="32"/>
      <c r="AA21" s="35">
        <f t="shared" ref="AA21:AA22" si="24">ROUND((Z21/100)*50, 1)</f>
        <v>0</v>
      </c>
      <c r="AB21" s="6">
        <f t="shared" ref="AB21:AB22" si="25">Y21+AA21</f>
        <v>0</v>
      </c>
      <c r="AC21" s="5" t="str">
        <f t="shared" ref="AC21:AC22" si="26">IF(AB21&gt;=80,"1",IF(AB21&gt;69,"2",IF(AB21&gt;59,"3",IF(AB21&gt;49,"4",IF(AB21&gt;44,"5",IF(AB21&gt;39,"6",IF(AB21&gt;34,"7",IF(AB21&gt;29,"8",IF(AB21&lt;=29,"9")))))))))</f>
        <v>9</v>
      </c>
      <c r="AD21" s="38">
        <f t="shared" si="11"/>
        <v>1</v>
      </c>
      <c r="AE21" s="38" t="str">
        <f t="shared" ref="AE21:AE22" si="27">IF(AC21="1","Excellent",IF(AC21="2","Very Good",IF(AC21="3","Good",IF(AC21="4","Credit",IF(AC21="5","Average",IF(AC21="6","Pass",IF(AC21="7","Below Average",IF(AC21="8","Weak",IF(AC21="9","Very Weak")))))))))</f>
        <v>Very Weak</v>
      </c>
    </row>
    <row r="22" spans="1:31" customFormat="1" x14ac:dyDescent="0.25">
      <c r="A22" s="29">
        <v>20</v>
      </c>
      <c r="B22" t="s">
        <v>184</v>
      </c>
      <c r="C22" s="30" t="s">
        <v>151</v>
      </c>
      <c r="D22" s="6"/>
      <c r="E22" s="6"/>
      <c r="F22" s="6"/>
      <c r="G22" s="6"/>
      <c r="H22" s="6"/>
      <c r="I22" s="17">
        <f t="shared" si="19"/>
        <v>0</v>
      </c>
      <c r="J22" s="6"/>
      <c r="K22" s="6"/>
      <c r="L22" s="6"/>
      <c r="M22" s="17">
        <f t="shared" si="20"/>
        <v>0</v>
      </c>
      <c r="N22" s="6"/>
      <c r="O22" s="6"/>
      <c r="P22" s="6"/>
      <c r="Q22" s="6"/>
      <c r="R22" s="6"/>
      <c r="S22" s="17">
        <f t="shared" si="4"/>
        <v>0</v>
      </c>
      <c r="T22" s="32"/>
      <c r="U22" s="6"/>
      <c r="V22" s="17">
        <f t="shared" si="21"/>
        <v>0</v>
      </c>
      <c r="W22" s="31"/>
      <c r="X22" s="70">
        <f t="shared" si="22"/>
        <v>0</v>
      </c>
      <c r="Y22" s="35">
        <f t="shared" si="23"/>
        <v>0</v>
      </c>
      <c r="Z22" s="32"/>
      <c r="AA22" s="35">
        <f t="shared" si="24"/>
        <v>0</v>
      </c>
      <c r="AB22" s="6">
        <f t="shared" si="25"/>
        <v>0</v>
      </c>
      <c r="AC22" s="5" t="str">
        <f t="shared" si="26"/>
        <v>9</v>
      </c>
      <c r="AD22" s="38">
        <f t="shared" si="11"/>
        <v>1</v>
      </c>
      <c r="AE22" s="38" t="str">
        <f t="shared" si="27"/>
        <v>Very Weak</v>
      </c>
    </row>
    <row r="23" spans="1:31" x14ac:dyDescent="0.25">
      <c r="A23" s="29">
        <v>21</v>
      </c>
      <c r="B23" t="s">
        <v>185</v>
      </c>
      <c r="C23" s="30" t="s">
        <v>151</v>
      </c>
      <c r="D23" s="6"/>
      <c r="E23" s="6"/>
      <c r="F23" s="6"/>
      <c r="G23" s="6"/>
      <c r="H23" s="6"/>
      <c r="I23" s="17">
        <f t="shared" ref="I23:I29" si="28">SUM(D23:H23)/50*(30)</f>
        <v>0</v>
      </c>
      <c r="J23" s="6"/>
      <c r="K23" s="6"/>
      <c r="L23" s="6"/>
      <c r="M23" s="17">
        <f t="shared" ref="M23:M29" si="29">SUM(J23:L23)/45*(20)</f>
        <v>0</v>
      </c>
      <c r="N23" s="6"/>
      <c r="O23" s="6"/>
      <c r="P23" s="6"/>
      <c r="Q23" s="6"/>
      <c r="R23" s="6"/>
      <c r="S23" s="17">
        <f t="shared" si="4"/>
        <v>0</v>
      </c>
      <c r="T23" s="32"/>
      <c r="U23" s="6"/>
      <c r="V23" s="17">
        <f t="shared" ref="V23:V29" si="30">SUM(T23:U23)/40*(20)</f>
        <v>0</v>
      </c>
      <c r="W23" s="31"/>
      <c r="X23" s="70">
        <f t="shared" ref="X23:X29" si="31">ROUND((I23+M23+S23+V23), 0)</f>
        <v>0</v>
      </c>
      <c r="Y23" s="35">
        <f t="shared" ref="Y23:Y29" si="32">ROUND((X23/100)*50, 1)</f>
        <v>0</v>
      </c>
      <c r="Z23" s="32"/>
      <c r="AA23" s="35">
        <f t="shared" ref="AA23:AA29" si="33">ROUND((Z23/100)*50, 1)</f>
        <v>0</v>
      </c>
      <c r="AB23" s="6">
        <f t="shared" ref="AB23:AB29" si="34">Y23+AA23</f>
        <v>0</v>
      </c>
      <c r="AC23" s="5" t="str">
        <f t="shared" ref="AC23:AC29" si="35">IF(AB23&gt;=80,"1",IF(AB23&gt;69,"2",IF(AB23&gt;59,"3",IF(AB23&gt;49,"4",IF(AB23&gt;44,"5",IF(AB23&gt;39,"6",IF(AB23&gt;34,"7",IF(AB23&gt;29,"8",IF(AB23&lt;=29,"9")))))))))</f>
        <v>9</v>
      </c>
      <c r="AD23" s="38">
        <f t="shared" si="11"/>
        <v>1</v>
      </c>
      <c r="AE23" s="38" t="str">
        <f t="shared" ref="AE23:AE29" si="36">IF(AC23="1","Excellent",IF(AC23="2","Very Good",IF(AC23="3","Good",IF(AC23="4","Credit",IF(AC23="5","Average",IF(AC23="6","Pass",IF(AC23="7","Below Average",IF(AC23="8","Weak",IF(AC23="9","Very Weak")))))))))</f>
        <v>Very Weak</v>
      </c>
    </row>
    <row r="24" spans="1:31" x14ac:dyDescent="0.25">
      <c r="A24" s="29">
        <v>22</v>
      </c>
      <c r="B24" t="s">
        <v>186</v>
      </c>
      <c r="C24" s="30" t="s">
        <v>151</v>
      </c>
      <c r="D24" s="6"/>
      <c r="E24" s="6"/>
      <c r="F24" s="6"/>
      <c r="G24" s="6"/>
      <c r="H24" s="6"/>
      <c r="I24" s="17">
        <f t="shared" si="28"/>
        <v>0</v>
      </c>
      <c r="J24" s="6"/>
      <c r="K24" s="6"/>
      <c r="L24" s="6"/>
      <c r="M24" s="17">
        <f t="shared" si="29"/>
        <v>0</v>
      </c>
      <c r="N24" s="6"/>
      <c r="O24" s="6"/>
      <c r="P24" s="6"/>
      <c r="Q24" s="6"/>
      <c r="R24" s="6"/>
      <c r="S24" s="17">
        <f t="shared" si="4"/>
        <v>0</v>
      </c>
      <c r="T24" s="32"/>
      <c r="U24" s="6"/>
      <c r="V24" s="17">
        <f t="shared" si="30"/>
        <v>0</v>
      </c>
      <c r="W24" s="31"/>
      <c r="X24" s="70">
        <f t="shared" si="31"/>
        <v>0</v>
      </c>
      <c r="Y24" s="35">
        <f t="shared" si="32"/>
        <v>0</v>
      </c>
      <c r="Z24" s="32"/>
      <c r="AA24" s="35">
        <f t="shared" si="33"/>
        <v>0</v>
      </c>
      <c r="AB24" s="6">
        <f t="shared" si="34"/>
        <v>0</v>
      </c>
      <c r="AC24" s="5" t="str">
        <f t="shared" si="35"/>
        <v>9</v>
      </c>
      <c r="AD24" s="38">
        <f t="shared" si="11"/>
        <v>1</v>
      </c>
      <c r="AE24" s="38" t="str">
        <f t="shared" si="36"/>
        <v>Very Weak</v>
      </c>
    </row>
    <row r="25" spans="1:31" x14ac:dyDescent="0.25">
      <c r="A25" s="29">
        <v>23</v>
      </c>
      <c r="B25" t="s">
        <v>187</v>
      </c>
      <c r="C25" s="30" t="s">
        <v>151</v>
      </c>
      <c r="D25" s="6"/>
      <c r="E25" s="6"/>
      <c r="F25" s="6"/>
      <c r="G25" s="6"/>
      <c r="H25" s="6"/>
      <c r="I25" s="17">
        <f t="shared" si="28"/>
        <v>0</v>
      </c>
      <c r="J25" s="6"/>
      <c r="K25" s="6"/>
      <c r="L25" s="6"/>
      <c r="M25" s="17">
        <f t="shared" si="29"/>
        <v>0</v>
      </c>
      <c r="N25" s="6"/>
      <c r="O25" s="6"/>
      <c r="P25" s="6"/>
      <c r="Q25" s="6"/>
      <c r="R25" s="6"/>
      <c r="S25" s="17">
        <f t="shared" si="4"/>
        <v>0</v>
      </c>
      <c r="T25" s="32"/>
      <c r="U25" s="32"/>
      <c r="V25" s="17">
        <f t="shared" si="30"/>
        <v>0</v>
      </c>
      <c r="W25" s="31"/>
      <c r="X25" s="70">
        <f t="shared" si="31"/>
        <v>0</v>
      </c>
      <c r="Y25" s="35">
        <f t="shared" si="32"/>
        <v>0</v>
      </c>
      <c r="Z25" s="32"/>
      <c r="AA25" s="35">
        <f t="shared" si="33"/>
        <v>0</v>
      </c>
      <c r="AB25" s="6">
        <f t="shared" si="34"/>
        <v>0</v>
      </c>
      <c r="AC25" s="5" t="str">
        <f t="shared" si="35"/>
        <v>9</v>
      </c>
      <c r="AD25" s="38">
        <f t="shared" si="11"/>
        <v>1</v>
      </c>
      <c r="AE25" s="38" t="str">
        <f t="shared" si="36"/>
        <v>Very Weak</v>
      </c>
    </row>
    <row r="26" spans="1:31" x14ac:dyDescent="0.25">
      <c r="A26" s="29">
        <v>24</v>
      </c>
      <c r="B26" t="s">
        <v>188</v>
      </c>
      <c r="C26" s="30" t="s">
        <v>151</v>
      </c>
      <c r="D26" s="6"/>
      <c r="E26" s="6"/>
      <c r="F26" s="6"/>
      <c r="G26" s="6"/>
      <c r="H26" s="6"/>
      <c r="I26" s="17">
        <f t="shared" si="28"/>
        <v>0</v>
      </c>
      <c r="J26" s="6"/>
      <c r="K26" s="6"/>
      <c r="L26" s="6"/>
      <c r="M26" s="17">
        <f t="shared" si="29"/>
        <v>0</v>
      </c>
      <c r="N26" s="6"/>
      <c r="O26" s="6"/>
      <c r="P26" s="6"/>
      <c r="Q26" s="6"/>
      <c r="R26" s="6"/>
      <c r="S26" s="17">
        <f t="shared" si="4"/>
        <v>0</v>
      </c>
      <c r="T26" s="32"/>
      <c r="U26" s="32"/>
      <c r="V26" s="17">
        <f t="shared" si="30"/>
        <v>0</v>
      </c>
      <c r="W26" s="31"/>
      <c r="X26" s="70">
        <f t="shared" si="31"/>
        <v>0</v>
      </c>
      <c r="Y26" s="35">
        <f t="shared" si="32"/>
        <v>0</v>
      </c>
      <c r="Z26" s="32"/>
      <c r="AA26" s="35">
        <f t="shared" si="33"/>
        <v>0</v>
      </c>
      <c r="AB26" s="6">
        <f t="shared" si="34"/>
        <v>0</v>
      </c>
      <c r="AC26" s="5" t="str">
        <f t="shared" si="35"/>
        <v>9</v>
      </c>
      <c r="AD26" s="38">
        <f t="shared" si="11"/>
        <v>1</v>
      </c>
      <c r="AE26" s="38" t="str">
        <f t="shared" si="36"/>
        <v>Very Weak</v>
      </c>
    </row>
    <row r="27" spans="1:31" x14ac:dyDescent="0.25">
      <c r="A27" s="29">
        <v>25</v>
      </c>
      <c r="B27" t="s">
        <v>189</v>
      </c>
      <c r="C27" s="30" t="s">
        <v>151</v>
      </c>
      <c r="D27" s="6"/>
      <c r="E27" s="6"/>
      <c r="F27" s="6"/>
      <c r="G27" s="6"/>
      <c r="H27" s="6"/>
      <c r="I27" s="17">
        <f t="shared" si="28"/>
        <v>0</v>
      </c>
      <c r="J27" s="6"/>
      <c r="K27" s="6"/>
      <c r="L27" s="6"/>
      <c r="M27" s="17">
        <f t="shared" si="29"/>
        <v>0</v>
      </c>
      <c r="N27" s="6"/>
      <c r="O27" s="6"/>
      <c r="P27" s="6"/>
      <c r="Q27" s="6"/>
      <c r="R27" s="6"/>
      <c r="S27" s="17">
        <f t="shared" si="4"/>
        <v>0</v>
      </c>
      <c r="T27" s="32"/>
      <c r="U27" s="32"/>
      <c r="V27" s="17">
        <f t="shared" si="30"/>
        <v>0</v>
      </c>
      <c r="W27" s="31"/>
      <c r="X27" s="70">
        <f t="shared" si="31"/>
        <v>0</v>
      </c>
      <c r="Y27" s="35">
        <f t="shared" si="32"/>
        <v>0</v>
      </c>
      <c r="Z27" s="32"/>
      <c r="AA27" s="35">
        <f t="shared" si="33"/>
        <v>0</v>
      </c>
      <c r="AB27" s="6">
        <f t="shared" si="34"/>
        <v>0</v>
      </c>
      <c r="AC27" s="5" t="str">
        <f t="shared" si="35"/>
        <v>9</v>
      </c>
      <c r="AD27" s="38">
        <f t="shared" si="11"/>
        <v>1</v>
      </c>
      <c r="AE27" s="38" t="str">
        <f t="shared" si="36"/>
        <v>Very Weak</v>
      </c>
    </row>
    <row r="28" spans="1:31" x14ac:dyDescent="0.25">
      <c r="A28" s="29">
        <v>26</v>
      </c>
      <c r="B28" t="s">
        <v>190</v>
      </c>
      <c r="C28" s="30" t="s">
        <v>151</v>
      </c>
      <c r="D28" s="6"/>
      <c r="E28" s="6"/>
      <c r="F28" s="6"/>
      <c r="G28" s="6"/>
      <c r="H28" s="6"/>
      <c r="I28" s="17">
        <f t="shared" si="28"/>
        <v>0</v>
      </c>
      <c r="J28" s="6"/>
      <c r="K28" s="6"/>
      <c r="L28" s="6"/>
      <c r="M28" s="17">
        <f t="shared" si="29"/>
        <v>0</v>
      </c>
      <c r="N28" s="6"/>
      <c r="O28" s="6"/>
      <c r="P28" s="6"/>
      <c r="Q28" s="6"/>
      <c r="R28" s="6"/>
      <c r="S28" s="17">
        <f t="shared" si="4"/>
        <v>0</v>
      </c>
      <c r="T28" s="32"/>
      <c r="U28" s="32"/>
      <c r="V28" s="17">
        <f t="shared" si="30"/>
        <v>0</v>
      </c>
      <c r="W28" s="31"/>
      <c r="X28" s="70">
        <f t="shared" si="31"/>
        <v>0</v>
      </c>
      <c r="Y28" s="35">
        <f t="shared" si="32"/>
        <v>0</v>
      </c>
      <c r="Z28" s="32"/>
      <c r="AA28" s="35">
        <f t="shared" si="33"/>
        <v>0</v>
      </c>
      <c r="AB28" s="6">
        <f t="shared" si="34"/>
        <v>0</v>
      </c>
      <c r="AC28" s="5" t="str">
        <f t="shared" si="35"/>
        <v>9</v>
      </c>
      <c r="AD28" s="38">
        <f t="shared" si="11"/>
        <v>1</v>
      </c>
      <c r="AE28" s="38" t="str">
        <f t="shared" si="36"/>
        <v>Very Weak</v>
      </c>
    </row>
    <row r="29" spans="1:31" x14ac:dyDescent="0.25">
      <c r="A29" s="29">
        <v>27</v>
      </c>
      <c r="B29" t="s">
        <v>191</v>
      </c>
      <c r="C29" s="30" t="s">
        <v>151</v>
      </c>
      <c r="D29" s="6"/>
      <c r="E29" s="6"/>
      <c r="F29" s="6"/>
      <c r="G29" s="6"/>
      <c r="H29" s="6"/>
      <c r="I29" s="17">
        <f t="shared" si="28"/>
        <v>0</v>
      </c>
      <c r="J29" s="6"/>
      <c r="K29" s="6"/>
      <c r="L29" s="6"/>
      <c r="M29" s="17">
        <f t="shared" si="29"/>
        <v>0</v>
      </c>
      <c r="N29" s="6"/>
      <c r="O29" s="6"/>
      <c r="P29" s="6"/>
      <c r="Q29" s="6"/>
      <c r="R29" s="6"/>
      <c r="S29" s="17">
        <f t="shared" si="4"/>
        <v>0</v>
      </c>
      <c r="T29" s="32"/>
      <c r="U29" s="6"/>
      <c r="V29" s="17">
        <f t="shared" si="30"/>
        <v>0</v>
      </c>
      <c r="W29" s="31"/>
      <c r="X29" s="70">
        <f t="shared" si="31"/>
        <v>0</v>
      </c>
      <c r="Y29" s="35">
        <f t="shared" si="32"/>
        <v>0</v>
      </c>
      <c r="Z29" s="32"/>
      <c r="AA29" s="35">
        <f t="shared" si="33"/>
        <v>0</v>
      </c>
      <c r="AB29" s="6">
        <f t="shared" si="34"/>
        <v>0</v>
      </c>
      <c r="AC29" s="5" t="str">
        <f t="shared" si="35"/>
        <v>9</v>
      </c>
      <c r="AD29" s="38">
        <f t="shared" si="11"/>
        <v>1</v>
      </c>
      <c r="AE29" s="38" t="str">
        <f t="shared" si="36"/>
        <v>Very Weak</v>
      </c>
    </row>
    <row r="30" spans="1:31" x14ac:dyDescent="0.25">
      <c r="A30" s="29">
        <v>28</v>
      </c>
      <c r="B30" t="s">
        <v>192</v>
      </c>
      <c r="C30" s="30" t="s">
        <v>151</v>
      </c>
      <c r="D30" s="6"/>
      <c r="E30" s="6"/>
      <c r="F30" s="6"/>
      <c r="G30" s="6"/>
      <c r="H30" s="6"/>
      <c r="I30" s="17">
        <f t="shared" ref="I30:I37" si="37">SUM(D30:H30)/50*(30)</f>
        <v>0</v>
      </c>
      <c r="J30" s="6"/>
      <c r="K30" s="6"/>
      <c r="L30" s="6"/>
      <c r="M30" s="17">
        <f t="shared" ref="M30:M37" si="38">SUM(J30:L30)/45*(20)</f>
        <v>0</v>
      </c>
      <c r="N30" s="6"/>
      <c r="O30" s="6"/>
      <c r="P30" s="6"/>
      <c r="Q30" s="6"/>
      <c r="R30" s="6"/>
      <c r="S30" s="17">
        <f t="shared" ref="S30:S37" si="39">SUM(N30:R30)/50*(30)</f>
        <v>0</v>
      </c>
      <c r="T30" s="32"/>
      <c r="U30" s="6"/>
      <c r="V30" s="17">
        <f t="shared" ref="V30:V37" si="40">SUM(T30:U30)/40*(20)</f>
        <v>0</v>
      </c>
      <c r="W30" s="31"/>
      <c r="X30" s="70">
        <f t="shared" ref="X30:X37" si="41">ROUND((I30+M30+S30+V30), 0)</f>
        <v>0</v>
      </c>
      <c r="Y30" s="35">
        <f t="shared" ref="Y30:Y37" si="42">ROUND((X30/100)*50, 1)</f>
        <v>0</v>
      </c>
      <c r="Z30" s="32"/>
      <c r="AA30" s="35">
        <f t="shared" ref="AA30:AA37" si="43">ROUND((Z30/100)*50, 1)</f>
        <v>0</v>
      </c>
      <c r="AB30" s="6">
        <f t="shared" ref="AB30:AB37" si="44">Y30+AA30</f>
        <v>0</v>
      </c>
      <c r="AC30" s="5" t="str">
        <f t="shared" ref="AC30:AC37" si="45">IF(AB30&gt;=80,"1",IF(AB30&gt;69,"2",IF(AB30&gt;59,"3",IF(AB30&gt;49,"4",IF(AB30&gt;44,"5",IF(AB30&gt;39,"6",IF(AB30&gt;34,"7",IF(AB30&gt;29,"8",IF(AB30&lt;=29,"9")))))))))</f>
        <v>9</v>
      </c>
      <c r="AD30" s="38">
        <f t="shared" ref="AD30:AD37" si="46">_xlfn.RANK.EQ(AB30,$AB$3:$AB$30)</f>
        <v>1</v>
      </c>
      <c r="AE30" s="38" t="str">
        <f t="shared" ref="AE30:AE37" si="47">IF(AC30="1","Excellent",IF(AC30="2","Very Good",IF(AC30="3","Good",IF(AC30="4","Credit",IF(AC30="5","Average",IF(AC30="6","Pass",IF(AC30="7","Below Average",IF(AC30="8","Weak",IF(AC30="9","Very Weak")))))))))</f>
        <v>Very Weak</v>
      </c>
    </row>
    <row r="31" spans="1:31" x14ac:dyDescent="0.25">
      <c r="A31" s="29">
        <v>29</v>
      </c>
      <c r="B31" t="s">
        <v>193</v>
      </c>
      <c r="C31" s="30" t="s">
        <v>151</v>
      </c>
      <c r="D31" s="6"/>
      <c r="E31" s="6"/>
      <c r="F31" s="6"/>
      <c r="G31" s="6"/>
      <c r="H31" s="6"/>
      <c r="I31" s="17">
        <f t="shared" si="37"/>
        <v>0</v>
      </c>
      <c r="J31" s="6"/>
      <c r="K31" s="6"/>
      <c r="L31" s="6"/>
      <c r="M31" s="17">
        <f t="shared" si="38"/>
        <v>0</v>
      </c>
      <c r="N31" s="6"/>
      <c r="O31" s="6"/>
      <c r="P31" s="6"/>
      <c r="Q31" s="6"/>
      <c r="R31" s="6"/>
      <c r="S31" s="17">
        <f t="shared" si="39"/>
        <v>0</v>
      </c>
      <c r="T31" s="32"/>
      <c r="U31" s="6"/>
      <c r="V31" s="17">
        <f t="shared" si="40"/>
        <v>0</v>
      </c>
      <c r="W31" s="31"/>
      <c r="X31" s="70">
        <f t="shared" si="41"/>
        <v>0</v>
      </c>
      <c r="Y31" s="35">
        <f t="shared" si="42"/>
        <v>0</v>
      </c>
      <c r="Z31" s="32"/>
      <c r="AA31" s="35">
        <f t="shared" si="43"/>
        <v>0</v>
      </c>
      <c r="AB31" s="6">
        <f t="shared" si="44"/>
        <v>0</v>
      </c>
      <c r="AC31" s="5" t="str">
        <f t="shared" si="45"/>
        <v>9</v>
      </c>
      <c r="AD31" s="38">
        <f t="shared" si="46"/>
        <v>1</v>
      </c>
      <c r="AE31" s="38" t="str">
        <f t="shared" si="47"/>
        <v>Very Weak</v>
      </c>
    </row>
    <row r="32" spans="1:31" x14ac:dyDescent="0.25">
      <c r="A32" s="29">
        <v>30</v>
      </c>
      <c r="B32" t="s">
        <v>194</v>
      </c>
      <c r="C32" s="30" t="s">
        <v>151</v>
      </c>
      <c r="D32" s="6"/>
      <c r="E32" s="6"/>
      <c r="F32" s="6"/>
      <c r="G32" s="6"/>
      <c r="H32" s="6"/>
      <c r="I32" s="17">
        <f t="shared" si="37"/>
        <v>0</v>
      </c>
      <c r="J32" s="6"/>
      <c r="K32" s="6"/>
      <c r="L32" s="6"/>
      <c r="M32" s="17">
        <f t="shared" si="38"/>
        <v>0</v>
      </c>
      <c r="N32" s="6"/>
      <c r="O32" s="6"/>
      <c r="P32" s="6"/>
      <c r="Q32" s="6"/>
      <c r="R32" s="6"/>
      <c r="S32" s="17">
        <f t="shared" si="39"/>
        <v>0</v>
      </c>
      <c r="T32" s="32"/>
      <c r="U32" s="6"/>
      <c r="V32" s="17">
        <f t="shared" si="40"/>
        <v>0</v>
      </c>
      <c r="W32" s="31"/>
      <c r="X32" s="70">
        <f t="shared" si="41"/>
        <v>0</v>
      </c>
      <c r="Y32" s="35">
        <f t="shared" si="42"/>
        <v>0</v>
      </c>
      <c r="Z32" s="32"/>
      <c r="AA32" s="35">
        <f t="shared" si="43"/>
        <v>0</v>
      </c>
      <c r="AB32" s="6">
        <f t="shared" si="44"/>
        <v>0</v>
      </c>
      <c r="AC32" s="5" t="str">
        <f t="shared" si="45"/>
        <v>9</v>
      </c>
      <c r="AD32" s="38">
        <f t="shared" si="46"/>
        <v>1</v>
      </c>
      <c r="AE32" s="38" t="str">
        <f t="shared" si="47"/>
        <v>Very Weak</v>
      </c>
    </row>
    <row r="33" spans="1:31" x14ac:dyDescent="0.25">
      <c r="A33" s="29">
        <v>31</v>
      </c>
      <c r="B33" t="s">
        <v>195</v>
      </c>
      <c r="C33" s="30" t="s">
        <v>151</v>
      </c>
      <c r="D33" s="6"/>
      <c r="E33" s="6"/>
      <c r="F33" s="6"/>
      <c r="G33" s="6"/>
      <c r="H33" s="6"/>
      <c r="I33" s="17">
        <f t="shared" si="37"/>
        <v>0</v>
      </c>
      <c r="J33" s="6"/>
      <c r="K33" s="6"/>
      <c r="L33" s="6"/>
      <c r="M33" s="17">
        <f t="shared" si="38"/>
        <v>0</v>
      </c>
      <c r="N33" s="6"/>
      <c r="O33" s="6"/>
      <c r="P33" s="6"/>
      <c r="Q33" s="6"/>
      <c r="R33" s="6"/>
      <c r="S33" s="17">
        <f t="shared" si="39"/>
        <v>0</v>
      </c>
      <c r="T33" s="32"/>
      <c r="U33" s="6"/>
      <c r="V33" s="17">
        <f t="shared" si="40"/>
        <v>0</v>
      </c>
      <c r="W33" s="31"/>
      <c r="X33" s="70">
        <f t="shared" si="41"/>
        <v>0</v>
      </c>
      <c r="Y33" s="35">
        <f t="shared" si="42"/>
        <v>0</v>
      </c>
      <c r="Z33" s="32"/>
      <c r="AA33" s="35">
        <f t="shared" si="43"/>
        <v>0</v>
      </c>
      <c r="AB33" s="6">
        <f t="shared" si="44"/>
        <v>0</v>
      </c>
      <c r="AC33" s="5" t="str">
        <f t="shared" si="45"/>
        <v>9</v>
      </c>
      <c r="AD33" s="38">
        <f t="shared" si="46"/>
        <v>1</v>
      </c>
      <c r="AE33" s="38" t="str">
        <f t="shared" si="47"/>
        <v>Very Weak</v>
      </c>
    </row>
    <row r="34" spans="1:31" x14ac:dyDescent="0.25">
      <c r="A34" s="29">
        <v>32</v>
      </c>
      <c r="B34" t="s">
        <v>196</v>
      </c>
      <c r="C34" s="30" t="s">
        <v>151</v>
      </c>
      <c r="D34" s="6"/>
      <c r="E34" s="6"/>
      <c r="F34" s="6"/>
      <c r="G34" s="6"/>
      <c r="H34" s="6"/>
      <c r="I34" s="17">
        <f t="shared" si="37"/>
        <v>0</v>
      </c>
      <c r="J34" s="6"/>
      <c r="K34" s="6"/>
      <c r="L34" s="6"/>
      <c r="M34" s="17">
        <f t="shared" si="38"/>
        <v>0</v>
      </c>
      <c r="N34" s="6"/>
      <c r="O34" s="6"/>
      <c r="P34" s="6"/>
      <c r="Q34" s="6"/>
      <c r="R34" s="6"/>
      <c r="S34" s="17">
        <f t="shared" si="39"/>
        <v>0</v>
      </c>
      <c r="T34" s="32"/>
      <c r="U34" s="6"/>
      <c r="V34" s="17">
        <f t="shared" si="40"/>
        <v>0</v>
      </c>
      <c r="W34" s="31"/>
      <c r="X34" s="70">
        <f t="shared" si="41"/>
        <v>0</v>
      </c>
      <c r="Y34" s="35">
        <f t="shared" si="42"/>
        <v>0</v>
      </c>
      <c r="Z34" s="32"/>
      <c r="AA34" s="35">
        <f t="shared" si="43"/>
        <v>0</v>
      </c>
      <c r="AB34" s="6">
        <f t="shared" si="44"/>
        <v>0</v>
      </c>
      <c r="AC34" s="5" t="str">
        <f t="shared" si="45"/>
        <v>9</v>
      </c>
      <c r="AD34" s="38">
        <f t="shared" si="46"/>
        <v>1</v>
      </c>
      <c r="AE34" s="38" t="str">
        <f t="shared" si="47"/>
        <v>Very Weak</v>
      </c>
    </row>
    <row r="35" spans="1:31" x14ac:dyDescent="0.25">
      <c r="A35" s="29">
        <v>33</v>
      </c>
      <c r="B35" t="s">
        <v>197</v>
      </c>
      <c r="C35" s="30" t="s">
        <v>151</v>
      </c>
      <c r="D35" s="6"/>
      <c r="E35" s="6"/>
      <c r="F35" s="6"/>
      <c r="G35" s="6"/>
      <c r="H35" s="6"/>
      <c r="I35" s="17">
        <f t="shared" si="37"/>
        <v>0</v>
      </c>
      <c r="J35" s="6"/>
      <c r="K35" s="6"/>
      <c r="L35" s="6"/>
      <c r="M35" s="17">
        <f t="shared" si="38"/>
        <v>0</v>
      </c>
      <c r="N35" s="6"/>
      <c r="O35" s="6"/>
      <c r="P35" s="6"/>
      <c r="Q35" s="6"/>
      <c r="R35" s="6"/>
      <c r="S35" s="17">
        <f t="shared" si="39"/>
        <v>0</v>
      </c>
      <c r="T35" s="32"/>
      <c r="U35" s="6"/>
      <c r="V35" s="17">
        <f t="shared" si="40"/>
        <v>0</v>
      </c>
      <c r="W35" s="31"/>
      <c r="X35" s="70">
        <f t="shared" si="41"/>
        <v>0</v>
      </c>
      <c r="Y35" s="35">
        <f t="shared" si="42"/>
        <v>0</v>
      </c>
      <c r="Z35" s="32"/>
      <c r="AA35" s="35">
        <f t="shared" si="43"/>
        <v>0</v>
      </c>
      <c r="AB35" s="6">
        <f t="shared" si="44"/>
        <v>0</v>
      </c>
      <c r="AC35" s="5" t="str">
        <f t="shared" si="45"/>
        <v>9</v>
      </c>
      <c r="AD35" s="38">
        <f t="shared" si="46"/>
        <v>1</v>
      </c>
      <c r="AE35" s="38" t="str">
        <f t="shared" si="47"/>
        <v>Very Weak</v>
      </c>
    </row>
    <row r="36" spans="1:31" x14ac:dyDescent="0.25">
      <c r="A36" s="29">
        <v>34</v>
      </c>
      <c r="B36" t="s">
        <v>198</v>
      </c>
      <c r="C36" s="30" t="s">
        <v>151</v>
      </c>
      <c r="D36" s="6"/>
      <c r="E36" s="6"/>
      <c r="F36" s="6"/>
      <c r="G36" s="6"/>
      <c r="H36" s="6"/>
      <c r="I36" s="17">
        <f t="shared" si="37"/>
        <v>0</v>
      </c>
      <c r="J36" s="6"/>
      <c r="K36" s="6"/>
      <c r="L36" s="6"/>
      <c r="M36" s="17">
        <f t="shared" si="38"/>
        <v>0</v>
      </c>
      <c r="N36" s="6"/>
      <c r="O36" s="6"/>
      <c r="P36" s="6"/>
      <c r="Q36" s="6"/>
      <c r="R36" s="6"/>
      <c r="S36" s="17">
        <f t="shared" si="39"/>
        <v>0</v>
      </c>
      <c r="T36" s="32"/>
      <c r="U36" s="6"/>
      <c r="V36" s="17">
        <f t="shared" si="40"/>
        <v>0</v>
      </c>
      <c r="W36" s="31"/>
      <c r="X36" s="70">
        <f t="shared" si="41"/>
        <v>0</v>
      </c>
      <c r="Y36" s="35">
        <f t="shared" si="42"/>
        <v>0</v>
      </c>
      <c r="Z36" s="32"/>
      <c r="AA36" s="35">
        <f t="shared" si="43"/>
        <v>0</v>
      </c>
      <c r="AB36" s="6">
        <f t="shared" si="44"/>
        <v>0</v>
      </c>
      <c r="AC36" s="5" t="str">
        <f t="shared" si="45"/>
        <v>9</v>
      </c>
      <c r="AD36" s="38">
        <f t="shared" si="46"/>
        <v>1</v>
      </c>
      <c r="AE36" s="38" t="str">
        <f t="shared" si="47"/>
        <v>Very Weak</v>
      </c>
    </row>
    <row r="37" spans="1:31" x14ac:dyDescent="0.25">
      <c r="A37" s="29">
        <v>35</v>
      </c>
      <c r="B37" t="s">
        <v>199</v>
      </c>
      <c r="C37" s="30" t="s">
        <v>151</v>
      </c>
      <c r="D37" s="6"/>
      <c r="E37" s="6"/>
      <c r="F37" s="6"/>
      <c r="G37" s="6"/>
      <c r="H37" s="6"/>
      <c r="I37" s="17">
        <f t="shared" si="37"/>
        <v>0</v>
      </c>
      <c r="J37" s="6"/>
      <c r="K37" s="6"/>
      <c r="L37" s="6"/>
      <c r="M37" s="17">
        <f t="shared" si="38"/>
        <v>0</v>
      </c>
      <c r="N37" s="6"/>
      <c r="O37" s="6"/>
      <c r="P37" s="6"/>
      <c r="Q37" s="6"/>
      <c r="R37" s="6"/>
      <c r="S37" s="17">
        <f t="shared" si="39"/>
        <v>0</v>
      </c>
      <c r="T37" s="32"/>
      <c r="U37" s="6"/>
      <c r="V37" s="17">
        <f t="shared" si="40"/>
        <v>0</v>
      </c>
      <c r="W37" s="31"/>
      <c r="X37" s="70">
        <f t="shared" si="41"/>
        <v>0</v>
      </c>
      <c r="Y37" s="35">
        <f t="shared" si="42"/>
        <v>0</v>
      </c>
      <c r="Z37" s="32"/>
      <c r="AA37" s="35">
        <f t="shared" si="43"/>
        <v>0</v>
      </c>
      <c r="AB37" s="6">
        <f t="shared" si="44"/>
        <v>0</v>
      </c>
      <c r="AC37" s="5" t="str">
        <f t="shared" si="45"/>
        <v>9</v>
      </c>
      <c r="AD37" s="38">
        <f t="shared" si="46"/>
        <v>1</v>
      </c>
      <c r="AE37" s="38" t="str">
        <f t="shared" si="47"/>
        <v>Very Weak</v>
      </c>
    </row>
  </sheetData>
  <sheetProtection formatCells="0"/>
  <sortState xmlns:xlrd2="http://schemas.microsoft.com/office/spreadsheetml/2017/richdata2" ref="B3:B29">
    <sortCondition ref="B3"/>
  </sortState>
  <mergeCells count="4">
    <mergeCell ref="D1:I1"/>
    <mergeCell ref="J1:M1"/>
    <mergeCell ref="N1:S1"/>
    <mergeCell ref="T1:V1"/>
  </mergeCells>
  <conditionalFormatting sqref="D3:H37">
    <cfRule type="colorScale" priority="8">
      <colorScale>
        <cfvo type="num" val="10.1"/>
        <cfvo type="num" val="10.1"/>
        <color theme="0"/>
        <color rgb="FFC00000"/>
      </colorScale>
    </cfRule>
  </conditionalFormatting>
  <conditionalFormatting sqref="N3:R37">
    <cfRule type="colorScale" priority="7">
      <colorScale>
        <cfvo type="num" val="10.1"/>
        <cfvo type="num" val="10.1"/>
        <color theme="0"/>
        <color rgb="FFC00000"/>
      </colorScale>
    </cfRule>
  </conditionalFormatting>
  <conditionalFormatting sqref="J3:L37">
    <cfRule type="colorScale" priority="6">
      <colorScale>
        <cfvo type="num" val="15"/>
        <cfvo type="num" val="15.1"/>
        <color theme="0"/>
        <color rgb="FFC00000"/>
      </colorScale>
    </cfRule>
  </conditionalFormatting>
  <conditionalFormatting sqref="T3:U37">
    <cfRule type="colorScale" priority="5">
      <colorScale>
        <cfvo type="num" val="20"/>
        <cfvo type="num" val="20.100000000000001"/>
        <color theme="0"/>
        <color rgb="FFCC0000"/>
      </colorScale>
    </cfRule>
  </conditionalFormatting>
  <conditionalFormatting sqref="X3:X37">
    <cfRule type="colorScale" priority="4">
      <colorScale>
        <cfvo type="num" val="100"/>
        <cfvo type="num" val="100.1"/>
        <color rgb="FF0070C0"/>
        <color rgb="FFCC0000"/>
      </colorScale>
    </cfRule>
  </conditionalFormatting>
  <conditionalFormatting sqref="Z3:Z37">
    <cfRule type="colorScale" priority="3">
      <colorScale>
        <cfvo type="num" val="100"/>
        <cfvo type="num" val="100.1"/>
        <color theme="0"/>
        <color rgb="FFC00000"/>
      </colorScale>
    </cfRule>
  </conditionalFormatting>
  <conditionalFormatting sqref="Y3:Y37 AA3:AA37">
    <cfRule type="colorScale" priority="2">
      <colorScale>
        <cfvo type="num" val="50"/>
        <cfvo type="num" val="50.1"/>
        <color rgb="FF339933"/>
        <color rgb="FFCC0000"/>
      </colorScale>
    </cfRule>
  </conditionalFormatting>
  <conditionalFormatting sqref="AB3:AB37">
    <cfRule type="colorScale" priority="1">
      <colorScale>
        <cfvo type="num" val="100"/>
        <cfvo type="num" val="100.1"/>
        <color theme="0"/>
        <color rgb="FFC00000"/>
      </colorScale>
    </cfRule>
  </conditionalFormatting>
  <pageMargins left="0.2" right="0.2" top="0.25" bottom="0.2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38"/>
  <sheetViews>
    <sheetView topLeftCell="A22" zoomScale="90" zoomScaleNormal="90" workbookViewId="0">
      <selection activeCell="B29" sqref="B29:B38"/>
    </sheetView>
  </sheetViews>
  <sheetFormatPr defaultColWidth="9.140625" defaultRowHeight="15" x14ac:dyDescent="0.25"/>
  <cols>
    <col min="1" max="1" width="5" style="18" customWidth="1"/>
    <col min="2" max="2" width="33.85546875" style="19" customWidth="1"/>
    <col min="3" max="3" width="7.140625" style="19" customWidth="1"/>
    <col min="4" max="23" width="3.7109375" style="19" customWidth="1"/>
    <col min="24" max="24" width="6.28515625" style="68" customWidth="1"/>
    <col min="25" max="25" width="6.42578125" style="18" customWidth="1"/>
    <col min="26" max="26" width="6.140625" style="19" customWidth="1"/>
    <col min="27" max="27" width="6.5703125" style="18" customWidth="1"/>
    <col min="28" max="28" width="6.7109375" style="19" customWidth="1"/>
    <col min="29" max="29" width="6.7109375" style="18" customWidth="1"/>
    <col min="30" max="30" width="5.140625" style="20" customWidth="1"/>
    <col min="31" max="31" width="14.85546875" style="19" customWidth="1"/>
    <col min="32" max="16384" width="9.140625" style="19"/>
  </cols>
  <sheetData>
    <row r="1" spans="1:34" ht="15.75" x14ac:dyDescent="0.25">
      <c r="D1" s="114" t="s">
        <v>46</v>
      </c>
      <c r="E1" s="115"/>
      <c r="F1" s="115"/>
      <c r="G1" s="115"/>
      <c r="H1" s="115"/>
      <c r="I1" s="116"/>
      <c r="J1" s="117" t="s">
        <v>47</v>
      </c>
      <c r="K1" s="117"/>
      <c r="L1" s="117"/>
      <c r="M1" s="117"/>
      <c r="N1" s="118" t="s">
        <v>48</v>
      </c>
      <c r="O1" s="119"/>
      <c r="P1" s="119"/>
      <c r="Q1" s="119"/>
      <c r="R1" s="119"/>
      <c r="S1" s="120"/>
      <c r="T1" s="117" t="s">
        <v>1</v>
      </c>
      <c r="U1" s="117"/>
      <c r="V1" s="117"/>
    </row>
    <row r="2" spans="1:34" ht="73.5" customHeight="1" x14ac:dyDescent="0.25">
      <c r="A2" s="21" t="s">
        <v>12</v>
      </c>
      <c r="B2" s="22" t="s">
        <v>0</v>
      </c>
      <c r="C2" s="23" t="s">
        <v>13</v>
      </c>
      <c r="D2" s="24" t="s">
        <v>7</v>
      </c>
      <c r="E2" s="24" t="s">
        <v>8</v>
      </c>
      <c r="F2" s="24" t="s">
        <v>9</v>
      </c>
      <c r="G2" s="24" t="s">
        <v>10</v>
      </c>
      <c r="H2" s="24" t="s">
        <v>11</v>
      </c>
      <c r="I2" s="33">
        <v>0.3</v>
      </c>
      <c r="J2" s="24" t="s">
        <v>41</v>
      </c>
      <c r="K2" s="24" t="s">
        <v>42</v>
      </c>
      <c r="L2" s="24" t="s">
        <v>43</v>
      </c>
      <c r="M2" s="33">
        <v>0.2</v>
      </c>
      <c r="N2" s="24" t="s">
        <v>7</v>
      </c>
      <c r="O2" s="24" t="s">
        <v>44</v>
      </c>
      <c r="P2" s="24" t="s">
        <v>9</v>
      </c>
      <c r="Q2" s="24" t="s">
        <v>10</v>
      </c>
      <c r="R2" s="25" t="s">
        <v>11</v>
      </c>
      <c r="S2" s="33">
        <v>0.3</v>
      </c>
      <c r="T2" s="24" t="s">
        <v>45</v>
      </c>
      <c r="U2" s="24" t="s">
        <v>8</v>
      </c>
      <c r="V2" s="33">
        <v>0.2</v>
      </c>
      <c r="W2" s="26"/>
      <c r="X2" s="69" t="s">
        <v>6</v>
      </c>
      <c r="Y2" s="34" t="s">
        <v>14</v>
      </c>
      <c r="Z2" s="27" t="s">
        <v>4</v>
      </c>
      <c r="AA2" s="34" t="s">
        <v>15</v>
      </c>
      <c r="AB2" s="36" t="s">
        <v>16</v>
      </c>
      <c r="AC2" s="37" t="s">
        <v>5</v>
      </c>
      <c r="AD2" s="28" t="s">
        <v>2</v>
      </c>
      <c r="AE2" s="4" t="s">
        <v>17</v>
      </c>
    </row>
    <row r="3" spans="1:34" x14ac:dyDescent="0.25">
      <c r="A3" s="29">
        <v>1</v>
      </c>
      <c r="B3" s="52" t="str">
        <f>'ENGLISH LANGUAGE'!B3</f>
        <v>ABDUL KADIRI MUHAMMED</v>
      </c>
      <c r="C3" s="52" t="str">
        <f>'ENGLISH LANGUAGE'!C3</f>
        <v>PRIMARY 1</v>
      </c>
      <c r="D3" s="6"/>
      <c r="E3" s="6"/>
      <c r="F3" s="6"/>
      <c r="G3" s="6"/>
      <c r="H3" s="6"/>
      <c r="I3" s="17">
        <f>SUM(D3:H3)/50*(30)</f>
        <v>0</v>
      </c>
      <c r="J3" s="6"/>
      <c r="K3" s="6"/>
      <c r="L3" s="6"/>
      <c r="M3" s="17">
        <f>SUM(J3:L3)/45*(20)</f>
        <v>0</v>
      </c>
      <c r="N3" s="6"/>
      <c r="O3" s="6"/>
      <c r="P3" s="6"/>
      <c r="Q3" s="6"/>
      <c r="R3" s="6"/>
      <c r="S3" s="17">
        <f>SUM(N3:R3)/50*(30)</f>
        <v>0</v>
      </c>
      <c r="T3" s="32"/>
      <c r="U3" s="6"/>
      <c r="V3" s="17">
        <f>SUM(T3:U3)/40*(20)</f>
        <v>0</v>
      </c>
      <c r="W3" s="31"/>
      <c r="X3" s="70">
        <f>ROUND((I3+M3+S3+V3), 0)</f>
        <v>0</v>
      </c>
      <c r="Y3" s="35">
        <f>ROUND((X3/100)*50, 1)</f>
        <v>0</v>
      </c>
      <c r="Z3" s="32"/>
      <c r="AA3" s="35">
        <f>ROUND((Z3/100)*50, 1)</f>
        <v>0</v>
      </c>
      <c r="AB3" s="6">
        <f>Y3+AA3</f>
        <v>0</v>
      </c>
      <c r="AC3" s="5" t="str">
        <f t="shared" ref="AC3:AC29" si="0">IF(AB3&gt;=80,"1",IF(AB3&gt;69,"2",IF(AB3&gt;59,"3",IF(AB3&gt;49,"4",IF(AB3&gt;44,"5",IF(AB3&gt;39,"6",IF(AB3&gt;34,"7",IF(AB3&gt;29,"8",IF(AB3&lt;=29,"9")))))))))</f>
        <v>9</v>
      </c>
      <c r="AD3" s="38">
        <f>_xlfn.RANK.EQ(AB3,$AB$3:$AB$30)</f>
        <v>1</v>
      </c>
      <c r="AE3" s="38" t="str">
        <f t="shared" ref="AE3:AE29" si="1">IF(AC3="1","Excellent",IF(AC3="2","Very Good",IF(AC3="3","Good",IF(AC3="4","Credit",IF(AC3="5","Average",IF(AC3="6","Pass",IF(AC3="7","Below Average",IF(AC3="8","Weak",IF(AC3="9","Very Weak")))))))))</f>
        <v>Very Weak</v>
      </c>
    </row>
    <row r="4" spans="1:34" x14ac:dyDescent="0.25">
      <c r="A4" s="29">
        <v>3</v>
      </c>
      <c r="B4" s="52" t="str">
        <f>'ENGLISH LANGUAGE'!B4</f>
        <v>ABLEDU RAQUEL ETORNAM</v>
      </c>
      <c r="C4" s="52" t="str">
        <f>'ENGLISH LANGUAGE'!C4</f>
        <v>PRIMARY 1</v>
      </c>
      <c r="D4" s="6"/>
      <c r="E4" s="6"/>
      <c r="F4" s="6"/>
      <c r="G4" s="6"/>
      <c r="H4" s="6"/>
      <c r="I4" s="17">
        <f t="shared" ref="I4:I29" si="2">SUM(D4:H4)/50*(30)</f>
        <v>0</v>
      </c>
      <c r="J4" s="6"/>
      <c r="K4" s="6"/>
      <c r="L4" s="6"/>
      <c r="M4" s="17">
        <f t="shared" ref="M4:M29" si="3">SUM(J4:L4)/45*(20)</f>
        <v>0</v>
      </c>
      <c r="N4" s="6"/>
      <c r="O4" s="6"/>
      <c r="P4" s="6"/>
      <c r="Q4" s="6"/>
      <c r="R4" s="6"/>
      <c r="S4" s="17">
        <f t="shared" ref="S4:S29" si="4">SUM(N4:R4)/50*(30)</f>
        <v>0</v>
      </c>
      <c r="T4" s="32"/>
      <c r="U4" s="32"/>
      <c r="V4" s="17">
        <f t="shared" ref="V4:V29" si="5">SUM(T4:U4)/40*(20)</f>
        <v>0</v>
      </c>
      <c r="W4" s="31"/>
      <c r="X4" s="70">
        <f t="shared" ref="X4:X29" si="6">ROUND((I4+M4+S4+V4), 0)</f>
        <v>0</v>
      </c>
      <c r="Y4" s="35">
        <f t="shared" ref="Y4:Y29" si="7">ROUND((X4/100)*50, 1)</f>
        <v>0</v>
      </c>
      <c r="Z4" s="32"/>
      <c r="AA4" s="35">
        <f t="shared" ref="AA4:AA29" si="8">ROUND((Z4/100)*50, 1)</f>
        <v>0</v>
      </c>
      <c r="AB4" s="6">
        <f t="shared" ref="AB4:AB29" si="9">Y4+AA4</f>
        <v>0</v>
      </c>
      <c r="AC4" s="5" t="str">
        <f t="shared" si="0"/>
        <v>9</v>
      </c>
      <c r="AD4" s="38">
        <f t="shared" ref="AD4:AD29" si="10">_xlfn.RANK.EQ(AB4,$AB$3:$AB$30)</f>
        <v>1</v>
      </c>
      <c r="AE4" s="38" t="str">
        <f t="shared" si="1"/>
        <v>Very Weak</v>
      </c>
    </row>
    <row r="5" spans="1:34" x14ac:dyDescent="0.25">
      <c r="A5" s="29">
        <v>4</v>
      </c>
      <c r="B5" s="52" t="str">
        <f>'ENGLISH LANGUAGE'!B5</f>
        <v>ADOFO HULBERT ELORM</v>
      </c>
      <c r="C5" s="52" t="str">
        <f>'ENGLISH LANGUAGE'!C5</f>
        <v>PRIMARY 1</v>
      </c>
      <c r="D5" s="6"/>
      <c r="E5" s="6"/>
      <c r="F5" s="6"/>
      <c r="G5" s="6"/>
      <c r="H5" s="6"/>
      <c r="I5" s="17">
        <f t="shared" si="2"/>
        <v>0</v>
      </c>
      <c r="J5" s="6"/>
      <c r="K5" s="6"/>
      <c r="L5" s="6"/>
      <c r="M5" s="17">
        <f t="shared" si="3"/>
        <v>0</v>
      </c>
      <c r="N5" s="6"/>
      <c r="O5" s="6"/>
      <c r="P5" s="6"/>
      <c r="Q5" s="6"/>
      <c r="R5" s="6"/>
      <c r="S5" s="17">
        <f t="shared" si="4"/>
        <v>0</v>
      </c>
      <c r="T5" s="32"/>
      <c r="U5" s="32"/>
      <c r="V5" s="17">
        <f t="shared" si="5"/>
        <v>0</v>
      </c>
      <c r="W5" s="31"/>
      <c r="X5" s="70">
        <f t="shared" si="6"/>
        <v>0</v>
      </c>
      <c r="Y5" s="35">
        <f t="shared" si="7"/>
        <v>0</v>
      </c>
      <c r="Z5" s="32"/>
      <c r="AA5" s="35">
        <f t="shared" si="8"/>
        <v>0</v>
      </c>
      <c r="AB5" s="6">
        <f t="shared" si="9"/>
        <v>0</v>
      </c>
      <c r="AC5" s="5" t="str">
        <f t="shared" si="0"/>
        <v>9</v>
      </c>
      <c r="AD5" s="38">
        <f t="shared" si="10"/>
        <v>1</v>
      </c>
      <c r="AE5" s="38" t="str">
        <f t="shared" si="1"/>
        <v>Very Weak</v>
      </c>
      <c r="AG5" s="19" t="s">
        <v>3</v>
      </c>
      <c r="AH5" s="19" t="s">
        <v>3</v>
      </c>
    </row>
    <row r="6" spans="1:34" x14ac:dyDescent="0.25">
      <c r="A6" s="29">
        <v>5</v>
      </c>
      <c r="B6" s="52" t="str">
        <f>'ENGLISH LANGUAGE'!B6</f>
        <v>ADZANKU EMMANUELLA</v>
      </c>
      <c r="C6" s="52" t="str">
        <f>'ENGLISH LANGUAGE'!C6</f>
        <v>PRIMARY 1</v>
      </c>
      <c r="D6" s="6"/>
      <c r="E6" s="6"/>
      <c r="F6" s="6"/>
      <c r="G6" s="6"/>
      <c r="H6" s="6"/>
      <c r="I6" s="17">
        <f t="shared" si="2"/>
        <v>0</v>
      </c>
      <c r="J6" s="6"/>
      <c r="K6" s="6"/>
      <c r="L6" s="6"/>
      <c r="M6" s="17">
        <f t="shared" si="3"/>
        <v>0</v>
      </c>
      <c r="N6" s="6"/>
      <c r="O6" s="6"/>
      <c r="P6" s="6"/>
      <c r="Q6" s="6"/>
      <c r="R6" s="6"/>
      <c r="S6" s="17">
        <f t="shared" si="4"/>
        <v>0</v>
      </c>
      <c r="T6" s="32"/>
      <c r="U6" s="32"/>
      <c r="V6" s="17">
        <f t="shared" si="5"/>
        <v>0</v>
      </c>
      <c r="W6" s="31"/>
      <c r="X6" s="70">
        <f t="shared" si="6"/>
        <v>0</v>
      </c>
      <c r="Y6" s="35">
        <f t="shared" si="7"/>
        <v>0</v>
      </c>
      <c r="Z6" s="32"/>
      <c r="AA6" s="35">
        <f t="shared" si="8"/>
        <v>0</v>
      </c>
      <c r="AB6" s="6">
        <f t="shared" si="9"/>
        <v>0</v>
      </c>
      <c r="AC6" s="5" t="str">
        <f t="shared" si="0"/>
        <v>9</v>
      </c>
      <c r="AD6" s="38">
        <f t="shared" si="10"/>
        <v>1</v>
      </c>
      <c r="AE6" s="38" t="str">
        <f t="shared" si="1"/>
        <v>Very Weak</v>
      </c>
      <c r="AH6" s="19" t="s">
        <v>3</v>
      </c>
    </row>
    <row r="7" spans="1:34" x14ac:dyDescent="0.25">
      <c r="A7" s="29">
        <v>6</v>
      </c>
      <c r="B7" s="52" t="str">
        <f>'ENGLISH LANGUAGE'!B7</f>
        <v>ADZAWORNU CHRISTOPHER</v>
      </c>
      <c r="C7" s="52" t="str">
        <f>'ENGLISH LANGUAGE'!C7</f>
        <v>PRIMARY 1</v>
      </c>
      <c r="D7" s="6"/>
      <c r="E7" s="6"/>
      <c r="F7" s="6"/>
      <c r="G7" s="6"/>
      <c r="H7" s="6"/>
      <c r="I7" s="17">
        <f t="shared" si="2"/>
        <v>0</v>
      </c>
      <c r="J7" s="6"/>
      <c r="K7" s="6"/>
      <c r="L7" s="6"/>
      <c r="M7" s="17">
        <f t="shared" si="3"/>
        <v>0</v>
      </c>
      <c r="N7" s="6"/>
      <c r="O7" s="6"/>
      <c r="P7" s="6"/>
      <c r="Q7" s="6"/>
      <c r="R7" s="6"/>
      <c r="S7" s="17">
        <f t="shared" si="4"/>
        <v>0</v>
      </c>
      <c r="T7" s="32"/>
      <c r="U7" s="32"/>
      <c r="V7" s="17">
        <f t="shared" si="5"/>
        <v>0</v>
      </c>
      <c r="W7" s="31"/>
      <c r="X7" s="70">
        <f t="shared" si="6"/>
        <v>0</v>
      </c>
      <c r="Y7" s="35">
        <f t="shared" si="7"/>
        <v>0</v>
      </c>
      <c r="Z7" s="32"/>
      <c r="AA7" s="35">
        <f t="shared" si="8"/>
        <v>0</v>
      </c>
      <c r="AB7" s="6">
        <f t="shared" si="9"/>
        <v>0</v>
      </c>
      <c r="AC7" s="5" t="str">
        <f t="shared" si="0"/>
        <v>9</v>
      </c>
      <c r="AD7" s="38">
        <f t="shared" si="10"/>
        <v>1</v>
      </c>
      <c r="AE7" s="38" t="str">
        <f t="shared" si="1"/>
        <v>Very Weak</v>
      </c>
    </row>
    <row r="8" spans="1:34" x14ac:dyDescent="0.25">
      <c r="A8" s="29">
        <v>8</v>
      </c>
      <c r="B8" s="52" t="str">
        <f>'ENGLISH LANGUAGE'!B8</f>
        <v>AFEAMKOR JORDAN</v>
      </c>
      <c r="C8" s="52" t="str">
        <f>'ENGLISH LANGUAGE'!C8</f>
        <v>PRIMARY 1</v>
      </c>
      <c r="D8" s="6"/>
      <c r="E8" s="6"/>
      <c r="F8" s="6"/>
      <c r="G8" s="6"/>
      <c r="H8" s="6"/>
      <c r="I8" s="17">
        <f t="shared" si="2"/>
        <v>0</v>
      </c>
      <c r="J8" s="6"/>
      <c r="K8" s="6"/>
      <c r="L8" s="6"/>
      <c r="M8" s="17">
        <f t="shared" si="3"/>
        <v>0</v>
      </c>
      <c r="N8" s="6"/>
      <c r="O8" s="6"/>
      <c r="P8" s="6"/>
      <c r="Q8" s="6"/>
      <c r="R8" s="6"/>
      <c r="S8" s="17">
        <f t="shared" si="4"/>
        <v>0</v>
      </c>
      <c r="T8" s="32"/>
      <c r="U8" s="6"/>
      <c r="V8" s="17">
        <f t="shared" si="5"/>
        <v>0</v>
      </c>
      <c r="W8" s="31"/>
      <c r="X8" s="70">
        <f t="shared" si="6"/>
        <v>0</v>
      </c>
      <c r="Y8" s="35">
        <f t="shared" si="7"/>
        <v>0</v>
      </c>
      <c r="Z8" s="32"/>
      <c r="AA8" s="35">
        <f t="shared" si="8"/>
        <v>0</v>
      </c>
      <c r="AB8" s="6">
        <f t="shared" si="9"/>
        <v>0</v>
      </c>
      <c r="AC8" s="5" t="str">
        <f t="shared" si="0"/>
        <v>9</v>
      </c>
      <c r="AD8" s="38">
        <f t="shared" si="10"/>
        <v>1</v>
      </c>
      <c r="AE8" s="38" t="str">
        <f t="shared" si="1"/>
        <v>Very Weak</v>
      </c>
    </row>
    <row r="9" spans="1:34" x14ac:dyDescent="0.25">
      <c r="A9" s="29">
        <v>10</v>
      </c>
      <c r="B9" s="52" t="str">
        <f>'ENGLISH LANGUAGE'!B9</f>
        <v>ALI-TSISSEY DAWUD</v>
      </c>
      <c r="C9" s="52" t="str">
        <f>'ENGLISH LANGUAGE'!C9</f>
        <v>PRIMARY 1</v>
      </c>
      <c r="D9" s="6"/>
      <c r="E9" s="6"/>
      <c r="F9" s="6"/>
      <c r="G9" s="6"/>
      <c r="H9" s="6"/>
      <c r="I9" s="17">
        <f t="shared" si="2"/>
        <v>0</v>
      </c>
      <c r="J9" s="6"/>
      <c r="K9" s="6"/>
      <c r="L9" s="6"/>
      <c r="M9" s="17">
        <f t="shared" si="3"/>
        <v>0</v>
      </c>
      <c r="N9" s="6"/>
      <c r="O9" s="6"/>
      <c r="P9" s="6"/>
      <c r="Q9" s="6"/>
      <c r="R9" s="6"/>
      <c r="S9" s="17">
        <f t="shared" si="4"/>
        <v>0</v>
      </c>
      <c r="T9" s="32"/>
      <c r="U9" s="32"/>
      <c r="V9" s="17">
        <f t="shared" si="5"/>
        <v>0</v>
      </c>
      <c r="W9" s="31"/>
      <c r="X9" s="70">
        <f t="shared" si="6"/>
        <v>0</v>
      </c>
      <c r="Y9" s="35">
        <f t="shared" si="7"/>
        <v>0</v>
      </c>
      <c r="Z9" s="32"/>
      <c r="AA9" s="35">
        <f t="shared" si="8"/>
        <v>0</v>
      </c>
      <c r="AB9" s="6">
        <f t="shared" si="9"/>
        <v>0</v>
      </c>
      <c r="AC9" s="5" t="str">
        <f t="shared" si="0"/>
        <v>9</v>
      </c>
      <c r="AD9" s="38">
        <f t="shared" si="10"/>
        <v>1</v>
      </c>
      <c r="AE9" s="38" t="str">
        <f t="shared" si="1"/>
        <v>Very Weak</v>
      </c>
      <c r="AG9" s="19" t="s">
        <v>3</v>
      </c>
    </row>
    <row r="10" spans="1:34" x14ac:dyDescent="0.25">
      <c r="A10" s="29">
        <v>11</v>
      </c>
      <c r="B10" s="52" t="str">
        <f>'ENGLISH LANGUAGE'!B10</f>
        <v>AMANKWAH RACHEAL NHYIRA</v>
      </c>
      <c r="C10" s="52" t="str">
        <f>'ENGLISH LANGUAGE'!C10</f>
        <v>PRIMARY 1</v>
      </c>
      <c r="D10" s="6"/>
      <c r="E10" s="6"/>
      <c r="F10" s="6"/>
      <c r="G10" s="6"/>
      <c r="H10" s="6"/>
      <c r="I10" s="17">
        <f t="shared" si="2"/>
        <v>0</v>
      </c>
      <c r="J10" s="6"/>
      <c r="K10" s="6"/>
      <c r="L10" s="6"/>
      <c r="M10" s="17">
        <f t="shared" si="3"/>
        <v>0</v>
      </c>
      <c r="N10" s="6"/>
      <c r="O10" s="6"/>
      <c r="P10" s="6"/>
      <c r="Q10" s="6"/>
      <c r="R10" s="6"/>
      <c r="S10" s="17">
        <f t="shared" si="4"/>
        <v>0</v>
      </c>
      <c r="T10" s="32"/>
      <c r="U10" s="32"/>
      <c r="V10" s="17">
        <f t="shared" si="5"/>
        <v>0</v>
      </c>
      <c r="W10" s="31"/>
      <c r="X10" s="70">
        <f t="shared" si="6"/>
        <v>0</v>
      </c>
      <c r="Y10" s="35">
        <f t="shared" si="7"/>
        <v>0</v>
      </c>
      <c r="Z10" s="32"/>
      <c r="AA10" s="35">
        <f t="shared" si="8"/>
        <v>0</v>
      </c>
      <c r="AB10" s="6">
        <f t="shared" si="9"/>
        <v>0</v>
      </c>
      <c r="AC10" s="5" t="str">
        <f t="shared" si="0"/>
        <v>9</v>
      </c>
      <c r="AD10" s="38">
        <f t="shared" si="10"/>
        <v>1</v>
      </c>
      <c r="AE10" s="38" t="str">
        <f t="shared" si="1"/>
        <v>Very Weak</v>
      </c>
    </row>
    <row r="11" spans="1:34" customFormat="1" x14ac:dyDescent="0.25">
      <c r="A11" s="29">
        <v>12</v>
      </c>
      <c r="B11" s="52" t="str">
        <f>'ENGLISH LANGUAGE'!B11</f>
        <v>ASAMOAH PHILIP</v>
      </c>
      <c r="C11" s="52" t="str">
        <f>'ENGLISH LANGUAGE'!C11</f>
        <v>PRIMARY 1</v>
      </c>
      <c r="D11" s="6"/>
      <c r="E11" s="6"/>
      <c r="F11" s="6"/>
      <c r="G11" s="6"/>
      <c r="H11" s="6"/>
      <c r="I11" s="17">
        <f t="shared" si="2"/>
        <v>0</v>
      </c>
      <c r="J11" s="6"/>
      <c r="K11" s="6"/>
      <c r="L11" s="6"/>
      <c r="M11" s="17">
        <f t="shared" si="3"/>
        <v>0</v>
      </c>
      <c r="N11" s="6"/>
      <c r="O11" s="6"/>
      <c r="P11" s="6"/>
      <c r="Q11" s="6"/>
      <c r="R11" s="6"/>
      <c r="S11" s="17">
        <f t="shared" si="4"/>
        <v>0</v>
      </c>
      <c r="T11" s="32"/>
      <c r="U11" s="32"/>
      <c r="V11" s="17">
        <f t="shared" si="5"/>
        <v>0</v>
      </c>
      <c r="W11" s="31"/>
      <c r="X11" s="70">
        <f t="shared" si="6"/>
        <v>0</v>
      </c>
      <c r="Y11" s="35">
        <f t="shared" si="7"/>
        <v>0</v>
      </c>
      <c r="Z11" s="32"/>
      <c r="AA11" s="35">
        <f t="shared" si="8"/>
        <v>0</v>
      </c>
      <c r="AB11" s="6">
        <f t="shared" si="9"/>
        <v>0</v>
      </c>
      <c r="AC11" s="5" t="str">
        <f t="shared" si="0"/>
        <v>9</v>
      </c>
      <c r="AD11" s="38">
        <f t="shared" si="10"/>
        <v>1</v>
      </c>
      <c r="AE11" s="38" t="str">
        <f t="shared" si="1"/>
        <v>Very Weak</v>
      </c>
    </row>
    <row r="12" spans="1:34" customFormat="1" x14ac:dyDescent="0.25">
      <c r="A12" s="29">
        <v>15</v>
      </c>
      <c r="B12" s="52" t="str">
        <f>'ENGLISH LANGUAGE'!B12</f>
        <v>ASETINA MARTIN</v>
      </c>
      <c r="C12" s="52" t="str">
        <f>'ENGLISH LANGUAGE'!C12</f>
        <v>PRIMARY 1</v>
      </c>
      <c r="D12" s="6"/>
      <c r="E12" s="6"/>
      <c r="F12" s="6"/>
      <c r="G12" s="6"/>
      <c r="H12" s="6"/>
      <c r="I12" s="17">
        <f t="shared" si="2"/>
        <v>0</v>
      </c>
      <c r="J12" s="6"/>
      <c r="K12" s="6"/>
      <c r="L12" s="6"/>
      <c r="M12" s="17">
        <f t="shared" si="3"/>
        <v>0</v>
      </c>
      <c r="N12" s="6"/>
      <c r="O12" s="6"/>
      <c r="P12" s="6"/>
      <c r="Q12" s="6"/>
      <c r="R12" s="6"/>
      <c r="S12" s="17">
        <f t="shared" si="4"/>
        <v>0</v>
      </c>
      <c r="T12" s="32"/>
      <c r="U12" s="6"/>
      <c r="V12" s="17">
        <f t="shared" si="5"/>
        <v>0</v>
      </c>
      <c r="W12" s="31"/>
      <c r="X12" s="70">
        <f t="shared" si="6"/>
        <v>0</v>
      </c>
      <c r="Y12" s="35">
        <f t="shared" si="7"/>
        <v>0</v>
      </c>
      <c r="Z12" s="32"/>
      <c r="AA12" s="35">
        <f t="shared" si="8"/>
        <v>0</v>
      </c>
      <c r="AB12" s="6">
        <f t="shared" si="9"/>
        <v>0</v>
      </c>
      <c r="AC12" s="5" t="str">
        <f t="shared" si="0"/>
        <v>9</v>
      </c>
      <c r="AD12" s="38">
        <f t="shared" si="10"/>
        <v>1</v>
      </c>
      <c r="AE12" s="38" t="str">
        <f t="shared" si="1"/>
        <v>Very Weak</v>
      </c>
    </row>
    <row r="13" spans="1:34" customFormat="1" x14ac:dyDescent="0.25">
      <c r="A13" s="29">
        <v>19</v>
      </c>
      <c r="B13" s="52" t="str">
        <f>'ENGLISH LANGUAGE'!B13</f>
        <v>AWUNI ABRAHAM</v>
      </c>
      <c r="C13" s="52" t="str">
        <f>'ENGLISH LANGUAGE'!C13</f>
        <v>PRIMARY 1</v>
      </c>
      <c r="D13" s="6"/>
      <c r="E13" s="6"/>
      <c r="F13" s="6"/>
      <c r="G13" s="6"/>
      <c r="H13" s="6"/>
      <c r="I13" s="17">
        <f t="shared" si="2"/>
        <v>0</v>
      </c>
      <c r="J13" s="6"/>
      <c r="K13" s="6"/>
      <c r="L13" s="6"/>
      <c r="M13" s="17">
        <f t="shared" si="3"/>
        <v>0</v>
      </c>
      <c r="N13" s="6"/>
      <c r="O13" s="6"/>
      <c r="P13" s="6"/>
      <c r="Q13" s="6"/>
      <c r="R13" s="6"/>
      <c r="S13" s="17">
        <f t="shared" si="4"/>
        <v>0</v>
      </c>
      <c r="T13" s="32"/>
      <c r="U13" s="6"/>
      <c r="V13" s="17">
        <f t="shared" si="5"/>
        <v>0</v>
      </c>
      <c r="W13" s="31"/>
      <c r="X13" s="70">
        <f t="shared" si="6"/>
        <v>0</v>
      </c>
      <c r="Y13" s="35">
        <f t="shared" si="7"/>
        <v>0</v>
      </c>
      <c r="Z13" s="32"/>
      <c r="AA13" s="35">
        <f t="shared" si="8"/>
        <v>0</v>
      </c>
      <c r="AB13" s="6">
        <f t="shared" si="9"/>
        <v>0</v>
      </c>
      <c r="AC13" s="5" t="str">
        <f t="shared" si="0"/>
        <v>9</v>
      </c>
      <c r="AD13" s="38">
        <f t="shared" si="10"/>
        <v>1</v>
      </c>
      <c r="AE13" s="38" t="str">
        <f t="shared" si="1"/>
        <v>Very Weak</v>
      </c>
    </row>
    <row r="14" spans="1:34" customFormat="1" x14ac:dyDescent="0.25">
      <c r="A14" s="29">
        <v>20</v>
      </c>
      <c r="B14" s="52" t="str">
        <f>'ENGLISH LANGUAGE'!B14</f>
        <v>BODAE ESTHER</v>
      </c>
      <c r="C14" s="52" t="str">
        <f>'ENGLISH LANGUAGE'!C14</f>
        <v>PRIMARY 1</v>
      </c>
      <c r="D14" s="6"/>
      <c r="E14" s="6"/>
      <c r="F14" s="6"/>
      <c r="G14" s="6"/>
      <c r="H14" s="6"/>
      <c r="I14" s="17">
        <f t="shared" si="2"/>
        <v>0</v>
      </c>
      <c r="J14" s="6"/>
      <c r="K14" s="6"/>
      <c r="L14" s="6"/>
      <c r="M14" s="17">
        <f t="shared" si="3"/>
        <v>0</v>
      </c>
      <c r="N14" s="6"/>
      <c r="O14" s="6"/>
      <c r="P14" s="6"/>
      <c r="Q14" s="6"/>
      <c r="R14" s="6"/>
      <c r="S14" s="17">
        <f t="shared" si="4"/>
        <v>0</v>
      </c>
      <c r="T14" s="32"/>
      <c r="U14" s="32"/>
      <c r="V14" s="17">
        <f t="shared" si="5"/>
        <v>0</v>
      </c>
      <c r="W14" s="31"/>
      <c r="X14" s="70">
        <f t="shared" si="6"/>
        <v>0</v>
      </c>
      <c r="Y14" s="35">
        <f t="shared" si="7"/>
        <v>0</v>
      </c>
      <c r="Z14" s="32"/>
      <c r="AA14" s="35">
        <f t="shared" si="8"/>
        <v>0</v>
      </c>
      <c r="AB14" s="6">
        <f t="shared" si="9"/>
        <v>0</v>
      </c>
      <c r="AC14" s="5" t="str">
        <f t="shared" si="0"/>
        <v>9</v>
      </c>
      <c r="AD14" s="38">
        <f t="shared" si="10"/>
        <v>1</v>
      </c>
      <c r="AE14" s="38" t="str">
        <f t="shared" si="1"/>
        <v>Very Weak</v>
      </c>
    </row>
    <row r="15" spans="1:34" customFormat="1" x14ac:dyDescent="0.25">
      <c r="A15" s="29">
        <v>21</v>
      </c>
      <c r="B15" s="52" t="str">
        <f>'ENGLISH LANGUAGE'!B15</f>
        <v>BONSU OPARE SAMUEL</v>
      </c>
      <c r="C15" s="52" t="str">
        <f>'ENGLISH LANGUAGE'!C15</f>
        <v>PRIMARY 1</v>
      </c>
      <c r="D15" s="6"/>
      <c r="E15" s="6"/>
      <c r="F15" s="6"/>
      <c r="G15" s="6"/>
      <c r="H15" s="6"/>
      <c r="I15" s="17">
        <f t="shared" si="2"/>
        <v>0</v>
      </c>
      <c r="J15" s="6"/>
      <c r="K15" s="6"/>
      <c r="L15" s="6"/>
      <c r="M15" s="17">
        <f t="shared" si="3"/>
        <v>0</v>
      </c>
      <c r="N15" s="6"/>
      <c r="O15" s="6"/>
      <c r="P15" s="6"/>
      <c r="Q15" s="6"/>
      <c r="R15" s="6"/>
      <c r="S15" s="17">
        <f t="shared" si="4"/>
        <v>0</v>
      </c>
      <c r="T15" s="32"/>
      <c r="U15" s="32"/>
      <c r="V15" s="17">
        <f t="shared" si="5"/>
        <v>0</v>
      </c>
      <c r="W15" s="31"/>
      <c r="X15" s="70">
        <f t="shared" si="6"/>
        <v>0</v>
      </c>
      <c r="Y15" s="35">
        <f t="shared" si="7"/>
        <v>0</v>
      </c>
      <c r="Z15" s="32"/>
      <c r="AA15" s="35">
        <f t="shared" si="8"/>
        <v>0</v>
      </c>
      <c r="AB15" s="6">
        <f t="shared" si="9"/>
        <v>0</v>
      </c>
      <c r="AC15" s="5" t="str">
        <f t="shared" si="0"/>
        <v>9</v>
      </c>
      <c r="AD15" s="38">
        <f t="shared" si="10"/>
        <v>1</v>
      </c>
      <c r="AE15" s="38" t="str">
        <f t="shared" si="1"/>
        <v>Very Weak</v>
      </c>
    </row>
    <row r="16" spans="1:34" customFormat="1" x14ac:dyDescent="0.25">
      <c r="A16" s="29">
        <v>23</v>
      </c>
      <c r="B16" s="52" t="str">
        <f>'ENGLISH LANGUAGE'!B16</f>
        <v>DANSO DANIEL</v>
      </c>
      <c r="C16" s="52" t="str">
        <f>'ENGLISH LANGUAGE'!C16</f>
        <v>PRIMARY 1</v>
      </c>
      <c r="D16" s="6"/>
      <c r="E16" s="6"/>
      <c r="F16" s="6"/>
      <c r="G16" s="6"/>
      <c r="H16" s="6"/>
      <c r="I16" s="17">
        <f t="shared" si="2"/>
        <v>0</v>
      </c>
      <c r="J16" s="6"/>
      <c r="K16" s="6"/>
      <c r="L16" s="6"/>
      <c r="M16" s="17">
        <f t="shared" si="3"/>
        <v>0</v>
      </c>
      <c r="N16" s="6"/>
      <c r="O16" s="6"/>
      <c r="P16" s="6"/>
      <c r="Q16" s="6"/>
      <c r="R16" s="6"/>
      <c r="S16" s="17">
        <f t="shared" si="4"/>
        <v>0</v>
      </c>
      <c r="T16" s="32"/>
      <c r="U16" s="6"/>
      <c r="V16" s="17">
        <f t="shared" si="5"/>
        <v>0</v>
      </c>
      <c r="W16" s="31"/>
      <c r="X16" s="70">
        <f t="shared" si="6"/>
        <v>0</v>
      </c>
      <c r="Y16" s="35">
        <f t="shared" si="7"/>
        <v>0</v>
      </c>
      <c r="Z16" s="32"/>
      <c r="AA16" s="35">
        <f t="shared" si="8"/>
        <v>0</v>
      </c>
      <c r="AB16" s="6">
        <f t="shared" si="9"/>
        <v>0</v>
      </c>
      <c r="AC16" s="5" t="str">
        <f t="shared" si="0"/>
        <v>9</v>
      </c>
      <c r="AD16" s="38">
        <f t="shared" si="10"/>
        <v>1</v>
      </c>
      <c r="AE16" s="38" t="str">
        <f t="shared" si="1"/>
        <v>Very Weak</v>
      </c>
    </row>
    <row r="17" spans="1:31" customFormat="1" x14ac:dyDescent="0.25">
      <c r="A17" s="29">
        <v>25</v>
      </c>
      <c r="B17" s="52" t="str">
        <f>'ENGLISH LANGUAGE'!B17</f>
        <v>DENU MIRACLE</v>
      </c>
      <c r="C17" s="52" t="str">
        <f>'ENGLISH LANGUAGE'!C17</f>
        <v>PRIMARY 1</v>
      </c>
      <c r="D17" s="6"/>
      <c r="E17" s="6"/>
      <c r="F17" s="6"/>
      <c r="G17" s="6"/>
      <c r="H17" s="6"/>
      <c r="I17" s="17">
        <f t="shared" si="2"/>
        <v>0</v>
      </c>
      <c r="J17" s="6"/>
      <c r="K17" s="6"/>
      <c r="L17" s="6"/>
      <c r="M17" s="17">
        <f t="shared" si="3"/>
        <v>0</v>
      </c>
      <c r="N17" s="6"/>
      <c r="O17" s="6"/>
      <c r="P17" s="6"/>
      <c r="Q17" s="6"/>
      <c r="R17" s="6"/>
      <c r="S17" s="17">
        <f t="shared" si="4"/>
        <v>0</v>
      </c>
      <c r="T17" s="32"/>
      <c r="U17" s="6"/>
      <c r="V17" s="17">
        <f t="shared" si="5"/>
        <v>0</v>
      </c>
      <c r="W17" s="31"/>
      <c r="X17" s="70">
        <f t="shared" si="6"/>
        <v>0</v>
      </c>
      <c r="Y17" s="35">
        <f t="shared" si="7"/>
        <v>0</v>
      </c>
      <c r="Z17" s="32"/>
      <c r="AA17" s="35">
        <f t="shared" si="8"/>
        <v>0</v>
      </c>
      <c r="AB17" s="6">
        <f t="shared" si="9"/>
        <v>0</v>
      </c>
      <c r="AC17" s="5" t="str">
        <f t="shared" si="0"/>
        <v>9</v>
      </c>
      <c r="AD17" s="38">
        <f t="shared" si="10"/>
        <v>1</v>
      </c>
      <c r="AE17" s="38" t="str">
        <f t="shared" si="1"/>
        <v>Very Weak</v>
      </c>
    </row>
    <row r="18" spans="1:31" customFormat="1" x14ac:dyDescent="0.25">
      <c r="A18" s="29">
        <v>26</v>
      </c>
      <c r="B18" s="52" t="str">
        <f>'ENGLISH LANGUAGE'!B18</f>
        <v xml:space="preserve">DESSU DESTINY SELORM </v>
      </c>
      <c r="C18" s="52" t="str">
        <f>'ENGLISH LANGUAGE'!C18</f>
        <v>PRIMARY 1</v>
      </c>
      <c r="D18" s="6"/>
      <c r="E18" s="6"/>
      <c r="F18" s="6"/>
      <c r="G18" s="6"/>
      <c r="H18" s="6"/>
      <c r="I18" s="17">
        <f t="shared" si="2"/>
        <v>0</v>
      </c>
      <c r="J18" s="6"/>
      <c r="K18" s="6"/>
      <c r="L18" s="6"/>
      <c r="M18" s="17">
        <f t="shared" si="3"/>
        <v>0</v>
      </c>
      <c r="N18" s="6"/>
      <c r="O18" s="6"/>
      <c r="P18" s="6"/>
      <c r="Q18" s="6"/>
      <c r="R18" s="6"/>
      <c r="S18" s="17">
        <f t="shared" si="4"/>
        <v>0</v>
      </c>
      <c r="T18" s="32"/>
      <c r="U18" s="6"/>
      <c r="V18" s="17">
        <f t="shared" si="5"/>
        <v>0</v>
      </c>
      <c r="W18" s="31"/>
      <c r="X18" s="70">
        <f t="shared" si="6"/>
        <v>0</v>
      </c>
      <c r="Y18" s="35">
        <f t="shared" si="7"/>
        <v>0</v>
      </c>
      <c r="Z18" s="32"/>
      <c r="AA18" s="35">
        <f t="shared" si="8"/>
        <v>0</v>
      </c>
      <c r="AB18" s="6">
        <f t="shared" si="9"/>
        <v>0</v>
      </c>
      <c r="AC18" s="5" t="str">
        <f t="shared" si="0"/>
        <v>9</v>
      </c>
      <c r="AD18" s="38">
        <f t="shared" si="10"/>
        <v>1</v>
      </c>
      <c r="AE18" s="38" t="str">
        <f t="shared" si="1"/>
        <v>Very Weak</v>
      </c>
    </row>
    <row r="19" spans="1:31" customFormat="1" x14ac:dyDescent="0.25">
      <c r="A19" s="29">
        <v>27</v>
      </c>
      <c r="B19" s="52" t="str">
        <f>'ENGLISH LANGUAGE'!B19</f>
        <v>DOGBE ESTHER</v>
      </c>
      <c r="C19" s="52" t="str">
        <f>'ENGLISH LANGUAGE'!C19</f>
        <v>PRIMARY 1</v>
      </c>
      <c r="D19" s="6"/>
      <c r="E19" s="6"/>
      <c r="F19" s="6"/>
      <c r="G19" s="6"/>
      <c r="H19" s="6"/>
      <c r="I19" s="17">
        <f t="shared" si="2"/>
        <v>0</v>
      </c>
      <c r="J19" s="6"/>
      <c r="K19" s="6"/>
      <c r="L19" s="6"/>
      <c r="M19" s="17">
        <f t="shared" si="3"/>
        <v>0</v>
      </c>
      <c r="N19" s="6"/>
      <c r="O19" s="6"/>
      <c r="P19" s="6"/>
      <c r="Q19" s="6"/>
      <c r="R19" s="6"/>
      <c r="S19" s="17">
        <f t="shared" si="4"/>
        <v>0</v>
      </c>
      <c r="T19" s="32"/>
      <c r="U19" s="6"/>
      <c r="V19" s="17">
        <f t="shared" si="5"/>
        <v>0</v>
      </c>
      <c r="W19" s="31"/>
      <c r="X19" s="70">
        <f t="shared" si="6"/>
        <v>0</v>
      </c>
      <c r="Y19" s="35">
        <f t="shared" si="7"/>
        <v>0</v>
      </c>
      <c r="Z19" s="32"/>
      <c r="AA19" s="35">
        <f t="shared" si="8"/>
        <v>0</v>
      </c>
      <c r="AB19" s="6">
        <f t="shared" si="9"/>
        <v>0</v>
      </c>
      <c r="AC19" s="5" t="str">
        <f t="shared" si="0"/>
        <v>9</v>
      </c>
      <c r="AD19" s="38">
        <f t="shared" si="10"/>
        <v>1</v>
      </c>
      <c r="AE19" s="38" t="str">
        <f t="shared" si="1"/>
        <v>Very Weak</v>
      </c>
    </row>
    <row r="20" spans="1:31" customFormat="1" x14ac:dyDescent="0.25">
      <c r="A20" s="29">
        <v>28</v>
      </c>
      <c r="B20" s="52" t="str">
        <f>'ENGLISH LANGUAGE'!B20</f>
        <v>LAKA WONDER KEKELI</v>
      </c>
      <c r="C20" s="52" t="str">
        <f>'ENGLISH LANGUAGE'!C20</f>
        <v>PRIMARY 1</v>
      </c>
      <c r="D20" s="6"/>
      <c r="E20" s="6"/>
      <c r="F20" s="6"/>
      <c r="G20" s="6"/>
      <c r="H20" s="6"/>
      <c r="I20" s="17">
        <f t="shared" si="2"/>
        <v>0</v>
      </c>
      <c r="J20" s="6"/>
      <c r="K20" s="6"/>
      <c r="L20" s="6"/>
      <c r="M20" s="17">
        <f t="shared" si="3"/>
        <v>0</v>
      </c>
      <c r="N20" s="6"/>
      <c r="O20" s="6"/>
      <c r="P20" s="6"/>
      <c r="Q20" s="6"/>
      <c r="R20" s="6"/>
      <c r="S20" s="17">
        <f t="shared" si="4"/>
        <v>0</v>
      </c>
      <c r="T20" s="32"/>
      <c r="U20" s="6"/>
      <c r="V20" s="17">
        <f t="shared" si="5"/>
        <v>0</v>
      </c>
      <c r="W20" s="31"/>
      <c r="X20" s="70">
        <f t="shared" si="6"/>
        <v>0</v>
      </c>
      <c r="Y20" s="35">
        <f t="shared" si="7"/>
        <v>0</v>
      </c>
      <c r="Z20" s="32"/>
      <c r="AA20" s="35">
        <f t="shared" si="8"/>
        <v>0</v>
      </c>
      <c r="AB20" s="6">
        <f t="shared" si="9"/>
        <v>0</v>
      </c>
      <c r="AC20" s="5" t="str">
        <f t="shared" si="0"/>
        <v>9</v>
      </c>
      <c r="AD20" s="38">
        <f t="shared" si="10"/>
        <v>1</v>
      </c>
      <c r="AE20" s="38" t="str">
        <f t="shared" si="1"/>
        <v>Very Weak</v>
      </c>
    </row>
    <row r="21" spans="1:31" customFormat="1" x14ac:dyDescent="0.25">
      <c r="A21" s="29">
        <v>29</v>
      </c>
      <c r="B21" s="52" t="str">
        <f>'ENGLISH LANGUAGE'!B21</f>
        <v>MONEKE MICHEAL</v>
      </c>
      <c r="C21" s="52" t="str">
        <f>'ENGLISH LANGUAGE'!C21</f>
        <v>PRIMARY 1</v>
      </c>
      <c r="D21" s="6"/>
      <c r="E21" s="6"/>
      <c r="F21" s="6"/>
      <c r="G21" s="6"/>
      <c r="H21" s="6"/>
      <c r="I21" s="17">
        <f t="shared" si="2"/>
        <v>0</v>
      </c>
      <c r="J21" s="6"/>
      <c r="K21" s="6"/>
      <c r="L21" s="6"/>
      <c r="M21" s="17">
        <f t="shared" si="3"/>
        <v>0</v>
      </c>
      <c r="N21" s="6"/>
      <c r="O21" s="6"/>
      <c r="P21" s="6"/>
      <c r="Q21" s="6"/>
      <c r="R21" s="6"/>
      <c r="S21" s="17">
        <f t="shared" si="4"/>
        <v>0</v>
      </c>
      <c r="T21" s="32"/>
      <c r="U21" s="6"/>
      <c r="V21" s="17">
        <f t="shared" si="5"/>
        <v>0</v>
      </c>
      <c r="W21" s="31"/>
      <c r="X21" s="70">
        <f t="shared" si="6"/>
        <v>0</v>
      </c>
      <c r="Y21" s="35">
        <f t="shared" si="7"/>
        <v>0</v>
      </c>
      <c r="Z21" s="32"/>
      <c r="AA21" s="35">
        <f t="shared" si="8"/>
        <v>0</v>
      </c>
      <c r="AB21" s="6">
        <f t="shared" si="9"/>
        <v>0</v>
      </c>
      <c r="AC21" s="5" t="str">
        <f t="shared" si="0"/>
        <v>9</v>
      </c>
      <c r="AD21" s="38">
        <f t="shared" si="10"/>
        <v>1</v>
      </c>
      <c r="AE21" s="38" t="str">
        <f t="shared" si="1"/>
        <v>Very Weak</v>
      </c>
    </row>
    <row r="22" spans="1:31" customFormat="1" x14ac:dyDescent="0.25">
      <c r="A22" s="29">
        <v>30</v>
      </c>
      <c r="B22" s="52" t="str">
        <f>'ENGLISH LANGUAGE'!B22</f>
        <v>NYARKO SHEDRACK NTIRI</v>
      </c>
      <c r="C22" s="52" t="str">
        <f>'ENGLISH LANGUAGE'!C22</f>
        <v>PRIMARY 1</v>
      </c>
      <c r="D22" s="6"/>
      <c r="E22" s="6"/>
      <c r="F22" s="6"/>
      <c r="G22" s="6"/>
      <c r="H22" s="6"/>
      <c r="I22" s="17">
        <f t="shared" si="2"/>
        <v>0</v>
      </c>
      <c r="J22" s="6"/>
      <c r="K22" s="6"/>
      <c r="L22" s="6"/>
      <c r="M22" s="17">
        <f t="shared" si="3"/>
        <v>0</v>
      </c>
      <c r="N22" s="6"/>
      <c r="O22" s="6"/>
      <c r="P22" s="6"/>
      <c r="Q22" s="6"/>
      <c r="R22" s="6"/>
      <c r="S22" s="17">
        <f t="shared" si="4"/>
        <v>0</v>
      </c>
      <c r="T22" s="32"/>
      <c r="U22" s="6"/>
      <c r="V22" s="17">
        <f t="shared" si="5"/>
        <v>0</v>
      </c>
      <c r="W22" s="31"/>
      <c r="X22" s="70">
        <f t="shared" si="6"/>
        <v>0</v>
      </c>
      <c r="Y22" s="35">
        <f t="shared" si="7"/>
        <v>0</v>
      </c>
      <c r="Z22" s="32"/>
      <c r="AA22" s="35">
        <f t="shared" si="8"/>
        <v>0</v>
      </c>
      <c r="AB22" s="6">
        <f t="shared" si="9"/>
        <v>0</v>
      </c>
      <c r="AC22" s="5" t="str">
        <f t="shared" si="0"/>
        <v>9</v>
      </c>
      <c r="AD22" s="38">
        <f t="shared" si="10"/>
        <v>1</v>
      </c>
      <c r="AE22" s="38" t="str">
        <f t="shared" si="1"/>
        <v>Very Weak</v>
      </c>
    </row>
    <row r="23" spans="1:31" x14ac:dyDescent="0.25">
      <c r="A23" s="29">
        <v>31</v>
      </c>
      <c r="B23" s="52" t="str">
        <f>'ENGLISH LANGUAGE'!B23</f>
        <v>OSEI MELODY NANAYAA</v>
      </c>
      <c r="C23" s="52" t="str">
        <f>'ENGLISH LANGUAGE'!C23</f>
        <v>PRIMARY 1</v>
      </c>
      <c r="D23" s="6"/>
      <c r="E23" s="6"/>
      <c r="F23" s="6"/>
      <c r="G23" s="6"/>
      <c r="H23" s="6"/>
      <c r="I23" s="17">
        <f t="shared" si="2"/>
        <v>0</v>
      </c>
      <c r="J23" s="6"/>
      <c r="K23" s="6"/>
      <c r="L23" s="6"/>
      <c r="M23" s="17">
        <f t="shared" si="3"/>
        <v>0</v>
      </c>
      <c r="N23" s="6"/>
      <c r="O23" s="6"/>
      <c r="P23" s="6"/>
      <c r="Q23" s="6"/>
      <c r="R23" s="6"/>
      <c r="S23" s="17">
        <f t="shared" si="4"/>
        <v>0</v>
      </c>
      <c r="T23" s="32"/>
      <c r="U23" s="6"/>
      <c r="V23" s="17">
        <f t="shared" si="5"/>
        <v>0</v>
      </c>
      <c r="W23" s="31"/>
      <c r="X23" s="70">
        <f t="shared" si="6"/>
        <v>0</v>
      </c>
      <c r="Y23" s="35">
        <f t="shared" si="7"/>
        <v>0</v>
      </c>
      <c r="Z23" s="32"/>
      <c r="AA23" s="35">
        <f t="shared" si="8"/>
        <v>0</v>
      </c>
      <c r="AB23" s="6">
        <f t="shared" si="9"/>
        <v>0</v>
      </c>
      <c r="AC23" s="5" t="str">
        <f t="shared" si="0"/>
        <v>9</v>
      </c>
      <c r="AD23" s="38">
        <f t="shared" si="10"/>
        <v>1</v>
      </c>
      <c r="AE23" s="38" t="str">
        <f t="shared" si="1"/>
        <v>Very Weak</v>
      </c>
    </row>
    <row r="24" spans="1:31" x14ac:dyDescent="0.25">
      <c r="A24" s="29">
        <v>32</v>
      </c>
      <c r="B24" s="52" t="str">
        <f>'ENGLISH LANGUAGE'!B24</f>
        <v>OWUNWA CHIMA</v>
      </c>
      <c r="C24" s="52" t="str">
        <f>'ENGLISH LANGUAGE'!C24</f>
        <v>PRIMARY 1</v>
      </c>
      <c r="D24" s="6"/>
      <c r="E24" s="6"/>
      <c r="F24" s="6"/>
      <c r="G24" s="6"/>
      <c r="H24" s="6"/>
      <c r="I24" s="17">
        <f t="shared" si="2"/>
        <v>0</v>
      </c>
      <c r="J24" s="6"/>
      <c r="K24" s="6"/>
      <c r="L24" s="6"/>
      <c r="M24" s="17">
        <f t="shared" si="3"/>
        <v>0</v>
      </c>
      <c r="N24" s="6"/>
      <c r="O24" s="6"/>
      <c r="P24" s="6"/>
      <c r="Q24" s="6"/>
      <c r="R24" s="6"/>
      <c r="S24" s="17">
        <f t="shared" si="4"/>
        <v>0</v>
      </c>
      <c r="T24" s="32"/>
      <c r="U24" s="6"/>
      <c r="V24" s="17">
        <f t="shared" si="5"/>
        <v>0</v>
      </c>
      <c r="W24" s="31"/>
      <c r="X24" s="70">
        <f t="shared" si="6"/>
        <v>0</v>
      </c>
      <c r="Y24" s="35">
        <f t="shared" si="7"/>
        <v>0</v>
      </c>
      <c r="Z24" s="32"/>
      <c r="AA24" s="35">
        <f t="shared" si="8"/>
        <v>0</v>
      </c>
      <c r="AB24" s="6">
        <f t="shared" si="9"/>
        <v>0</v>
      </c>
      <c r="AC24" s="5" t="str">
        <f t="shared" si="0"/>
        <v>9</v>
      </c>
      <c r="AD24" s="38">
        <f t="shared" si="10"/>
        <v>1</v>
      </c>
      <c r="AE24" s="38" t="str">
        <f t="shared" si="1"/>
        <v>Very Weak</v>
      </c>
    </row>
    <row r="25" spans="1:31" x14ac:dyDescent="0.25">
      <c r="A25" s="29">
        <v>33</v>
      </c>
      <c r="B25" s="52" t="str">
        <f>'ENGLISH LANGUAGE'!B25</f>
        <v>SAKYI BLESSING</v>
      </c>
      <c r="C25" s="52" t="str">
        <f>'ENGLISH LANGUAGE'!C25</f>
        <v>PRIMARY 1</v>
      </c>
      <c r="D25" s="6"/>
      <c r="E25" s="6"/>
      <c r="F25" s="6"/>
      <c r="G25" s="6"/>
      <c r="H25" s="6"/>
      <c r="I25" s="17">
        <f t="shared" si="2"/>
        <v>0</v>
      </c>
      <c r="J25" s="6"/>
      <c r="K25" s="6"/>
      <c r="L25" s="6"/>
      <c r="M25" s="17">
        <f t="shared" si="3"/>
        <v>0</v>
      </c>
      <c r="N25" s="6"/>
      <c r="O25" s="6"/>
      <c r="P25" s="6"/>
      <c r="Q25" s="6"/>
      <c r="R25" s="6"/>
      <c r="S25" s="17">
        <f t="shared" si="4"/>
        <v>0</v>
      </c>
      <c r="T25" s="32"/>
      <c r="U25" s="32"/>
      <c r="V25" s="17">
        <f t="shared" si="5"/>
        <v>0</v>
      </c>
      <c r="W25" s="31"/>
      <c r="X25" s="70">
        <f t="shared" si="6"/>
        <v>0</v>
      </c>
      <c r="Y25" s="35">
        <f t="shared" si="7"/>
        <v>0</v>
      </c>
      <c r="Z25" s="32"/>
      <c r="AA25" s="35">
        <f t="shared" si="8"/>
        <v>0</v>
      </c>
      <c r="AB25" s="6">
        <f t="shared" si="9"/>
        <v>0</v>
      </c>
      <c r="AC25" s="5" t="str">
        <f t="shared" si="0"/>
        <v>9</v>
      </c>
      <c r="AD25" s="38">
        <f t="shared" si="10"/>
        <v>1</v>
      </c>
      <c r="AE25" s="38" t="str">
        <f t="shared" si="1"/>
        <v>Very Weak</v>
      </c>
    </row>
    <row r="26" spans="1:31" x14ac:dyDescent="0.25">
      <c r="A26" s="29">
        <v>34</v>
      </c>
      <c r="B26" s="52" t="str">
        <f>'ENGLISH LANGUAGE'!B26</f>
        <v>SHAMSUDEEN AYISHA</v>
      </c>
      <c r="C26" s="52" t="str">
        <f>'ENGLISH LANGUAGE'!C26</f>
        <v>PRIMARY 1</v>
      </c>
      <c r="D26" s="6"/>
      <c r="E26" s="6"/>
      <c r="F26" s="6"/>
      <c r="G26" s="6"/>
      <c r="H26" s="6"/>
      <c r="I26" s="17">
        <f t="shared" si="2"/>
        <v>0</v>
      </c>
      <c r="J26" s="6"/>
      <c r="K26" s="6"/>
      <c r="L26" s="6"/>
      <c r="M26" s="17">
        <f t="shared" si="3"/>
        <v>0</v>
      </c>
      <c r="N26" s="6"/>
      <c r="O26" s="6"/>
      <c r="P26" s="6"/>
      <c r="Q26" s="6"/>
      <c r="R26" s="6"/>
      <c r="S26" s="17">
        <f t="shared" si="4"/>
        <v>0</v>
      </c>
      <c r="T26" s="32"/>
      <c r="U26" s="32"/>
      <c r="V26" s="17">
        <f t="shared" si="5"/>
        <v>0</v>
      </c>
      <c r="W26" s="31"/>
      <c r="X26" s="70">
        <f t="shared" si="6"/>
        <v>0</v>
      </c>
      <c r="Y26" s="35">
        <f t="shared" si="7"/>
        <v>0</v>
      </c>
      <c r="Z26" s="32"/>
      <c r="AA26" s="35">
        <f t="shared" si="8"/>
        <v>0</v>
      </c>
      <c r="AB26" s="6">
        <f t="shared" si="9"/>
        <v>0</v>
      </c>
      <c r="AC26" s="5" t="str">
        <f t="shared" si="0"/>
        <v>9</v>
      </c>
      <c r="AD26" s="38">
        <f t="shared" si="10"/>
        <v>1</v>
      </c>
      <c r="AE26" s="38" t="str">
        <f t="shared" si="1"/>
        <v>Very Weak</v>
      </c>
    </row>
    <row r="27" spans="1:31" x14ac:dyDescent="0.25">
      <c r="A27" s="29">
        <v>35</v>
      </c>
      <c r="B27" s="52" t="str">
        <f>'ENGLISH LANGUAGE'!B27</f>
        <v>SULEIMAN JAMEL</v>
      </c>
      <c r="C27" s="52" t="str">
        <f>'ENGLISH LANGUAGE'!C27</f>
        <v>PRIMARY 1</v>
      </c>
      <c r="D27" s="6"/>
      <c r="E27" s="6"/>
      <c r="F27" s="6"/>
      <c r="G27" s="6"/>
      <c r="H27" s="6"/>
      <c r="I27" s="17">
        <f t="shared" si="2"/>
        <v>0</v>
      </c>
      <c r="J27" s="6"/>
      <c r="K27" s="6"/>
      <c r="L27" s="6"/>
      <c r="M27" s="17">
        <f t="shared" si="3"/>
        <v>0</v>
      </c>
      <c r="N27" s="6"/>
      <c r="O27" s="6"/>
      <c r="P27" s="6"/>
      <c r="Q27" s="6"/>
      <c r="R27" s="6"/>
      <c r="S27" s="17">
        <f t="shared" si="4"/>
        <v>0</v>
      </c>
      <c r="T27" s="32"/>
      <c r="U27" s="32"/>
      <c r="V27" s="17">
        <f t="shared" si="5"/>
        <v>0</v>
      </c>
      <c r="W27" s="31"/>
      <c r="X27" s="70">
        <f t="shared" si="6"/>
        <v>0</v>
      </c>
      <c r="Y27" s="35">
        <f t="shared" si="7"/>
        <v>0</v>
      </c>
      <c r="Z27" s="32"/>
      <c r="AA27" s="35">
        <f t="shared" si="8"/>
        <v>0</v>
      </c>
      <c r="AB27" s="6">
        <f t="shared" si="9"/>
        <v>0</v>
      </c>
      <c r="AC27" s="5" t="str">
        <f t="shared" si="0"/>
        <v>9</v>
      </c>
      <c r="AD27" s="38">
        <f t="shared" si="10"/>
        <v>1</v>
      </c>
      <c r="AE27" s="38" t="str">
        <f t="shared" si="1"/>
        <v>Very Weak</v>
      </c>
    </row>
    <row r="28" spans="1:31" x14ac:dyDescent="0.25">
      <c r="A28" s="29">
        <v>36</v>
      </c>
      <c r="B28" s="52" t="str">
        <f>'ENGLISH LANGUAGE'!B28</f>
        <v>SUNDAY MICHEAL SEYRAM</v>
      </c>
      <c r="C28" s="52" t="str">
        <f>'ENGLISH LANGUAGE'!C28</f>
        <v>PRIMARY 1</v>
      </c>
      <c r="D28" s="6"/>
      <c r="E28" s="6"/>
      <c r="F28" s="6"/>
      <c r="G28" s="6"/>
      <c r="H28" s="6"/>
      <c r="I28" s="17">
        <f t="shared" si="2"/>
        <v>0</v>
      </c>
      <c r="J28" s="6"/>
      <c r="K28" s="6"/>
      <c r="L28" s="6"/>
      <c r="M28" s="17">
        <f t="shared" si="3"/>
        <v>0</v>
      </c>
      <c r="N28" s="6"/>
      <c r="O28" s="6"/>
      <c r="P28" s="6"/>
      <c r="Q28" s="6"/>
      <c r="R28" s="6"/>
      <c r="S28" s="17">
        <f t="shared" si="4"/>
        <v>0</v>
      </c>
      <c r="T28" s="32"/>
      <c r="U28" s="32"/>
      <c r="V28" s="17">
        <f t="shared" si="5"/>
        <v>0</v>
      </c>
      <c r="W28" s="31"/>
      <c r="X28" s="70">
        <f t="shared" si="6"/>
        <v>0</v>
      </c>
      <c r="Y28" s="35">
        <f t="shared" si="7"/>
        <v>0</v>
      </c>
      <c r="Z28" s="32"/>
      <c r="AA28" s="35">
        <f t="shared" si="8"/>
        <v>0</v>
      </c>
      <c r="AB28" s="6">
        <f t="shared" si="9"/>
        <v>0</v>
      </c>
      <c r="AC28" s="5" t="str">
        <f t="shared" si="0"/>
        <v>9</v>
      </c>
      <c r="AD28" s="38">
        <f t="shared" si="10"/>
        <v>1</v>
      </c>
      <c r="AE28" s="38" t="str">
        <f t="shared" si="1"/>
        <v>Very Weak</v>
      </c>
    </row>
    <row r="29" spans="1:31" x14ac:dyDescent="0.25">
      <c r="A29" s="29">
        <v>37</v>
      </c>
      <c r="B29" s="52" t="str">
        <f>'ENGLISH LANGUAGE'!B29</f>
        <v>SURAJU HADIYA</v>
      </c>
      <c r="C29" s="52" t="str">
        <f>'ENGLISH LANGUAGE'!C29</f>
        <v>PRIMARY 1</v>
      </c>
      <c r="D29" s="6"/>
      <c r="E29" s="6"/>
      <c r="F29" s="6"/>
      <c r="G29" s="6"/>
      <c r="H29" s="6"/>
      <c r="I29" s="17">
        <f t="shared" si="2"/>
        <v>0</v>
      </c>
      <c r="J29" s="6"/>
      <c r="K29" s="6"/>
      <c r="L29" s="6"/>
      <c r="M29" s="17">
        <f t="shared" si="3"/>
        <v>0</v>
      </c>
      <c r="N29" s="6"/>
      <c r="O29" s="6"/>
      <c r="P29" s="6"/>
      <c r="Q29" s="6"/>
      <c r="R29" s="6"/>
      <c r="S29" s="17">
        <f t="shared" si="4"/>
        <v>0</v>
      </c>
      <c r="T29" s="32"/>
      <c r="U29" s="6"/>
      <c r="V29" s="17">
        <f t="shared" si="5"/>
        <v>0</v>
      </c>
      <c r="W29" s="31"/>
      <c r="X29" s="70">
        <f t="shared" si="6"/>
        <v>0</v>
      </c>
      <c r="Y29" s="35">
        <f t="shared" si="7"/>
        <v>0</v>
      </c>
      <c r="Z29" s="32"/>
      <c r="AA29" s="35">
        <f t="shared" si="8"/>
        <v>0</v>
      </c>
      <c r="AB29" s="6">
        <f t="shared" si="9"/>
        <v>0</v>
      </c>
      <c r="AC29" s="5" t="str">
        <f t="shared" si="0"/>
        <v>9</v>
      </c>
      <c r="AD29" s="38">
        <f t="shared" si="10"/>
        <v>1</v>
      </c>
      <c r="AE29" s="38" t="str">
        <f t="shared" si="1"/>
        <v>Very Weak</v>
      </c>
    </row>
    <row r="30" spans="1:31" x14ac:dyDescent="0.25">
      <c r="A30" s="29">
        <v>38</v>
      </c>
      <c r="B30" s="52" t="str">
        <f>'ENGLISH LANGUAGE'!B30</f>
        <v>SURAJU HIDAYA</v>
      </c>
      <c r="C30" s="52" t="str">
        <f>'ENGLISH LANGUAGE'!C30</f>
        <v>PRIMARY 1</v>
      </c>
      <c r="D30" s="6"/>
      <c r="E30" s="6"/>
      <c r="F30" s="6"/>
      <c r="G30" s="6"/>
      <c r="H30" s="6"/>
      <c r="I30" s="17">
        <f t="shared" ref="I30:I37" si="11">SUM(D30:H30)/50*(30)</f>
        <v>0</v>
      </c>
      <c r="J30" s="6"/>
      <c r="K30" s="6"/>
      <c r="L30" s="6"/>
      <c r="M30" s="17">
        <f t="shared" ref="M30:M37" si="12">SUM(J30:L30)/45*(20)</f>
        <v>0</v>
      </c>
      <c r="N30" s="6"/>
      <c r="O30" s="6"/>
      <c r="P30" s="6"/>
      <c r="Q30" s="6"/>
      <c r="R30" s="6"/>
      <c r="S30" s="17">
        <f t="shared" ref="S30:S37" si="13">SUM(N30:R30)/50*(30)</f>
        <v>0</v>
      </c>
      <c r="T30" s="32"/>
      <c r="U30" s="6"/>
      <c r="V30" s="17">
        <f t="shared" ref="V30:V37" si="14">SUM(T30:U30)/40*(20)</f>
        <v>0</v>
      </c>
      <c r="W30" s="31"/>
      <c r="X30" s="70">
        <f t="shared" ref="X30:X37" si="15">ROUND((I30+M30+S30+V30), 0)</f>
        <v>0</v>
      </c>
      <c r="Y30" s="35">
        <f t="shared" ref="Y30:Y37" si="16">ROUND((X30/100)*50, 1)</f>
        <v>0</v>
      </c>
      <c r="Z30" s="32"/>
      <c r="AA30" s="35">
        <f t="shared" ref="AA30:AA37" si="17">ROUND((Z30/100)*50, 1)</f>
        <v>0</v>
      </c>
      <c r="AB30" s="6">
        <f t="shared" ref="AB30:AB37" si="18">Y30+AA30</f>
        <v>0</v>
      </c>
      <c r="AC30" s="5" t="str">
        <f t="shared" ref="AC30:AC37" si="19">IF(AB30&gt;=80,"1",IF(AB30&gt;69,"2",IF(AB30&gt;59,"3",IF(AB30&gt;49,"4",IF(AB30&gt;44,"5",IF(AB30&gt;39,"6",IF(AB30&gt;34,"7",IF(AB30&gt;29,"8",IF(AB30&lt;=29,"9")))))))))</f>
        <v>9</v>
      </c>
      <c r="AD30" s="38">
        <f t="shared" ref="AD30:AD37" si="20">_xlfn.RANK.EQ(AB30,$AB$3:$AB$30)</f>
        <v>1</v>
      </c>
      <c r="AE30" s="38" t="str">
        <f t="shared" ref="AE30:AE37" si="21">IF(AC30="1","Excellent",IF(AC30="2","Very Good",IF(AC30="3","Good",IF(AC30="4","Credit",IF(AC30="5","Average",IF(AC30="6","Pass",IF(AC30="7","Below Average",IF(AC30="8","Weak",IF(AC30="9","Very Weak")))))))))</f>
        <v>Very Weak</v>
      </c>
    </row>
    <row r="31" spans="1:31" x14ac:dyDescent="0.25">
      <c r="A31" s="29">
        <v>39</v>
      </c>
      <c r="B31" s="52" t="str">
        <f>'ENGLISH LANGUAGE'!B31</f>
        <v>TETTEH ADELAIDE</v>
      </c>
      <c r="C31" s="52" t="str">
        <f>'ENGLISH LANGUAGE'!C31</f>
        <v>PRIMARY 1</v>
      </c>
      <c r="D31" s="6"/>
      <c r="E31" s="6"/>
      <c r="F31" s="6"/>
      <c r="G31" s="6"/>
      <c r="H31" s="6"/>
      <c r="I31" s="17">
        <f t="shared" si="11"/>
        <v>0</v>
      </c>
      <c r="J31" s="6"/>
      <c r="K31" s="6"/>
      <c r="L31" s="6"/>
      <c r="M31" s="17">
        <f t="shared" si="12"/>
        <v>0</v>
      </c>
      <c r="N31" s="6"/>
      <c r="O31" s="6"/>
      <c r="P31" s="6"/>
      <c r="Q31" s="6"/>
      <c r="R31" s="6"/>
      <c r="S31" s="17">
        <f t="shared" si="13"/>
        <v>0</v>
      </c>
      <c r="T31" s="32"/>
      <c r="U31" s="6"/>
      <c r="V31" s="17">
        <f t="shared" si="14"/>
        <v>0</v>
      </c>
      <c r="W31" s="31"/>
      <c r="X31" s="70">
        <f t="shared" si="15"/>
        <v>0</v>
      </c>
      <c r="Y31" s="35">
        <f t="shared" si="16"/>
        <v>0</v>
      </c>
      <c r="Z31" s="32"/>
      <c r="AA31" s="35">
        <f t="shared" si="17"/>
        <v>0</v>
      </c>
      <c r="AB31" s="6">
        <f t="shared" si="18"/>
        <v>0</v>
      </c>
      <c r="AC31" s="5" t="str">
        <f t="shared" si="19"/>
        <v>9</v>
      </c>
      <c r="AD31" s="38">
        <f t="shared" si="20"/>
        <v>1</v>
      </c>
      <c r="AE31" s="38" t="str">
        <f t="shared" si="21"/>
        <v>Very Weak</v>
      </c>
    </row>
    <row r="32" spans="1:31" x14ac:dyDescent="0.25">
      <c r="A32" s="29">
        <v>40</v>
      </c>
      <c r="B32" s="52" t="str">
        <f>'ENGLISH LANGUAGE'!B32</f>
        <v>TORSU ARMAH EMMANUELLA</v>
      </c>
      <c r="C32" s="52" t="str">
        <f>'ENGLISH LANGUAGE'!C32</f>
        <v>PRIMARY 1</v>
      </c>
      <c r="D32" s="6"/>
      <c r="E32" s="6"/>
      <c r="F32" s="6"/>
      <c r="G32" s="6"/>
      <c r="H32" s="6"/>
      <c r="I32" s="17">
        <f t="shared" si="11"/>
        <v>0</v>
      </c>
      <c r="J32" s="6"/>
      <c r="K32" s="6"/>
      <c r="L32" s="6"/>
      <c r="M32" s="17">
        <f t="shared" si="12"/>
        <v>0</v>
      </c>
      <c r="N32" s="6"/>
      <c r="O32" s="6"/>
      <c r="P32" s="6"/>
      <c r="Q32" s="6"/>
      <c r="R32" s="6"/>
      <c r="S32" s="17">
        <f t="shared" si="13"/>
        <v>0</v>
      </c>
      <c r="T32" s="32"/>
      <c r="U32" s="6"/>
      <c r="V32" s="17">
        <f t="shared" si="14"/>
        <v>0</v>
      </c>
      <c r="W32" s="31"/>
      <c r="X32" s="70">
        <f t="shared" si="15"/>
        <v>0</v>
      </c>
      <c r="Y32" s="35">
        <f t="shared" si="16"/>
        <v>0</v>
      </c>
      <c r="Z32" s="32"/>
      <c r="AA32" s="35">
        <f t="shared" si="17"/>
        <v>0</v>
      </c>
      <c r="AB32" s="6">
        <f t="shared" si="18"/>
        <v>0</v>
      </c>
      <c r="AC32" s="5" t="str">
        <f t="shared" si="19"/>
        <v>9</v>
      </c>
      <c r="AD32" s="38">
        <f t="shared" si="20"/>
        <v>1</v>
      </c>
      <c r="AE32" s="38" t="str">
        <f t="shared" si="21"/>
        <v>Very Weak</v>
      </c>
    </row>
    <row r="33" spans="1:31" x14ac:dyDescent="0.25">
      <c r="A33" s="29">
        <v>41</v>
      </c>
      <c r="B33" s="52" t="str">
        <f>'ENGLISH LANGUAGE'!B33</f>
        <v>ZINITUE ANITA</v>
      </c>
      <c r="C33" s="52" t="str">
        <f>'ENGLISH LANGUAGE'!C33</f>
        <v>PRIMARY 1</v>
      </c>
      <c r="D33" s="6"/>
      <c r="E33" s="6"/>
      <c r="F33" s="6"/>
      <c r="G33" s="6"/>
      <c r="H33" s="6"/>
      <c r="I33" s="17">
        <f t="shared" si="11"/>
        <v>0</v>
      </c>
      <c r="J33" s="6"/>
      <c r="K33" s="6"/>
      <c r="L33" s="6"/>
      <c r="M33" s="17">
        <f t="shared" si="12"/>
        <v>0</v>
      </c>
      <c r="N33" s="6"/>
      <c r="O33" s="6"/>
      <c r="P33" s="6"/>
      <c r="Q33" s="6"/>
      <c r="R33" s="6"/>
      <c r="S33" s="17">
        <f t="shared" si="13"/>
        <v>0</v>
      </c>
      <c r="T33" s="32"/>
      <c r="U33" s="6"/>
      <c r="V33" s="17">
        <f t="shared" si="14"/>
        <v>0</v>
      </c>
      <c r="W33" s="31"/>
      <c r="X33" s="70">
        <f t="shared" si="15"/>
        <v>0</v>
      </c>
      <c r="Y33" s="35">
        <f t="shared" si="16"/>
        <v>0</v>
      </c>
      <c r="Z33" s="32"/>
      <c r="AA33" s="35">
        <f t="shared" si="17"/>
        <v>0</v>
      </c>
      <c r="AB33" s="6">
        <f t="shared" si="18"/>
        <v>0</v>
      </c>
      <c r="AC33" s="5" t="str">
        <f t="shared" si="19"/>
        <v>9</v>
      </c>
      <c r="AD33" s="38">
        <f t="shared" si="20"/>
        <v>1</v>
      </c>
      <c r="AE33" s="38" t="str">
        <f t="shared" si="21"/>
        <v>Very Weak</v>
      </c>
    </row>
    <row r="34" spans="1:31" x14ac:dyDescent="0.25">
      <c r="A34" s="29">
        <v>42</v>
      </c>
      <c r="B34" s="52" t="str">
        <f>'ENGLISH LANGUAGE'!B34</f>
        <v>ZUKPE FORGIVE</v>
      </c>
      <c r="C34" s="52" t="str">
        <f>'ENGLISH LANGUAGE'!C34</f>
        <v>PRIMARY 1</v>
      </c>
      <c r="D34" s="6"/>
      <c r="E34" s="6"/>
      <c r="F34" s="6"/>
      <c r="G34" s="6"/>
      <c r="H34" s="6"/>
      <c r="I34" s="17">
        <f t="shared" si="11"/>
        <v>0</v>
      </c>
      <c r="J34" s="6"/>
      <c r="K34" s="6"/>
      <c r="L34" s="6"/>
      <c r="M34" s="17">
        <f t="shared" si="12"/>
        <v>0</v>
      </c>
      <c r="N34" s="6"/>
      <c r="O34" s="6"/>
      <c r="P34" s="6"/>
      <c r="Q34" s="6"/>
      <c r="R34" s="6"/>
      <c r="S34" s="17">
        <f t="shared" si="13"/>
        <v>0</v>
      </c>
      <c r="T34" s="32"/>
      <c r="U34" s="6"/>
      <c r="V34" s="17">
        <f t="shared" si="14"/>
        <v>0</v>
      </c>
      <c r="W34" s="31"/>
      <c r="X34" s="70">
        <f t="shared" si="15"/>
        <v>0</v>
      </c>
      <c r="Y34" s="35">
        <f t="shared" si="16"/>
        <v>0</v>
      </c>
      <c r="Z34" s="32"/>
      <c r="AA34" s="35">
        <f t="shared" si="17"/>
        <v>0</v>
      </c>
      <c r="AB34" s="6">
        <f t="shared" si="18"/>
        <v>0</v>
      </c>
      <c r="AC34" s="5" t="str">
        <f t="shared" si="19"/>
        <v>9</v>
      </c>
      <c r="AD34" s="38">
        <f t="shared" si="20"/>
        <v>1</v>
      </c>
      <c r="AE34" s="38" t="str">
        <f t="shared" si="21"/>
        <v>Very Weak</v>
      </c>
    </row>
    <row r="35" spans="1:31" x14ac:dyDescent="0.25">
      <c r="A35" s="29">
        <v>43</v>
      </c>
      <c r="B35" s="52" t="str">
        <f>'ENGLISH LANGUAGE'!B35</f>
        <v>ZOTOO SELORM JASON</v>
      </c>
      <c r="C35" s="52" t="str">
        <f>'ENGLISH LANGUAGE'!C35</f>
        <v>PRIMARY 1</v>
      </c>
      <c r="D35" s="6"/>
      <c r="E35" s="6"/>
      <c r="F35" s="6"/>
      <c r="G35" s="6"/>
      <c r="H35" s="6"/>
      <c r="I35" s="17">
        <f t="shared" si="11"/>
        <v>0</v>
      </c>
      <c r="J35" s="6"/>
      <c r="K35" s="6"/>
      <c r="L35" s="6"/>
      <c r="M35" s="17">
        <f t="shared" si="12"/>
        <v>0</v>
      </c>
      <c r="N35" s="6"/>
      <c r="O35" s="6"/>
      <c r="P35" s="6"/>
      <c r="Q35" s="6"/>
      <c r="R35" s="6"/>
      <c r="S35" s="17">
        <f t="shared" si="13"/>
        <v>0</v>
      </c>
      <c r="T35" s="32"/>
      <c r="U35" s="6"/>
      <c r="V35" s="17">
        <f t="shared" si="14"/>
        <v>0</v>
      </c>
      <c r="W35" s="31"/>
      <c r="X35" s="70">
        <f t="shared" si="15"/>
        <v>0</v>
      </c>
      <c r="Y35" s="35">
        <f t="shared" si="16"/>
        <v>0</v>
      </c>
      <c r="Z35" s="32"/>
      <c r="AA35" s="35">
        <f t="shared" si="17"/>
        <v>0</v>
      </c>
      <c r="AB35" s="6">
        <f t="shared" si="18"/>
        <v>0</v>
      </c>
      <c r="AC35" s="5" t="str">
        <f t="shared" si="19"/>
        <v>9</v>
      </c>
      <c r="AD35" s="38">
        <f t="shared" si="20"/>
        <v>1</v>
      </c>
      <c r="AE35" s="38" t="str">
        <f t="shared" si="21"/>
        <v>Very Weak</v>
      </c>
    </row>
    <row r="36" spans="1:31" x14ac:dyDescent="0.25">
      <c r="A36" s="29">
        <v>44</v>
      </c>
      <c r="B36" s="52" t="str">
        <f>'ENGLISH LANGUAGE'!B36</f>
        <v>ADUKO AUSTIN</v>
      </c>
      <c r="C36" s="52" t="str">
        <f>'ENGLISH LANGUAGE'!C36</f>
        <v>PRIMARY 1</v>
      </c>
      <c r="D36" s="6"/>
      <c r="E36" s="6"/>
      <c r="F36" s="6"/>
      <c r="G36" s="6"/>
      <c r="H36" s="6"/>
      <c r="I36" s="17">
        <f t="shared" si="11"/>
        <v>0</v>
      </c>
      <c r="J36" s="6"/>
      <c r="K36" s="6"/>
      <c r="L36" s="6"/>
      <c r="M36" s="17">
        <f t="shared" si="12"/>
        <v>0</v>
      </c>
      <c r="N36" s="6"/>
      <c r="O36" s="6"/>
      <c r="P36" s="6"/>
      <c r="Q36" s="6"/>
      <c r="R36" s="6"/>
      <c r="S36" s="17">
        <f t="shared" si="13"/>
        <v>0</v>
      </c>
      <c r="T36" s="32"/>
      <c r="U36" s="6"/>
      <c r="V36" s="17">
        <f t="shared" si="14"/>
        <v>0</v>
      </c>
      <c r="W36" s="31"/>
      <c r="X36" s="70">
        <f t="shared" si="15"/>
        <v>0</v>
      </c>
      <c r="Y36" s="35">
        <f t="shared" si="16"/>
        <v>0</v>
      </c>
      <c r="Z36" s="32"/>
      <c r="AA36" s="35">
        <f t="shared" si="17"/>
        <v>0</v>
      </c>
      <c r="AB36" s="6">
        <f t="shared" si="18"/>
        <v>0</v>
      </c>
      <c r="AC36" s="5" t="str">
        <f t="shared" si="19"/>
        <v>9</v>
      </c>
      <c r="AD36" s="38">
        <f t="shared" si="20"/>
        <v>1</v>
      </c>
      <c r="AE36" s="38" t="str">
        <f t="shared" si="21"/>
        <v>Very Weak</v>
      </c>
    </row>
    <row r="37" spans="1:31" x14ac:dyDescent="0.25">
      <c r="A37" s="29">
        <v>45</v>
      </c>
      <c r="B37" s="52" t="str">
        <f>'ENGLISH LANGUAGE'!B37</f>
        <v>AFFUL GLORY APEM</v>
      </c>
      <c r="C37" s="52" t="str">
        <f>'ENGLISH LANGUAGE'!C37</f>
        <v>PRIMARY 1</v>
      </c>
      <c r="D37" s="6"/>
      <c r="E37" s="6"/>
      <c r="F37" s="6"/>
      <c r="G37" s="6"/>
      <c r="H37" s="6"/>
      <c r="I37" s="17">
        <f t="shared" si="11"/>
        <v>0</v>
      </c>
      <c r="J37" s="6"/>
      <c r="K37" s="6"/>
      <c r="L37" s="6"/>
      <c r="M37" s="17">
        <f t="shared" si="12"/>
        <v>0</v>
      </c>
      <c r="N37" s="6"/>
      <c r="O37" s="6"/>
      <c r="P37" s="6"/>
      <c r="Q37" s="6"/>
      <c r="R37" s="6"/>
      <c r="S37" s="17">
        <f t="shared" si="13"/>
        <v>0</v>
      </c>
      <c r="T37" s="32"/>
      <c r="U37" s="6"/>
      <c r="V37" s="17">
        <f t="shared" si="14"/>
        <v>0</v>
      </c>
      <c r="W37" s="31"/>
      <c r="X37" s="70">
        <f t="shared" si="15"/>
        <v>0</v>
      </c>
      <c r="Y37" s="35">
        <f t="shared" si="16"/>
        <v>0</v>
      </c>
      <c r="Z37" s="32"/>
      <c r="AA37" s="35">
        <f t="shared" si="17"/>
        <v>0</v>
      </c>
      <c r="AB37" s="6">
        <f t="shared" si="18"/>
        <v>0</v>
      </c>
      <c r="AC37" s="5" t="str">
        <f t="shared" si="19"/>
        <v>9</v>
      </c>
      <c r="AD37" s="38">
        <f t="shared" si="20"/>
        <v>1</v>
      </c>
      <c r="AE37" s="38" t="str">
        <f t="shared" si="21"/>
        <v>Very Weak</v>
      </c>
    </row>
    <row r="38" spans="1:31" x14ac:dyDescent="0.25">
      <c r="B38" s="52">
        <f>'ENGLISH LANGUAGE'!B38</f>
        <v>0</v>
      </c>
    </row>
  </sheetData>
  <mergeCells count="4">
    <mergeCell ref="D1:I1"/>
    <mergeCell ref="J1:M1"/>
    <mergeCell ref="N1:S1"/>
    <mergeCell ref="T1:V1"/>
  </mergeCells>
  <conditionalFormatting sqref="D3:H37">
    <cfRule type="colorScale" priority="8">
      <colorScale>
        <cfvo type="num" val="10.1"/>
        <cfvo type="num" val="10.1"/>
        <color theme="0"/>
        <color rgb="FFC00000"/>
      </colorScale>
    </cfRule>
  </conditionalFormatting>
  <conditionalFormatting sqref="N3:R37">
    <cfRule type="colorScale" priority="7">
      <colorScale>
        <cfvo type="num" val="10.1"/>
        <cfvo type="num" val="10.1"/>
        <color theme="0"/>
        <color rgb="FFC00000"/>
      </colorScale>
    </cfRule>
  </conditionalFormatting>
  <conditionalFormatting sqref="J3:L37">
    <cfRule type="colorScale" priority="6">
      <colorScale>
        <cfvo type="num" val="15"/>
        <cfvo type="num" val="15.1"/>
        <color theme="0"/>
        <color rgb="FFC00000"/>
      </colorScale>
    </cfRule>
  </conditionalFormatting>
  <conditionalFormatting sqref="T3:U37">
    <cfRule type="colorScale" priority="5">
      <colorScale>
        <cfvo type="num" val="20"/>
        <cfvo type="num" val="20.100000000000001"/>
        <color theme="0"/>
        <color rgb="FFCC0000"/>
      </colorScale>
    </cfRule>
  </conditionalFormatting>
  <conditionalFormatting sqref="X3:X37">
    <cfRule type="colorScale" priority="4">
      <colorScale>
        <cfvo type="num" val="100"/>
        <cfvo type="num" val="100.1"/>
        <color rgb="FF0070C0"/>
        <color rgb="FFCC0000"/>
      </colorScale>
    </cfRule>
  </conditionalFormatting>
  <conditionalFormatting sqref="Z3:Z37">
    <cfRule type="colorScale" priority="3">
      <colorScale>
        <cfvo type="num" val="100"/>
        <cfvo type="num" val="100.1"/>
        <color theme="0"/>
        <color rgb="FFC00000"/>
      </colorScale>
    </cfRule>
  </conditionalFormatting>
  <conditionalFormatting sqref="Y3:Y37 AA3:AA37">
    <cfRule type="colorScale" priority="2">
      <colorScale>
        <cfvo type="num" val="50"/>
        <cfvo type="num" val="50.1"/>
        <color rgb="FF339933"/>
        <color rgb="FFCC0000"/>
      </colorScale>
    </cfRule>
  </conditionalFormatting>
  <conditionalFormatting sqref="AB3:AB37">
    <cfRule type="colorScale" priority="1">
      <colorScale>
        <cfvo type="num" val="100"/>
        <cfvo type="num" val="100.1"/>
        <color theme="0"/>
        <color rgb="FFC0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38"/>
  <sheetViews>
    <sheetView workbookViewId="0">
      <selection activeCell="B29" sqref="B29:B38"/>
    </sheetView>
  </sheetViews>
  <sheetFormatPr defaultColWidth="9.140625" defaultRowHeight="15" x14ac:dyDescent="0.25"/>
  <cols>
    <col min="1" max="1" width="5" style="18" customWidth="1"/>
    <col min="2" max="2" width="33.85546875" style="19" customWidth="1"/>
    <col min="3" max="3" width="7.140625" style="19" customWidth="1"/>
    <col min="4" max="23" width="3.7109375" style="19" customWidth="1"/>
    <col min="24" max="24" width="6.28515625" style="68" customWidth="1"/>
    <col min="25" max="25" width="6.42578125" style="18" customWidth="1"/>
    <col min="26" max="26" width="6.140625" style="19" customWidth="1"/>
    <col min="27" max="27" width="6.5703125" style="18" customWidth="1"/>
    <col min="28" max="28" width="6.7109375" style="19" customWidth="1"/>
    <col min="29" max="29" width="6.7109375" style="18" customWidth="1"/>
    <col min="30" max="30" width="5.140625" style="20" customWidth="1"/>
    <col min="31" max="31" width="14.85546875" style="19" customWidth="1"/>
    <col min="32" max="16384" width="9.140625" style="19"/>
  </cols>
  <sheetData>
    <row r="1" spans="1:34" ht="15.75" x14ac:dyDescent="0.25">
      <c r="D1" s="114" t="s">
        <v>46</v>
      </c>
      <c r="E1" s="115"/>
      <c r="F1" s="115"/>
      <c r="G1" s="115"/>
      <c r="H1" s="115"/>
      <c r="I1" s="116"/>
      <c r="J1" s="117" t="s">
        <v>47</v>
      </c>
      <c r="K1" s="117"/>
      <c r="L1" s="117"/>
      <c r="M1" s="117"/>
      <c r="N1" s="118" t="s">
        <v>48</v>
      </c>
      <c r="O1" s="119"/>
      <c r="P1" s="119"/>
      <c r="Q1" s="119"/>
      <c r="R1" s="119"/>
      <c r="S1" s="120"/>
      <c r="T1" s="117" t="s">
        <v>1</v>
      </c>
      <c r="U1" s="117"/>
      <c r="V1" s="117"/>
    </row>
    <row r="2" spans="1:34" ht="73.5" customHeight="1" x14ac:dyDescent="0.25">
      <c r="A2" s="21" t="s">
        <v>12</v>
      </c>
      <c r="B2" s="22" t="s">
        <v>0</v>
      </c>
      <c r="C2" s="23" t="s">
        <v>13</v>
      </c>
      <c r="D2" s="24" t="s">
        <v>7</v>
      </c>
      <c r="E2" s="24" t="s">
        <v>8</v>
      </c>
      <c r="F2" s="24" t="s">
        <v>9</v>
      </c>
      <c r="G2" s="24" t="s">
        <v>10</v>
      </c>
      <c r="H2" s="24" t="s">
        <v>11</v>
      </c>
      <c r="I2" s="33">
        <v>0.3</v>
      </c>
      <c r="J2" s="24" t="s">
        <v>41</v>
      </c>
      <c r="K2" s="24" t="s">
        <v>42</v>
      </c>
      <c r="L2" s="24" t="s">
        <v>43</v>
      </c>
      <c r="M2" s="33">
        <v>0.2</v>
      </c>
      <c r="N2" s="24" t="s">
        <v>7</v>
      </c>
      <c r="O2" s="24" t="s">
        <v>44</v>
      </c>
      <c r="P2" s="24" t="s">
        <v>9</v>
      </c>
      <c r="Q2" s="24" t="s">
        <v>10</v>
      </c>
      <c r="R2" s="25" t="s">
        <v>11</v>
      </c>
      <c r="S2" s="33">
        <v>0.3</v>
      </c>
      <c r="T2" s="24" t="s">
        <v>45</v>
      </c>
      <c r="U2" s="24" t="s">
        <v>8</v>
      </c>
      <c r="V2" s="33">
        <v>0.2</v>
      </c>
      <c r="W2" s="26"/>
      <c r="X2" s="69" t="s">
        <v>6</v>
      </c>
      <c r="Y2" s="34" t="s">
        <v>14</v>
      </c>
      <c r="Z2" s="27" t="s">
        <v>4</v>
      </c>
      <c r="AA2" s="34" t="s">
        <v>15</v>
      </c>
      <c r="AB2" s="36" t="s">
        <v>16</v>
      </c>
      <c r="AC2" s="37" t="s">
        <v>5</v>
      </c>
      <c r="AD2" s="28" t="s">
        <v>2</v>
      </c>
      <c r="AE2" s="4" t="s">
        <v>17</v>
      </c>
    </row>
    <row r="3" spans="1:34" x14ac:dyDescent="0.25">
      <c r="A3" s="29">
        <v>1</v>
      </c>
      <c r="B3" s="52" t="str">
        <f>'ENGLISH LANGUAGE'!B3</f>
        <v>ABDUL KADIRI MUHAMMED</v>
      </c>
      <c r="C3" s="52" t="str">
        <f>'ENGLISH LANGUAGE'!C3</f>
        <v>PRIMARY 1</v>
      </c>
      <c r="D3" s="6"/>
      <c r="E3" s="6"/>
      <c r="F3" s="6"/>
      <c r="G3" s="6"/>
      <c r="H3" s="6"/>
      <c r="I3" s="17">
        <f>SUM(D3:H3)/50*(30)</f>
        <v>0</v>
      </c>
      <c r="J3" s="6"/>
      <c r="K3" s="6"/>
      <c r="L3" s="6"/>
      <c r="M3" s="17">
        <f>SUM(J3:L3)/45*(20)</f>
        <v>0</v>
      </c>
      <c r="N3" s="6"/>
      <c r="O3" s="6"/>
      <c r="P3" s="6"/>
      <c r="Q3" s="6"/>
      <c r="R3" s="6"/>
      <c r="S3" s="17">
        <f>SUM(N3:R3)/50*(30)</f>
        <v>0</v>
      </c>
      <c r="T3" s="32"/>
      <c r="U3" s="6"/>
      <c r="V3" s="17">
        <f>SUM(T3:U3)/40*(20)</f>
        <v>0</v>
      </c>
      <c r="W3" s="31"/>
      <c r="X3" s="70">
        <f>ROUND((I3+M3+S3+V3), 0)</f>
        <v>0</v>
      </c>
      <c r="Y3" s="35">
        <f>ROUND((X3/100)*50, 1)</f>
        <v>0</v>
      </c>
      <c r="Z3" s="32"/>
      <c r="AA3" s="35">
        <f>ROUND((Z3/100)*50, 1)</f>
        <v>0</v>
      </c>
      <c r="AB3" s="6">
        <f>Y3+AA3</f>
        <v>0</v>
      </c>
      <c r="AC3" s="5" t="str">
        <f t="shared" ref="AC3:AC29" si="0">IF(AB3&gt;=80,"1",IF(AB3&gt;69,"2",IF(AB3&gt;59,"3",IF(AB3&gt;49,"4",IF(AB3&gt;44,"5",IF(AB3&gt;39,"6",IF(AB3&gt;34,"7",IF(AB3&gt;29,"8",IF(AB3&lt;=29,"9")))))))))</f>
        <v>9</v>
      </c>
      <c r="AD3" s="38">
        <f>_xlfn.RANK.EQ(AB3,$AB$3:$AB$30)</f>
        <v>1</v>
      </c>
      <c r="AE3" s="38" t="str">
        <f t="shared" ref="AE3:AE29" si="1">IF(AC3="1","Excellent",IF(AC3="2","Very Good",IF(AC3="3","Good",IF(AC3="4","Credit",IF(AC3="5","Average",IF(AC3="6","Pass",IF(AC3="7","Below Average",IF(AC3="8","Weak",IF(AC3="9","Very Weak")))))))))</f>
        <v>Very Weak</v>
      </c>
    </row>
    <row r="4" spans="1:34" x14ac:dyDescent="0.25">
      <c r="A4" s="29">
        <v>3</v>
      </c>
      <c r="B4" s="52" t="str">
        <f>'ENGLISH LANGUAGE'!B4</f>
        <v>ABLEDU RAQUEL ETORNAM</v>
      </c>
      <c r="C4" s="52" t="str">
        <f>'ENGLISH LANGUAGE'!C4</f>
        <v>PRIMARY 1</v>
      </c>
      <c r="D4" s="6"/>
      <c r="E4" s="6"/>
      <c r="F4" s="6"/>
      <c r="G4" s="6"/>
      <c r="H4" s="6"/>
      <c r="I4" s="17">
        <f t="shared" ref="I4:I29" si="2">SUM(D4:H4)/50*(30)</f>
        <v>0</v>
      </c>
      <c r="J4" s="6"/>
      <c r="K4" s="6"/>
      <c r="L4" s="6"/>
      <c r="M4" s="17">
        <f t="shared" ref="M4:M29" si="3">SUM(J4:L4)/45*(20)</f>
        <v>0</v>
      </c>
      <c r="N4" s="6"/>
      <c r="O4" s="6"/>
      <c r="P4" s="6"/>
      <c r="Q4" s="6"/>
      <c r="R4" s="6"/>
      <c r="S4" s="17">
        <f t="shared" ref="S4:S29" si="4">SUM(N4:R4)/50*(30)</f>
        <v>0</v>
      </c>
      <c r="T4" s="32"/>
      <c r="U4" s="32"/>
      <c r="V4" s="17">
        <f t="shared" ref="V4:V29" si="5">SUM(T4:U4)/40*(20)</f>
        <v>0</v>
      </c>
      <c r="W4" s="31"/>
      <c r="X4" s="70">
        <f t="shared" ref="X4:X29" si="6">ROUND((I4+M4+S4+V4), 0)</f>
        <v>0</v>
      </c>
      <c r="Y4" s="35">
        <f t="shared" ref="Y4:Y29" si="7">ROUND((X4/100)*50, 1)</f>
        <v>0</v>
      </c>
      <c r="Z4" s="32"/>
      <c r="AA4" s="35">
        <f t="shared" ref="AA4:AA29" si="8">ROUND((Z4/100)*50, 1)</f>
        <v>0</v>
      </c>
      <c r="AB4" s="6">
        <f t="shared" ref="AB4:AB29" si="9">Y4+AA4</f>
        <v>0</v>
      </c>
      <c r="AC4" s="5" t="str">
        <f t="shared" si="0"/>
        <v>9</v>
      </c>
      <c r="AD4" s="38">
        <f t="shared" ref="AD4:AD29" si="10">_xlfn.RANK.EQ(AB4,$AB$3:$AB$30)</f>
        <v>1</v>
      </c>
      <c r="AE4" s="38" t="str">
        <f t="shared" si="1"/>
        <v>Very Weak</v>
      </c>
    </row>
    <row r="5" spans="1:34" x14ac:dyDescent="0.25">
      <c r="A5" s="29">
        <v>4</v>
      </c>
      <c r="B5" s="52" t="str">
        <f>'ENGLISH LANGUAGE'!B5</f>
        <v>ADOFO HULBERT ELORM</v>
      </c>
      <c r="C5" s="52" t="str">
        <f>'ENGLISH LANGUAGE'!C5</f>
        <v>PRIMARY 1</v>
      </c>
      <c r="D5" s="6"/>
      <c r="E5" s="6"/>
      <c r="F5" s="6"/>
      <c r="G5" s="6"/>
      <c r="H5" s="6"/>
      <c r="I5" s="17">
        <f t="shared" si="2"/>
        <v>0</v>
      </c>
      <c r="J5" s="6"/>
      <c r="K5" s="6"/>
      <c r="L5" s="6"/>
      <c r="M5" s="17">
        <f t="shared" si="3"/>
        <v>0</v>
      </c>
      <c r="N5" s="6"/>
      <c r="O5" s="6"/>
      <c r="P5" s="6"/>
      <c r="Q5" s="6"/>
      <c r="R5" s="6"/>
      <c r="S5" s="17">
        <f t="shared" si="4"/>
        <v>0</v>
      </c>
      <c r="T5" s="32"/>
      <c r="U5" s="32"/>
      <c r="V5" s="17">
        <f t="shared" si="5"/>
        <v>0</v>
      </c>
      <c r="W5" s="31"/>
      <c r="X5" s="70">
        <f t="shared" si="6"/>
        <v>0</v>
      </c>
      <c r="Y5" s="35">
        <f t="shared" si="7"/>
        <v>0</v>
      </c>
      <c r="Z5" s="32"/>
      <c r="AA5" s="35">
        <f t="shared" si="8"/>
        <v>0</v>
      </c>
      <c r="AB5" s="6">
        <f t="shared" si="9"/>
        <v>0</v>
      </c>
      <c r="AC5" s="5" t="str">
        <f t="shared" si="0"/>
        <v>9</v>
      </c>
      <c r="AD5" s="38">
        <f t="shared" si="10"/>
        <v>1</v>
      </c>
      <c r="AE5" s="38" t="str">
        <f t="shared" si="1"/>
        <v>Very Weak</v>
      </c>
      <c r="AG5" s="19" t="s">
        <v>3</v>
      </c>
      <c r="AH5" s="19" t="s">
        <v>3</v>
      </c>
    </row>
    <row r="6" spans="1:34" x14ac:dyDescent="0.25">
      <c r="A6" s="29">
        <v>5</v>
      </c>
      <c r="B6" s="52" t="str">
        <f>'ENGLISH LANGUAGE'!B6</f>
        <v>ADZANKU EMMANUELLA</v>
      </c>
      <c r="C6" s="52" t="str">
        <f>'ENGLISH LANGUAGE'!C6</f>
        <v>PRIMARY 1</v>
      </c>
      <c r="D6" s="6"/>
      <c r="E6" s="6"/>
      <c r="F6" s="6"/>
      <c r="G6" s="6"/>
      <c r="H6" s="6"/>
      <c r="I6" s="17">
        <f t="shared" si="2"/>
        <v>0</v>
      </c>
      <c r="J6" s="6"/>
      <c r="K6" s="6"/>
      <c r="L6" s="6"/>
      <c r="M6" s="17">
        <f t="shared" si="3"/>
        <v>0</v>
      </c>
      <c r="N6" s="6"/>
      <c r="O6" s="6"/>
      <c r="P6" s="6"/>
      <c r="Q6" s="6"/>
      <c r="R6" s="6"/>
      <c r="S6" s="17">
        <f t="shared" si="4"/>
        <v>0</v>
      </c>
      <c r="T6" s="32"/>
      <c r="U6" s="32"/>
      <c r="V6" s="17">
        <f t="shared" si="5"/>
        <v>0</v>
      </c>
      <c r="W6" s="31"/>
      <c r="X6" s="70">
        <f t="shared" si="6"/>
        <v>0</v>
      </c>
      <c r="Y6" s="35">
        <f t="shared" si="7"/>
        <v>0</v>
      </c>
      <c r="Z6" s="32"/>
      <c r="AA6" s="35">
        <f t="shared" si="8"/>
        <v>0</v>
      </c>
      <c r="AB6" s="6">
        <f t="shared" si="9"/>
        <v>0</v>
      </c>
      <c r="AC6" s="5" t="str">
        <f t="shared" si="0"/>
        <v>9</v>
      </c>
      <c r="AD6" s="38">
        <f t="shared" si="10"/>
        <v>1</v>
      </c>
      <c r="AE6" s="38" t="str">
        <f t="shared" si="1"/>
        <v>Very Weak</v>
      </c>
      <c r="AH6" s="19" t="s">
        <v>3</v>
      </c>
    </row>
    <row r="7" spans="1:34" x14ac:dyDescent="0.25">
      <c r="A7" s="29">
        <v>6</v>
      </c>
      <c r="B7" s="52" t="str">
        <f>'ENGLISH LANGUAGE'!B7</f>
        <v>ADZAWORNU CHRISTOPHER</v>
      </c>
      <c r="C7" s="52" t="str">
        <f>'ENGLISH LANGUAGE'!C7</f>
        <v>PRIMARY 1</v>
      </c>
      <c r="D7" s="6"/>
      <c r="E7" s="6"/>
      <c r="F7" s="6"/>
      <c r="G7" s="6"/>
      <c r="H7" s="6"/>
      <c r="I7" s="17">
        <f t="shared" si="2"/>
        <v>0</v>
      </c>
      <c r="J7" s="6"/>
      <c r="K7" s="6"/>
      <c r="L7" s="6"/>
      <c r="M7" s="17">
        <f t="shared" si="3"/>
        <v>0</v>
      </c>
      <c r="N7" s="6"/>
      <c r="O7" s="6"/>
      <c r="P7" s="6"/>
      <c r="Q7" s="6"/>
      <c r="R7" s="6"/>
      <c r="S7" s="17">
        <f t="shared" si="4"/>
        <v>0</v>
      </c>
      <c r="T7" s="32"/>
      <c r="U7" s="32"/>
      <c r="V7" s="17">
        <f t="shared" si="5"/>
        <v>0</v>
      </c>
      <c r="W7" s="31"/>
      <c r="X7" s="70">
        <f t="shared" si="6"/>
        <v>0</v>
      </c>
      <c r="Y7" s="35">
        <f t="shared" si="7"/>
        <v>0</v>
      </c>
      <c r="Z7" s="32"/>
      <c r="AA7" s="35">
        <f t="shared" si="8"/>
        <v>0</v>
      </c>
      <c r="AB7" s="6">
        <f t="shared" si="9"/>
        <v>0</v>
      </c>
      <c r="AC7" s="5" t="str">
        <f t="shared" si="0"/>
        <v>9</v>
      </c>
      <c r="AD7" s="38">
        <f t="shared" si="10"/>
        <v>1</v>
      </c>
      <c r="AE7" s="38" t="str">
        <f t="shared" si="1"/>
        <v>Very Weak</v>
      </c>
    </row>
    <row r="8" spans="1:34" x14ac:dyDescent="0.25">
      <c r="A8" s="29">
        <v>8</v>
      </c>
      <c r="B8" s="52" t="str">
        <f>'ENGLISH LANGUAGE'!B8</f>
        <v>AFEAMKOR JORDAN</v>
      </c>
      <c r="C8" s="52" t="str">
        <f>'ENGLISH LANGUAGE'!C8</f>
        <v>PRIMARY 1</v>
      </c>
      <c r="D8" s="6"/>
      <c r="E8" s="6"/>
      <c r="F8" s="6"/>
      <c r="G8" s="6"/>
      <c r="H8" s="6"/>
      <c r="I8" s="17">
        <f t="shared" si="2"/>
        <v>0</v>
      </c>
      <c r="J8" s="6"/>
      <c r="K8" s="6"/>
      <c r="L8" s="6"/>
      <c r="M8" s="17">
        <f t="shared" si="3"/>
        <v>0</v>
      </c>
      <c r="N8" s="6"/>
      <c r="O8" s="6"/>
      <c r="P8" s="6"/>
      <c r="Q8" s="6"/>
      <c r="R8" s="6"/>
      <c r="S8" s="17">
        <f t="shared" si="4"/>
        <v>0</v>
      </c>
      <c r="T8" s="32"/>
      <c r="U8" s="6"/>
      <c r="V8" s="17">
        <f t="shared" si="5"/>
        <v>0</v>
      </c>
      <c r="W8" s="31"/>
      <c r="X8" s="70">
        <f t="shared" si="6"/>
        <v>0</v>
      </c>
      <c r="Y8" s="35">
        <f t="shared" si="7"/>
        <v>0</v>
      </c>
      <c r="Z8" s="32"/>
      <c r="AA8" s="35">
        <f t="shared" si="8"/>
        <v>0</v>
      </c>
      <c r="AB8" s="6">
        <f t="shared" si="9"/>
        <v>0</v>
      </c>
      <c r="AC8" s="5" t="str">
        <f t="shared" si="0"/>
        <v>9</v>
      </c>
      <c r="AD8" s="38">
        <f t="shared" si="10"/>
        <v>1</v>
      </c>
      <c r="AE8" s="38" t="str">
        <f t="shared" si="1"/>
        <v>Very Weak</v>
      </c>
    </row>
    <row r="9" spans="1:34" x14ac:dyDescent="0.25">
      <c r="A9" s="29">
        <v>10</v>
      </c>
      <c r="B9" s="52" t="str">
        <f>'ENGLISH LANGUAGE'!B9</f>
        <v>ALI-TSISSEY DAWUD</v>
      </c>
      <c r="C9" s="52" t="str">
        <f>'ENGLISH LANGUAGE'!C9</f>
        <v>PRIMARY 1</v>
      </c>
      <c r="D9" s="6"/>
      <c r="E9" s="6"/>
      <c r="F9" s="6"/>
      <c r="G9" s="6"/>
      <c r="H9" s="6"/>
      <c r="I9" s="17">
        <f t="shared" si="2"/>
        <v>0</v>
      </c>
      <c r="J9" s="6"/>
      <c r="K9" s="6"/>
      <c r="L9" s="6"/>
      <c r="M9" s="17">
        <f t="shared" si="3"/>
        <v>0</v>
      </c>
      <c r="N9" s="6"/>
      <c r="O9" s="6"/>
      <c r="P9" s="6"/>
      <c r="Q9" s="6"/>
      <c r="R9" s="6"/>
      <c r="S9" s="17">
        <f t="shared" si="4"/>
        <v>0</v>
      </c>
      <c r="T9" s="32"/>
      <c r="U9" s="32"/>
      <c r="V9" s="17">
        <f t="shared" si="5"/>
        <v>0</v>
      </c>
      <c r="W9" s="31"/>
      <c r="X9" s="70">
        <f t="shared" si="6"/>
        <v>0</v>
      </c>
      <c r="Y9" s="35">
        <f t="shared" si="7"/>
        <v>0</v>
      </c>
      <c r="Z9" s="32"/>
      <c r="AA9" s="35">
        <f t="shared" si="8"/>
        <v>0</v>
      </c>
      <c r="AB9" s="6">
        <f t="shared" si="9"/>
        <v>0</v>
      </c>
      <c r="AC9" s="5" t="str">
        <f t="shared" si="0"/>
        <v>9</v>
      </c>
      <c r="AD9" s="38">
        <f t="shared" si="10"/>
        <v>1</v>
      </c>
      <c r="AE9" s="38" t="str">
        <f t="shared" si="1"/>
        <v>Very Weak</v>
      </c>
      <c r="AG9" s="19" t="s">
        <v>3</v>
      </c>
    </row>
    <row r="10" spans="1:34" x14ac:dyDescent="0.25">
      <c r="A10" s="29">
        <v>11</v>
      </c>
      <c r="B10" s="52" t="str">
        <f>'ENGLISH LANGUAGE'!B10</f>
        <v>AMANKWAH RACHEAL NHYIRA</v>
      </c>
      <c r="C10" s="52" t="str">
        <f>'ENGLISH LANGUAGE'!C10</f>
        <v>PRIMARY 1</v>
      </c>
      <c r="D10" s="6"/>
      <c r="E10" s="6"/>
      <c r="F10" s="6"/>
      <c r="G10" s="6"/>
      <c r="H10" s="6"/>
      <c r="I10" s="17">
        <f t="shared" si="2"/>
        <v>0</v>
      </c>
      <c r="J10" s="6"/>
      <c r="K10" s="6"/>
      <c r="L10" s="6"/>
      <c r="M10" s="17">
        <f t="shared" si="3"/>
        <v>0</v>
      </c>
      <c r="N10" s="6"/>
      <c r="O10" s="6"/>
      <c r="P10" s="6"/>
      <c r="Q10" s="6"/>
      <c r="R10" s="6"/>
      <c r="S10" s="17">
        <f t="shared" si="4"/>
        <v>0</v>
      </c>
      <c r="T10" s="32"/>
      <c r="U10" s="32"/>
      <c r="V10" s="17">
        <f t="shared" si="5"/>
        <v>0</v>
      </c>
      <c r="W10" s="31"/>
      <c r="X10" s="70">
        <f t="shared" si="6"/>
        <v>0</v>
      </c>
      <c r="Y10" s="35">
        <f t="shared" si="7"/>
        <v>0</v>
      </c>
      <c r="Z10" s="32"/>
      <c r="AA10" s="35">
        <f t="shared" si="8"/>
        <v>0</v>
      </c>
      <c r="AB10" s="6">
        <f t="shared" si="9"/>
        <v>0</v>
      </c>
      <c r="AC10" s="5" t="str">
        <f t="shared" si="0"/>
        <v>9</v>
      </c>
      <c r="AD10" s="38">
        <f t="shared" si="10"/>
        <v>1</v>
      </c>
      <c r="AE10" s="38" t="str">
        <f t="shared" si="1"/>
        <v>Very Weak</v>
      </c>
    </row>
    <row r="11" spans="1:34" customFormat="1" x14ac:dyDescent="0.25">
      <c r="A11" s="29">
        <v>12</v>
      </c>
      <c r="B11" s="52" t="str">
        <f>'ENGLISH LANGUAGE'!B11</f>
        <v>ASAMOAH PHILIP</v>
      </c>
      <c r="C11" s="52" t="str">
        <f>'ENGLISH LANGUAGE'!C11</f>
        <v>PRIMARY 1</v>
      </c>
      <c r="D11" s="6"/>
      <c r="E11" s="6"/>
      <c r="F11" s="6"/>
      <c r="G11" s="6"/>
      <c r="H11" s="6"/>
      <c r="I11" s="17">
        <f t="shared" si="2"/>
        <v>0</v>
      </c>
      <c r="J11" s="6"/>
      <c r="K11" s="6"/>
      <c r="L11" s="6"/>
      <c r="M11" s="17">
        <f t="shared" si="3"/>
        <v>0</v>
      </c>
      <c r="N11" s="6"/>
      <c r="O11" s="6"/>
      <c r="P11" s="6"/>
      <c r="Q11" s="6"/>
      <c r="R11" s="6"/>
      <c r="S11" s="17">
        <f t="shared" si="4"/>
        <v>0</v>
      </c>
      <c r="T11" s="32"/>
      <c r="U11" s="32"/>
      <c r="V11" s="17">
        <f t="shared" si="5"/>
        <v>0</v>
      </c>
      <c r="W11" s="31"/>
      <c r="X11" s="70">
        <f t="shared" si="6"/>
        <v>0</v>
      </c>
      <c r="Y11" s="35">
        <f t="shared" si="7"/>
        <v>0</v>
      </c>
      <c r="Z11" s="32"/>
      <c r="AA11" s="35">
        <f t="shared" si="8"/>
        <v>0</v>
      </c>
      <c r="AB11" s="6">
        <f t="shared" si="9"/>
        <v>0</v>
      </c>
      <c r="AC11" s="5" t="str">
        <f t="shared" si="0"/>
        <v>9</v>
      </c>
      <c r="AD11" s="38">
        <f t="shared" si="10"/>
        <v>1</v>
      </c>
      <c r="AE11" s="38" t="str">
        <f t="shared" si="1"/>
        <v>Very Weak</v>
      </c>
    </row>
    <row r="12" spans="1:34" customFormat="1" x14ac:dyDescent="0.25">
      <c r="A12" s="29">
        <v>15</v>
      </c>
      <c r="B12" s="52" t="str">
        <f>'ENGLISH LANGUAGE'!B12</f>
        <v>ASETINA MARTIN</v>
      </c>
      <c r="C12" s="52" t="str">
        <f>'ENGLISH LANGUAGE'!C12</f>
        <v>PRIMARY 1</v>
      </c>
      <c r="D12" s="6"/>
      <c r="E12" s="6"/>
      <c r="F12" s="6"/>
      <c r="G12" s="6"/>
      <c r="H12" s="6"/>
      <c r="I12" s="17">
        <f t="shared" si="2"/>
        <v>0</v>
      </c>
      <c r="J12" s="6"/>
      <c r="K12" s="6"/>
      <c r="L12" s="6"/>
      <c r="M12" s="17">
        <f t="shared" si="3"/>
        <v>0</v>
      </c>
      <c r="N12" s="6"/>
      <c r="O12" s="6"/>
      <c r="P12" s="6"/>
      <c r="Q12" s="6"/>
      <c r="R12" s="6"/>
      <c r="S12" s="17">
        <f t="shared" si="4"/>
        <v>0</v>
      </c>
      <c r="T12" s="32"/>
      <c r="U12" s="6"/>
      <c r="V12" s="17">
        <f t="shared" si="5"/>
        <v>0</v>
      </c>
      <c r="W12" s="31"/>
      <c r="X12" s="70">
        <f t="shared" si="6"/>
        <v>0</v>
      </c>
      <c r="Y12" s="35">
        <f t="shared" si="7"/>
        <v>0</v>
      </c>
      <c r="Z12" s="32"/>
      <c r="AA12" s="35">
        <f t="shared" si="8"/>
        <v>0</v>
      </c>
      <c r="AB12" s="6">
        <f t="shared" si="9"/>
        <v>0</v>
      </c>
      <c r="AC12" s="5" t="str">
        <f t="shared" si="0"/>
        <v>9</v>
      </c>
      <c r="AD12" s="38">
        <f t="shared" si="10"/>
        <v>1</v>
      </c>
      <c r="AE12" s="38" t="str">
        <f t="shared" si="1"/>
        <v>Very Weak</v>
      </c>
    </row>
    <row r="13" spans="1:34" customFormat="1" x14ac:dyDescent="0.25">
      <c r="A13" s="29">
        <v>19</v>
      </c>
      <c r="B13" s="52" t="str">
        <f>'ENGLISH LANGUAGE'!B13</f>
        <v>AWUNI ABRAHAM</v>
      </c>
      <c r="C13" s="52" t="str">
        <f>'ENGLISH LANGUAGE'!C13</f>
        <v>PRIMARY 1</v>
      </c>
      <c r="D13" s="6"/>
      <c r="E13" s="6"/>
      <c r="F13" s="6"/>
      <c r="G13" s="6"/>
      <c r="H13" s="6"/>
      <c r="I13" s="17">
        <f t="shared" si="2"/>
        <v>0</v>
      </c>
      <c r="J13" s="6"/>
      <c r="K13" s="6"/>
      <c r="L13" s="6"/>
      <c r="M13" s="17">
        <f t="shared" si="3"/>
        <v>0</v>
      </c>
      <c r="N13" s="6"/>
      <c r="O13" s="6"/>
      <c r="P13" s="6"/>
      <c r="Q13" s="6"/>
      <c r="R13" s="6"/>
      <c r="S13" s="17">
        <f t="shared" si="4"/>
        <v>0</v>
      </c>
      <c r="T13" s="32"/>
      <c r="U13" s="6"/>
      <c r="V13" s="17">
        <f t="shared" si="5"/>
        <v>0</v>
      </c>
      <c r="W13" s="31"/>
      <c r="X13" s="70">
        <f t="shared" si="6"/>
        <v>0</v>
      </c>
      <c r="Y13" s="35">
        <f t="shared" si="7"/>
        <v>0</v>
      </c>
      <c r="Z13" s="32"/>
      <c r="AA13" s="35">
        <f t="shared" si="8"/>
        <v>0</v>
      </c>
      <c r="AB13" s="6">
        <f t="shared" si="9"/>
        <v>0</v>
      </c>
      <c r="AC13" s="5" t="str">
        <f t="shared" si="0"/>
        <v>9</v>
      </c>
      <c r="AD13" s="38">
        <f t="shared" si="10"/>
        <v>1</v>
      </c>
      <c r="AE13" s="38" t="str">
        <f t="shared" si="1"/>
        <v>Very Weak</v>
      </c>
    </row>
    <row r="14" spans="1:34" customFormat="1" x14ac:dyDescent="0.25">
      <c r="A14" s="29">
        <v>20</v>
      </c>
      <c r="B14" s="52" t="str">
        <f>'ENGLISH LANGUAGE'!B14</f>
        <v>BODAE ESTHER</v>
      </c>
      <c r="C14" s="52" t="str">
        <f>'ENGLISH LANGUAGE'!C14</f>
        <v>PRIMARY 1</v>
      </c>
      <c r="D14" s="6"/>
      <c r="E14" s="6"/>
      <c r="F14" s="6"/>
      <c r="G14" s="6"/>
      <c r="H14" s="6"/>
      <c r="I14" s="17">
        <f t="shared" si="2"/>
        <v>0</v>
      </c>
      <c r="J14" s="6"/>
      <c r="K14" s="6"/>
      <c r="L14" s="6"/>
      <c r="M14" s="17">
        <f t="shared" si="3"/>
        <v>0</v>
      </c>
      <c r="N14" s="6"/>
      <c r="O14" s="6"/>
      <c r="P14" s="6"/>
      <c r="Q14" s="6"/>
      <c r="R14" s="6"/>
      <c r="S14" s="17">
        <f t="shared" si="4"/>
        <v>0</v>
      </c>
      <c r="T14" s="32"/>
      <c r="U14" s="32"/>
      <c r="V14" s="17">
        <f t="shared" si="5"/>
        <v>0</v>
      </c>
      <c r="W14" s="31"/>
      <c r="X14" s="70">
        <f t="shared" si="6"/>
        <v>0</v>
      </c>
      <c r="Y14" s="35">
        <f t="shared" si="7"/>
        <v>0</v>
      </c>
      <c r="Z14" s="32"/>
      <c r="AA14" s="35">
        <f t="shared" si="8"/>
        <v>0</v>
      </c>
      <c r="AB14" s="6">
        <f t="shared" si="9"/>
        <v>0</v>
      </c>
      <c r="AC14" s="5" t="str">
        <f t="shared" si="0"/>
        <v>9</v>
      </c>
      <c r="AD14" s="38">
        <f t="shared" si="10"/>
        <v>1</v>
      </c>
      <c r="AE14" s="38" t="str">
        <f t="shared" si="1"/>
        <v>Very Weak</v>
      </c>
    </row>
    <row r="15" spans="1:34" customFormat="1" x14ac:dyDescent="0.25">
      <c r="A15" s="29">
        <v>21</v>
      </c>
      <c r="B15" s="52" t="str">
        <f>'ENGLISH LANGUAGE'!B15</f>
        <v>BONSU OPARE SAMUEL</v>
      </c>
      <c r="C15" s="52" t="str">
        <f>'ENGLISH LANGUAGE'!C15</f>
        <v>PRIMARY 1</v>
      </c>
      <c r="D15" s="6"/>
      <c r="E15" s="6"/>
      <c r="F15" s="6"/>
      <c r="G15" s="6"/>
      <c r="H15" s="6"/>
      <c r="I15" s="17">
        <f t="shared" si="2"/>
        <v>0</v>
      </c>
      <c r="J15" s="6"/>
      <c r="K15" s="6"/>
      <c r="L15" s="6"/>
      <c r="M15" s="17">
        <f t="shared" si="3"/>
        <v>0</v>
      </c>
      <c r="N15" s="6"/>
      <c r="O15" s="6"/>
      <c r="P15" s="6"/>
      <c r="Q15" s="6"/>
      <c r="R15" s="6"/>
      <c r="S15" s="17">
        <f t="shared" si="4"/>
        <v>0</v>
      </c>
      <c r="T15" s="32"/>
      <c r="U15" s="32"/>
      <c r="V15" s="17">
        <f t="shared" si="5"/>
        <v>0</v>
      </c>
      <c r="W15" s="31"/>
      <c r="X15" s="70">
        <f t="shared" si="6"/>
        <v>0</v>
      </c>
      <c r="Y15" s="35">
        <f t="shared" si="7"/>
        <v>0</v>
      </c>
      <c r="Z15" s="32"/>
      <c r="AA15" s="35">
        <f t="shared" si="8"/>
        <v>0</v>
      </c>
      <c r="AB15" s="6">
        <f t="shared" si="9"/>
        <v>0</v>
      </c>
      <c r="AC15" s="5" t="str">
        <f t="shared" si="0"/>
        <v>9</v>
      </c>
      <c r="AD15" s="38">
        <f t="shared" si="10"/>
        <v>1</v>
      </c>
      <c r="AE15" s="38" t="str">
        <f t="shared" si="1"/>
        <v>Very Weak</v>
      </c>
    </row>
    <row r="16" spans="1:34" customFormat="1" x14ac:dyDescent="0.25">
      <c r="A16" s="29">
        <v>23</v>
      </c>
      <c r="B16" s="52" t="str">
        <f>'ENGLISH LANGUAGE'!B16</f>
        <v>DANSO DANIEL</v>
      </c>
      <c r="C16" s="52" t="str">
        <f>'ENGLISH LANGUAGE'!C16</f>
        <v>PRIMARY 1</v>
      </c>
      <c r="D16" s="6"/>
      <c r="E16" s="6"/>
      <c r="F16" s="6"/>
      <c r="G16" s="6"/>
      <c r="H16" s="6"/>
      <c r="I16" s="17">
        <f t="shared" si="2"/>
        <v>0</v>
      </c>
      <c r="J16" s="6"/>
      <c r="K16" s="6"/>
      <c r="L16" s="6"/>
      <c r="M16" s="17">
        <f t="shared" si="3"/>
        <v>0</v>
      </c>
      <c r="N16" s="6"/>
      <c r="O16" s="6"/>
      <c r="P16" s="6"/>
      <c r="Q16" s="6"/>
      <c r="R16" s="6"/>
      <c r="S16" s="17">
        <f t="shared" si="4"/>
        <v>0</v>
      </c>
      <c r="T16" s="32"/>
      <c r="U16" s="6"/>
      <c r="V16" s="17">
        <f t="shared" si="5"/>
        <v>0</v>
      </c>
      <c r="W16" s="31"/>
      <c r="X16" s="70">
        <f t="shared" si="6"/>
        <v>0</v>
      </c>
      <c r="Y16" s="35">
        <f t="shared" si="7"/>
        <v>0</v>
      </c>
      <c r="Z16" s="32"/>
      <c r="AA16" s="35">
        <f t="shared" si="8"/>
        <v>0</v>
      </c>
      <c r="AB16" s="6">
        <f t="shared" si="9"/>
        <v>0</v>
      </c>
      <c r="AC16" s="5" t="str">
        <f t="shared" si="0"/>
        <v>9</v>
      </c>
      <c r="AD16" s="38">
        <f t="shared" si="10"/>
        <v>1</v>
      </c>
      <c r="AE16" s="38" t="str">
        <f t="shared" si="1"/>
        <v>Very Weak</v>
      </c>
    </row>
    <row r="17" spans="1:31" customFormat="1" x14ac:dyDescent="0.25">
      <c r="A17" s="29">
        <v>25</v>
      </c>
      <c r="B17" s="52" t="str">
        <f>'ENGLISH LANGUAGE'!B17</f>
        <v>DENU MIRACLE</v>
      </c>
      <c r="C17" s="52" t="str">
        <f>'ENGLISH LANGUAGE'!C17</f>
        <v>PRIMARY 1</v>
      </c>
      <c r="D17" s="6"/>
      <c r="E17" s="6"/>
      <c r="F17" s="6"/>
      <c r="G17" s="6"/>
      <c r="H17" s="6"/>
      <c r="I17" s="17">
        <f t="shared" si="2"/>
        <v>0</v>
      </c>
      <c r="J17" s="6"/>
      <c r="K17" s="6"/>
      <c r="L17" s="6"/>
      <c r="M17" s="17">
        <f t="shared" si="3"/>
        <v>0</v>
      </c>
      <c r="N17" s="6"/>
      <c r="O17" s="6"/>
      <c r="P17" s="6"/>
      <c r="Q17" s="6"/>
      <c r="R17" s="6"/>
      <c r="S17" s="17">
        <f t="shared" si="4"/>
        <v>0</v>
      </c>
      <c r="T17" s="32"/>
      <c r="U17" s="6"/>
      <c r="V17" s="17">
        <f t="shared" si="5"/>
        <v>0</v>
      </c>
      <c r="W17" s="31"/>
      <c r="X17" s="70">
        <f t="shared" si="6"/>
        <v>0</v>
      </c>
      <c r="Y17" s="35">
        <f t="shared" si="7"/>
        <v>0</v>
      </c>
      <c r="Z17" s="32"/>
      <c r="AA17" s="35">
        <f t="shared" si="8"/>
        <v>0</v>
      </c>
      <c r="AB17" s="6">
        <f t="shared" si="9"/>
        <v>0</v>
      </c>
      <c r="AC17" s="5" t="str">
        <f t="shared" si="0"/>
        <v>9</v>
      </c>
      <c r="AD17" s="38">
        <f t="shared" si="10"/>
        <v>1</v>
      </c>
      <c r="AE17" s="38" t="str">
        <f t="shared" si="1"/>
        <v>Very Weak</v>
      </c>
    </row>
    <row r="18" spans="1:31" customFormat="1" x14ac:dyDescent="0.25">
      <c r="A18" s="29">
        <v>26</v>
      </c>
      <c r="B18" s="52" t="str">
        <f>'ENGLISH LANGUAGE'!B18</f>
        <v xml:space="preserve">DESSU DESTINY SELORM </v>
      </c>
      <c r="C18" s="52" t="str">
        <f>'ENGLISH LANGUAGE'!C18</f>
        <v>PRIMARY 1</v>
      </c>
      <c r="D18" s="6"/>
      <c r="E18" s="6"/>
      <c r="F18" s="6"/>
      <c r="G18" s="6"/>
      <c r="H18" s="6"/>
      <c r="I18" s="17">
        <f t="shared" si="2"/>
        <v>0</v>
      </c>
      <c r="J18" s="6"/>
      <c r="K18" s="6"/>
      <c r="L18" s="6"/>
      <c r="M18" s="17">
        <f t="shared" si="3"/>
        <v>0</v>
      </c>
      <c r="N18" s="6"/>
      <c r="O18" s="6"/>
      <c r="P18" s="6"/>
      <c r="Q18" s="6"/>
      <c r="R18" s="6"/>
      <c r="S18" s="17">
        <f t="shared" si="4"/>
        <v>0</v>
      </c>
      <c r="T18" s="32"/>
      <c r="U18" s="6"/>
      <c r="V18" s="17">
        <f t="shared" si="5"/>
        <v>0</v>
      </c>
      <c r="W18" s="31"/>
      <c r="X18" s="70">
        <f t="shared" si="6"/>
        <v>0</v>
      </c>
      <c r="Y18" s="35">
        <f t="shared" si="7"/>
        <v>0</v>
      </c>
      <c r="Z18" s="32"/>
      <c r="AA18" s="35">
        <f t="shared" si="8"/>
        <v>0</v>
      </c>
      <c r="AB18" s="6">
        <f t="shared" si="9"/>
        <v>0</v>
      </c>
      <c r="AC18" s="5" t="str">
        <f t="shared" si="0"/>
        <v>9</v>
      </c>
      <c r="AD18" s="38">
        <f t="shared" si="10"/>
        <v>1</v>
      </c>
      <c r="AE18" s="38" t="str">
        <f t="shared" si="1"/>
        <v>Very Weak</v>
      </c>
    </row>
    <row r="19" spans="1:31" customFormat="1" x14ac:dyDescent="0.25">
      <c r="A19" s="29">
        <v>27</v>
      </c>
      <c r="B19" s="52" t="str">
        <f>'ENGLISH LANGUAGE'!B19</f>
        <v>DOGBE ESTHER</v>
      </c>
      <c r="C19" s="52" t="str">
        <f>'ENGLISH LANGUAGE'!C19</f>
        <v>PRIMARY 1</v>
      </c>
      <c r="D19" s="6"/>
      <c r="E19" s="6"/>
      <c r="F19" s="6"/>
      <c r="G19" s="6"/>
      <c r="H19" s="6"/>
      <c r="I19" s="17">
        <f t="shared" si="2"/>
        <v>0</v>
      </c>
      <c r="J19" s="6"/>
      <c r="K19" s="6"/>
      <c r="L19" s="6"/>
      <c r="M19" s="17">
        <f t="shared" si="3"/>
        <v>0</v>
      </c>
      <c r="N19" s="6"/>
      <c r="O19" s="6"/>
      <c r="P19" s="6"/>
      <c r="Q19" s="6"/>
      <c r="R19" s="6"/>
      <c r="S19" s="17">
        <f t="shared" si="4"/>
        <v>0</v>
      </c>
      <c r="T19" s="32"/>
      <c r="U19" s="6"/>
      <c r="V19" s="17">
        <f t="shared" si="5"/>
        <v>0</v>
      </c>
      <c r="W19" s="31"/>
      <c r="X19" s="70">
        <f t="shared" si="6"/>
        <v>0</v>
      </c>
      <c r="Y19" s="35">
        <f t="shared" si="7"/>
        <v>0</v>
      </c>
      <c r="Z19" s="32"/>
      <c r="AA19" s="35">
        <f t="shared" si="8"/>
        <v>0</v>
      </c>
      <c r="AB19" s="6">
        <f t="shared" si="9"/>
        <v>0</v>
      </c>
      <c r="AC19" s="5" t="str">
        <f t="shared" si="0"/>
        <v>9</v>
      </c>
      <c r="AD19" s="38">
        <f t="shared" si="10"/>
        <v>1</v>
      </c>
      <c r="AE19" s="38" t="str">
        <f t="shared" si="1"/>
        <v>Very Weak</v>
      </c>
    </row>
    <row r="20" spans="1:31" customFormat="1" x14ac:dyDescent="0.25">
      <c r="A20" s="29">
        <v>28</v>
      </c>
      <c r="B20" s="52" t="str">
        <f>'ENGLISH LANGUAGE'!B20</f>
        <v>LAKA WONDER KEKELI</v>
      </c>
      <c r="C20" s="52" t="str">
        <f>'ENGLISH LANGUAGE'!C20</f>
        <v>PRIMARY 1</v>
      </c>
      <c r="D20" s="6"/>
      <c r="E20" s="6"/>
      <c r="F20" s="6"/>
      <c r="G20" s="6"/>
      <c r="H20" s="6"/>
      <c r="I20" s="17">
        <f t="shared" si="2"/>
        <v>0</v>
      </c>
      <c r="J20" s="6"/>
      <c r="K20" s="6"/>
      <c r="L20" s="6"/>
      <c r="M20" s="17">
        <f t="shared" si="3"/>
        <v>0</v>
      </c>
      <c r="N20" s="6"/>
      <c r="O20" s="6"/>
      <c r="P20" s="6"/>
      <c r="Q20" s="6"/>
      <c r="R20" s="6"/>
      <c r="S20" s="17">
        <f t="shared" si="4"/>
        <v>0</v>
      </c>
      <c r="T20" s="32"/>
      <c r="U20" s="6"/>
      <c r="V20" s="17">
        <f t="shared" si="5"/>
        <v>0</v>
      </c>
      <c r="W20" s="31"/>
      <c r="X20" s="70">
        <f t="shared" si="6"/>
        <v>0</v>
      </c>
      <c r="Y20" s="35">
        <f t="shared" si="7"/>
        <v>0</v>
      </c>
      <c r="Z20" s="32"/>
      <c r="AA20" s="35">
        <f t="shared" si="8"/>
        <v>0</v>
      </c>
      <c r="AB20" s="6">
        <f t="shared" si="9"/>
        <v>0</v>
      </c>
      <c r="AC20" s="5" t="str">
        <f t="shared" si="0"/>
        <v>9</v>
      </c>
      <c r="AD20" s="38">
        <f t="shared" si="10"/>
        <v>1</v>
      </c>
      <c r="AE20" s="38" t="str">
        <f t="shared" si="1"/>
        <v>Very Weak</v>
      </c>
    </row>
    <row r="21" spans="1:31" customFormat="1" x14ac:dyDescent="0.25">
      <c r="A21" s="29">
        <v>29</v>
      </c>
      <c r="B21" s="52" t="str">
        <f>'ENGLISH LANGUAGE'!B21</f>
        <v>MONEKE MICHEAL</v>
      </c>
      <c r="C21" s="52" t="str">
        <f>'ENGLISH LANGUAGE'!C21</f>
        <v>PRIMARY 1</v>
      </c>
      <c r="D21" s="6"/>
      <c r="E21" s="6"/>
      <c r="F21" s="6"/>
      <c r="G21" s="6"/>
      <c r="H21" s="6"/>
      <c r="I21" s="17">
        <f t="shared" si="2"/>
        <v>0</v>
      </c>
      <c r="J21" s="6"/>
      <c r="K21" s="6"/>
      <c r="L21" s="6"/>
      <c r="M21" s="17">
        <f t="shared" si="3"/>
        <v>0</v>
      </c>
      <c r="N21" s="6"/>
      <c r="O21" s="6"/>
      <c r="P21" s="6"/>
      <c r="Q21" s="6"/>
      <c r="R21" s="6"/>
      <c r="S21" s="17">
        <f t="shared" si="4"/>
        <v>0</v>
      </c>
      <c r="T21" s="32"/>
      <c r="U21" s="6"/>
      <c r="V21" s="17">
        <f t="shared" si="5"/>
        <v>0</v>
      </c>
      <c r="W21" s="31"/>
      <c r="X21" s="70">
        <f t="shared" si="6"/>
        <v>0</v>
      </c>
      <c r="Y21" s="35">
        <f t="shared" si="7"/>
        <v>0</v>
      </c>
      <c r="Z21" s="32"/>
      <c r="AA21" s="35">
        <f t="shared" si="8"/>
        <v>0</v>
      </c>
      <c r="AB21" s="6">
        <f t="shared" si="9"/>
        <v>0</v>
      </c>
      <c r="AC21" s="5" t="str">
        <f t="shared" si="0"/>
        <v>9</v>
      </c>
      <c r="AD21" s="38">
        <f t="shared" si="10"/>
        <v>1</v>
      </c>
      <c r="AE21" s="38" t="str">
        <f t="shared" si="1"/>
        <v>Very Weak</v>
      </c>
    </row>
    <row r="22" spans="1:31" customFormat="1" x14ac:dyDescent="0.25">
      <c r="A22" s="29">
        <v>30</v>
      </c>
      <c r="B22" s="52" t="str">
        <f>'ENGLISH LANGUAGE'!B22</f>
        <v>NYARKO SHEDRACK NTIRI</v>
      </c>
      <c r="C22" s="52" t="str">
        <f>'ENGLISH LANGUAGE'!C22</f>
        <v>PRIMARY 1</v>
      </c>
      <c r="D22" s="6"/>
      <c r="E22" s="6"/>
      <c r="F22" s="6"/>
      <c r="G22" s="6"/>
      <c r="H22" s="6"/>
      <c r="I22" s="17">
        <f t="shared" si="2"/>
        <v>0</v>
      </c>
      <c r="J22" s="6"/>
      <c r="K22" s="6"/>
      <c r="L22" s="6"/>
      <c r="M22" s="17">
        <f t="shared" si="3"/>
        <v>0</v>
      </c>
      <c r="N22" s="6"/>
      <c r="O22" s="6"/>
      <c r="P22" s="6"/>
      <c r="Q22" s="6"/>
      <c r="R22" s="6"/>
      <c r="S22" s="17">
        <f t="shared" si="4"/>
        <v>0</v>
      </c>
      <c r="T22" s="32"/>
      <c r="U22" s="6"/>
      <c r="V22" s="17">
        <f t="shared" si="5"/>
        <v>0</v>
      </c>
      <c r="W22" s="31"/>
      <c r="X22" s="70">
        <f t="shared" si="6"/>
        <v>0</v>
      </c>
      <c r="Y22" s="35">
        <f t="shared" si="7"/>
        <v>0</v>
      </c>
      <c r="Z22" s="32"/>
      <c r="AA22" s="35">
        <f t="shared" si="8"/>
        <v>0</v>
      </c>
      <c r="AB22" s="6">
        <f t="shared" si="9"/>
        <v>0</v>
      </c>
      <c r="AC22" s="5" t="str">
        <f t="shared" si="0"/>
        <v>9</v>
      </c>
      <c r="AD22" s="38">
        <f t="shared" si="10"/>
        <v>1</v>
      </c>
      <c r="AE22" s="38" t="str">
        <f t="shared" si="1"/>
        <v>Very Weak</v>
      </c>
    </row>
    <row r="23" spans="1:31" x14ac:dyDescent="0.25">
      <c r="A23" s="29">
        <v>31</v>
      </c>
      <c r="B23" s="52" t="str">
        <f>'ENGLISH LANGUAGE'!B23</f>
        <v>OSEI MELODY NANAYAA</v>
      </c>
      <c r="C23" s="52" t="str">
        <f>'ENGLISH LANGUAGE'!C23</f>
        <v>PRIMARY 1</v>
      </c>
      <c r="D23" s="6"/>
      <c r="E23" s="6"/>
      <c r="F23" s="6"/>
      <c r="G23" s="6"/>
      <c r="H23" s="6"/>
      <c r="I23" s="17">
        <f t="shared" si="2"/>
        <v>0</v>
      </c>
      <c r="J23" s="6"/>
      <c r="K23" s="6"/>
      <c r="L23" s="6"/>
      <c r="M23" s="17">
        <f t="shared" si="3"/>
        <v>0</v>
      </c>
      <c r="N23" s="6"/>
      <c r="O23" s="6"/>
      <c r="P23" s="6"/>
      <c r="Q23" s="6"/>
      <c r="R23" s="6"/>
      <c r="S23" s="17">
        <f t="shared" si="4"/>
        <v>0</v>
      </c>
      <c r="T23" s="32"/>
      <c r="U23" s="6"/>
      <c r="V23" s="17">
        <f t="shared" si="5"/>
        <v>0</v>
      </c>
      <c r="W23" s="31"/>
      <c r="X23" s="70">
        <f t="shared" si="6"/>
        <v>0</v>
      </c>
      <c r="Y23" s="35">
        <f t="shared" si="7"/>
        <v>0</v>
      </c>
      <c r="Z23" s="32"/>
      <c r="AA23" s="35">
        <f t="shared" si="8"/>
        <v>0</v>
      </c>
      <c r="AB23" s="6">
        <f t="shared" si="9"/>
        <v>0</v>
      </c>
      <c r="AC23" s="5" t="str">
        <f t="shared" si="0"/>
        <v>9</v>
      </c>
      <c r="AD23" s="38">
        <f t="shared" si="10"/>
        <v>1</v>
      </c>
      <c r="AE23" s="38" t="str">
        <f t="shared" si="1"/>
        <v>Very Weak</v>
      </c>
    </row>
    <row r="24" spans="1:31" x14ac:dyDescent="0.25">
      <c r="A24" s="29">
        <v>32</v>
      </c>
      <c r="B24" s="52" t="str">
        <f>'ENGLISH LANGUAGE'!B24</f>
        <v>OWUNWA CHIMA</v>
      </c>
      <c r="C24" s="52" t="str">
        <f>'ENGLISH LANGUAGE'!C24</f>
        <v>PRIMARY 1</v>
      </c>
      <c r="D24" s="6"/>
      <c r="E24" s="6"/>
      <c r="F24" s="6"/>
      <c r="G24" s="6"/>
      <c r="H24" s="6"/>
      <c r="I24" s="17">
        <f t="shared" si="2"/>
        <v>0</v>
      </c>
      <c r="J24" s="6"/>
      <c r="K24" s="6"/>
      <c r="L24" s="6"/>
      <c r="M24" s="17">
        <f t="shared" si="3"/>
        <v>0</v>
      </c>
      <c r="N24" s="6"/>
      <c r="O24" s="6"/>
      <c r="P24" s="6"/>
      <c r="Q24" s="6"/>
      <c r="R24" s="6"/>
      <c r="S24" s="17">
        <f t="shared" si="4"/>
        <v>0</v>
      </c>
      <c r="T24" s="32"/>
      <c r="U24" s="6"/>
      <c r="V24" s="17">
        <f t="shared" si="5"/>
        <v>0</v>
      </c>
      <c r="W24" s="31"/>
      <c r="X24" s="70">
        <f t="shared" si="6"/>
        <v>0</v>
      </c>
      <c r="Y24" s="35">
        <f t="shared" si="7"/>
        <v>0</v>
      </c>
      <c r="Z24" s="32"/>
      <c r="AA24" s="35">
        <f t="shared" si="8"/>
        <v>0</v>
      </c>
      <c r="AB24" s="6">
        <f t="shared" si="9"/>
        <v>0</v>
      </c>
      <c r="AC24" s="5" t="str">
        <f t="shared" si="0"/>
        <v>9</v>
      </c>
      <c r="AD24" s="38">
        <f t="shared" si="10"/>
        <v>1</v>
      </c>
      <c r="AE24" s="38" t="str">
        <f t="shared" si="1"/>
        <v>Very Weak</v>
      </c>
    </row>
    <row r="25" spans="1:31" x14ac:dyDescent="0.25">
      <c r="A25" s="29">
        <v>33</v>
      </c>
      <c r="B25" s="52" t="str">
        <f>'ENGLISH LANGUAGE'!B25</f>
        <v>SAKYI BLESSING</v>
      </c>
      <c r="C25" s="52" t="str">
        <f>'ENGLISH LANGUAGE'!C25</f>
        <v>PRIMARY 1</v>
      </c>
      <c r="D25" s="6"/>
      <c r="E25" s="6"/>
      <c r="F25" s="6"/>
      <c r="G25" s="6"/>
      <c r="H25" s="6"/>
      <c r="I25" s="17">
        <f t="shared" si="2"/>
        <v>0</v>
      </c>
      <c r="J25" s="6"/>
      <c r="K25" s="6"/>
      <c r="L25" s="6"/>
      <c r="M25" s="17">
        <f t="shared" si="3"/>
        <v>0</v>
      </c>
      <c r="N25" s="6"/>
      <c r="O25" s="6"/>
      <c r="P25" s="6"/>
      <c r="Q25" s="6"/>
      <c r="R25" s="6"/>
      <c r="S25" s="17">
        <f t="shared" si="4"/>
        <v>0</v>
      </c>
      <c r="T25" s="32"/>
      <c r="U25" s="32"/>
      <c r="V25" s="17">
        <f t="shared" si="5"/>
        <v>0</v>
      </c>
      <c r="W25" s="31"/>
      <c r="X25" s="70">
        <f t="shared" si="6"/>
        <v>0</v>
      </c>
      <c r="Y25" s="35">
        <f t="shared" si="7"/>
        <v>0</v>
      </c>
      <c r="Z25" s="32"/>
      <c r="AA25" s="35">
        <f t="shared" si="8"/>
        <v>0</v>
      </c>
      <c r="AB25" s="6">
        <f t="shared" si="9"/>
        <v>0</v>
      </c>
      <c r="AC25" s="5" t="str">
        <f t="shared" si="0"/>
        <v>9</v>
      </c>
      <c r="AD25" s="38">
        <f t="shared" si="10"/>
        <v>1</v>
      </c>
      <c r="AE25" s="38" t="str">
        <f t="shared" si="1"/>
        <v>Very Weak</v>
      </c>
    </row>
    <row r="26" spans="1:31" x14ac:dyDescent="0.25">
      <c r="A26" s="29">
        <v>34</v>
      </c>
      <c r="B26" s="52" t="str">
        <f>'ENGLISH LANGUAGE'!B26</f>
        <v>SHAMSUDEEN AYISHA</v>
      </c>
      <c r="C26" s="52" t="str">
        <f>'ENGLISH LANGUAGE'!C26</f>
        <v>PRIMARY 1</v>
      </c>
      <c r="D26" s="6"/>
      <c r="E26" s="6"/>
      <c r="F26" s="6"/>
      <c r="G26" s="6"/>
      <c r="H26" s="6"/>
      <c r="I26" s="17">
        <f t="shared" si="2"/>
        <v>0</v>
      </c>
      <c r="J26" s="6"/>
      <c r="K26" s="6"/>
      <c r="L26" s="6"/>
      <c r="M26" s="17">
        <f t="shared" si="3"/>
        <v>0</v>
      </c>
      <c r="N26" s="6"/>
      <c r="O26" s="6"/>
      <c r="P26" s="6"/>
      <c r="Q26" s="6"/>
      <c r="R26" s="6"/>
      <c r="S26" s="17">
        <f t="shared" si="4"/>
        <v>0</v>
      </c>
      <c r="T26" s="32"/>
      <c r="U26" s="32"/>
      <c r="V26" s="17">
        <f t="shared" si="5"/>
        <v>0</v>
      </c>
      <c r="W26" s="31"/>
      <c r="X26" s="70">
        <f t="shared" si="6"/>
        <v>0</v>
      </c>
      <c r="Y26" s="35">
        <f t="shared" si="7"/>
        <v>0</v>
      </c>
      <c r="Z26" s="32"/>
      <c r="AA26" s="35">
        <f t="shared" si="8"/>
        <v>0</v>
      </c>
      <c r="AB26" s="6">
        <f t="shared" si="9"/>
        <v>0</v>
      </c>
      <c r="AC26" s="5" t="str">
        <f t="shared" si="0"/>
        <v>9</v>
      </c>
      <c r="AD26" s="38">
        <f t="shared" si="10"/>
        <v>1</v>
      </c>
      <c r="AE26" s="38" t="str">
        <f t="shared" si="1"/>
        <v>Very Weak</v>
      </c>
    </row>
    <row r="27" spans="1:31" x14ac:dyDescent="0.25">
      <c r="A27" s="29">
        <v>35</v>
      </c>
      <c r="B27" s="52" t="str">
        <f>'ENGLISH LANGUAGE'!B27</f>
        <v>SULEIMAN JAMEL</v>
      </c>
      <c r="C27" s="52" t="str">
        <f>'ENGLISH LANGUAGE'!C27</f>
        <v>PRIMARY 1</v>
      </c>
      <c r="D27" s="6"/>
      <c r="E27" s="6"/>
      <c r="F27" s="6"/>
      <c r="G27" s="6"/>
      <c r="H27" s="6"/>
      <c r="I27" s="17">
        <f t="shared" si="2"/>
        <v>0</v>
      </c>
      <c r="J27" s="6"/>
      <c r="K27" s="6"/>
      <c r="L27" s="6"/>
      <c r="M27" s="17">
        <f t="shared" si="3"/>
        <v>0</v>
      </c>
      <c r="N27" s="6"/>
      <c r="O27" s="6"/>
      <c r="P27" s="6"/>
      <c r="Q27" s="6"/>
      <c r="R27" s="6"/>
      <c r="S27" s="17">
        <f t="shared" si="4"/>
        <v>0</v>
      </c>
      <c r="T27" s="32"/>
      <c r="U27" s="32"/>
      <c r="V27" s="17">
        <f t="shared" si="5"/>
        <v>0</v>
      </c>
      <c r="W27" s="31"/>
      <c r="X27" s="70">
        <f t="shared" si="6"/>
        <v>0</v>
      </c>
      <c r="Y27" s="35">
        <f t="shared" si="7"/>
        <v>0</v>
      </c>
      <c r="Z27" s="32"/>
      <c r="AA27" s="35">
        <f t="shared" si="8"/>
        <v>0</v>
      </c>
      <c r="AB27" s="6">
        <f t="shared" si="9"/>
        <v>0</v>
      </c>
      <c r="AC27" s="5" t="str">
        <f t="shared" si="0"/>
        <v>9</v>
      </c>
      <c r="AD27" s="38">
        <f t="shared" si="10"/>
        <v>1</v>
      </c>
      <c r="AE27" s="38" t="str">
        <f t="shared" si="1"/>
        <v>Very Weak</v>
      </c>
    </row>
    <row r="28" spans="1:31" x14ac:dyDescent="0.25">
      <c r="A28" s="29">
        <v>36</v>
      </c>
      <c r="B28" s="52" t="str">
        <f>'ENGLISH LANGUAGE'!B28</f>
        <v>SUNDAY MICHEAL SEYRAM</v>
      </c>
      <c r="C28" s="52" t="str">
        <f>'ENGLISH LANGUAGE'!C28</f>
        <v>PRIMARY 1</v>
      </c>
      <c r="D28" s="6"/>
      <c r="E28" s="6"/>
      <c r="F28" s="6"/>
      <c r="G28" s="6"/>
      <c r="H28" s="6"/>
      <c r="I28" s="17">
        <f t="shared" si="2"/>
        <v>0</v>
      </c>
      <c r="J28" s="6"/>
      <c r="K28" s="6"/>
      <c r="L28" s="6"/>
      <c r="M28" s="17">
        <f t="shared" si="3"/>
        <v>0</v>
      </c>
      <c r="N28" s="6"/>
      <c r="O28" s="6"/>
      <c r="P28" s="6"/>
      <c r="Q28" s="6"/>
      <c r="R28" s="6"/>
      <c r="S28" s="17">
        <f t="shared" si="4"/>
        <v>0</v>
      </c>
      <c r="T28" s="32"/>
      <c r="U28" s="32"/>
      <c r="V28" s="17">
        <f t="shared" si="5"/>
        <v>0</v>
      </c>
      <c r="W28" s="31"/>
      <c r="X28" s="70">
        <f t="shared" si="6"/>
        <v>0</v>
      </c>
      <c r="Y28" s="35">
        <f t="shared" si="7"/>
        <v>0</v>
      </c>
      <c r="Z28" s="32"/>
      <c r="AA28" s="35">
        <f t="shared" si="8"/>
        <v>0</v>
      </c>
      <c r="AB28" s="6">
        <f t="shared" si="9"/>
        <v>0</v>
      </c>
      <c r="AC28" s="5" t="str">
        <f t="shared" si="0"/>
        <v>9</v>
      </c>
      <c r="AD28" s="38">
        <f t="shared" si="10"/>
        <v>1</v>
      </c>
      <c r="AE28" s="38" t="str">
        <f t="shared" si="1"/>
        <v>Very Weak</v>
      </c>
    </row>
    <row r="29" spans="1:31" x14ac:dyDescent="0.25">
      <c r="A29" s="29">
        <v>37</v>
      </c>
      <c r="B29" s="52" t="str">
        <f>'ENGLISH LANGUAGE'!B29</f>
        <v>SURAJU HADIYA</v>
      </c>
      <c r="C29" s="52" t="str">
        <f>'ENGLISH LANGUAGE'!C29</f>
        <v>PRIMARY 1</v>
      </c>
      <c r="D29" s="6"/>
      <c r="E29" s="6"/>
      <c r="F29" s="6"/>
      <c r="G29" s="6"/>
      <c r="H29" s="6"/>
      <c r="I29" s="17">
        <f t="shared" si="2"/>
        <v>0</v>
      </c>
      <c r="J29" s="6"/>
      <c r="K29" s="6"/>
      <c r="L29" s="6"/>
      <c r="M29" s="17">
        <f t="shared" si="3"/>
        <v>0</v>
      </c>
      <c r="N29" s="6"/>
      <c r="O29" s="6"/>
      <c r="P29" s="6"/>
      <c r="Q29" s="6"/>
      <c r="R29" s="6"/>
      <c r="S29" s="17">
        <f t="shared" si="4"/>
        <v>0</v>
      </c>
      <c r="T29" s="32"/>
      <c r="U29" s="6"/>
      <c r="V29" s="17">
        <f t="shared" si="5"/>
        <v>0</v>
      </c>
      <c r="W29" s="31"/>
      <c r="X29" s="70">
        <f t="shared" si="6"/>
        <v>0</v>
      </c>
      <c r="Y29" s="35">
        <f t="shared" si="7"/>
        <v>0</v>
      </c>
      <c r="Z29" s="32"/>
      <c r="AA29" s="35">
        <f t="shared" si="8"/>
        <v>0</v>
      </c>
      <c r="AB29" s="6">
        <f t="shared" si="9"/>
        <v>0</v>
      </c>
      <c r="AC29" s="5" t="str">
        <f t="shared" si="0"/>
        <v>9</v>
      </c>
      <c r="AD29" s="38">
        <f t="shared" si="10"/>
        <v>1</v>
      </c>
      <c r="AE29" s="38" t="str">
        <f t="shared" si="1"/>
        <v>Very Weak</v>
      </c>
    </row>
    <row r="30" spans="1:31" x14ac:dyDescent="0.25">
      <c r="A30" s="29">
        <v>38</v>
      </c>
      <c r="B30" s="52" t="str">
        <f>'ENGLISH LANGUAGE'!B30</f>
        <v>SURAJU HIDAYA</v>
      </c>
      <c r="C30" s="52" t="str">
        <f>'ENGLISH LANGUAGE'!C30</f>
        <v>PRIMARY 1</v>
      </c>
      <c r="D30" s="6"/>
      <c r="E30" s="6"/>
      <c r="F30" s="6"/>
      <c r="G30" s="6"/>
      <c r="H30" s="6"/>
      <c r="I30" s="17">
        <f t="shared" ref="I30:I37" si="11">SUM(D30:H30)/50*(30)</f>
        <v>0</v>
      </c>
      <c r="J30" s="6"/>
      <c r="K30" s="6"/>
      <c r="L30" s="6"/>
      <c r="M30" s="17">
        <f t="shared" ref="M30:M37" si="12">SUM(J30:L30)/45*(20)</f>
        <v>0</v>
      </c>
      <c r="N30" s="6"/>
      <c r="O30" s="6"/>
      <c r="P30" s="6"/>
      <c r="Q30" s="6"/>
      <c r="R30" s="6"/>
      <c r="S30" s="17">
        <f t="shared" ref="S30:S37" si="13">SUM(N30:R30)/50*(30)</f>
        <v>0</v>
      </c>
      <c r="T30" s="32"/>
      <c r="U30" s="6"/>
      <c r="V30" s="17">
        <f t="shared" ref="V30:V37" si="14">SUM(T30:U30)/40*(20)</f>
        <v>0</v>
      </c>
      <c r="W30" s="31"/>
      <c r="X30" s="70">
        <f t="shared" ref="X30:X37" si="15">ROUND((I30+M30+S30+V30), 0)</f>
        <v>0</v>
      </c>
      <c r="Y30" s="35">
        <f t="shared" ref="Y30:Y37" si="16">ROUND((X30/100)*50, 1)</f>
        <v>0</v>
      </c>
      <c r="Z30" s="32"/>
      <c r="AA30" s="35">
        <f t="shared" ref="AA30:AA37" si="17">ROUND((Z30/100)*50, 1)</f>
        <v>0</v>
      </c>
      <c r="AB30" s="6">
        <f t="shared" ref="AB30:AB37" si="18">Y30+AA30</f>
        <v>0</v>
      </c>
      <c r="AC30" s="5" t="str">
        <f t="shared" ref="AC30:AC37" si="19">IF(AB30&gt;=80,"1",IF(AB30&gt;69,"2",IF(AB30&gt;59,"3",IF(AB30&gt;49,"4",IF(AB30&gt;44,"5",IF(AB30&gt;39,"6",IF(AB30&gt;34,"7",IF(AB30&gt;29,"8",IF(AB30&lt;=29,"9")))))))))</f>
        <v>9</v>
      </c>
      <c r="AD30" s="38">
        <f t="shared" ref="AD30:AD37" si="20">_xlfn.RANK.EQ(AB30,$AB$3:$AB$30)</f>
        <v>1</v>
      </c>
      <c r="AE30" s="38" t="str">
        <f t="shared" ref="AE30:AE37" si="21">IF(AC30="1","Excellent",IF(AC30="2","Very Good",IF(AC30="3","Good",IF(AC30="4","Credit",IF(AC30="5","Average",IF(AC30="6","Pass",IF(AC30="7","Below Average",IF(AC30="8","Weak",IF(AC30="9","Very Weak")))))))))</f>
        <v>Very Weak</v>
      </c>
    </row>
    <row r="31" spans="1:31" x14ac:dyDescent="0.25">
      <c r="A31" s="29">
        <v>39</v>
      </c>
      <c r="B31" s="52" t="str">
        <f>'ENGLISH LANGUAGE'!B31</f>
        <v>TETTEH ADELAIDE</v>
      </c>
      <c r="C31" s="52" t="str">
        <f>'ENGLISH LANGUAGE'!C31</f>
        <v>PRIMARY 1</v>
      </c>
      <c r="D31" s="6"/>
      <c r="E31" s="6"/>
      <c r="F31" s="6"/>
      <c r="G31" s="6"/>
      <c r="H31" s="6"/>
      <c r="I31" s="17">
        <f t="shared" si="11"/>
        <v>0</v>
      </c>
      <c r="J31" s="6"/>
      <c r="K31" s="6"/>
      <c r="L31" s="6"/>
      <c r="M31" s="17">
        <f t="shared" si="12"/>
        <v>0</v>
      </c>
      <c r="N31" s="6"/>
      <c r="O31" s="6"/>
      <c r="P31" s="6"/>
      <c r="Q31" s="6"/>
      <c r="R31" s="6"/>
      <c r="S31" s="17">
        <f t="shared" si="13"/>
        <v>0</v>
      </c>
      <c r="T31" s="32"/>
      <c r="U31" s="6"/>
      <c r="V31" s="17">
        <f t="shared" si="14"/>
        <v>0</v>
      </c>
      <c r="W31" s="31"/>
      <c r="X31" s="70">
        <f t="shared" si="15"/>
        <v>0</v>
      </c>
      <c r="Y31" s="35">
        <f t="shared" si="16"/>
        <v>0</v>
      </c>
      <c r="Z31" s="32"/>
      <c r="AA31" s="35">
        <f t="shared" si="17"/>
        <v>0</v>
      </c>
      <c r="AB31" s="6">
        <f t="shared" si="18"/>
        <v>0</v>
      </c>
      <c r="AC31" s="5" t="str">
        <f t="shared" si="19"/>
        <v>9</v>
      </c>
      <c r="AD31" s="38">
        <f t="shared" si="20"/>
        <v>1</v>
      </c>
      <c r="AE31" s="38" t="str">
        <f t="shared" si="21"/>
        <v>Very Weak</v>
      </c>
    </row>
    <row r="32" spans="1:31" x14ac:dyDescent="0.25">
      <c r="A32" s="29">
        <v>40</v>
      </c>
      <c r="B32" s="52" t="str">
        <f>'ENGLISH LANGUAGE'!B32</f>
        <v>TORSU ARMAH EMMANUELLA</v>
      </c>
      <c r="C32" s="52" t="str">
        <f>'ENGLISH LANGUAGE'!C32</f>
        <v>PRIMARY 1</v>
      </c>
      <c r="D32" s="6"/>
      <c r="E32" s="6"/>
      <c r="F32" s="6"/>
      <c r="G32" s="6"/>
      <c r="H32" s="6"/>
      <c r="I32" s="17">
        <f t="shared" si="11"/>
        <v>0</v>
      </c>
      <c r="J32" s="6"/>
      <c r="K32" s="6"/>
      <c r="L32" s="6"/>
      <c r="M32" s="17">
        <f t="shared" si="12"/>
        <v>0</v>
      </c>
      <c r="N32" s="6"/>
      <c r="O32" s="6"/>
      <c r="P32" s="6"/>
      <c r="Q32" s="6"/>
      <c r="R32" s="6"/>
      <c r="S32" s="17">
        <f t="shared" si="13"/>
        <v>0</v>
      </c>
      <c r="T32" s="32"/>
      <c r="U32" s="6"/>
      <c r="V32" s="17">
        <f t="shared" si="14"/>
        <v>0</v>
      </c>
      <c r="W32" s="31"/>
      <c r="X32" s="70">
        <f t="shared" si="15"/>
        <v>0</v>
      </c>
      <c r="Y32" s="35">
        <f t="shared" si="16"/>
        <v>0</v>
      </c>
      <c r="Z32" s="32"/>
      <c r="AA32" s="35">
        <f t="shared" si="17"/>
        <v>0</v>
      </c>
      <c r="AB32" s="6">
        <f t="shared" si="18"/>
        <v>0</v>
      </c>
      <c r="AC32" s="5" t="str">
        <f t="shared" si="19"/>
        <v>9</v>
      </c>
      <c r="AD32" s="38">
        <f t="shared" si="20"/>
        <v>1</v>
      </c>
      <c r="AE32" s="38" t="str">
        <f t="shared" si="21"/>
        <v>Very Weak</v>
      </c>
    </row>
    <row r="33" spans="1:31" x14ac:dyDescent="0.25">
      <c r="A33" s="29">
        <v>41</v>
      </c>
      <c r="B33" s="52" t="str">
        <f>'ENGLISH LANGUAGE'!B33</f>
        <v>ZINITUE ANITA</v>
      </c>
      <c r="C33" s="52" t="str">
        <f>'ENGLISH LANGUAGE'!C33</f>
        <v>PRIMARY 1</v>
      </c>
      <c r="D33" s="6"/>
      <c r="E33" s="6"/>
      <c r="F33" s="6"/>
      <c r="G33" s="6"/>
      <c r="H33" s="6"/>
      <c r="I33" s="17">
        <f t="shared" si="11"/>
        <v>0</v>
      </c>
      <c r="J33" s="6"/>
      <c r="K33" s="6"/>
      <c r="L33" s="6"/>
      <c r="M33" s="17">
        <f t="shared" si="12"/>
        <v>0</v>
      </c>
      <c r="N33" s="6"/>
      <c r="O33" s="6"/>
      <c r="P33" s="6"/>
      <c r="Q33" s="6"/>
      <c r="R33" s="6"/>
      <c r="S33" s="17">
        <f t="shared" si="13"/>
        <v>0</v>
      </c>
      <c r="T33" s="32"/>
      <c r="U33" s="6"/>
      <c r="V33" s="17">
        <f t="shared" si="14"/>
        <v>0</v>
      </c>
      <c r="W33" s="31"/>
      <c r="X33" s="70">
        <f t="shared" si="15"/>
        <v>0</v>
      </c>
      <c r="Y33" s="35">
        <f t="shared" si="16"/>
        <v>0</v>
      </c>
      <c r="Z33" s="32"/>
      <c r="AA33" s="35">
        <f t="shared" si="17"/>
        <v>0</v>
      </c>
      <c r="AB33" s="6">
        <f t="shared" si="18"/>
        <v>0</v>
      </c>
      <c r="AC33" s="5" t="str">
        <f t="shared" si="19"/>
        <v>9</v>
      </c>
      <c r="AD33" s="38">
        <f t="shared" si="20"/>
        <v>1</v>
      </c>
      <c r="AE33" s="38" t="str">
        <f t="shared" si="21"/>
        <v>Very Weak</v>
      </c>
    </row>
    <row r="34" spans="1:31" x14ac:dyDescent="0.25">
      <c r="A34" s="29">
        <v>42</v>
      </c>
      <c r="B34" s="52" t="str">
        <f>'ENGLISH LANGUAGE'!B34</f>
        <v>ZUKPE FORGIVE</v>
      </c>
      <c r="C34" s="52" t="str">
        <f>'ENGLISH LANGUAGE'!C34</f>
        <v>PRIMARY 1</v>
      </c>
      <c r="D34" s="6"/>
      <c r="E34" s="6"/>
      <c r="F34" s="6"/>
      <c r="G34" s="6"/>
      <c r="H34" s="6"/>
      <c r="I34" s="17">
        <f t="shared" si="11"/>
        <v>0</v>
      </c>
      <c r="J34" s="6"/>
      <c r="K34" s="6"/>
      <c r="L34" s="6"/>
      <c r="M34" s="17">
        <f t="shared" si="12"/>
        <v>0</v>
      </c>
      <c r="N34" s="6"/>
      <c r="O34" s="6"/>
      <c r="P34" s="6"/>
      <c r="Q34" s="6"/>
      <c r="R34" s="6"/>
      <c r="S34" s="17">
        <f t="shared" si="13"/>
        <v>0</v>
      </c>
      <c r="T34" s="32"/>
      <c r="U34" s="6"/>
      <c r="V34" s="17">
        <f t="shared" si="14"/>
        <v>0</v>
      </c>
      <c r="W34" s="31"/>
      <c r="X34" s="70">
        <f t="shared" si="15"/>
        <v>0</v>
      </c>
      <c r="Y34" s="35">
        <f t="shared" si="16"/>
        <v>0</v>
      </c>
      <c r="Z34" s="32"/>
      <c r="AA34" s="35">
        <f t="shared" si="17"/>
        <v>0</v>
      </c>
      <c r="AB34" s="6">
        <f t="shared" si="18"/>
        <v>0</v>
      </c>
      <c r="AC34" s="5" t="str">
        <f t="shared" si="19"/>
        <v>9</v>
      </c>
      <c r="AD34" s="38">
        <f t="shared" si="20"/>
        <v>1</v>
      </c>
      <c r="AE34" s="38" t="str">
        <f t="shared" si="21"/>
        <v>Very Weak</v>
      </c>
    </row>
    <row r="35" spans="1:31" x14ac:dyDescent="0.25">
      <c r="A35" s="29">
        <v>43</v>
      </c>
      <c r="B35" s="52" t="str">
        <f>'ENGLISH LANGUAGE'!B35</f>
        <v>ZOTOO SELORM JASON</v>
      </c>
      <c r="C35" s="52" t="str">
        <f>'ENGLISH LANGUAGE'!C35</f>
        <v>PRIMARY 1</v>
      </c>
      <c r="D35" s="6"/>
      <c r="E35" s="6"/>
      <c r="F35" s="6"/>
      <c r="G35" s="6"/>
      <c r="H35" s="6"/>
      <c r="I35" s="17">
        <f t="shared" si="11"/>
        <v>0</v>
      </c>
      <c r="J35" s="6"/>
      <c r="K35" s="6"/>
      <c r="L35" s="6"/>
      <c r="M35" s="17">
        <f t="shared" si="12"/>
        <v>0</v>
      </c>
      <c r="N35" s="6"/>
      <c r="O35" s="6"/>
      <c r="P35" s="6"/>
      <c r="Q35" s="6"/>
      <c r="R35" s="6"/>
      <c r="S35" s="17">
        <f t="shared" si="13"/>
        <v>0</v>
      </c>
      <c r="T35" s="32"/>
      <c r="U35" s="6"/>
      <c r="V35" s="17">
        <f t="shared" si="14"/>
        <v>0</v>
      </c>
      <c r="W35" s="31"/>
      <c r="X35" s="70">
        <f t="shared" si="15"/>
        <v>0</v>
      </c>
      <c r="Y35" s="35">
        <f t="shared" si="16"/>
        <v>0</v>
      </c>
      <c r="Z35" s="32"/>
      <c r="AA35" s="35">
        <f t="shared" si="17"/>
        <v>0</v>
      </c>
      <c r="AB35" s="6">
        <f t="shared" si="18"/>
        <v>0</v>
      </c>
      <c r="AC35" s="5" t="str">
        <f t="shared" si="19"/>
        <v>9</v>
      </c>
      <c r="AD35" s="38">
        <f t="shared" si="20"/>
        <v>1</v>
      </c>
      <c r="AE35" s="38" t="str">
        <f t="shared" si="21"/>
        <v>Very Weak</v>
      </c>
    </row>
    <row r="36" spans="1:31" x14ac:dyDescent="0.25">
      <c r="A36" s="29">
        <v>44</v>
      </c>
      <c r="B36" s="52" t="str">
        <f>'ENGLISH LANGUAGE'!B36</f>
        <v>ADUKO AUSTIN</v>
      </c>
      <c r="C36" s="52" t="str">
        <f>'ENGLISH LANGUAGE'!C36</f>
        <v>PRIMARY 1</v>
      </c>
      <c r="D36" s="6"/>
      <c r="E36" s="6"/>
      <c r="F36" s="6"/>
      <c r="G36" s="6"/>
      <c r="H36" s="6"/>
      <c r="I36" s="17">
        <f t="shared" si="11"/>
        <v>0</v>
      </c>
      <c r="J36" s="6"/>
      <c r="K36" s="6"/>
      <c r="L36" s="6"/>
      <c r="M36" s="17">
        <f t="shared" si="12"/>
        <v>0</v>
      </c>
      <c r="N36" s="6"/>
      <c r="O36" s="6"/>
      <c r="P36" s="6"/>
      <c r="Q36" s="6"/>
      <c r="R36" s="6"/>
      <c r="S36" s="17">
        <f t="shared" si="13"/>
        <v>0</v>
      </c>
      <c r="T36" s="32"/>
      <c r="U36" s="6"/>
      <c r="V36" s="17">
        <f t="shared" si="14"/>
        <v>0</v>
      </c>
      <c r="W36" s="31"/>
      <c r="X36" s="70">
        <f t="shared" si="15"/>
        <v>0</v>
      </c>
      <c r="Y36" s="35">
        <f t="shared" si="16"/>
        <v>0</v>
      </c>
      <c r="Z36" s="32"/>
      <c r="AA36" s="35">
        <f t="shared" si="17"/>
        <v>0</v>
      </c>
      <c r="AB36" s="6">
        <f t="shared" si="18"/>
        <v>0</v>
      </c>
      <c r="AC36" s="5" t="str">
        <f t="shared" si="19"/>
        <v>9</v>
      </c>
      <c r="AD36" s="38">
        <f t="shared" si="20"/>
        <v>1</v>
      </c>
      <c r="AE36" s="38" t="str">
        <f t="shared" si="21"/>
        <v>Very Weak</v>
      </c>
    </row>
    <row r="37" spans="1:31" x14ac:dyDescent="0.25">
      <c r="A37" s="29">
        <v>45</v>
      </c>
      <c r="B37" s="52" t="str">
        <f>'ENGLISH LANGUAGE'!B37</f>
        <v>AFFUL GLORY APEM</v>
      </c>
      <c r="C37" s="52" t="str">
        <f>'ENGLISH LANGUAGE'!C37</f>
        <v>PRIMARY 1</v>
      </c>
      <c r="D37" s="6"/>
      <c r="E37" s="6"/>
      <c r="F37" s="6"/>
      <c r="G37" s="6"/>
      <c r="H37" s="6"/>
      <c r="I37" s="17">
        <f t="shared" si="11"/>
        <v>0</v>
      </c>
      <c r="J37" s="6"/>
      <c r="K37" s="6"/>
      <c r="L37" s="6"/>
      <c r="M37" s="17">
        <f t="shared" si="12"/>
        <v>0</v>
      </c>
      <c r="N37" s="6"/>
      <c r="O37" s="6"/>
      <c r="P37" s="6"/>
      <c r="Q37" s="6"/>
      <c r="R37" s="6"/>
      <c r="S37" s="17">
        <f t="shared" si="13"/>
        <v>0</v>
      </c>
      <c r="T37" s="32"/>
      <c r="U37" s="6"/>
      <c r="V37" s="17">
        <f t="shared" si="14"/>
        <v>0</v>
      </c>
      <c r="W37" s="31"/>
      <c r="X37" s="70">
        <f t="shared" si="15"/>
        <v>0</v>
      </c>
      <c r="Y37" s="35">
        <f t="shared" si="16"/>
        <v>0</v>
      </c>
      <c r="Z37" s="32"/>
      <c r="AA37" s="35">
        <f t="shared" si="17"/>
        <v>0</v>
      </c>
      <c r="AB37" s="6">
        <f t="shared" si="18"/>
        <v>0</v>
      </c>
      <c r="AC37" s="5" t="str">
        <f t="shared" si="19"/>
        <v>9</v>
      </c>
      <c r="AD37" s="38">
        <f t="shared" si="20"/>
        <v>1</v>
      </c>
      <c r="AE37" s="38" t="str">
        <f t="shared" si="21"/>
        <v>Very Weak</v>
      </c>
    </row>
    <row r="38" spans="1:31" x14ac:dyDescent="0.25">
      <c r="B38" s="52">
        <f>'ENGLISH LANGUAGE'!B38</f>
        <v>0</v>
      </c>
    </row>
  </sheetData>
  <mergeCells count="4">
    <mergeCell ref="D1:I1"/>
    <mergeCell ref="J1:M1"/>
    <mergeCell ref="N1:S1"/>
    <mergeCell ref="T1:V1"/>
  </mergeCells>
  <conditionalFormatting sqref="D3:H37">
    <cfRule type="colorScale" priority="8">
      <colorScale>
        <cfvo type="num" val="10.1"/>
        <cfvo type="num" val="10.1"/>
        <color theme="0"/>
        <color rgb="FFC00000"/>
      </colorScale>
    </cfRule>
  </conditionalFormatting>
  <conditionalFormatting sqref="N3:R37">
    <cfRule type="colorScale" priority="7">
      <colorScale>
        <cfvo type="num" val="10.1"/>
        <cfvo type="num" val="10.1"/>
        <color theme="0"/>
        <color rgb="FFC00000"/>
      </colorScale>
    </cfRule>
  </conditionalFormatting>
  <conditionalFormatting sqref="J3:L37">
    <cfRule type="colorScale" priority="6">
      <colorScale>
        <cfvo type="num" val="15"/>
        <cfvo type="num" val="15.1"/>
        <color theme="0"/>
        <color rgb="FFC00000"/>
      </colorScale>
    </cfRule>
  </conditionalFormatting>
  <conditionalFormatting sqref="T3:U37">
    <cfRule type="colorScale" priority="5">
      <colorScale>
        <cfvo type="num" val="20"/>
        <cfvo type="num" val="20.100000000000001"/>
        <color theme="0"/>
        <color rgb="FFCC0000"/>
      </colorScale>
    </cfRule>
  </conditionalFormatting>
  <conditionalFormatting sqref="X3:X37">
    <cfRule type="colorScale" priority="4">
      <colorScale>
        <cfvo type="num" val="100"/>
        <cfvo type="num" val="100.1"/>
        <color rgb="FF0070C0"/>
        <color rgb="FFCC0000"/>
      </colorScale>
    </cfRule>
  </conditionalFormatting>
  <conditionalFormatting sqref="Z3:Z37">
    <cfRule type="colorScale" priority="3">
      <colorScale>
        <cfvo type="num" val="100"/>
        <cfvo type="num" val="100.1"/>
        <color theme="0"/>
        <color rgb="FFC00000"/>
      </colorScale>
    </cfRule>
  </conditionalFormatting>
  <conditionalFormatting sqref="Y3:Y37 AA3:AA37">
    <cfRule type="colorScale" priority="2">
      <colorScale>
        <cfvo type="num" val="50"/>
        <cfvo type="num" val="50.1"/>
        <color rgb="FF339933"/>
        <color rgb="FFCC0000"/>
      </colorScale>
    </cfRule>
  </conditionalFormatting>
  <conditionalFormatting sqref="AB3:AB37">
    <cfRule type="colorScale" priority="1">
      <colorScale>
        <cfvo type="num" val="100"/>
        <cfvo type="num" val="100.1"/>
        <color theme="0"/>
        <color rgb="FFC0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38"/>
  <sheetViews>
    <sheetView workbookViewId="0">
      <selection activeCell="B29" sqref="B29:B38"/>
    </sheetView>
  </sheetViews>
  <sheetFormatPr defaultColWidth="9.140625" defaultRowHeight="15" x14ac:dyDescent="0.25"/>
  <cols>
    <col min="1" max="1" width="5" style="18" customWidth="1"/>
    <col min="2" max="2" width="33.85546875" style="19" customWidth="1"/>
    <col min="3" max="3" width="7.140625" style="19" customWidth="1"/>
    <col min="4" max="23" width="3.7109375" style="19" customWidth="1"/>
    <col min="24" max="24" width="6.28515625" style="68" customWidth="1"/>
    <col min="25" max="25" width="6.42578125" style="18" customWidth="1"/>
    <col min="26" max="26" width="6.140625" style="19" customWidth="1"/>
    <col min="27" max="27" width="6.5703125" style="18" customWidth="1"/>
    <col min="28" max="28" width="6.7109375" style="19" customWidth="1"/>
    <col min="29" max="29" width="6.7109375" style="18" customWidth="1"/>
    <col min="30" max="30" width="5.140625" style="20" customWidth="1"/>
    <col min="31" max="31" width="14.85546875" style="19" customWidth="1"/>
    <col min="32" max="16384" width="9.140625" style="19"/>
  </cols>
  <sheetData>
    <row r="1" spans="1:34" ht="15.75" x14ac:dyDescent="0.25">
      <c r="D1" s="114" t="s">
        <v>46</v>
      </c>
      <c r="E1" s="115"/>
      <c r="F1" s="115"/>
      <c r="G1" s="115"/>
      <c r="H1" s="115"/>
      <c r="I1" s="116"/>
      <c r="J1" s="117" t="s">
        <v>47</v>
      </c>
      <c r="K1" s="117"/>
      <c r="L1" s="117"/>
      <c r="M1" s="117"/>
      <c r="N1" s="118" t="s">
        <v>48</v>
      </c>
      <c r="O1" s="119"/>
      <c r="P1" s="119"/>
      <c r="Q1" s="119"/>
      <c r="R1" s="119"/>
      <c r="S1" s="120"/>
      <c r="T1" s="117" t="s">
        <v>1</v>
      </c>
      <c r="U1" s="117"/>
      <c r="V1" s="117"/>
    </row>
    <row r="2" spans="1:34" ht="73.5" customHeight="1" x14ac:dyDescent="0.25">
      <c r="A2" s="21" t="s">
        <v>12</v>
      </c>
      <c r="B2" s="22" t="s">
        <v>0</v>
      </c>
      <c r="C2" s="23" t="s">
        <v>13</v>
      </c>
      <c r="D2" s="24" t="s">
        <v>7</v>
      </c>
      <c r="E2" s="24" t="s">
        <v>8</v>
      </c>
      <c r="F2" s="24" t="s">
        <v>9</v>
      </c>
      <c r="G2" s="24" t="s">
        <v>10</v>
      </c>
      <c r="H2" s="24" t="s">
        <v>11</v>
      </c>
      <c r="I2" s="33">
        <v>0.3</v>
      </c>
      <c r="J2" s="24" t="s">
        <v>41</v>
      </c>
      <c r="K2" s="24" t="s">
        <v>42</v>
      </c>
      <c r="L2" s="24" t="s">
        <v>43</v>
      </c>
      <c r="M2" s="33">
        <v>0.2</v>
      </c>
      <c r="N2" s="24" t="s">
        <v>7</v>
      </c>
      <c r="O2" s="24" t="s">
        <v>44</v>
      </c>
      <c r="P2" s="24" t="s">
        <v>9</v>
      </c>
      <c r="Q2" s="24" t="s">
        <v>10</v>
      </c>
      <c r="R2" s="25" t="s">
        <v>11</v>
      </c>
      <c r="S2" s="33">
        <v>0.3</v>
      </c>
      <c r="T2" s="24" t="s">
        <v>45</v>
      </c>
      <c r="U2" s="24" t="s">
        <v>8</v>
      </c>
      <c r="V2" s="33">
        <v>0.2</v>
      </c>
      <c r="W2" s="26"/>
      <c r="X2" s="69" t="s">
        <v>6</v>
      </c>
      <c r="Y2" s="34" t="s">
        <v>14</v>
      </c>
      <c r="Z2" s="27" t="s">
        <v>4</v>
      </c>
      <c r="AA2" s="34" t="s">
        <v>15</v>
      </c>
      <c r="AB2" s="36" t="s">
        <v>16</v>
      </c>
      <c r="AC2" s="37" t="s">
        <v>5</v>
      </c>
      <c r="AD2" s="28" t="s">
        <v>2</v>
      </c>
      <c r="AE2" s="4" t="s">
        <v>17</v>
      </c>
    </row>
    <row r="3" spans="1:34" x14ac:dyDescent="0.25">
      <c r="A3" s="29">
        <v>1</v>
      </c>
      <c r="B3" s="52" t="str">
        <f>'ENGLISH LANGUAGE'!B3</f>
        <v>ABDUL KADIRI MUHAMMED</v>
      </c>
      <c r="C3" s="52" t="str">
        <f>'ENGLISH LANGUAGE'!C3</f>
        <v>PRIMARY 1</v>
      </c>
      <c r="D3" s="6"/>
      <c r="E3" s="6"/>
      <c r="F3" s="6"/>
      <c r="G3" s="6"/>
      <c r="H3" s="6"/>
      <c r="I3" s="17">
        <f>SUM(D3:H3)/50*(30)</f>
        <v>0</v>
      </c>
      <c r="J3" s="6"/>
      <c r="K3" s="6"/>
      <c r="L3" s="6"/>
      <c r="M3" s="17">
        <f>SUM(J3:L3)/45*(20)</f>
        <v>0</v>
      </c>
      <c r="N3" s="6"/>
      <c r="O3" s="6"/>
      <c r="P3" s="6"/>
      <c r="Q3" s="6"/>
      <c r="R3" s="6"/>
      <c r="S3" s="17">
        <f>SUM(N3:R3)/50*(30)</f>
        <v>0</v>
      </c>
      <c r="T3" s="32"/>
      <c r="U3" s="6"/>
      <c r="V3" s="17">
        <f>SUM(T3:U3)/40*(20)</f>
        <v>0</v>
      </c>
      <c r="W3" s="31"/>
      <c r="X3" s="70">
        <f>ROUND((I3+M3+S3+V3), 0)</f>
        <v>0</v>
      </c>
      <c r="Y3" s="35">
        <f>ROUND((X3/100)*50, 1)</f>
        <v>0</v>
      </c>
      <c r="Z3" s="32"/>
      <c r="AA3" s="35">
        <f>ROUND((Z3/100)*50, 1)</f>
        <v>0</v>
      </c>
      <c r="AB3" s="6">
        <f>Y3+AA3</f>
        <v>0</v>
      </c>
      <c r="AC3" s="5" t="str">
        <f t="shared" ref="AC3:AC29" si="0">IF(AB3&gt;=80,"1",IF(AB3&gt;69,"2",IF(AB3&gt;59,"3",IF(AB3&gt;49,"4",IF(AB3&gt;44,"5",IF(AB3&gt;39,"6",IF(AB3&gt;34,"7",IF(AB3&gt;29,"8",IF(AB3&lt;=29,"9")))))))))</f>
        <v>9</v>
      </c>
      <c r="AD3" s="38">
        <f>_xlfn.RANK.EQ(AB3,$AB$3:$AB$30)</f>
        <v>1</v>
      </c>
      <c r="AE3" s="38" t="str">
        <f t="shared" ref="AE3:AE29" si="1">IF(AC3="1","Excellent",IF(AC3="2","Very Good",IF(AC3="3","Good",IF(AC3="4","Credit",IF(AC3="5","Average",IF(AC3="6","Pass",IF(AC3="7","Below Average",IF(AC3="8","Weak",IF(AC3="9","Very Weak")))))))))</f>
        <v>Very Weak</v>
      </c>
    </row>
    <row r="4" spans="1:34" x14ac:dyDescent="0.25">
      <c r="A4" s="29">
        <v>3</v>
      </c>
      <c r="B4" s="52" t="str">
        <f>'ENGLISH LANGUAGE'!B4</f>
        <v>ABLEDU RAQUEL ETORNAM</v>
      </c>
      <c r="C4" s="52" t="str">
        <f>'ENGLISH LANGUAGE'!C4</f>
        <v>PRIMARY 1</v>
      </c>
      <c r="D4" s="6"/>
      <c r="E4" s="6"/>
      <c r="F4" s="6"/>
      <c r="G4" s="6"/>
      <c r="H4" s="6"/>
      <c r="I4" s="17">
        <f t="shared" ref="I4:I29" si="2">SUM(D4:H4)/50*(30)</f>
        <v>0</v>
      </c>
      <c r="J4" s="6"/>
      <c r="K4" s="6"/>
      <c r="L4" s="6"/>
      <c r="M4" s="17">
        <f t="shared" ref="M4:M29" si="3">SUM(J4:L4)/45*(20)</f>
        <v>0</v>
      </c>
      <c r="N4" s="6"/>
      <c r="O4" s="6"/>
      <c r="P4" s="6"/>
      <c r="Q4" s="6"/>
      <c r="R4" s="6"/>
      <c r="S4" s="17">
        <f t="shared" ref="S4:S29" si="4">SUM(N4:R4)/50*(30)</f>
        <v>0</v>
      </c>
      <c r="T4" s="32"/>
      <c r="U4" s="32"/>
      <c r="V4" s="17">
        <f t="shared" ref="V4:V29" si="5">SUM(T4:U4)/40*(20)</f>
        <v>0</v>
      </c>
      <c r="W4" s="31"/>
      <c r="X4" s="70">
        <f t="shared" ref="X4:X29" si="6">ROUND((I4+M4+S4+V4), 0)</f>
        <v>0</v>
      </c>
      <c r="Y4" s="35">
        <f t="shared" ref="Y4:Y29" si="7">ROUND((X4/100)*50, 1)</f>
        <v>0</v>
      </c>
      <c r="Z4" s="32"/>
      <c r="AA4" s="35">
        <f t="shared" ref="AA4:AA29" si="8">ROUND((Z4/100)*50, 1)</f>
        <v>0</v>
      </c>
      <c r="AB4" s="6">
        <f t="shared" ref="AB4:AB29" si="9">Y4+AA4</f>
        <v>0</v>
      </c>
      <c r="AC4" s="5" t="str">
        <f t="shared" si="0"/>
        <v>9</v>
      </c>
      <c r="AD4" s="38">
        <f t="shared" ref="AD4:AD29" si="10">_xlfn.RANK.EQ(AB4,$AB$3:$AB$30)</f>
        <v>1</v>
      </c>
      <c r="AE4" s="38" t="str">
        <f t="shared" si="1"/>
        <v>Very Weak</v>
      </c>
    </row>
    <row r="5" spans="1:34" x14ac:dyDescent="0.25">
      <c r="A5" s="29">
        <v>4</v>
      </c>
      <c r="B5" s="52" t="str">
        <f>'ENGLISH LANGUAGE'!B5</f>
        <v>ADOFO HULBERT ELORM</v>
      </c>
      <c r="C5" s="52" t="str">
        <f>'ENGLISH LANGUAGE'!C5</f>
        <v>PRIMARY 1</v>
      </c>
      <c r="D5" s="6"/>
      <c r="E5" s="6"/>
      <c r="F5" s="6"/>
      <c r="G5" s="6"/>
      <c r="H5" s="6"/>
      <c r="I5" s="17">
        <f t="shared" si="2"/>
        <v>0</v>
      </c>
      <c r="J5" s="6"/>
      <c r="K5" s="6"/>
      <c r="L5" s="6"/>
      <c r="M5" s="17">
        <f t="shared" si="3"/>
        <v>0</v>
      </c>
      <c r="N5" s="6"/>
      <c r="O5" s="6"/>
      <c r="P5" s="6"/>
      <c r="Q5" s="6"/>
      <c r="R5" s="6"/>
      <c r="S5" s="17">
        <f t="shared" si="4"/>
        <v>0</v>
      </c>
      <c r="T5" s="32"/>
      <c r="U5" s="32"/>
      <c r="V5" s="17">
        <f t="shared" si="5"/>
        <v>0</v>
      </c>
      <c r="W5" s="31"/>
      <c r="X5" s="70">
        <f t="shared" si="6"/>
        <v>0</v>
      </c>
      <c r="Y5" s="35">
        <f t="shared" si="7"/>
        <v>0</v>
      </c>
      <c r="Z5" s="32"/>
      <c r="AA5" s="35">
        <f t="shared" si="8"/>
        <v>0</v>
      </c>
      <c r="AB5" s="6">
        <f t="shared" si="9"/>
        <v>0</v>
      </c>
      <c r="AC5" s="5" t="str">
        <f t="shared" si="0"/>
        <v>9</v>
      </c>
      <c r="AD5" s="38">
        <f t="shared" si="10"/>
        <v>1</v>
      </c>
      <c r="AE5" s="38" t="str">
        <f t="shared" si="1"/>
        <v>Very Weak</v>
      </c>
      <c r="AG5" s="19" t="s">
        <v>3</v>
      </c>
      <c r="AH5" s="19" t="s">
        <v>3</v>
      </c>
    </row>
    <row r="6" spans="1:34" x14ac:dyDescent="0.25">
      <c r="A6" s="29">
        <v>5</v>
      </c>
      <c r="B6" s="52" t="str">
        <f>'ENGLISH LANGUAGE'!B6</f>
        <v>ADZANKU EMMANUELLA</v>
      </c>
      <c r="C6" s="52" t="str">
        <f>'ENGLISH LANGUAGE'!C6</f>
        <v>PRIMARY 1</v>
      </c>
      <c r="D6" s="6"/>
      <c r="E6" s="6"/>
      <c r="F6" s="6"/>
      <c r="G6" s="6"/>
      <c r="H6" s="6"/>
      <c r="I6" s="17">
        <f t="shared" si="2"/>
        <v>0</v>
      </c>
      <c r="J6" s="6"/>
      <c r="K6" s="6"/>
      <c r="L6" s="6"/>
      <c r="M6" s="17">
        <f t="shared" si="3"/>
        <v>0</v>
      </c>
      <c r="N6" s="6"/>
      <c r="O6" s="6"/>
      <c r="P6" s="6"/>
      <c r="Q6" s="6"/>
      <c r="R6" s="6"/>
      <c r="S6" s="17">
        <f t="shared" si="4"/>
        <v>0</v>
      </c>
      <c r="T6" s="32"/>
      <c r="U6" s="32"/>
      <c r="V6" s="17">
        <f t="shared" si="5"/>
        <v>0</v>
      </c>
      <c r="W6" s="31"/>
      <c r="X6" s="70">
        <f t="shared" si="6"/>
        <v>0</v>
      </c>
      <c r="Y6" s="35">
        <f t="shared" si="7"/>
        <v>0</v>
      </c>
      <c r="Z6" s="32"/>
      <c r="AA6" s="35">
        <f t="shared" si="8"/>
        <v>0</v>
      </c>
      <c r="AB6" s="6">
        <f t="shared" si="9"/>
        <v>0</v>
      </c>
      <c r="AC6" s="5" t="str">
        <f t="shared" si="0"/>
        <v>9</v>
      </c>
      <c r="AD6" s="38">
        <f t="shared" si="10"/>
        <v>1</v>
      </c>
      <c r="AE6" s="38" t="str">
        <f t="shared" si="1"/>
        <v>Very Weak</v>
      </c>
      <c r="AH6" s="19" t="s">
        <v>3</v>
      </c>
    </row>
    <row r="7" spans="1:34" x14ac:dyDescent="0.25">
      <c r="A7" s="29">
        <v>6</v>
      </c>
      <c r="B7" s="52" t="str">
        <f>'ENGLISH LANGUAGE'!B7</f>
        <v>ADZAWORNU CHRISTOPHER</v>
      </c>
      <c r="C7" s="52" t="str">
        <f>'ENGLISH LANGUAGE'!C7</f>
        <v>PRIMARY 1</v>
      </c>
      <c r="D7" s="6"/>
      <c r="E7" s="6"/>
      <c r="F7" s="6"/>
      <c r="G7" s="6"/>
      <c r="H7" s="6"/>
      <c r="I7" s="17">
        <f t="shared" si="2"/>
        <v>0</v>
      </c>
      <c r="J7" s="6"/>
      <c r="K7" s="6"/>
      <c r="L7" s="6"/>
      <c r="M7" s="17">
        <f t="shared" si="3"/>
        <v>0</v>
      </c>
      <c r="N7" s="6"/>
      <c r="O7" s="6"/>
      <c r="P7" s="6"/>
      <c r="Q7" s="6"/>
      <c r="R7" s="6"/>
      <c r="S7" s="17">
        <f t="shared" si="4"/>
        <v>0</v>
      </c>
      <c r="T7" s="32"/>
      <c r="U7" s="32"/>
      <c r="V7" s="17">
        <f t="shared" si="5"/>
        <v>0</v>
      </c>
      <c r="W7" s="31"/>
      <c r="X7" s="70">
        <f t="shared" si="6"/>
        <v>0</v>
      </c>
      <c r="Y7" s="35">
        <f t="shared" si="7"/>
        <v>0</v>
      </c>
      <c r="Z7" s="32"/>
      <c r="AA7" s="35">
        <f t="shared" si="8"/>
        <v>0</v>
      </c>
      <c r="AB7" s="6">
        <f t="shared" si="9"/>
        <v>0</v>
      </c>
      <c r="AC7" s="5" t="str">
        <f t="shared" si="0"/>
        <v>9</v>
      </c>
      <c r="AD7" s="38">
        <f t="shared" si="10"/>
        <v>1</v>
      </c>
      <c r="AE7" s="38" t="str">
        <f t="shared" si="1"/>
        <v>Very Weak</v>
      </c>
    </row>
    <row r="8" spans="1:34" x14ac:dyDescent="0.25">
      <c r="A8" s="29">
        <v>8</v>
      </c>
      <c r="B8" s="52" t="str">
        <f>'ENGLISH LANGUAGE'!B8</f>
        <v>AFEAMKOR JORDAN</v>
      </c>
      <c r="C8" s="52" t="str">
        <f>'ENGLISH LANGUAGE'!C8</f>
        <v>PRIMARY 1</v>
      </c>
      <c r="D8" s="6"/>
      <c r="E8" s="6"/>
      <c r="F8" s="6"/>
      <c r="G8" s="6"/>
      <c r="H8" s="6"/>
      <c r="I8" s="17">
        <f t="shared" si="2"/>
        <v>0</v>
      </c>
      <c r="J8" s="6"/>
      <c r="K8" s="6"/>
      <c r="L8" s="6"/>
      <c r="M8" s="17">
        <f t="shared" si="3"/>
        <v>0</v>
      </c>
      <c r="N8" s="6"/>
      <c r="O8" s="6"/>
      <c r="P8" s="6"/>
      <c r="Q8" s="6"/>
      <c r="R8" s="6"/>
      <c r="S8" s="17">
        <f t="shared" si="4"/>
        <v>0</v>
      </c>
      <c r="T8" s="32"/>
      <c r="U8" s="6"/>
      <c r="V8" s="17">
        <f t="shared" si="5"/>
        <v>0</v>
      </c>
      <c r="W8" s="31"/>
      <c r="X8" s="70">
        <f t="shared" si="6"/>
        <v>0</v>
      </c>
      <c r="Y8" s="35">
        <f t="shared" si="7"/>
        <v>0</v>
      </c>
      <c r="Z8" s="32"/>
      <c r="AA8" s="35">
        <f t="shared" si="8"/>
        <v>0</v>
      </c>
      <c r="AB8" s="6">
        <f t="shared" si="9"/>
        <v>0</v>
      </c>
      <c r="AC8" s="5" t="str">
        <f t="shared" si="0"/>
        <v>9</v>
      </c>
      <c r="AD8" s="38">
        <f t="shared" si="10"/>
        <v>1</v>
      </c>
      <c r="AE8" s="38" t="str">
        <f t="shared" si="1"/>
        <v>Very Weak</v>
      </c>
    </row>
    <row r="9" spans="1:34" x14ac:dyDescent="0.25">
      <c r="A9" s="29">
        <v>10</v>
      </c>
      <c r="B9" s="52" t="str">
        <f>'ENGLISH LANGUAGE'!B9</f>
        <v>ALI-TSISSEY DAWUD</v>
      </c>
      <c r="C9" s="52" t="str">
        <f>'ENGLISH LANGUAGE'!C9</f>
        <v>PRIMARY 1</v>
      </c>
      <c r="D9" s="6"/>
      <c r="E9" s="6"/>
      <c r="F9" s="6"/>
      <c r="G9" s="6"/>
      <c r="H9" s="6"/>
      <c r="I9" s="17">
        <f t="shared" si="2"/>
        <v>0</v>
      </c>
      <c r="J9" s="6"/>
      <c r="K9" s="6"/>
      <c r="L9" s="6"/>
      <c r="M9" s="17">
        <f t="shared" si="3"/>
        <v>0</v>
      </c>
      <c r="N9" s="6"/>
      <c r="O9" s="6"/>
      <c r="P9" s="6"/>
      <c r="Q9" s="6"/>
      <c r="R9" s="6"/>
      <c r="S9" s="17">
        <f t="shared" si="4"/>
        <v>0</v>
      </c>
      <c r="T9" s="32"/>
      <c r="U9" s="32"/>
      <c r="V9" s="17">
        <f t="shared" si="5"/>
        <v>0</v>
      </c>
      <c r="W9" s="31"/>
      <c r="X9" s="70">
        <f t="shared" si="6"/>
        <v>0</v>
      </c>
      <c r="Y9" s="35">
        <f t="shared" si="7"/>
        <v>0</v>
      </c>
      <c r="Z9" s="32"/>
      <c r="AA9" s="35">
        <f t="shared" si="8"/>
        <v>0</v>
      </c>
      <c r="AB9" s="6">
        <f t="shared" si="9"/>
        <v>0</v>
      </c>
      <c r="AC9" s="5" t="str">
        <f t="shared" si="0"/>
        <v>9</v>
      </c>
      <c r="AD9" s="38">
        <f t="shared" si="10"/>
        <v>1</v>
      </c>
      <c r="AE9" s="38" t="str">
        <f t="shared" si="1"/>
        <v>Very Weak</v>
      </c>
      <c r="AG9" s="19" t="s">
        <v>3</v>
      </c>
    </row>
    <row r="10" spans="1:34" x14ac:dyDescent="0.25">
      <c r="A10" s="29">
        <v>11</v>
      </c>
      <c r="B10" s="52" t="str">
        <f>'ENGLISH LANGUAGE'!B10</f>
        <v>AMANKWAH RACHEAL NHYIRA</v>
      </c>
      <c r="C10" s="52" t="str">
        <f>'ENGLISH LANGUAGE'!C10</f>
        <v>PRIMARY 1</v>
      </c>
      <c r="D10" s="6"/>
      <c r="E10" s="6"/>
      <c r="F10" s="6"/>
      <c r="G10" s="6"/>
      <c r="H10" s="6"/>
      <c r="I10" s="17">
        <f t="shared" si="2"/>
        <v>0</v>
      </c>
      <c r="J10" s="6"/>
      <c r="K10" s="6"/>
      <c r="L10" s="6"/>
      <c r="M10" s="17">
        <f t="shared" si="3"/>
        <v>0</v>
      </c>
      <c r="N10" s="6"/>
      <c r="O10" s="6"/>
      <c r="P10" s="6"/>
      <c r="Q10" s="6"/>
      <c r="R10" s="6"/>
      <c r="S10" s="17">
        <f t="shared" si="4"/>
        <v>0</v>
      </c>
      <c r="T10" s="32"/>
      <c r="U10" s="32"/>
      <c r="V10" s="17">
        <f t="shared" si="5"/>
        <v>0</v>
      </c>
      <c r="W10" s="31"/>
      <c r="X10" s="70">
        <f t="shared" si="6"/>
        <v>0</v>
      </c>
      <c r="Y10" s="35">
        <f t="shared" si="7"/>
        <v>0</v>
      </c>
      <c r="Z10" s="32"/>
      <c r="AA10" s="35">
        <f t="shared" si="8"/>
        <v>0</v>
      </c>
      <c r="AB10" s="6">
        <f t="shared" si="9"/>
        <v>0</v>
      </c>
      <c r="AC10" s="5" t="str">
        <f t="shared" si="0"/>
        <v>9</v>
      </c>
      <c r="AD10" s="38">
        <f t="shared" si="10"/>
        <v>1</v>
      </c>
      <c r="AE10" s="38" t="str">
        <f t="shared" si="1"/>
        <v>Very Weak</v>
      </c>
    </row>
    <row r="11" spans="1:34" customFormat="1" x14ac:dyDescent="0.25">
      <c r="A11" s="29">
        <v>12</v>
      </c>
      <c r="B11" s="52" t="str">
        <f>'ENGLISH LANGUAGE'!B11</f>
        <v>ASAMOAH PHILIP</v>
      </c>
      <c r="C11" s="52" t="str">
        <f>'ENGLISH LANGUAGE'!C11</f>
        <v>PRIMARY 1</v>
      </c>
      <c r="D11" s="6"/>
      <c r="E11" s="6"/>
      <c r="F11" s="6"/>
      <c r="G11" s="6"/>
      <c r="H11" s="6"/>
      <c r="I11" s="17">
        <f t="shared" si="2"/>
        <v>0</v>
      </c>
      <c r="J11" s="6"/>
      <c r="K11" s="6"/>
      <c r="L11" s="6"/>
      <c r="M11" s="17">
        <f t="shared" si="3"/>
        <v>0</v>
      </c>
      <c r="N11" s="6"/>
      <c r="O11" s="6"/>
      <c r="P11" s="6"/>
      <c r="Q11" s="6"/>
      <c r="R11" s="6"/>
      <c r="S11" s="17">
        <f t="shared" si="4"/>
        <v>0</v>
      </c>
      <c r="T11" s="32"/>
      <c r="U11" s="32"/>
      <c r="V11" s="17">
        <f t="shared" si="5"/>
        <v>0</v>
      </c>
      <c r="W11" s="31"/>
      <c r="X11" s="70">
        <f t="shared" si="6"/>
        <v>0</v>
      </c>
      <c r="Y11" s="35">
        <f t="shared" si="7"/>
        <v>0</v>
      </c>
      <c r="Z11" s="32"/>
      <c r="AA11" s="35">
        <f t="shared" si="8"/>
        <v>0</v>
      </c>
      <c r="AB11" s="6">
        <f t="shared" si="9"/>
        <v>0</v>
      </c>
      <c r="AC11" s="5" t="str">
        <f t="shared" si="0"/>
        <v>9</v>
      </c>
      <c r="AD11" s="38">
        <f t="shared" si="10"/>
        <v>1</v>
      </c>
      <c r="AE11" s="38" t="str">
        <f t="shared" si="1"/>
        <v>Very Weak</v>
      </c>
    </row>
    <row r="12" spans="1:34" customFormat="1" x14ac:dyDescent="0.25">
      <c r="A12" s="29">
        <v>15</v>
      </c>
      <c r="B12" s="52" t="str">
        <f>'ENGLISH LANGUAGE'!B12</f>
        <v>ASETINA MARTIN</v>
      </c>
      <c r="C12" s="52" t="str">
        <f>'ENGLISH LANGUAGE'!C12</f>
        <v>PRIMARY 1</v>
      </c>
      <c r="D12" s="6"/>
      <c r="E12" s="6"/>
      <c r="F12" s="6"/>
      <c r="G12" s="6"/>
      <c r="H12" s="6"/>
      <c r="I12" s="17">
        <f t="shared" si="2"/>
        <v>0</v>
      </c>
      <c r="J12" s="6"/>
      <c r="K12" s="6"/>
      <c r="L12" s="6"/>
      <c r="M12" s="17">
        <f t="shared" si="3"/>
        <v>0</v>
      </c>
      <c r="N12" s="6"/>
      <c r="O12" s="6"/>
      <c r="P12" s="6"/>
      <c r="Q12" s="6"/>
      <c r="R12" s="6"/>
      <c r="S12" s="17">
        <f t="shared" si="4"/>
        <v>0</v>
      </c>
      <c r="T12" s="32"/>
      <c r="U12" s="6"/>
      <c r="V12" s="17">
        <f t="shared" si="5"/>
        <v>0</v>
      </c>
      <c r="W12" s="31"/>
      <c r="X12" s="70">
        <f t="shared" si="6"/>
        <v>0</v>
      </c>
      <c r="Y12" s="35">
        <f t="shared" si="7"/>
        <v>0</v>
      </c>
      <c r="Z12" s="32"/>
      <c r="AA12" s="35">
        <f t="shared" si="8"/>
        <v>0</v>
      </c>
      <c r="AB12" s="6">
        <f t="shared" si="9"/>
        <v>0</v>
      </c>
      <c r="AC12" s="5" t="str">
        <f t="shared" si="0"/>
        <v>9</v>
      </c>
      <c r="AD12" s="38">
        <f t="shared" si="10"/>
        <v>1</v>
      </c>
      <c r="AE12" s="38" t="str">
        <f t="shared" si="1"/>
        <v>Very Weak</v>
      </c>
    </row>
    <row r="13" spans="1:34" customFormat="1" x14ac:dyDescent="0.25">
      <c r="A13" s="29">
        <v>19</v>
      </c>
      <c r="B13" s="52" t="str">
        <f>'ENGLISH LANGUAGE'!B13</f>
        <v>AWUNI ABRAHAM</v>
      </c>
      <c r="C13" s="52" t="str">
        <f>'ENGLISH LANGUAGE'!C13</f>
        <v>PRIMARY 1</v>
      </c>
      <c r="D13" s="6"/>
      <c r="E13" s="6"/>
      <c r="F13" s="6"/>
      <c r="G13" s="6"/>
      <c r="H13" s="6"/>
      <c r="I13" s="17">
        <f t="shared" si="2"/>
        <v>0</v>
      </c>
      <c r="J13" s="6"/>
      <c r="K13" s="6"/>
      <c r="L13" s="6"/>
      <c r="M13" s="17">
        <f t="shared" si="3"/>
        <v>0</v>
      </c>
      <c r="N13" s="6"/>
      <c r="O13" s="6"/>
      <c r="P13" s="6"/>
      <c r="Q13" s="6"/>
      <c r="R13" s="6"/>
      <c r="S13" s="17">
        <f t="shared" si="4"/>
        <v>0</v>
      </c>
      <c r="T13" s="32"/>
      <c r="U13" s="6"/>
      <c r="V13" s="17">
        <f t="shared" si="5"/>
        <v>0</v>
      </c>
      <c r="W13" s="31"/>
      <c r="X13" s="70">
        <f t="shared" si="6"/>
        <v>0</v>
      </c>
      <c r="Y13" s="35">
        <f t="shared" si="7"/>
        <v>0</v>
      </c>
      <c r="Z13" s="32"/>
      <c r="AA13" s="35">
        <f t="shared" si="8"/>
        <v>0</v>
      </c>
      <c r="AB13" s="6">
        <f t="shared" si="9"/>
        <v>0</v>
      </c>
      <c r="AC13" s="5" t="str">
        <f t="shared" si="0"/>
        <v>9</v>
      </c>
      <c r="AD13" s="38">
        <f t="shared" si="10"/>
        <v>1</v>
      </c>
      <c r="AE13" s="38" t="str">
        <f t="shared" si="1"/>
        <v>Very Weak</v>
      </c>
    </row>
    <row r="14" spans="1:34" customFormat="1" x14ac:dyDescent="0.25">
      <c r="A14" s="29">
        <v>20</v>
      </c>
      <c r="B14" s="52" t="str">
        <f>'ENGLISH LANGUAGE'!B14</f>
        <v>BODAE ESTHER</v>
      </c>
      <c r="C14" s="52" t="str">
        <f>'ENGLISH LANGUAGE'!C14</f>
        <v>PRIMARY 1</v>
      </c>
      <c r="D14" s="6"/>
      <c r="E14" s="6"/>
      <c r="F14" s="6"/>
      <c r="G14" s="6"/>
      <c r="H14" s="6"/>
      <c r="I14" s="17">
        <f t="shared" si="2"/>
        <v>0</v>
      </c>
      <c r="J14" s="6"/>
      <c r="K14" s="6"/>
      <c r="L14" s="6"/>
      <c r="M14" s="17">
        <f t="shared" si="3"/>
        <v>0</v>
      </c>
      <c r="N14" s="6"/>
      <c r="O14" s="6"/>
      <c r="P14" s="6"/>
      <c r="Q14" s="6"/>
      <c r="R14" s="6"/>
      <c r="S14" s="17">
        <f t="shared" si="4"/>
        <v>0</v>
      </c>
      <c r="T14" s="32"/>
      <c r="U14" s="32"/>
      <c r="V14" s="17">
        <f t="shared" si="5"/>
        <v>0</v>
      </c>
      <c r="W14" s="31"/>
      <c r="X14" s="70">
        <f t="shared" si="6"/>
        <v>0</v>
      </c>
      <c r="Y14" s="35">
        <f t="shared" si="7"/>
        <v>0</v>
      </c>
      <c r="Z14" s="32"/>
      <c r="AA14" s="35">
        <f t="shared" si="8"/>
        <v>0</v>
      </c>
      <c r="AB14" s="6">
        <f t="shared" si="9"/>
        <v>0</v>
      </c>
      <c r="AC14" s="5" t="str">
        <f t="shared" si="0"/>
        <v>9</v>
      </c>
      <c r="AD14" s="38">
        <f t="shared" si="10"/>
        <v>1</v>
      </c>
      <c r="AE14" s="38" t="str">
        <f t="shared" si="1"/>
        <v>Very Weak</v>
      </c>
    </row>
    <row r="15" spans="1:34" customFormat="1" x14ac:dyDescent="0.25">
      <c r="A15" s="29">
        <v>21</v>
      </c>
      <c r="B15" s="52" t="str">
        <f>'ENGLISH LANGUAGE'!B15</f>
        <v>BONSU OPARE SAMUEL</v>
      </c>
      <c r="C15" s="52" t="str">
        <f>'ENGLISH LANGUAGE'!C15</f>
        <v>PRIMARY 1</v>
      </c>
      <c r="D15" s="6"/>
      <c r="E15" s="6"/>
      <c r="F15" s="6"/>
      <c r="G15" s="6"/>
      <c r="H15" s="6"/>
      <c r="I15" s="17">
        <f t="shared" si="2"/>
        <v>0</v>
      </c>
      <c r="J15" s="6"/>
      <c r="K15" s="6"/>
      <c r="L15" s="6"/>
      <c r="M15" s="17">
        <f t="shared" si="3"/>
        <v>0</v>
      </c>
      <c r="N15" s="6"/>
      <c r="O15" s="6"/>
      <c r="P15" s="6"/>
      <c r="Q15" s="6"/>
      <c r="R15" s="6"/>
      <c r="S15" s="17">
        <f t="shared" si="4"/>
        <v>0</v>
      </c>
      <c r="T15" s="32"/>
      <c r="U15" s="32"/>
      <c r="V15" s="17">
        <f t="shared" si="5"/>
        <v>0</v>
      </c>
      <c r="W15" s="31"/>
      <c r="X15" s="70">
        <f t="shared" si="6"/>
        <v>0</v>
      </c>
      <c r="Y15" s="35">
        <f t="shared" si="7"/>
        <v>0</v>
      </c>
      <c r="Z15" s="32"/>
      <c r="AA15" s="35">
        <f t="shared" si="8"/>
        <v>0</v>
      </c>
      <c r="AB15" s="6">
        <f t="shared" si="9"/>
        <v>0</v>
      </c>
      <c r="AC15" s="5" t="str">
        <f t="shared" si="0"/>
        <v>9</v>
      </c>
      <c r="AD15" s="38">
        <f t="shared" si="10"/>
        <v>1</v>
      </c>
      <c r="AE15" s="38" t="str">
        <f t="shared" si="1"/>
        <v>Very Weak</v>
      </c>
    </row>
    <row r="16" spans="1:34" customFormat="1" x14ac:dyDescent="0.25">
      <c r="A16" s="29">
        <v>23</v>
      </c>
      <c r="B16" s="52" t="str">
        <f>'ENGLISH LANGUAGE'!B16</f>
        <v>DANSO DANIEL</v>
      </c>
      <c r="C16" s="52" t="str">
        <f>'ENGLISH LANGUAGE'!C16</f>
        <v>PRIMARY 1</v>
      </c>
      <c r="D16" s="6"/>
      <c r="E16" s="6"/>
      <c r="F16" s="6"/>
      <c r="G16" s="6"/>
      <c r="H16" s="6"/>
      <c r="I16" s="17">
        <f t="shared" si="2"/>
        <v>0</v>
      </c>
      <c r="J16" s="6"/>
      <c r="K16" s="6"/>
      <c r="L16" s="6"/>
      <c r="M16" s="17">
        <f t="shared" si="3"/>
        <v>0</v>
      </c>
      <c r="N16" s="6"/>
      <c r="O16" s="6"/>
      <c r="P16" s="6"/>
      <c r="Q16" s="6"/>
      <c r="R16" s="6"/>
      <c r="S16" s="17">
        <f t="shared" si="4"/>
        <v>0</v>
      </c>
      <c r="T16" s="32"/>
      <c r="U16" s="6"/>
      <c r="V16" s="17">
        <f t="shared" si="5"/>
        <v>0</v>
      </c>
      <c r="W16" s="31"/>
      <c r="X16" s="70">
        <f t="shared" si="6"/>
        <v>0</v>
      </c>
      <c r="Y16" s="35">
        <f t="shared" si="7"/>
        <v>0</v>
      </c>
      <c r="Z16" s="32"/>
      <c r="AA16" s="35">
        <f t="shared" si="8"/>
        <v>0</v>
      </c>
      <c r="AB16" s="6">
        <f t="shared" si="9"/>
        <v>0</v>
      </c>
      <c r="AC16" s="5" t="str">
        <f t="shared" si="0"/>
        <v>9</v>
      </c>
      <c r="AD16" s="38">
        <f t="shared" si="10"/>
        <v>1</v>
      </c>
      <c r="AE16" s="38" t="str">
        <f t="shared" si="1"/>
        <v>Very Weak</v>
      </c>
    </row>
    <row r="17" spans="1:31" customFormat="1" x14ac:dyDescent="0.25">
      <c r="A17" s="29">
        <v>25</v>
      </c>
      <c r="B17" s="52" t="str">
        <f>'ENGLISH LANGUAGE'!B17</f>
        <v>DENU MIRACLE</v>
      </c>
      <c r="C17" s="52" t="str">
        <f>'ENGLISH LANGUAGE'!C17</f>
        <v>PRIMARY 1</v>
      </c>
      <c r="D17" s="6"/>
      <c r="E17" s="6"/>
      <c r="F17" s="6"/>
      <c r="G17" s="6"/>
      <c r="H17" s="6"/>
      <c r="I17" s="17">
        <f t="shared" si="2"/>
        <v>0</v>
      </c>
      <c r="J17" s="6"/>
      <c r="K17" s="6"/>
      <c r="L17" s="6"/>
      <c r="M17" s="17">
        <f t="shared" si="3"/>
        <v>0</v>
      </c>
      <c r="N17" s="6"/>
      <c r="O17" s="6"/>
      <c r="P17" s="6"/>
      <c r="Q17" s="6"/>
      <c r="R17" s="6"/>
      <c r="S17" s="17">
        <f t="shared" si="4"/>
        <v>0</v>
      </c>
      <c r="T17" s="32"/>
      <c r="U17" s="6"/>
      <c r="V17" s="17">
        <f t="shared" si="5"/>
        <v>0</v>
      </c>
      <c r="W17" s="31"/>
      <c r="X17" s="70">
        <f t="shared" si="6"/>
        <v>0</v>
      </c>
      <c r="Y17" s="35">
        <f t="shared" si="7"/>
        <v>0</v>
      </c>
      <c r="Z17" s="32"/>
      <c r="AA17" s="35">
        <f t="shared" si="8"/>
        <v>0</v>
      </c>
      <c r="AB17" s="6">
        <f t="shared" si="9"/>
        <v>0</v>
      </c>
      <c r="AC17" s="5" t="str">
        <f t="shared" si="0"/>
        <v>9</v>
      </c>
      <c r="AD17" s="38">
        <f t="shared" si="10"/>
        <v>1</v>
      </c>
      <c r="AE17" s="38" t="str">
        <f t="shared" si="1"/>
        <v>Very Weak</v>
      </c>
    </row>
    <row r="18" spans="1:31" customFormat="1" x14ac:dyDescent="0.25">
      <c r="A18" s="29">
        <v>26</v>
      </c>
      <c r="B18" s="52" t="str">
        <f>'ENGLISH LANGUAGE'!B18</f>
        <v xml:space="preserve">DESSU DESTINY SELORM </v>
      </c>
      <c r="C18" s="52" t="str">
        <f>'ENGLISH LANGUAGE'!C18</f>
        <v>PRIMARY 1</v>
      </c>
      <c r="D18" s="6"/>
      <c r="E18" s="6"/>
      <c r="F18" s="6"/>
      <c r="G18" s="6"/>
      <c r="H18" s="6"/>
      <c r="I18" s="17">
        <f t="shared" si="2"/>
        <v>0</v>
      </c>
      <c r="J18" s="6"/>
      <c r="K18" s="6"/>
      <c r="L18" s="6"/>
      <c r="M18" s="17">
        <f t="shared" si="3"/>
        <v>0</v>
      </c>
      <c r="N18" s="6"/>
      <c r="O18" s="6"/>
      <c r="P18" s="6"/>
      <c r="Q18" s="6"/>
      <c r="R18" s="6"/>
      <c r="S18" s="17">
        <f t="shared" si="4"/>
        <v>0</v>
      </c>
      <c r="T18" s="32"/>
      <c r="U18" s="6"/>
      <c r="V18" s="17">
        <f t="shared" si="5"/>
        <v>0</v>
      </c>
      <c r="W18" s="31"/>
      <c r="X18" s="70">
        <f t="shared" si="6"/>
        <v>0</v>
      </c>
      <c r="Y18" s="35">
        <f t="shared" si="7"/>
        <v>0</v>
      </c>
      <c r="Z18" s="32"/>
      <c r="AA18" s="35">
        <f t="shared" si="8"/>
        <v>0</v>
      </c>
      <c r="AB18" s="6">
        <f t="shared" si="9"/>
        <v>0</v>
      </c>
      <c r="AC18" s="5" t="str">
        <f t="shared" si="0"/>
        <v>9</v>
      </c>
      <c r="AD18" s="38">
        <f t="shared" si="10"/>
        <v>1</v>
      </c>
      <c r="AE18" s="38" t="str">
        <f t="shared" si="1"/>
        <v>Very Weak</v>
      </c>
    </row>
    <row r="19" spans="1:31" customFormat="1" x14ac:dyDescent="0.25">
      <c r="A19" s="29">
        <v>27</v>
      </c>
      <c r="B19" s="52" t="str">
        <f>'ENGLISH LANGUAGE'!B19</f>
        <v>DOGBE ESTHER</v>
      </c>
      <c r="C19" s="52" t="str">
        <f>'ENGLISH LANGUAGE'!C19</f>
        <v>PRIMARY 1</v>
      </c>
      <c r="D19" s="6"/>
      <c r="E19" s="6"/>
      <c r="F19" s="6"/>
      <c r="G19" s="6"/>
      <c r="H19" s="6"/>
      <c r="I19" s="17">
        <f t="shared" si="2"/>
        <v>0</v>
      </c>
      <c r="J19" s="6"/>
      <c r="K19" s="6"/>
      <c r="L19" s="6"/>
      <c r="M19" s="17">
        <f t="shared" si="3"/>
        <v>0</v>
      </c>
      <c r="N19" s="6"/>
      <c r="O19" s="6"/>
      <c r="P19" s="6"/>
      <c r="Q19" s="6"/>
      <c r="R19" s="6"/>
      <c r="S19" s="17">
        <f t="shared" si="4"/>
        <v>0</v>
      </c>
      <c r="T19" s="32"/>
      <c r="U19" s="6"/>
      <c r="V19" s="17">
        <f t="shared" si="5"/>
        <v>0</v>
      </c>
      <c r="W19" s="31"/>
      <c r="X19" s="70">
        <f t="shared" si="6"/>
        <v>0</v>
      </c>
      <c r="Y19" s="35">
        <f t="shared" si="7"/>
        <v>0</v>
      </c>
      <c r="Z19" s="32"/>
      <c r="AA19" s="35">
        <f t="shared" si="8"/>
        <v>0</v>
      </c>
      <c r="AB19" s="6">
        <f t="shared" si="9"/>
        <v>0</v>
      </c>
      <c r="AC19" s="5" t="str">
        <f t="shared" si="0"/>
        <v>9</v>
      </c>
      <c r="AD19" s="38">
        <f t="shared" si="10"/>
        <v>1</v>
      </c>
      <c r="AE19" s="38" t="str">
        <f t="shared" si="1"/>
        <v>Very Weak</v>
      </c>
    </row>
    <row r="20" spans="1:31" customFormat="1" x14ac:dyDescent="0.25">
      <c r="A20" s="29">
        <v>28</v>
      </c>
      <c r="B20" s="52" t="str">
        <f>'ENGLISH LANGUAGE'!B20</f>
        <v>LAKA WONDER KEKELI</v>
      </c>
      <c r="C20" s="52" t="str">
        <f>'ENGLISH LANGUAGE'!C20</f>
        <v>PRIMARY 1</v>
      </c>
      <c r="D20" s="6"/>
      <c r="E20" s="6"/>
      <c r="F20" s="6"/>
      <c r="G20" s="6"/>
      <c r="H20" s="6"/>
      <c r="I20" s="17">
        <f t="shared" si="2"/>
        <v>0</v>
      </c>
      <c r="J20" s="6"/>
      <c r="K20" s="6"/>
      <c r="L20" s="6"/>
      <c r="M20" s="17">
        <f t="shared" si="3"/>
        <v>0</v>
      </c>
      <c r="N20" s="6"/>
      <c r="O20" s="6"/>
      <c r="P20" s="6"/>
      <c r="Q20" s="6"/>
      <c r="R20" s="6"/>
      <c r="S20" s="17">
        <f t="shared" si="4"/>
        <v>0</v>
      </c>
      <c r="T20" s="32"/>
      <c r="U20" s="6"/>
      <c r="V20" s="17">
        <f t="shared" si="5"/>
        <v>0</v>
      </c>
      <c r="W20" s="31"/>
      <c r="X20" s="70">
        <f t="shared" si="6"/>
        <v>0</v>
      </c>
      <c r="Y20" s="35">
        <f t="shared" si="7"/>
        <v>0</v>
      </c>
      <c r="Z20" s="32"/>
      <c r="AA20" s="35">
        <f t="shared" si="8"/>
        <v>0</v>
      </c>
      <c r="AB20" s="6">
        <f t="shared" si="9"/>
        <v>0</v>
      </c>
      <c r="AC20" s="5" t="str">
        <f t="shared" si="0"/>
        <v>9</v>
      </c>
      <c r="AD20" s="38">
        <f t="shared" si="10"/>
        <v>1</v>
      </c>
      <c r="AE20" s="38" t="str">
        <f t="shared" si="1"/>
        <v>Very Weak</v>
      </c>
    </row>
    <row r="21" spans="1:31" customFormat="1" x14ac:dyDescent="0.25">
      <c r="A21" s="29">
        <v>29</v>
      </c>
      <c r="B21" s="52" t="str">
        <f>'ENGLISH LANGUAGE'!B21</f>
        <v>MONEKE MICHEAL</v>
      </c>
      <c r="C21" s="52" t="str">
        <f>'ENGLISH LANGUAGE'!C21</f>
        <v>PRIMARY 1</v>
      </c>
      <c r="D21" s="6"/>
      <c r="E21" s="6"/>
      <c r="F21" s="6"/>
      <c r="G21" s="6"/>
      <c r="H21" s="6"/>
      <c r="I21" s="17">
        <f t="shared" si="2"/>
        <v>0</v>
      </c>
      <c r="J21" s="6"/>
      <c r="K21" s="6"/>
      <c r="L21" s="6"/>
      <c r="M21" s="17">
        <f t="shared" si="3"/>
        <v>0</v>
      </c>
      <c r="N21" s="6"/>
      <c r="O21" s="6"/>
      <c r="P21" s="6"/>
      <c r="Q21" s="6"/>
      <c r="R21" s="6"/>
      <c r="S21" s="17">
        <f t="shared" si="4"/>
        <v>0</v>
      </c>
      <c r="T21" s="32"/>
      <c r="U21" s="6"/>
      <c r="V21" s="17">
        <f t="shared" si="5"/>
        <v>0</v>
      </c>
      <c r="W21" s="31"/>
      <c r="X21" s="70">
        <f t="shared" si="6"/>
        <v>0</v>
      </c>
      <c r="Y21" s="35">
        <f t="shared" si="7"/>
        <v>0</v>
      </c>
      <c r="Z21" s="32"/>
      <c r="AA21" s="35">
        <f t="shared" si="8"/>
        <v>0</v>
      </c>
      <c r="AB21" s="6">
        <f t="shared" si="9"/>
        <v>0</v>
      </c>
      <c r="AC21" s="5" t="str">
        <f t="shared" si="0"/>
        <v>9</v>
      </c>
      <c r="AD21" s="38">
        <f t="shared" si="10"/>
        <v>1</v>
      </c>
      <c r="AE21" s="38" t="str">
        <f t="shared" si="1"/>
        <v>Very Weak</v>
      </c>
    </row>
    <row r="22" spans="1:31" customFormat="1" x14ac:dyDescent="0.25">
      <c r="A22" s="29">
        <v>30</v>
      </c>
      <c r="B22" s="52" t="str">
        <f>'ENGLISH LANGUAGE'!B22</f>
        <v>NYARKO SHEDRACK NTIRI</v>
      </c>
      <c r="C22" s="52" t="str">
        <f>'ENGLISH LANGUAGE'!C22</f>
        <v>PRIMARY 1</v>
      </c>
      <c r="D22" s="6"/>
      <c r="E22" s="6"/>
      <c r="F22" s="6"/>
      <c r="G22" s="6"/>
      <c r="H22" s="6"/>
      <c r="I22" s="17">
        <f t="shared" si="2"/>
        <v>0</v>
      </c>
      <c r="J22" s="6"/>
      <c r="K22" s="6"/>
      <c r="L22" s="6"/>
      <c r="M22" s="17">
        <f t="shared" si="3"/>
        <v>0</v>
      </c>
      <c r="N22" s="6"/>
      <c r="O22" s="6"/>
      <c r="P22" s="6"/>
      <c r="Q22" s="6"/>
      <c r="R22" s="6"/>
      <c r="S22" s="17">
        <f t="shared" si="4"/>
        <v>0</v>
      </c>
      <c r="T22" s="32"/>
      <c r="U22" s="6"/>
      <c r="V22" s="17">
        <f t="shared" si="5"/>
        <v>0</v>
      </c>
      <c r="W22" s="31"/>
      <c r="X22" s="70">
        <f t="shared" si="6"/>
        <v>0</v>
      </c>
      <c r="Y22" s="35">
        <f t="shared" si="7"/>
        <v>0</v>
      </c>
      <c r="Z22" s="32"/>
      <c r="AA22" s="35">
        <f t="shared" si="8"/>
        <v>0</v>
      </c>
      <c r="AB22" s="6">
        <f t="shared" si="9"/>
        <v>0</v>
      </c>
      <c r="AC22" s="5" t="str">
        <f t="shared" si="0"/>
        <v>9</v>
      </c>
      <c r="AD22" s="38">
        <f t="shared" si="10"/>
        <v>1</v>
      </c>
      <c r="AE22" s="38" t="str">
        <f t="shared" si="1"/>
        <v>Very Weak</v>
      </c>
    </row>
    <row r="23" spans="1:31" x14ac:dyDescent="0.25">
      <c r="A23" s="29">
        <v>31</v>
      </c>
      <c r="B23" s="52" t="str">
        <f>'ENGLISH LANGUAGE'!B23</f>
        <v>OSEI MELODY NANAYAA</v>
      </c>
      <c r="C23" s="52" t="str">
        <f>'ENGLISH LANGUAGE'!C23</f>
        <v>PRIMARY 1</v>
      </c>
      <c r="D23" s="6"/>
      <c r="E23" s="6"/>
      <c r="F23" s="6"/>
      <c r="G23" s="6"/>
      <c r="H23" s="6"/>
      <c r="I23" s="17">
        <f t="shared" si="2"/>
        <v>0</v>
      </c>
      <c r="J23" s="6"/>
      <c r="K23" s="6"/>
      <c r="L23" s="6"/>
      <c r="M23" s="17">
        <f t="shared" si="3"/>
        <v>0</v>
      </c>
      <c r="N23" s="6"/>
      <c r="O23" s="6"/>
      <c r="P23" s="6"/>
      <c r="Q23" s="6"/>
      <c r="R23" s="6"/>
      <c r="S23" s="17">
        <f t="shared" si="4"/>
        <v>0</v>
      </c>
      <c r="T23" s="32"/>
      <c r="U23" s="6"/>
      <c r="V23" s="17">
        <f t="shared" si="5"/>
        <v>0</v>
      </c>
      <c r="W23" s="31"/>
      <c r="X23" s="70">
        <f t="shared" si="6"/>
        <v>0</v>
      </c>
      <c r="Y23" s="35">
        <f t="shared" si="7"/>
        <v>0</v>
      </c>
      <c r="Z23" s="32"/>
      <c r="AA23" s="35">
        <f t="shared" si="8"/>
        <v>0</v>
      </c>
      <c r="AB23" s="6">
        <f t="shared" si="9"/>
        <v>0</v>
      </c>
      <c r="AC23" s="5" t="str">
        <f t="shared" si="0"/>
        <v>9</v>
      </c>
      <c r="AD23" s="38">
        <f t="shared" si="10"/>
        <v>1</v>
      </c>
      <c r="AE23" s="38" t="str">
        <f t="shared" si="1"/>
        <v>Very Weak</v>
      </c>
    </row>
    <row r="24" spans="1:31" x14ac:dyDescent="0.25">
      <c r="A24" s="29">
        <v>32</v>
      </c>
      <c r="B24" s="52" t="str">
        <f>'ENGLISH LANGUAGE'!B24</f>
        <v>OWUNWA CHIMA</v>
      </c>
      <c r="C24" s="52" t="str">
        <f>'ENGLISH LANGUAGE'!C24</f>
        <v>PRIMARY 1</v>
      </c>
      <c r="D24" s="6"/>
      <c r="E24" s="6"/>
      <c r="F24" s="6"/>
      <c r="G24" s="6"/>
      <c r="H24" s="6"/>
      <c r="I24" s="17">
        <f t="shared" si="2"/>
        <v>0</v>
      </c>
      <c r="J24" s="6"/>
      <c r="K24" s="6"/>
      <c r="L24" s="6"/>
      <c r="M24" s="17">
        <f t="shared" si="3"/>
        <v>0</v>
      </c>
      <c r="N24" s="6"/>
      <c r="O24" s="6"/>
      <c r="P24" s="6"/>
      <c r="Q24" s="6"/>
      <c r="R24" s="6"/>
      <c r="S24" s="17">
        <f t="shared" si="4"/>
        <v>0</v>
      </c>
      <c r="T24" s="32"/>
      <c r="U24" s="6"/>
      <c r="V24" s="17">
        <f t="shared" si="5"/>
        <v>0</v>
      </c>
      <c r="W24" s="31"/>
      <c r="X24" s="70">
        <f t="shared" si="6"/>
        <v>0</v>
      </c>
      <c r="Y24" s="35">
        <f t="shared" si="7"/>
        <v>0</v>
      </c>
      <c r="Z24" s="32"/>
      <c r="AA24" s="35">
        <f t="shared" si="8"/>
        <v>0</v>
      </c>
      <c r="AB24" s="6">
        <f t="shared" si="9"/>
        <v>0</v>
      </c>
      <c r="AC24" s="5" t="str">
        <f t="shared" si="0"/>
        <v>9</v>
      </c>
      <c r="AD24" s="38">
        <f t="shared" si="10"/>
        <v>1</v>
      </c>
      <c r="AE24" s="38" t="str">
        <f t="shared" si="1"/>
        <v>Very Weak</v>
      </c>
    </row>
    <row r="25" spans="1:31" x14ac:dyDescent="0.25">
      <c r="A25" s="29">
        <v>33</v>
      </c>
      <c r="B25" s="52" t="str">
        <f>'ENGLISH LANGUAGE'!B25</f>
        <v>SAKYI BLESSING</v>
      </c>
      <c r="C25" s="52" t="str">
        <f>'ENGLISH LANGUAGE'!C25</f>
        <v>PRIMARY 1</v>
      </c>
      <c r="D25" s="6"/>
      <c r="E25" s="6"/>
      <c r="F25" s="6"/>
      <c r="G25" s="6"/>
      <c r="H25" s="6"/>
      <c r="I25" s="17">
        <f t="shared" si="2"/>
        <v>0</v>
      </c>
      <c r="J25" s="6"/>
      <c r="K25" s="6"/>
      <c r="L25" s="6"/>
      <c r="M25" s="17">
        <f t="shared" si="3"/>
        <v>0</v>
      </c>
      <c r="N25" s="6"/>
      <c r="O25" s="6"/>
      <c r="P25" s="6"/>
      <c r="Q25" s="6"/>
      <c r="R25" s="6"/>
      <c r="S25" s="17">
        <f t="shared" si="4"/>
        <v>0</v>
      </c>
      <c r="T25" s="32"/>
      <c r="U25" s="32"/>
      <c r="V25" s="17">
        <f t="shared" si="5"/>
        <v>0</v>
      </c>
      <c r="W25" s="31"/>
      <c r="X25" s="70">
        <f t="shared" si="6"/>
        <v>0</v>
      </c>
      <c r="Y25" s="35">
        <f t="shared" si="7"/>
        <v>0</v>
      </c>
      <c r="Z25" s="32"/>
      <c r="AA25" s="35">
        <f t="shared" si="8"/>
        <v>0</v>
      </c>
      <c r="AB25" s="6">
        <f t="shared" si="9"/>
        <v>0</v>
      </c>
      <c r="AC25" s="5" t="str">
        <f t="shared" si="0"/>
        <v>9</v>
      </c>
      <c r="AD25" s="38">
        <f t="shared" si="10"/>
        <v>1</v>
      </c>
      <c r="AE25" s="38" t="str">
        <f t="shared" si="1"/>
        <v>Very Weak</v>
      </c>
    </row>
    <row r="26" spans="1:31" x14ac:dyDescent="0.25">
      <c r="A26" s="29">
        <v>34</v>
      </c>
      <c r="B26" s="52" t="str">
        <f>'ENGLISH LANGUAGE'!B26</f>
        <v>SHAMSUDEEN AYISHA</v>
      </c>
      <c r="C26" s="52" t="str">
        <f>'ENGLISH LANGUAGE'!C26</f>
        <v>PRIMARY 1</v>
      </c>
      <c r="D26" s="6"/>
      <c r="E26" s="6"/>
      <c r="F26" s="6"/>
      <c r="G26" s="6"/>
      <c r="H26" s="6"/>
      <c r="I26" s="17">
        <f t="shared" si="2"/>
        <v>0</v>
      </c>
      <c r="J26" s="6"/>
      <c r="K26" s="6"/>
      <c r="L26" s="6"/>
      <c r="M26" s="17">
        <f t="shared" si="3"/>
        <v>0</v>
      </c>
      <c r="N26" s="6"/>
      <c r="O26" s="6"/>
      <c r="P26" s="6"/>
      <c r="Q26" s="6"/>
      <c r="R26" s="6"/>
      <c r="S26" s="17">
        <f t="shared" si="4"/>
        <v>0</v>
      </c>
      <c r="T26" s="32"/>
      <c r="U26" s="32"/>
      <c r="V26" s="17">
        <f t="shared" si="5"/>
        <v>0</v>
      </c>
      <c r="W26" s="31"/>
      <c r="X26" s="70">
        <f t="shared" si="6"/>
        <v>0</v>
      </c>
      <c r="Y26" s="35">
        <f t="shared" si="7"/>
        <v>0</v>
      </c>
      <c r="Z26" s="32"/>
      <c r="AA26" s="35">
        <f t="shared" si="8"/>
        <v>0</v>
      </c>
      <c r="AB26" s="6">
        <f t="shared" si="9"/>
        <v>0</v>
      </c>
      <c r="AC26" s="5" t="str">
        <f t="shared" si="0"/>
        <v>9</v>
      </c>
      <c r="AD26" s="38">
        <f t="shared" si="10"/>
        <v>1</v>
      </c>
      <c r="AE26" s="38" t="str">
        <f t="shared" si="1"/>
        <v>Very Weak</v>
      </c>
    </row>
    <row r="27" spans="1:31" x14ac:dyDescent="0.25">
      <c r="A27" s="29">
        <v>35</v>
      </c>
      <c r="B27" s="52" t="str">
        <f>'ENGLISH LANGUAGE'!B27</f>
        <v>SULEIMAN JAMEL</v>
      </c>
      <c r="C27" s="52" t="str">
        <f>'ENGLISH LANGUAGE'!C27</f>
        <v>PRIMARY 1</v>
      </c>
      <c r="D27" s="6"/>
      <c r="E27" s="6"/>
      <c r="F27" s="6"/>
      <c r="G27" s="6"/>
      <c r="H27" s="6"/>
      <c r="I27" s="17">
        <f t="shared" si="2"/>
        <v>0</v>
      </c>
      <c r="J27" s="6"/>
      <c r="K27" s="6"/>
      <c r="L27" s="6"/>
      <c r="M27" s="17">
        <f t="shared" si="3"/>
        <v>0</v>
      </c>
      <c r="N27" s="6"/>
      <c r="O27" s="6"/>
      <c r="P27" s="6"/>
      <c r="Q27" s="6"/>
      <c r="R27" s="6"/>
      <c r="S27" s="17">
        <f t="shared" si="4"/>
        <v>0</v>
      </c>
      <c r="T27" s="32"/>
      <c r="U27" s="32"/>
      <c r="V27" s="17">
        <f t="shared" si="5"/>
        <v>0</v>
      </c>
      <c r="W27" s="31"/>
      <c r="X27" s="70">
        <f t="shared" si="6"/>
        <v>0</v>
      </c>
      <c r="Y27" s="35">
        <f t="shared" si="7"/>
        <v>0</v>
      </c>
      <c r="Z27" s="32"/>
      <c r="AA27" s="35">
        <f t="shared" si="8"/>
        <v>0</v>
      </c>
      <c r="AB27" s="6">
        <f t="shared" si="9"/>
        <v>0</v>
      </c>
      <c r="AC27" s="5" t="str">
        <f t="shared" si="0"/>
        <v>9</v>
      </c>
      <c r="AD27" s="38">
        <f t="shared" si="10"/>
        <v>1</v>
      </c>
      <c r="AE27" s="38" t="str">
        <f t="shared" si="1"/>
        <v>Very Weak</v>
      </c>
    </row>
    <row r="28" spans="1:31" x14ac:dyDescent="0.25">
      <c r="A28" s="29">
        <v>36</v>
      </c>
      <c r="B28" s="52" t="str">
        <f>'ENGLISH LANGUAGE'!B28</f>
        <v>SUNDAY MICHEAL SEYRAM</v>
      </c>
      <c r="C28" s="52" t="str">
        <f>'ENGLISH LANGUAGE'!C28</f>
        <v>PRIMARY 1</v>
      </c>
      <c r="D28" s="6"/>
      <c r="E28" s="6"/>
      <c r="F28" s="6"/>
      <c r="G28" s="6"/>
      <c r="H28" s="6"/>
      <c r="I28" s="17">
        <f t="shared" si="2"/>
        <v>0</v>
      </c>
      <c r="J28" s="6"/>
      <c r="K28" s="6"/>
      <c r="L28" s="6"/>
      <c r="M28" s="17">
        <f t="shared" si="3"/>
        <v>0</v>
      </c>
      <c r="N28" s="6"/>
      <c r="O28" s="6"/>
      <c r="P28" s="6"/>
      <c r="Q28" s="6"/>
      <c r="R28" s="6"/>
      <c r="S28" s="17">
        <f t="shared" si="4"/>
        <v>0</v>
      </c>
      <c r="T28" s="32"/>
      <c r="U28" s="32"/>
      <c r="V28" s="17">
        <f t="shared" si="5"/>
        <v>0</v>
      </c>
      <c r="W28" s="31"/>
      <c r="X28" s="70">
        <f t="shared" si="6"/>
        <v>0</v>
      </c>
      <c r="Y28" s="35">
        <f t="shared" si="7"/>
        <v>0</v>
      </c>
      <c r="Z28" s="32"/>
      <c r="AA28" s="35">
        <f t="shared" si="8"/>
        <v>0</v>
      </c>
      <c r="AB28" s="6">
        <f t="shared" si="9"/>
        <v>0</v>
      </c>
      <c r="AC28" s="5" t="str">
        <f t="shared" si="0"/>
        <v>9</v>
      </c>
      <c r="AD28" s="38">
        <f t="shared" si="10"/>
        <v>1</v>
      </c>
      <c r="AE28" s="38" t="str">
        <f t="shared" si="1"/>
        <v>Very Weak</v>
      </c>
    </row>
    <row r="29" spans="1:31" x14ac:dyDescent="0.25">
      <c r="A29" s="29">
        <v>37</v>
      </c>
      <c r="B29" s="52" t="str">
        <f>'ENGLISH LANGUAGE'!B29</f>
        <v>SURAJU HADIYA</v>
      </c>
      <c r="C29" s="52" t="str">
        <f>'ENGLISH LANGUAGE'!C29</f>
        <v>PRIMARY 1</v>
      </c>
      <c r="D29" s="6"/>
      <c r="E29" s="6"/>
      <c r="F29" s="6"/>
      <c r="G29" s="6"/>
      <c r="H29" s="6"/>
      <c r="I29" s="17">
        <f t="shared" si="2"/>
        <v>0</v>
      </c>
      <c r="J29" s="6"/>
      <c r="K29" s="6"/>
      <c r="L29" s="6"/>
      <c r="M29" s="17">
        <f t="shared" si="3"/>
        <v>0</v>
      </c>
      <c r="N29" s="6"/>
      <c r="O29" s="6"/>
      <c r="P29" s="6"/>
      <c r="Q29" s="6"/>
      <c r="R29" s="6"/>
      <c r="S29" s="17">
        <f t="shared" si="4"/>
        <v>0</v>
      </c>
      <c r="T29" s="32"/>
      <c r="U29" s="6"/>
      <c r="V29" s="17">
        <f t="shared" si="5"/>
        <v>0</v>
      </c>
      <c r="W29" s="31"/>
      <c r="X29" s="70">
        <f t="shared" si="6"/>
        <v>0</v>
      </c>
      <c r="Y29" s="35">
        <f t="shared" si="7"/>
        <v>0</v>
      </c>
      <c r="Z29" s="32"/>
      <c r="AA29" s="35">
        <f t="shared" si="8"/>
        <v>0</v>
      </c>
      <c r="AB29" s="6">
        <f t="shared" si="9"/>
        <v>0</v>
      </c>
      <c r="AC29" s="5" t="str">
        <f t="shared" si="0"/>
        <v>9</v>
      </c>
      <c r="AD29" s="38">
        <f t="shared" si="10"/>
        <v>1</v>
      </c>
      <c r="AE29" s="38" t="str">
        <f t="shared" si="1"/>
        <v>Very Weak</v>
      </c>
    </row>
    <row r="30" spans="1:31" x14ac:dyDescent="0.25">
      <c r="A30" s="29">
        <v>38</v>
      </c>
      <c r="B30" s="52" t="str">
        <f>'ENGLISH LANGUAGE'!B30</f>
        <v>SURAJU HIDAYA</v>
      </c>
      <c r="C30" s="52" t="str">
        <f>'ENGLISH LANGUAGE'!C30</f>
        <v>PRIMARY 1</v>
      </c>
      <c r="D30" s="6"/>
      <c r="E30" s="6"/>
      <c r="F30" s="6"/>
      <c r="G30" s="6"/>
      <c r="H30" s="6"/>
      <c r="I30" s="17">
        <f t="shared" ref="I30:I37" si="11">SUM(D30:H30)/50*(30)</f>
        <v>0</v>
      </c>
      <c r="J30" s="6"/>
      <c r="K30" s="6"/>
      <c r="L30" s="6"/>
      <c r="M30" s="17">
        <f t="shared" ref="M30:M37" si="12">SUM(J30:L30)/45*(20)</f>
        <v>0</v>
      </c>
      <c r="N30" s="6"/>
      <c r="O30" s="6"/>
      <c r="P30" s="6"/>
      <c r="Q30" s="6"/>
      <c r="R30" s="6"/>
      <c r="S30" s="17">
        <f t="shared" ref="S30:S37" si="13">SUM(N30:R30)/50*(30)</f>
        <v>0</v>
      </c>
      <c r="T30" s="32"/>
      <c r="U30" s="6"/>
      <c r="V30" s="17">
        <f t="shared" ref="V30:V37" si="14">SUM(T30:U30)/40*(20)</f>
        <v>0</v>
      </c>
      <c r="W30" s="31"/>
      <c r="X30" s="70">
        <f t="shared" ref="X30:X37" si="15">ROUND((I30+M30+S30+V30), 0)</f>
        <v>0</v>
      </c>
      <c r="Y30" s="35">
        <f t="shared" ref="Y30:Y37" si="16">ROUND((X30/100)*50, 1)</f>
        <v>0</v>
      </c>
      <c r="Z30" s="32"/>
      <c r="AA30" s="35">
        <f t="shared" ref="AA30:AA37" si="17">ROUND((Z30/100)*50, 1)</f>
        <v>0</v>
      </c>
      <c r="AB30" s="6">
        <f t="shared" ref="AB30:AB37" si="18">Y30+AA30</f>
        <v>0</v>
      </c>
      <c r="AC30" s="5" t="str">
        <f t="shared" ref="AC30:AC37" si="19">IF(AB30&gt;=80,"1",IF(AB30&gt;69,"2",IF(AB30&gt;59,"3",IF(AB30&gt;49,"4",IF(AB30&gt;44,"5",IF(AB30&gt;39,"6",IF(AB30&gt;34,"7",IF(AB30&gt;29,"8",IF(AB30&lt;=29,"9")))))))))</f>
        <v>9</v>
      </c>
      <c r="AD30" s="38">
        <f t="shared" ref="AD30:AD37" si="20">_xlfn.RANK.EQ(AB30,$AB$3:$AB$30)</f>
        <v>1</v>
      </c>
      <c r="AE30" s="38" t="str">
        <f t="shared" ref="AE30:AE37" si="21">IF(AC30="1","Excellent",IF(AC30="2","Very Good",IF(AC30="3","Good",IF(AC30="4","Credit",IF(AC30="5","Average",IF(AC30="6","Pass",IF(AC30="7","Below Average",IF(AC30="8","Weak",IF(AC30="9","Very Weak")))))))))</f>
        <v>Very Weak</v>
      </c>
    </row>
    <row r="31" spans="1:31" x14ac:dyDescent="0.25">
      <c r="A31" s="29">
        <v>39</v>
      </c>
      <c r="B31" s="52" t="str">
        <f>'ENGLISH LANGUAGE'!B31</f>
        <v>TETTEH ADELAIDE</v>
      </c>
      <c r="C31" s="52" t="str">
        <f>'ENGLISH LANGUAGE'!C31</f>
        <v>PRIMARY 1</v>
      </c>
      <c r="D31" s="6"/>
      <c r="E31" s="6"/>
      <c r="F31" s="6"/>
      <c r="G31" s="6"/>
      <c r="H31" s="6"/>
      <c r="I31" s="17">
        <f t="shared" si="11"/>
        <v>0</v>
      </c>
      <c r="J31" s="6"/>
      <c r="K31" s="6"/>
      <c r="L31" s="6"/>
      <c r="M31" s="17">
        <f t="shared" si="12"/>
        <v>0</v>
      </c>
      <c r="N31" s="6"/>
      <c r="O31" s="6"/>
      <c r="P31" s="6"/>
      <c r="Q31" s="6"/>
      <c r="R31" s="6"/>
      <c r="S31" s="17">
        <f t="shared" si="13"/>
        <v>0</v>
      </c>
      <c r="T31" s="32"/>
      <c r="U31" s="6"/>
      <c r="V31" s="17">
        <f t="shared" si="14"/>
        <v>0</v>
      </c>
      <c r="W31" s="31"/>
      <c r="X31" s="70">
        <f t="shared" si="15"/>
        <v>0</v>
      </c>
      <c r="Y31" s="35">
        <f t="shared" si="16"/>
        <v>0</v>
      </c>
      <c r="Z31" s="32"/>
      <c r="AA31" s="35">
        <f t="shared" si="17"/>
        <v>0</v>
      </c>
      <c r="AB31" s="6">
        <f t="shared" si="18"/>
        <v>0</v>
      </c>
      <c r="AC31" s="5" t="str">
        <f t="shared" si="19"/>
        <v>9</v>
      </c>
      <c r="AD31" s="38">
        <f t="shared" si="20"/>
        <v>1</v>
      </c>
      <c r="AE31" s="38" t="str">
        <f t="shared" si="21"/>
        <v>Very Weak</v>
      </c>
    </row>
    <row r="32" spans="1:31" x14ac:dyDescent="0.25">
      <c r="A32" s="29">
        <v>40</v>
      </c>
      <c r="B32" s="52" t="str">
        <f>'ENGLISH LANGUAGE'!B32</f>
        <v>TORSU ARMAH EMMANUELLA</v>
      </c>
      <c r="C32" s="52" t="str">
        <f>'ENGLISH LANGUAGE'!C32</f>
        <v>PRIMARY 1</v>
      </c>
      <c r="D32" s="6"/>
      <c r="E32" s="6"/>
      <c r="F32" s="6"/>
      <c r="G32" s="6"/>
      <c r="H32" s="6"/>
      <c r="I32" s="17">
        <f t="shared" si="11"/>
        <v>0</v>
      </c>
      <c r="J32" s="6"/>
      <c r="K32" s="6"/>
      <c r="L32" s="6"/>
      <c r="M32" s="17">
        <f t="shared" si="12"/>
        <v>0</v>
      </c>
      <c r="N32" s="6"/>
      <c r="O32" s="6"/>
      <c r="P32" s="6"/>
      <c r="Q32" s="6"/>
      <c r="R32" s="6"/>
      <c r="S32" s="17">
        <f t="shared" si="13"/>
        <v>0</v>
      </c>
      <c r="T32" s="32"/>
      <c r="U32" s="6"/>
      <c r="V32" s="17">
        <f t="shared" si="14"/>
        <v>0</v>
      </c>
      <c r="W32" s="31"/>
      <c r="X32" s="70">
        <f t="shared" si="15"/>
        <v>0</v>
      </c>
      <c r="Y32" s="35">
        <f t="shared" si="16"/>
        <v>0</v>
      </c>
      <c r="Z32" s="32"/>
      <c r="AA32" s="35">
        <f t="shared" si="17"/>
        <v>0</v>
      </c>
      <c r="AB32" s="6">
        <f t="shared" si="18"/>
        <v>0</v>
      </c>
      <c r="AC32" s="5" t="str">
        <f t="shared" si="19"/>
        <v>9</v>
      </c>
      <c r="AD32" s="38">
        <f t="shared" si="20"/>
        <v>1</v>
      </c>
      <c r="AE32" s="38" t="str">
        <f t="shared" si="21"/>
        <v>Very Weak</v>
      </c>
    </row>
    <row r="33" spans="1:31" x14ac:dyDescent="0.25">
      <c r="A33" s="29">
        <v>41</v>
      </c>
      <c r="B33" s="52" t="str">
        <f>'ENGLISH LANGUAGE'!B33</f>
        <v>ZINITUE ANITA</v>
      </c>
      <c r="C33" s="52" t="str">
        <f>'ENGLISH LANGUAGE'!C33</f>
        <v>PRIMARY 1</v>
      </c>
      <c r="D33" s="6"/>
      <c r="E33" s="6"/>
      <c r="F33" s="6"/>
      <c r="G33" s="6"/>
      <c r="H33" s="6"/>
      <c r="I33" s="17">
        <f t="shared" si="11"/>
        <v>0</v>
      </c>
      <c r="J33" s="6"/>
      <c r="K33" s="6"/>
      <c r="L33" s="6"/>
      <c r="M33" s="17">
        <f t="shared" si="12"/>
        <v>0</v>
      </c>
      <c r="N33" s="6"/>
      <c r="O33" s="6"/>
      <c r="P33" s="6"/>
      <c r="Q33" s="6"/>
      <c r="R33" s="6"/>
      <c r="S33" s="17">
        <f t="shared" si="13"/>
        <v>0</v>
      </c>
      <c r="T33" s="32"/>
      <c r="U33" s="6"/>
      <c r="V33" s="17">
        <f t="shared" si="14"/>
        <v>0</v>
      </c>
      <c r="W33" s="31"/>
      <c r="X33" s="70">
        <f t="shared" si="15"/>
        <v>0</v>
      </c>
      <c r="Y33" s="35">
        <f t="shared" si="16"/>
        <v>0</v>
      </c>
      <c r="Z33" s="32"/>
      <c r="AA33" s="35">
        <f t="shared" si="17"/>
        <v>0</v>
      </c>
      <c r="AB33" s="6">
        <f t="shared" si="18"/>
        <v>0</v>
      </c>
      <c r="AC33" s="5" t="str">
        <f t="shared" si="19"/>
        <v>9</v>
      </c>
      <c r="AD33" s="38">
        <f t="shared" si="20"/>
        <v>1</v>
      </c>
      <c r="AE33" s="38" t="str">
        <f t="shared" si="21"/>
        <v>Very Weak</v>
      </c>
    </row>
    <row r="34" spans="1:31" x14ac:dyDescent="0.25">
      <c r="A34" s="29">
        <v>42</v>
      </c>
      <c r="B34" s="52" t="str">
        <f>'ENGLISH LANGUAGE'!B34</f>
        <v>ZUKPE FORGIVE</v>
      </c>
      <c r="C34" s="52" t="str">
        <f>'ENGLISH LANGUAGE'!C34</f>
        <v>PRIMARY 1</v>
      </c>
      <c r="D34" s="6"/>
      <c r="E34" s="6"/>
      <c r="F34" s="6"/>
      <c r="G34" s="6"/>
      <c r="H34" s="6"/>
      <c r="I34" s="17">
        <f t="shared" si="11"/>
        <v>0</v>
      </c>
      <c r="J34" s="6"/>
      <c r="K34" s="6"/>
      <c r="L34" s="6"/>
      <c r="M34" s="17">
        <f t="shared" si="12"/>
        <v>0</v>
      </c>
      <c r="N34" s="6"/>
      <c r="O34" s="6"/>
      <c r="P34" s="6"/>
      <c r="Q34" s="6"/>
      <c r="R34" s="6"/>
      <c r="S34" s="17">
        <f t="shared" si="13"/>
        <v>0</v>
      </c>
      <c r="T34" s="32"/>
      <c r="U34" s="6"/>
      <c r="V34" s="17">
        <f t="shared" si="14"/>
        <v>0</v>
      </c>
      <c r="W34" s="31"/>
      <c r="X34" s="70">
        <f t="shared" si="15"/>
        <v>0</v>
      </c>
      <c r="Y34" s="35">
        <f t="shared" si="16"/>
        <v>0</v>
      </c>
      <c r="Z34" s="32"/>
      <c r="AA34" s="35">
        <f t="shared" si="17"/>
        <v>0</v>
      </c>
      <c r="AB34" s="6">
        <f t="shared" si="18"/>
        <v>0</v>
      </c>
      <c r="AC34" s="5" t="str">
        <f t="shared" si="19"/>
        <v>9</v>
      </c>
      <c r="AD34" s="38">
        <f t="shared" si="20"/>
        <v>1</v>
      </c>
      <c r="AE34" s="38" t="str">
        <f t="shared" si="21"/>
        <v>Very Weak</v>
      </c>
    </row>
    <row r="35" spans="1:31" x14ac:dyDescent="0.25">
      <c r="A35" s="29">
        <v>43</v>
      </c>
      <c r="B35" s="52" t="str">
        <f>'ENGLISH LANGUAGE'!B35</f>
        <v>ZOTOO SELORM JASON</v>
      </c>
      <c r="C35" s="52" t="str">
        <f>'ENGLISH LANGUAGE'!C35</f>
        <v>PRIMARY 1</v>
      </c>
      <c r="D35" s="6"/>
      <c r="E35" s="6"/>
      <c r="F35" s="6"/>
      <c r="G35" s="6"/>
      <c r="H35" s="6"/>
      <c r="I35" s="17">
        <f t="shared" si="11"/>
        <v>0</v>
      </c>
      <c r="J35" s="6"/>
      <c r="K35" s="6"/>
      <c r="L35" s="6"/>
      <c r="M35" s="17">
        <f t="shared" si="12"/>
        <v>0</v>
      </c>
      <c r="N35" s="6"/>
      <c r="O35" s="6"/>
      <c r="P35" s="6"/>
      <c r="Q35" s="6"/>
      <c r="R35" s="6"/>
      <c r="S35" s="17">
        <f t="shared" si="13"/>
        <v>0</v>
      </c>
      <c r="T35" s="32"/>
      <c r="U35" s="6"/>
      <c r="V35" s="17">
        <f t="shared" si="14"/>
        <v>0</v>
      </c>
      <c r="W35" s="31"/>
      <c r="X35" s="70">
        <f t="shared" si="15"/>
        <v>0</v>
      </c>
      <c r="Y35" s="35">
        <f t="shared" si="16"/>
        <v>0</v>
      </c>
      <c r="Z35" s="32"/>
      <c r="AA35" s="35">
        <f t="shared" si="17"/>
        <v>0</v>
      </c>
      <c r="AB35" s="6">
        <f t="shared" si="18"/>
        <v>0</v>
      </c>
      <c r="AC35" s="5" t="str">
        <f t="shared" si="19"/>
        <v>9</v>
      </c>
      <c r="AD35" s="38">
        <f t="shared" si="20"/>
        <v>1</v>
      </c>
      <c r="AE35" s="38" t="str">
        <f t="shared" si="21"/>
        <v>Very Weak</v>
      </c>
    </row>
    <row r="36" spans="1:31" x14ac:dyDescent="0.25">
      <c r="A36" s="29">
        <v>44</v>
      </c>
      <c r="B36" s="52" t="str">
        <f>'ENGLISH LANGUAGE'!B36</f>
        <v>ADUKO AUSTIN</v>
      </c>
      <c r="C36" s="52" t="str">
        <f>'ENGLISH LANGUAGE'!C36</f>
        <v>PRIMARY 1</v>
      </c>
      <c r="D36" s="6"/>
      <c r="E36" s="6"/>
      <c r="F36" s="6"/>
      <c r="G36" s="6"/>
      <c r="H36" s="6"/>
      <c r="I36" s="17">
        <f t="shared" si="11"/>
        <v>0</v>
      </c>
      <c r="J36" s="6"/>
      <c r="K36" s="6"/>
      <c r="L36" s="6"/>
      <c r="M36" s="17">
        <f t="shared" si="12"/>
        <v>0</v>
      </c>
      <c r="N36" s="6"/>
      <c r="O36" s="6"/>
      <c r="P36" s="6"/>
      <c r="Q36" s="6"/>
      <c r="R36" s="6"/>
      <c r="S36" s="17">
        <f t="shared" si="13"/>
        <v>0</v>
      </c>
      <c r="T36" s="32"/>
      <c r="U36" s="6"/>
      <c r="V36" s="17">
        <f t="shared" si="14"/>
        <v>0</v>
      </c>
      <c r="W36" s="31"/>
      <c r="X36" s="70">
        <f t="shared" si="15"/>
        <v>0</v>
      </c>
      <c r="Y36" s="35">
        <f t="shared" si="16"/>
        <v>0</v>
      </c>
      <c r="Z36" s="32"/>
      <c r="AA36" s="35">
        <f t="shared" si="17"/>
        <v>0</v>
      </c>
      <c r="AB36" s="6">
        <f t="shared" si="18"/>
        <v>0</v>
      </c>
      <c r="AC36" s="5" t="str">
        <f t="shared" si="19"/>
        <v>9</v>
      </c>
      <c r="AD36" s="38">
        <f t="shared" si="20"/>
        <v>1</v>
      </c>
      <c r="AE36" s="38" t="str">
        <f t="shared" si="21"/>
        <v>Very Weak</v>
      </c>
    </row>
    <row r="37" spans="1:31" x14ac:dyDescent="0.25">
      <c r="A37" s="29">
        <v>45</v>
      </c>
      <c r="B37" s="52" t="str">
        <f>'ENGLISH LANGUAGE'!B37</f>
        <v>AFFUL GLORY APEM</v>
      </c>
      <c r="C37" s="52" t="str">
        <f>'ENGLISH LANGUAGE'!C37</f>
        <v>PRIMARY 1</v>
      </c>
      <c r="D37" s="6"/>
      <c r="E37" s="6"/>
      <c r="F37" s="6"/>
      <c r="G37" s="6"/>
      <c r="H37" s="6"/>
      <c r="I37" s="17">
        <f t="shared" si="11"/>
        <v>0</v>
      </c>
      <c r="J37" s="6"/>
      <c r="K37" s="6"/>
      <c r="L37" s="6"/>
      <c r="M37" s="17">
        <f t="shared" si="12"/>
        <v>0</v>
      </c>
      <c r="N37" s="6"/>
      <c r="O37" s="6"/>
      <c r="P37" s="6"/>
      <c r="Q37" s="6"/>
      <c r="R37" s="6"/>
      <c r="S37" s="17">
        <f t="shared" si="13"/>
        <v>0</v>
      </c>
      <c r="T37" s="32"/>
      <c r="U37" s="6"/>
      <c r="V37" s="17">
        <f t="shared" si="14"/>
        <v>0</v>
      </c>
      <c r="W37" s="31"/>
      <c r="X37" s="70">
        <f t="shared" si="15"/>
        <v>0</v>
      </c>
      <c r="Y37" s="35">
        <f t="shared" si="16"/>
        <v>0</v>
      </c>
      <c r="Z37" s="32"/>
      <c r="AA37" s="35">
        <f t="shared" si="17"/>
        <v>0</v>
      </c>
      <c r="AB37" s="6">
        <f t="shared" si="18"/>
        <v>0</v>
      </c>
      <c r="AC37" s="5" t="str">
        <f t="shared" si="19"/>
        <v>9</v>
      </c>
      <c r="AD37" s="38">
        <f t="shared" si="20"/>
        <v>1</v>
      </c>
      <c r="AE37" s="38" t="str">
        <f t="shared" si="21"/>
        <v>Very Weak</v>
      </c>
    </row>
    <row r="38" spans="1:31" x14ac:dyDescent="0.25">
      <c r="B38" s="52">
        <f>'ENGLISH LANGUAGE'!B38</f>
        <v>0</v>
      </c>
    </row>
  </sheetData>
  <mergeCells count="4">
    <mergeCell ref="D1:I1"/>
    <mergeCell ref="J1:M1"/>
    <mergeCell ref="N1:S1"/>
    <mergeCell ref="T1:V1"/>
  </mergeCells>
  <conditionalFormatting sqref="D3:H37">
    <cfRule type="colorScale" priority="8">
      <colorScale>
        <cfvo type="num" val="10.1"/>
        <cfvo type="num" val="10.1"/>
        <color theme="0"/>
        <color rgb="FFC00000"/>
      </colorScale>
    </cfRule>
  </conditionalFormatting>
  <conditionalFormatting sqref="N3:R37">
    <cfRule type="colorScale" priority="7">
      <colorScale>
        <cfvo type="num" val="10.1"/>
        <cfvo type="num" val="10.1"/>
        <color theme="0"/>
        <color rgb="FFC00000"/>
      </colorScale>
    </cfRule>
  </conditionalFormatting>
  <conditionalFormatting sqref="J3:L37">
    <cfRule type="colorScale" priority="6">
      <colorScale>
        <cfvo type="num" val="15"/>
        <cfvo type="num" val="15.1"/>
        <color theme="0"/>
        <color rgb="FFC00000"/>
      </colorScale>
    </cfRule>
  </conditionalFormatting>
  <conditionalFormatting sqref="T3:U37">
    <cfRule type="colorScale" priority="5">
      <colorScale>
        <cfvo type="num" val="20"/>
        <cfvo type="num" val="20.100000000000001"/>
        <color theme="0"/>
        <color rgb="FFCC0000"/>
      </colorScale>
    </cfRule>
  </conditionalFormatting>
  <conditionalFormatting sqref="X3:X37">
    <cfRule type="colorScale" priority="4">
      <colorScale>
        <cfvo type="num" val="100"/>
        <cfvo type="num" val="100.1"/>
        <color rgb="FF0070C0"/>
        <color rgb="FFCC0000"/>
      </colorScale>
    </cfRule>
  </conditionalFormatting>
  <conditionalFormatting sqref="Z3:Z37">
    <cfRule type="colorScale" priority="3">
      <colorScale>
        <cfvo type="num" val="100"/>
        <cfvo type="num" val="100.1"/>
        <color theme="0"/>
        <color rgb="FFC00000"/>
      </colorScale>
    </cfRule>
  </conditionalFormatting>
  <conditionalFormatting sqref="Y3:Y37 AA3:AA37">
    <cfRule type="colorScale" priority="2">
      <colorScale>
        <cfvo type="num" val="50"/>
        <cfvo type="num" val="50.1"/>
        <color rgb="FF339933"/>
        <color rgb="FFCC0000"/>
      </colorScale>
    </cfRule>
  </conditionalFormatting>
  <conditionalFormatting sqref="AB3:AB37">
    <cfRule type="colorScale" priority="1">
      <colorScale>
        <cfvo type="num" val="100"/>
        <cfvo type="num" val="100.1"/>
        <color theme="0"/>
        <color rgb="FFC0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38"/>
  <sheetViews>
    <sheetView zoomScale="90" zoomScaleNormal="90" workbookViewId="0">
      <selection activeCell="B29" sqref="B29:B38"/>
    </sheetView>
  </sheetViews>
  <sheetFormatPr defaultColWidth="9.140625" defaultRowHeight="15" x14ac:dyDescent="0.25"/>
  <cols>
    <col min="1" max="1" width="5" style="18" customWidth="1"/>
    <col min="2" max="2" width="33.85546875" style="19" customWidth="1"/>
    <col min="3" max="3" width="7.140625" style="19" customWidth="1"/>
    <col min="4" max="23" width="3.7109375" style="19" customWidth="1"/>
    <col min="24" max="24" width="6.28515625" style="68" customWidth="1"/>
    <col min="25" max="25" width="6.42578125" style="18" customWidth="1"/>
    <col min="26" max="26" width="6.140625" style="19" customWidth="1"/>
    <col min="27" max="27" width="6.5703125" style="18" customWidth="1"/>
    <col min="28" max="28" width="6.7109375" style="19" customWidth="1"/>
    <col min="29" max="29" width="6.7109375" style="18" customWidth="1"/>
    <col min="30" max="30" width="5.140625" style="20" customWidth="1"/>
    <col min="31" max="31" width="14.85546875" style="19" customWidth="1"/>
    <col min="32" max="16384" width="9.140625" style="19"/>
  </cols>
  <sheetData>
    <row r="1" spans="1:34" ht="15.75" x14ac:dyDescent="0.25">
      <c r="D1" s="114" t="s">
        <v>46</v>
      </c>
      <c r="E1" s="115"/>
      <c r="F1" s="115"/>
      <c r="G1" s="115"/>
      <c r="H1" s="115"/>
      <c r="I1" s="116"/>
      <c r="J1" s="117" t="s">
        <v>47</v>
      </c>
      <c r="K1" s="117"/>
      <c r="L1" s="117"/>
      <c r="M1" s="117"/>
      <c r="N1" s="118" t="s">
        <v>48</v>
      </c>
      <c r="O1" s="119"/>
      <c r="P1" s="119"/>
      <c r="Q1" s="119"/>
      <c r="R1" s="119"/>
      <c r="S1" s="120"/>
      <c r="T1" s="117" t="s">
        <v>1</v>
      </c>
      <c r="U1" s="117"/>
      <c r="V1" s="117"/>
    </row>
    <row r="2" spans="1:34" ht="73.5" customHeight="1" x14ac:dyDescent="0.25">
      <c r="A2" s="21" t="s">
        <v>12</v>
      </c>
      <c r="B2" s="22" t="s">
        <v>0</v>
      </c>
      <c r="C2" s="23" t="s">
        <v>13</v>
      </c>
      <c r="D2" s="24" t="s">
        <v>7</v>
      </c>
      <c r="E2" s="24" t="s">
        <v>8</v>
      </c>
      <c r="F2" s="24" t="s">
        <v>9</v>
      </c>
      <c r="G2" s="24" t="s">
        <v>10</v>
      </c>
      <c r="H2" s="24" t="s">
        <v>11</v>
      </c>
      <c r="I2" s="33">
        <v>0.3</v>
      </c>
      <c r="J2" s="24" t="s">
        <v>41</v>
      </c>
      <c r="K2" s="24" t="s">
        <v>42</v>
      </c>
      <c r="L2" s="24" t="s">
        <v>43</v>
      </c>
      <c r="M2" s="33">
        <v>0.2</v>
      </c>
      <c r="N2" s="24" t="s">
        <v>7</v>
      </c>
      <c r="O2" s="24" t="s">
        <v>44</v>
      </c>
      <c r="P2" s="24" t="s">
        <v>9</v>
      </c>
      <c r="Q2" s="24" t="s">
        <v>10</v>
      </c>
      <c r="R2" s="25" t="s">
        <v>11</v>
      </c>
      <c r="S2" s="33">
        <v>0.3</v>
      </c>
      <c r="T2" s="24" t="s">
        <v>45</v>
      </c>
      <c r="U2" s="24" t="s">
        <v>8</v>
      </c>
      <c r="V2" s="33">
        <v>0.2</v>
      </c>
      <c r="W2" s="26"/>
      <c r="X2" s="69" t="s">
        <v>6</v>
      </c>
      <c r="Y2" s="34" t="s">
        <v>14</v>
      </c>
      <c r="Z2" s="27" t="s">
        <v>4</v>
      </c>
      <c r="AA2" s="34" t="s">
        <v>15</v>
      </c>
      <c r="AB2" s="36" t="s">
        <v>16</v>
      </c>
      <c r="AC2" s="37" t="s">
        <v>5</v>
      </c>
      <c r="AD2" s="28" t="s">
        <v>2</v>
      </c>
      <c r="AE2" s="4" t="s">
        <v>17</v>
      </c>
    </row>
    <row r="3" spans="1:34" x14ac:dyDescent="0.25">
      <c r="A3" s="29">
        <v>1</v>
      </c>
      <c r="B3" s="52" t="str">
        <f>'ENGLISH LANGUAGE'!B3</f>
        <v>ABDUL KADIRI MUHAMMED</v>
      </c>
      <c r="C3" s="52" t="str">
        <f>'ENGLISH LANGUAGE'!C3</f>
        <v>PRIMARY 1</v>
      </c>
      <c r="D3" s="6"/>
      <c r="E3" s="6"/>
      <c r="F3" s="6"/>
      <c r="G3" s="6"/>
      <c r="H3" s="6"/>
      <c r="I3" s="17">
        <f>SUM(D3:H3)/50*(30)</f>
        <v>0</v>
      </c>
      <c r="J3" s="6"/>
      <c r="K3" s="6"/>
      <c r="L3" s="6"/>
      <c r="M3" s="17">
        <f>SUM(J3:L3)/45*(20)</f>
        <v>0</v>
      </c>
      <c r="N3" s="6"/>
      <c r="O3" s="6"/>
      <c r="P3" s="6"/>
      <c r="Q3" s="6"/>
      <c r="R3" s="6"/>
      <c r="S3" s="17">
        <f>SUM(N3:R3)/50*(30)</f>
        <v>0</v>
      </c>
      <c r="T3" s="32"/>
      <c r="U3" s="6"/>
      <c r="V3" s="17">
        <f>SUM(T3:U3)/40*(20)</f>
        <v>0</v>
      </c>
      <c r="W3" s="31"/>
      <c r="X3" s="70">
        <f>ROUND((I3+M3+S3+V3), 0)</f>
        <v>0</v>
      </c>
      <c r="Y3" s="35">
        <f>ROUND((X3/100)*50, 1)</f>
        <v>0</v>
      </c>
      <c r="Z3" s="32"/>
      <c r="AA3" s="35">
        <f>ROUND((Z3/100)*50, 1)</f>
        <v>0</v>
      </c>
      <c r="AB3" s="6">
        <f>Y3+AA3</f>
        <v>0</v>
      </c>
      <c r="AC3" s="5" t="str">
        <f t="shared" ref="AC3:AC29" si="0">IF(AB3&gt;=80,"1",IF(AB3&gt;69,"2",IF(AB3&gt;59,"3",IF(AB3&gt;49,"4",IF(AB3&gt;44,"5",IF(AB3&gt;39,"6",IF(AB3&gt;34,"7",IF(AB3&gt;29,"8",IF(AB3&lt;=29,"9")))))))))</f>
        <v>9</v>
      </c>
      <c r="AD3" s="38">
        <f>_xlfn.RANK.EQ(AB3,$AB$3:$AB$30)</f>
        <v>1</v>
      </c>
      <c r="AE3" s="38" t="str">
        <f t="shared" ref="AE3:AE29" si="1">IF(AC3="1","Excellent",IF(AC3="2","Very Good",IF(AC3="3","Good",IF(AC3="4","Credit",IF(AC3="5","Average",IF(AC3="6","Pass",IF(AC3="7","Below Average",IF(AC3="8","Weak",IF(AC3="9","Very Weak")))))))))</f>
        <v>Very Weak</v>
      </c>
    </row>
    <row r="4" spans="1:34" x14ac:dyDescent="0.25">
      <c r="A4" s="29">
        <v>3</v>
      </c>
      <c r="B4" s="52" t="str">
        <f>'ENGLISH LANGUAGE'!B4</f>
        <v>ABLEDU RAQUEL ETORNAM</v>
      </c>
      <c r="C4" s="52" t="str">
        <f>'ENGLISH LANGUAGE'!C4</f>
        <v>PRIMARY 1</v>
      </c>
      <c r="D4" s="6"/>
      <c r="E4" s="6"/>
      <c r="F4" s="6"/>
      <c r="G4" s="6"/>
      <c r="H4" s="6"/>
      <c r="I4" s="17">
        <f t="shared" ref="I4:I29" si="2">SUM(D4:H4)/50*(30)</f>
        <v>0</v>
      </c>
      <c r="J4" s="6"/>
      <c r="K4" s="6"/>
      <c r="L4" s="6"/>
      <c r="M4" s="17">
        <f t="shared" ref="M4:M29" si="3">SUM(J4:L4)/45*(20)</f>
        <v>0</v>
      </c>
      <c r="N4" s="6"/>
      <c r="O4" s="6"/>
      <c r="P4" s="6"/>
      <c r="Q4" s="6"/>
      <c r="R4" s="6"/>
      <c r="S4" s="17">
        <f t="shared" ref="S4:S29" si="4">SUM(N4:R4)/50*(30)</f>
        <v>0</v>
      </c>
      <c r="T4" s="32"/>
      <c r="U4" s="32"/>
      <c r="V4" s="17">
        <f t="shared" ref="V4:V29" si="5">SUM(T4:U4)/40*(20)</f>
        <v>0</v>
      </c>
      <c r="W4" s="31"/>
      <c r="X4" s="70">
        <f t="shared" ref="X4:X29" si="6">ROUND((I4+M4+S4+V4), 0)</f>
        <v>0</v>
      </c>
      <c r="Y4" s="35">
        <f t="shared" ref="Y4:Y29" si="7">ROUND((X4/100)*50, 1)</f>
        <v>0</v>
      </c>
      <c r="Z4" s="32"/>
      <c r="AA4" s="35">
        <f t="shared" ref="AA4:AA29" si="8">ROUND((Z4/100)*50, 1)</f>
        <v>0</v>
      </c>
      <c r="AB4" s="6">
        <f t="shared" ref="AB4:AB29" si="9">Y4+AA4</f>
        <v>0</v>
      </c>
      <c r="AC4" s="5" t="str">
        <f t="shared" si="0"/>
        <v>9</v>
      </c>
      <c r="AD4" s="38">
        <f t="shared" ref="AD4:AD29" si="10">_xlfn.RANK.EQ(AB4,$AB$3:$AB$30)</f>
        <v>1</v>
      </c>
      <c r="AE4" s="38" t="str">
        <f t="shared" si="1"/>
        <v>Very Weak</v>
      </c>
    </row>
    <row r="5" spans="1:34" x14ac:dyDescent="0.25">
      <c r="A5" s="29">
        <v>4</v>
      </c>
      <c r="B5" s="52" t="str">
        <f>'ENGLISH LANGUAGE'!B5</f>
        <v>ADOFO HULBERT ELORM</v>
      </c>
      <c r="C5" s="52" t="str">
        <f>'ENGLISH LANGUAGE'!C5</f>
        <v>PRIMARY 1</v>
      </c>
      <c r="D5" s="6"/>
      <c r="E5" s="6"/>
      <c r="F5" s="6"/>
      <c r="G5" s="6"/>
      <c r="H5" s="6"/>
      <c r="I5" s="17">
        <f t="shared" si="2"/>
        <v>0</v>
      </c>
      <c r="J5" s="6"/>
      <c r="K5" s="6"/>
      <c r="L5" s="6"/>
      <c r="M5" s="17">
        <f t="shared" si="3"/>
        <v>0</v>
      </c>
      <c r="N5" s="6"/>
      <c r="O5" s="6"/>
      <c r="P5" s="6"/>
      <c r="Q5" s="6"/>
      <c r="R5" s="6"/>
      <c r="S5" s="17">
        <f t="shared" si="4"/>
        <v>0</v>
      </c>
      <c r="T5" s="32"/>
      <c r="U5" s="32"/>
      <c r="V5" s="17">
        <f t="shared" si="5"/>
        <v>0</v>
      </c>
      <c r="W5" s="31"/>
      <c r="X5" s="70">
        <f t="shared" si="6"/>
        <v>0</v>
      </c>
      <c r="Y5" s="35">
        <f t="shared" si="7"/>
        <v>0</v>
      </c>
      <c r="Z5" s="32"/>
      <c r="AA5" s="35">
        <f t="shared" si="8"/>
        <v>0</v>
      </c>
      <c r="AB5" s="6">
        <f t="shared" si="9"/>
        <v>0</v>
      </c>
      <c r="AC5" s="5" t="str">
        <f t="shared" si="0"/>
        <v>9</v>
      </c>
      <c r="AD5" s="38">
        <f t="shared" si="10"/>
        <v>1</v>
      </c>
      <c r="AE5" s="38" t="str">
        <f t="shared" si="1"/>
        <v>Very Weak</v>
      </c>
      <c r="AG5" s="19" t="s">
        <v>3</v>
      </c>
      <c r="AH5" s="19" t="s">
        <v>3</v>
      </c>
    </row>
    <row r="6" spans="1:34" x14ac:dyDescent="0.25">
      <c r="A6" s="29">
        <v>5</v>
      </c>
      <c r="B6" s="52" t="str">
        <f>'ENGLISH LANGUAGE'!B6</f>
        <v>ADZANKU EMMANUELLA</v>
      </c>
      <c r="C6" s="52" t="str">
        <f>'ENGLISH LANGUAGE'!C6</f>
        <v>PRIMARY 1</v>
      </c>
      <c r="D6" s="6"/>
      <c r="E6" s="6"/>
      <c r="F6" s="6"/>
      <c r="G6" s="6"/>
      <c r="H6" s="6"/>
      <c r="I6" s="17">
        <f t="shared" si="2"/>
        <v>0</v>
      </c>
      <c r="J6" s="6"/>
      <c r="K6" s="6"/>
      <c r="L6" s="6"/>
      <c r="M6" s="17">
        <f t="shared" si="3"/>
        <v>0</v>
      </c>
      <c r="N6" s="6"/>
      <c r="O6" s="6"/>
      <c r="P6" s="6"/>
      <c r="Q6" s="6"/>
      <c r="R6" s="6"/>
      <c r="S6" s="17">
        <f t="shared" si="4"/>
        <v>0</v>
      </c>
      <c r="T6" s="32"/>
      <c r="U6" s="32"/>
      <c r="V6" s="17">
        <f t="shared" si="5"/>
        <v>0</v>
      </c>
      <c r="W6" s="31"/>
      <c r="X6" s="70">
        <f t="shared" si="6"/>
        <v>0</v>
      </c>
      <c r="Y6" s="35">
        <f t="shared" si="7"/>
        <v>0</v>
      </c>
      <c r="Z6" s="32"/>
      <c r="AA6" s="35">
        <f t="shared" si="8"/>
        <v>0</v>
      </c>
      <c r="AB6" s="6">
        <f t="shared" si="9"/>
        <v>0</v>
      </c>
      <c r="AC6" s="5" t="str">
        <f t="shared" si="0"/>
        <v>9</v>
      </c>
      <c r="AD6" s="38">
        <f t="shared" si="10"/>
        <v>1</v>
      </c>
      <c r="AE6" s="38" t="str">
        <f t="shared" si="1"/>
        <v>Very Weak</v>
      </c>
      <c r="AH6" s="19" t="s">
        <v>3</v>
      </c>
    </row>
    <row r="7" spans="1:34" x14ac:dyDescent="0.25">
      <c r="A7" s="29">
        <v>6</v>
      </c>
      <c r="B7" s="52" t="str">
        <f>'ENGLISH LANGUAGE'!B7</f>
        <v>ADZAWORNU CHRISTOPHER</v>
      </c>
      <c r="C7" s="52" t="str">
        <f>'ENGLISH LANGUAGE'!C7</f>
        <v>PRIMARY 1</v>
      </c>
      <c r="D7" s="6"/>
      <c r="E7" s="6"/>
      <c r="F7" s="6"/>
      <c r="G7" s="6"/>
      <c r="H7" s="6"/>
      <c r="I7" s="17">
        <f t="shared" si="2"/>
        <v>0</v>
      </c>
      <c r="J7" s="6"/>
      <c r="K7" s="6"/>
      <c r="L7" s="6"/>
      <c r="M7" s="17">
        <f t="shared" si="3"/>
        <v>0</v>
      </c>
      <c r="N7" s="6"/>
      <c r="O7" s="6"/>
      <c r="P7" s="6"/>
      <c r="Q7" s="6"/>
      <c r="R7" s="6"/>
      <c r="S7" s="17">
        <f t="shared" si="4"/>
        <v>0</v>
      </c>
      <c r="T7" s="32"/>
      <c r="U7" s="32"/>
      <c r="V7" s="17">
        <f t="shared" si="5"/>
        <v>0</v>
      </c>
      <c r="W7" s="31"/>
      <c r="X7" s="70">
        <f t="shared" si="6"/>
        <v>0</v>
      </c>
      <c r="Y7" s="35">
        <f t="shared" si="7"/>
        <v>0</v>
      </c>
      <c r="Z7" s="32"/>
      <c r="AA7" s="35">
        <f t="shared" si="8"/>
        <v>0</v>
      </c>
      <c r="AB7" s="6">
        <f t="shared" si="9"/>
        <v>0</v>
      </c>
      <c r="AC7" s="5" t="str">
        <f t="shared" si="0"/>
        <v>9</v>
      </c>
      <c r="AD7" s="38">
        <f t="shared" si="10"/>
        <v>1</v>
      </c>
      <c r="AE7" s="38" t="str">
        <f t="shared" si="1"/>
        <v>Very Weak</v>
      </c>
    </row>
    <row r="8" spans="1:34" x14ac:dyDescent="0.25">
      <c r="A8" s="29">
        <v>8</v>
      </c>
      <c r="B8" s="52" t="str">
        <f>'ENGLISH LANGUAGE'!B8</f>
        <v>AFEAMKOR JORDAN</v>
      </c>
      <c r="C8" s="52" t="str">
        <f>'ENGLISH LANGUAGE'!C8</f>
        <v>PRIMARY 1</v>
      </c>
      <c r="D8" s="6"/>
      <c r="E8" s="6"/>
      <c r="F8" s="6"/>
      <c r="G8" s="6"/>
      <c r="H8" s="6"/>
      <c r="I8" s="17">
        <f t="shared" si="2"/>
        <v>0</v>
      </c>
      <c r="J8" s="6"/>
      <c r="K8" s="6"/>
      <c r="L8" s="6"/>
      <c r="M8" s="17">
        <f t="shared" si="3"/>
        <v>0</v>
      </c>
      <c r="N8" s="6"/>
      <c r="O8" s="6"/>
      <c r="P8" s="6"/>
      <c r="Q8" s="6"/>
      <c r="R8" s="6"/>
      <c r="S8" s="17">
        <f t="shared" si="4"/>
        <v>0</v>
      </c>
      <c r="T8" s="32"/>
      <c r="U8" s="6"/>
      <c r="V8" s="17">
        <f t="shared" si="5"/>
        <v>0</v>
      </c>
      <c r="W8" s="31"/>
      <c r="X8" s="70">
        <f t="shared" si="6"/>
        <v>0</v>
      </c>
      <c r="Y8" s="35">
        <f t="shared" si="7"/>
        <v>0</v>
      </c>
      <c r="Z8" s="32"/>
      <c r="AA8" s="35">
        <f t="shared" si="8"/>
        <v>0</v>
      </c>
      <c r="AB8" s="6">
        <f t="shared" si="9"/>
        <v>0</v>
      </c>
      <c r="AC8" s="5" t="str">
        <f t="shared" si="0"/>
        <v>9</v>
      </c>
      <c r="AD8" s="38">
        <f t="shared" si="10"/>
        <v>1</v>
      </c>
      <c r="AE8" s="38" t="str">
        <f t="shared" si="1"/>
        <v>Very Weak</v>
      </c>
    </row>
    <row r="9" spans="1:34" x14ac:dyDescent="0.25">
      <c r="A9" s="29">
        <v>10</v>
      </c>
      <c r="B9" s="52" t="str">
        <f>'ENGLISH LANGUAGE'!B9</f>
        <v>ALI-TSISSEY DAWUD</v>
      </c>
      <c r="C9" s="52" t="str">
        <f>'ENGLISH LANGUAGE'!C9</f>
        <v>PRIMARY 1</v>
      </c>
      <c r="D9" s="6"/>
      <c r="E9" s="6"/>
      <c r="F9" s="6"/>
      <c r="G9" s="6"/>
      <c r="H9" s="6"/>
      <c r="I9" s="17">
        <f t="shared" si="2"/>
        <v>0</v>
      </c>
      <c r="J9" s="6"/>
      <c r="K9" s="6"/>
      <c r="L9" s="6"/>
      <c r="M9" s="17">
        <f t="shared" si="3"/>
        <v>0</v>
      </c>
      <c r="N9" s="6"/>
      <c r="O9" s="6"/>
      <c r="P9" s="6"/>
      <c r="Q9" s="6"/>
      <c r="R9" s="6"/>
      <c r="S9" s="17">
        <f t="shared" si="4"/>
        <v>0</v>
      </c>
      <c r="T9" s="32"/>
      <c r="U9" s="32"/>
      <c r="V9" s="17">
        <f t="shared" si="5"/>
        <v>0</v>
      </c>
      <c r="W9" s="31"/>
      <c r="X9" s="70">
        <f t="shared" si="6"/>
        <v>0</v>
      </c>
      <c r="Y9" s="35">
        <f t="shared" si="7"/>
        <v>0</v>
      </c>
      <c r="Z9" s="32"/>
      <c r="AA9" s="35">
        <f t="shared" si="8"/>
        <v>0</v>
      </c>
      <c r="AB9" s="6">
        <f t="shared" si="9"/>
        <v>0</v>
      </c>
      <c r="AC9" s="5" t="str">
        <f t="shared" si="0"/>
        <v>9</v>
      </c>
      <c r="AD9" s="38">
        <f t="shared" si="10"/>
        <v>1</v>
      </c>
      <c r="AE9" s="38" t="str">
        <f t="shared" si="1"/>
        <v>Very Weak</v>
      </c>
      <c r="AG9" s="19" t="s">
        <v>3</v>
      </c>
    </row>
    <row r="10" spans="1:34" x14ac:dyDescent="0.25">
      <c r="A10" s="29">
        <v>11</v>
      </c>
      <c r="B10" s="52" t="str">
        <f>'ENGLISH LANGUAGE'!B10</f>
        <v>AMANKWAH RACHEAL NHYIRA</v>
      </c>
      <c r="C10" s="52" t="str">
        <f>'ENGLISH LANGUAGE'!C10</f>
        <v>PRIMARY 1</v>
      </c>
      <c r="D10" s="6"/>
      <c r="E10" s="6"/>
      <c r="F10" s="6"/>
      <c r="G10" s="6"/>
      <c r="H10" s="6"/>
      <c r="I10" s="17">
        <f t="shared" si="2"/>
        <v>0</v>
      </c>
      <c r="J10" s="6"/>
      <c r="K10" s="6"/>
      <c r="L10" s="6"/>
      <c r="M10" s="17">
        <f t="shared" si="3"/>
        <v>0</v>
      </c>
      <c r="N10" s="6"/>
      <c r="O10" s="6"/>
      <c r="P10" s="6"/>
      <c r="Q10" s="6"/>
      <c r="R10" s="6"/>
      <c r="S10" s="17">
        <f t="shared" si="4"/>
        <v>0</v>
      </c>
      <c r="T10" s="32"/>
      <c r="U10" s="32"/>
      <c r="V10" s="17">
        <f t="shared" si="5"/>
        <v>0</v>
      </c>
      <c r="W10" s="31"/>
      <c r="X10" s="70">
        <f t="shared" si="6"/>
        <v>0</v>
      </c>
      <c r="Y10" s="35">
        <f t="shared" si="7"/>
        <v>0</v>
      </c>
      <c r="Z10" s="32"/>
      <c r="AA10" s="35">
        <f t="shared" si="8"/>
        <v>0</v>
      </c>
      <c r="AB10" s="6">
        <f t="shared" si="9"/>
        <v>0</v>
      </c>
      <c r="AC10" s="5" t="str">
        <f t="shared" si="0"/>
        <v>9</v>
      </c>
      <c r="AD10" s="38">
        <f t="shared" si="10"/>
        <v>1</v>
      </c>
      <c r="AE10" s="38" t="str">
        <f t="shared" si="1"/>
        <v>Very Weak</v>
      </c>
    </row>
    <row r="11" spans="1:34" customFormat="1" x14ac:dyDescent="0.25">
      <c r="A11" s="29">
        <v>12</v>
      </c>
      <c r="B11" s="52" t="str">
        <f>'ENGLISH LANGUAGE'!B11</f>
        <v>ASAMOAH PHILIP</v>
      </c>
      <c r="C11" s="52" t="str">
        <f>'ENGLISH LANGUAGE'!C11</f>
        <v>PRIMARY 1</v>
      </c>
      <c r="D11" s="6"/>
      <c r="E11" s="6"/>
      <c r="F11" s="6"/>
      <c r="G11" s="6"/>
      <c r="H11" s="6"/>
      <c r="I11" s="17">
        <f t="shared" si="2"/>
        <v>0</v>
      </c>
      <c r="J11" s="6"/>
      <c r="K11" s="6"/>
      <c r="L11" s="6"/>
      <c r="M11" s="17">
        <f t="shared" si="3"/>
        <v>0</v>
      </c>
      <c r="N11" s="6"/>
      <c r="O11" s="6"/>
      <c r="P11" s="6"/>
      <c r="Q11" s="6"/>
      <c r="R11" s="6"/>
      <c r="S11" s="17">
        <f t="shared" si="4"/>
        <v>0</v>
      </c>
      <c r="T11" s="32"/>
      <c r="U11" s="32"/>
      <c r="V11" s="17">
        <f t="shared" si="5"/>
        <v>0</v>
      </c>
      <c r="W11" s="31"/>
      <c r="X11" s="70">
        <f t="shared" si="6"/>
        <v>0</v>
      </c>
      <c r="Y11" s="35">
        <f t="shared" si="7"/>
        <v>0</v>
      </c>
      <c r="Z11" s="32"/>
      <c r="AA11" s="35">
        <f t="shared" si="8"/>
        <v>0</v>
      </c>
      <c r="AB11" s="6">
        <f t="shared" si="9"/>
        <v>0</v>
      </c>
      <c r="AC11" s="5" t="str">
        <f t="shared" si="0"/>
        <v>9</v>
      </c>
      <c r="AD11" s="38">
        <f t="shared" si="10"/>
        <v>1</v>
      </c>
      <c r="AE11" s="38" t="str">
        <f t="shared" si="1"/>
        <v>Very Weak</v>
      </c>
    </row>
    <row r="12" spans="1:34" customFormat="1" x14ac:dyDescent="0.25">
      <c r="A12" s="29">
        <v>15</v>
      </c>
      <c r="B12" s="52" t="str">
        <f>'ENGLISH LANGUAGE'!B12</f>
        <v>ASETINA MARTIN</v>
      </c>
      <c r="C12" s="52" t="str">
        <f>'ENGLISH LANGUAGE'!C12</f>
        <v>PRIMARY 1</v>
      </c>
      <c r="D12" s="6"/>
      <c r="E12" s="6"/>
      <c r="F12" s="6"/>
      <c r="G12" s="6"/>
      <c r="H12" s="6"/>
      <c r="I12" s="17">
        <f t="shared" si="2"/>
        <v>0</v>
      </c>
      <c r="J12" s="6"/>
      <c r="K12" s="6"/>
      <c r="L12" s="6"/>
      <c r="M12" s="17">
        <f t="shared" si="3"/>
        <v>0</v>
      </c>
      <c r="N12" s="6"/>
      <c r="O12" s="6"/>
      <c r="P12" s="6"/>
      <c r="Q12" s="6"/>
      <c r="R12" s="6"/>
      <c r="S12" s="17">
        <f t="shared" si="4"/>
        <v>0</v>
      </c>
      <c r="T12" s="32"/>
      <c r="U12" s="6"/>
      <c r="V12" s="17">
        <f t="shared" si="5"/>
        <v>0</v>
      </c>
      <c r="W12" s="31"/>
      <c r="X12" s="70">
        <f t="shared" si="6"/>
        <v>0</v>
      </c>
      <c r="Y12" s="35">
        <f t="shared" si="7"/>
        <v>0</v>
      </c>
      <c r="Z12" s="32"/>
      <c r="AA12" s="35">
        <f t="shared" si="8"/>
        <v>0</v>
      </c>
      <c r="AB12" s="6">
        <f t="shared" si="9"/>
        <v>0</v>
      </c>
      <c r="AC12" s="5" t="str">
        <f t="shared" si="0"/>
        <v>9</v>
      </c>
      <c r="AD12" s="38">
        <f t="shared" si="10"/>
        <v>1</v>
      </c>
      <c r="AE12" s="38" t="str">
        <f t="shared" si="1"/>
        <v>Very Weak</v>
      </c>
    </row>
    <row r="13" spans="1:34" customFormat="1" x14ac:dyDescent="0.25">
      <c r="A13" s="29">
        <v>19</v>
      </c>
      <c r="B13" s="52" t="str">
        <f>'ENGLISH LANGUAGE'!B13</f>
        <v>AWUNI ABRAHAM</v>
      </c>
      <c r="C13" s="52" t="str">
        <f>'ENGLISH LANGUAGE'!C13</f>
        <v>PRIMARY 1</v>
      </c>
      <c r="D13" s="6"/>
      <c r="E13" s="6"/>
      <c r="F13" s="6"/>
      <c r="G13" s="6"/>
      <c r="H13" s="6"/>
      <c r="I13" s="17">
        <f t="shared" si="2"/>
        <v>0</v>
      </c>
      <c r="J13" s="6"/>
      <c r="K13" s="6"/>
      <c r="L13" s="6"/>
      <c r="M13" s="17">
        <f t="shared" si="3"/>
        <v>0</v>
      </c>
      <c r="N13" s="6"/>
      <c r="O13" s="6"/>
      <c r="P13" s="6"/>
      <c r="Q13" s="6"/>
      <c r="R13" s="6"/>
      <c r="S13" s="17">
        <f t="shared" si="4"/>
        <v>0</v>
      </c>
      <c r="T13" s="32"/>
      <c r="U13" s="6"/>
      <c r="V13" s="17">
        <f t="shared" si="5"/>
        <v>0</v>
      </c>
      <c r="W13" s="31"/>
      <c r="X13" s="70">
        <f t="shared" si="6"/>
        <v>0</v>
      </c>
      <c r="Y13" s="35">
        <f t="shared" si="7"/>
        <v>0</v>
      </c>
      <c r="Z13" s="32"/>
      <c r="AA13" s="35">
        <f t="shared" si="8"/>
        <v>0</v>
      </c>
      <c r="AB13" s="6">
        <f t="shared" si="9"/>
        <v>0</v>
      </c>
      <c r="AC13" s="5" t="str">
        <f t="shared" si="0"/>
        <v>9</v>
      </c>
      <c r="AD13" s="38">
        <f t="shared" si="10"/>
        <v>1</v>
      </c>
      <c r="AE13" s="38" t="str">
        <f t="shared" si="1"/>
        <v>Very Weak</v>
      </c>
    </row>
    <row r="14" spans="1:34" customFormat="1" x14ac:dyDescent="0.25">
      <c r="A14" s="29">
        <v>20</v>
      </c>
      <c r="B14" s="52" t="str">
        <f>'ENGLISH LANGUAGE'!B14</f>
        <v>BODAE ESTHER</v>
      </c>
      <c r="C14" s="52" t="str">
        <f>'ENGLISH LANGUAGE'!C14</f>
        <v>PRIMARY 1</v>
      </c>
      <c r="D14" s="6"/>
      <c r="E14" s="6"/>
      <c r="F14" s="6"/>
      <c r="G14" s="6"/>
      <c r="H14" s="6"/>
      <c r="I14" s="17">
        <f t="shared" si="2"/>
        <v>0</v>
      </c>
      <c r="J14" s="6"/>
      <c r="K14" s="6"/>
      <c r="L14" s="6"/>
      <c r="M14" s="17">
        <f t="shared" si="3"/>
        <v>0</v>
      </c>
      <c r="N14" s="6"/>
      <c r="O14" s="6"/>
      <c r="P14" s="6"/>
      <c r="Q14" s="6"/>
      <c r="R14" s="6"/>
      <c r="S14" s="17">
        <f t="shared" si="4"/>
        <v>0</v>
      </c>
      <c r="T14" s="32"/>
      <c r="U14" s="32"/>
      <c r="V14" s="17">
        <f t="shared" si="5"/>
        <v>0</v>
      </c>
      <c r="W14" s="31"/>
      <c r="X14" s="70">
        <f t="shared" si="6"/>
        <v>0</v>
      </c>
      <c r="Y14" s="35">
        <f t="shared" si="7"/>
        <v>0</v>
      </c>
      <c r="Z14" s="32"/>
      <c r="AA14" s="35">
        <f t="shared" si="8"/>
        <v>0</v>
      </c>
      <c r="AB14" s="6">
        <f t="shared" si="9"/>
        <v>0</v>
      </c>
      <c r="AC14" s="5" t="str">
        <f t="shared" si="0"/>
        <v>9</v>
      </c>
      <c r="AD14" s="38">
        <f t="shared" si="10"/>
        <v>1</v>
      </c>
      <c r="AE14" s="38" t="str">
        <f t="shared" si="1"/>
        <v>Very Weak</v>
      </c>
    </row>
    <row r="15" spans="1:34" customFormat="1" x14ac:dyDescent="0.25">
      <c r="A15" s="29">
        <v>21</v>
      </c>
      <c r="B15" s="52" t="str">
        <f>'ENGLISH LANGUAGE'!B15</f>
        <v>BONSU OPARE SAMUEL</v>
      </c>
      <c r="C15" s="52" t="str">
        <f>'ENGLISH LANGUAGE'!C15</f>
        <v>PRIMARY 1</v>
      </c>
      <c r="D15" s="6"/>
      <c r="E15" s="6"/>
      <c r="F15" s="6"/>
      <c r="G15" s="6"/>
      <c r="H15" s="6"/>
      <c r="I15" s="17">
        <f t="shared" si="2"/>
        <v>0</v>
      </c>
      <c r="J15" s="6"/>
      <c r="K15" s="6"/>
      <c r="L15" s="6"/>
      <c r="M15" s="17">
        <f t="shared" si="3"/>
        <v>0</v>
      </c>
      <c r="N15" s="6"/>
      <c r="O15" s="6"/>
      <c r="P15" s="6"/>
      <c r="Q15" s="6"/>
      <c r="R15" s="6"/>
      <c r="S15" s="17">
        <f t="shared" si="4"/>
        <v>0</v>
      </c>
      <c r="T15" s="32"/>
      <c r="U15" s="32"/>
      <c r="V15" s="17">
        <f t="shared" si="5"/>
        <v>0</v>
      </c>
      <c r="W15" s="31"/>
      <c r="X15" s="70">
        <f t="shared" si="6"/>
        <v>0</v>
      </c>
      <c r="Y15" s="35">
        <f t="shared" si="7"/>
        <v>0</v>
      </c>
      <c r="Z15" s="32"/>
      <c r="AA15" s="35">
        <f t="shared" si="8"/>
        <v>0</v>
      </c>
      <c r="AB15" s="6">
        <f t="shared" si="9"/>
        <v>0</v>
      </c>
      <c r="AC15" s="5" t="str">
        <f t="shared" si="0"/>
        <v>9</v>
      </c>
      <c r="AD15" s="38">
        <f t="shared" si="10"/>
        <v>1</v>
      </c>
      <c r="AE15" s="38" t="str">
        <f t="shared" si="1"/>
        <v>Very Weak</v>
      </c>
    </row>
    <row r="16" spans="1:34" customFormat="1" x14ac:dyDescent="0.25">
      <c r="A16" s="29">
        <v>23</v>
      </c>
      <c r="B16" s="52" t="str">
        <f>'ENGLISH LANGUAGE'!B16</f>
        <v>DANSO DANIEL</v>
      </c>
      <c r="C16" s="52" t="str">
        <f>'ENGLISH LANGUAGE'!C16</f>
        <v>PRIMARY 1</v>
      </c>
      <c r="D16" s="6"/>
      <c r="E16" s="6"/>
      <c r="F16" s="6"/>
      <c r="G16" s="6"/>
      <c r="H16" s="6"/>
      <c r="I16" s="17">
        <f t="shared" si="2"/>
        <v>0</v>
      </c>
      <c r="J16" s="6"/>
      <c r="K16" s="6"/>
      <c r="L16" s="6"/>
      <c r="M16" s="17">
        <f t="shared" si="3"/>
        <v>0</v>
      </c>
      <c r="N16" s="6"/>
      <c r="O16" s="6"/>
      <c r="P16" s="6"/>
      <c r="Q16" s="6"/>
      <c r="R16" s="6"/>
      <c r="S16" s="17">
        <f t="shared" si="4"/>
        <v>0</v>
      </c>
      <c r="T16" s="32"/>
      <c r="U16" s="6"/>
      <c r="V16" s="17">
        <f t="shared" si="5"/>
        <v>0</v>
      </c>
      <c r="W16" s="31"/>
      <c r="X16" s="70">
        <f t="shared" si="6"/>
        <v>0</v>
      </c>
      <c r="Y16" s="35">
        <f t="shared" si="7"/>
        <v>0</v>
      </c>
      <c r="Z16" s="32"/>
      <c r="AA16" s="35">
        <f t="shared" si="8"/>
        <v>0</v>
      </c>
      <c r="AB16" s="6">
        <f t="shared" si="9"/>
        <v>0</v>
      </c>
      <c r="AC16" s="5" t="str">
        <f t="shared" si="0"/>
        <v>9</v>
      </c>
      <c r="AD16" s="38">
        <f t="shared" si="10"/>
        <v>1</v>
      </c>
      <c r="AE16" s="38" t="str">
        <f t="shared" si="1"/>
        <v>Very Weak</v>
      </c>
    </row>
    <row r="17" spans="1:31" customFormat="1" x14ac:dyDescent="0.25">
      <c r="A17" s="29">
        <v>25</v>
      </c>
      <c r="B17" s="52" t="str">
        <f>'ENGLISH LANGUAGE'!B17</f>
        <v>DENU MIRACLE</v>
      </c>
      <c r="C17" s="52" t="str">
        <f>'ENGLISH LANGUAGE'!C17</f>
        <v>PRIMARY 1</v>
      </c>
      <c r="D17" s="6"/>
      <c r="E17" s="6"/>
      <c r="F17" s="6"/>
      <c r="G17" s="6"/>
      <c r="H17" s="6"/>
      <c r="I17" s="17">
        <f t="shared" si="2"/>
        <v>0</v>
      </c>
      <c r="J17" s="6"/>
      <c r="K17" s="6"/>
      <c r="L17" s="6"/>
      <c r="M17" s="17">
        <f t="shared" si="3"/>
        <v>0</v>
      </c>
      <c r="N17" s="6"/>
      <c r="O17" s="6"/>
      <c r="P17" s="6"/>
      <c r="Q17" s="6"/>
      <c r="R17" s="6"/>
      <c r="S17" s="17">
        <f t="shared" si="4"/>
        <v>0</v>
      </c>
      <c r="T17" s="32"/>
      <c r="U17" s="6"/>
      <c r="V17" s="17">
        <f t="shared" si="5"/>
        <v>0</v>
      </c>
      <c r="W17" s="31"/>
      <c r="X17" s="70">
        <f t="shared" si="6"/>
        <v>0</v>
      </c>
      <c r="Y17" s="35">
        <f t="shared" si="7"/>
        <v>0</v>
      </c>
      <c r="Z17" s="32"/>
      <c r="AA17" s="35">
        <f t="shared" si="8"/>
        <v>0</v>
      </c>
      <c r="AB17" s="6">
        <f t="shared" si="9"/>
        <v>0</v>
      </c>
      <c r="AC17" s="5" t="str">
        <f t="shared" si="0"/>
        <v>9</v>
      </c>
      <c r="AD17" s="38">
        <f t="shared" si="10"/>
        <v>1</v>
      </c>
      <c r="AE17" s="38" t="str">
        <f t="shared" si="1"/>
        <v>Very Weak</v>
      </c>
    </row>
    <row r="18" spans="1:31" customFormat="1" x14ac:dyDescent="0.25">
      <c r="A18" s="29">
        <v>26</v>
      </c>
      <c r="B18" s="52" t="str">
        <f>'ENGLISH LANGUAGE'!B18</f>
        <v xml:space="preserve">DESSU DESTINY SELORM </v>
      </c>
      <c r="C18" s="52" t="str">
        <f>'ENGLISH LANGUAGE'!C18</f>
        <v>PRIMARY 1</v>
      </c>
      <c r="D18" s="6"/>
      <c r="E18" s="6"/>
      <c r="F18" s="6"/>
      <c r="G18" s="6"/>
      <c r="H18" s="6"/>
      <c r="I18" s="17">
        <f t="shared" si="2"/>
        <v>0</v>
      </c>
      <c r="J18" s="6"/>
      <c r="K18" s="6"/>
      <c r="L18" s="6"/>
      <c r="M18" s="17">
        <f t="shared" si="3"/>
        <v>0</v>
      </c>
      <c r="N18" s="6"/>
      <c r="O18" s="6"/>
      <c r="P18" s="6"/>
      <c r="Q18" s="6"/>
      <c r="R18" s="6"/>
      <c r="S18" s="17">
        <f t="shared" si="4"/>
        <v>0</v>
      </c>
      <c r="T18" s="32"/>
      <c r="U18" s="6"/>
      <c r="V18" s="17">
        <f t="shared" si="5"/>
        <v>0</v>
      </c>
      <c r="W18" s="31"/>
      <c r="X18" s="70">
        <f t="shared" si="6"/>
        <v>0</v>
      </c>
      <c r="Y18" s="35">
        <f t="shared" si="7"/>
        <v>0</v>
      </c>
      <c r="Z18" s="32"/>
      <c r="AA18" s="35">
        <f t="shared" si="8"/>
        <v>0</v>
      </c>
      <c r="AB18" s="6">
        <f t="shared" si="9"/>
        <v>0</v>
      </c>
      <c r="AC18" s="5" t="str">
        <f t="shared" si="0"/>
        <v>9</v>
      </c>
      <c r="AD18" s="38">
        <f t="shared" si="10"/>
        <v>1</v>
      </c>
      <c r="AE18" s="38" t="str">
        <f t="shared" si="1"/>
        <v>Very Weak</v>
      </c>
    </row>
    <row r="19" spans="1:31" customFormat="1" x14ac:dyDescent="0.25">
      <c r="A19" s="29">
        <v>27</v>
      </c>
      <c r="B19" s="52" t="str">
        <f>'ENGLISH LANGUAGE'!B19</f>
        <v>DOGBE ESTHER</v>
      </c>
      <c r="C19" s="52" t="str">
        <f>'ENGLISH LANGUAGE'!C19</f>
        <v>PRIMARY 1</v>
      </c>
      <c r="D19" s="6"/>
      <c r="E19" s="6"/>
      <c r="F19" s="6"/>
      <c r="G19" s="6"/>
      <c r="H19" s="6"/>
      <c r="I19" s="17">
        <f t="shared" si="2"/>
        <v>0</v>
      </c>
      <c r="J19" s="6"/>
      <c r="K19" s="6"/>
      <c r="L19" s="6"/>
      <c r="M19" s="17">
        <f t="shared" si="3"/>
        <v>0</v>
      </c>
      <c r="N19" s="6"/>
      <c r="O19" s="6"/>
      <c r="P19" s="6"/>
      <c r="Q19" s="6"/>
      <c r="R19" s="6"/>
      <c r="S19" s="17">
        <f t="shared" si="4"/>
        <v>0</v>
      </c>
      <c r="T19" s="32"/>
      <c r="U19" s="6"/>
      <c r="V19" s="17">
        <f t="shared" si="5"/>
        <v>0</v>
      </c>
      <c r="W19" s="31"/>
      <c r="X19" s="70">
        <f t="shared" si="6"/>
        <v>0</v>
      </c>
      <c r="Y19" s="35">
        <f t="shared" si="7"/>
        <v>0</v>
      </c>
      <c r="Z19" s="32"/>
      <c r="AA19" s="35">
        <f t="shared" si="8"/>
        <v>0</v>
      </c>
      <c r="AB19" s="6">
        <f t="shared" si="9"/>
        <v>0</v>
      </c>
      <c r="AC19" s="5" t="str">
        <f t="shared" si="0"/>
        <v>9</v>
      </c>
      <c r="AD19" s="38">
        <f t="shared" si="10"/>
        <v>1</v>
      </c>
      <c r="AE19" s="38" t="str">
        <f t="shared" si="1"/>
        <v>Very Weak</v>
      </c>
    </row>
    <row r="20" spans="1:31" customFormat="1" x14ac:dyDescent="0.25">
      <c r="A20" s="29">
        <v>28</v>
      </c>
      <c r="B20" s="52" t="str">
        <f>'ENGLISH LANGUAGE'!B20</f>
        <v>LAKA WONDER KEKELI</v>
      </c>
      <c r="C20" s="52" t="str">
        <f>'ENGLISH LANGUAGE'!C20</f>
        <v>PRIMARY 1</v>
      </c>
      <c r="D20" s="6"/>
      <c r="E20" s="6"/>
      <c r="F20" s="6"/>
      <c r="G20" s="6"/>
      <c r="H20" s="6"/>
      <c r="I20" s="17">
        <f t="shared" si="2"/>
        <v>0</v>
      </c>
      <c r="J20" s="6"/>
      <c r="K20" s="6"/>
      <c r="L20" s="6"/>
      <c r="M20" s="17">
        <f t="shared" si="3"/>
        <v>0</v>
      </c>
      <c r="N20" s="6"/>
      <c r="O20" s="6"/>
      <c r="P20" s="6"/>
      <c r="Q20" s="6"/>
      <c r="R20" s="6"/>
      <c r="S20" s="17">
        <f t="shared" si="4"/>
        <v>0</v>
      </c>
      <c r="T20" s="32"/>
      <c r="U20" s="6"/>
      <c r="V20" s="17">
        <f t="shared" si="5"/>
        <v>0</v>
      </c>
      <c r="W20" s="31"/>
      <c r="X20" s="70">
        <f t="shared" si="6"/>
        <v>0</v>
      </c>
      <c r="Y20" s="35">
        <f t="shared" si="7"/>
        <v>0</v>
      </c>
      <c r="Z20" s="32"/>
      <c r="AA20" s="35">
        <f t="shared" si="8"/>
        <v>0</v>
      </c>
      <c r="AB20" s="6">
        <f t="shared" si="9"/>
        <v>0</v>
      </c>
      <c r="AC20" s="5" t="str">
        <f t="shared" si="0"/>
        <v>9</v>
      </c>
      <c r="AD20" s="38">
        <f t="shared" si="10"/>
        <v>1</v>
      </c>
      <c r="AE20" s="38" t="str">
        <f t="shared" si="1"/>
        <v>Very Weak</v>
      </c>
    </row>
    <row r="21" spans="1:31" customFormat="1" x14ac:dyDescent="0.25">
      <c r="A21" s="29">
        <v>29</v>
      </c>
      <c r="B21" s="52" t="str">
        <f>'ENGLISH LANGUAGE'!B21</f>
        <v>MONEKE MICHEAL</v>
      </c>
      <c r="C21" s="52" t="str">
        <f>'ENGLISH LANGUAGE'!C21</f>
        <v>PRIMARY 1</v>
      </c>
      <c r="D21" s="6"/>
      <c r="E21" s="6"/>
      <c r="F21" s="6"/>
      <c r="G21" s="6"/>
      <c r="H21" s="6"/>
      <c r="I21" s="17">
        <f t="shared" si="2"/>
        <v>0</v>
      </c>
      <c r="J21" s="6"/>
      <c r="K21" s="6"/>
      <c r="L21" s="6"/>
      <c r="M21" s="17">
        <f t="shared" si="3"/>
        <v>0</v>
      </c>
      <c r="N21" s="6"/>
      <c r="O21" s="6"/>
      <c r="P21" s="6"/>
      <c r="Q21" s="6"/>
      <c r="R21" s="6"/>
      <c r="S21" s="17">
        <f t="shared" si="4"/>
        <v>0</v>
      </c>
      <c r="T21" s="32"/>
      <c r="U21" s="6"/>
      <c r="V21" s="17">
        <f t="shared" si="5"/>
        <v>0</v>
      </c>
      <c r="W21" s="31"/>
      <c r="X21" s="70">
        <f t="shared" si="6"/>
        <v>0</v>
      </c>
      <c r="Y21" s="35">
        <f t="shared" si="7"/>
        <v>0</v>
      </c>
      <c r="Z21" s="32"/>
      <c r="AA21" s="35">
        <f t="shared" si="8"/>
        <v>0</v>
      </c>
      <c r="AB21" s="6">
        <f t="shared" si="9"/>
        <v>0</v>
      </c>
      <c r="AC21" s="5" t="str">
        <f t="shared" si="0"/>
        <v>9</v>
      </c>
      <c r="AD21" s="38">
        <f t="shared" si="10"/>
        <v>1</v>
      </c>
      <c r="AE21" s="38" t="str">
        <f t="shared" si="1"/>
        <v>Very Weak</v>
      </c>
    </row>
    <row r="22" spans="1:31" customFormat="1" x14ac:dyDescent="0.25">
      <c r="A22" s="29">
        <v>30</v>
      </c>
      <c r="B22" s="52" t="str">
        <f>'ENGLISH LANGUAGE'!B22</f>
        <v>NYARKO SHEDRACK NTIRI</v>
      </c>
      <c r="C22" s="52" t="str">
        <f>'ENGLISH LANGUAGE'!C22</f>
        <v>PRIMARY 1</v>
      </c>
      <c r="D22" s="6"/>
      <c r="E22" s="6"/>
      <c r="F22" s="6"/>
      <c r="G22" s="6"/>
      <c r="H22" s="6"/>
      <c r="I22" s="17">
        <f t="shared" si="2"/>
        <v>0</v>
      </c>
      <c r="J22" s="6"/>
      <c r="K22" s="6"/>
      <c r="L22" s="6"/>
      <c r="M22" s="17">
        <f t="shared" si="3"/>
        <v>0</v>
      </c>
      <c r="N22" s="6"/>
      <c r="O22" s="6"/>
      <c r="P22" s="6"/>
      <c r="Q22" s="6"/>
      <c r="R22" s="6"/>
      <c r="S22" s="17">
        <f t="shared" si="4"/>
        <v>0</v>
      </c>
      <c r="T22" s="32"/>
      <c r="U22" s="6"/>
      <c r="V22" s="17">
        <f t="shared" si="5"/>
        <v>0</v>
      </c>
      <c r="W22" s="31"/>
      <c r="X22" s="70">
        <f t="shared" si="6"/>
        <v>0</v>
      </c>
      <c r="Y22" s="35">
        <f t="shared" si="7"/>
        <v>0</v>
      </c>
      <c r="Z22" s="32"/>
      <c r="AA22" s="35">
        <f t="shared" si="8"/>
        <v>0</v>
      </c>
      <c r="AB22" s="6">
        <f t="shared" si="9"/>
        <v>0</v>
      </c>
      <c r="AC22" s="5" t="str">
        <f t="shared" si="0"/>
        <v>9</v>
      </c>
      <c r="AD22" s="38">
        <f t="shared" si="10"/>
        <v>1</v>
      </c>
      <c r="AE22" s="38" t="str">
        <f t="shared" si="1"/>
        <v>Very Weak</v>
      </c>
    </row>
    <row r="23" spans="1:31" x14ac:dyDescent="0.25">
      <c r="A23" s="29">
        <v>31</v>
      </c>
      <c r="B23" s="52" t="str">
        <f>'ENGLISH LANGUAGE'!B23</f>
        <v>OSEI MELODY NANAYAA</v>
      </c>
      <c r="C23" s="52" t="str">
        <f>'ENGLISH LANGUAGE'!C23</f>
        <v>PRIMARY 1</v>
      </c>
      <c r="D23" s="6"/>
      <c r="E23" s="6"/>
      <c r="F23" s="6"/>
      <c r="G23" s="6"/>
      <c r="H23" s="6"/>
      <c r="I23" s="17">
        <f t="shared" si="2"/>
        <v>0</v>
      </c>
      <c r="J23" s="6"/>
      <c r="K23" s="6"/>
      <c r="L23" s="6"/>
      <c r="M23" s="17">
        <f t="shared" si="3"/>
        <v>0</v>
      </c>
      <c r="N23" s="6"/>
      <c r="O23" s="6"/>
      <c r="P23" s="6"/>
      <c r="Q23" s="6"/>
      <c r="R23" s="6"/>
      <c r="S23" s="17">
        <f t="shared" si="4"/>
        <v>0</v>
      </c>
      <c r="T23" s="32"/>
      <c r="U23" s="6"/>
      <c r="V23" s="17">
        <f t="shared" si="5"/>
        <v>0</v>
      </c>
      <c r="W23" s="31"/>
      <c r="X23" s="70">
        <f t="shared" si="6"/>
        <v>0</v>
      </c>
      <c r="Y23" s="35">
        <f t="shared" si="7"/>
        <v>0</v>
      </c>
      <c r="Z23" s="32"/>
      <c r="AA23" s="35">
        <f t="shared" si="8"/>
        <v>0</v>
      </c>
      <c r="AB23" s="6">
        <f t="shared" si="9"/>
        <v>0</v>
      </c>
      <c r="AC23" s="5" t="str">
        <f t="shared" si="0"/>
        <v>9</v>
      </c>
      <c r="AD23" s="38">
        <f t="shared" si="10"/>
        <v>1</v>
      </c>
      <c r="AE23" s="38" t="str">
        <f t="shared" si="1"/>
        <v>Very Weak</v>
      </c>
    </row>
    <row r="24" spans="1:31" x14ac:dyDescent="0.25">
      <c r="A24" s="29">
        <v>32</v>
      </c>
      <c r="B24" s="52" t="str">
        <f>'ENGLISH LANGUAGE'!B24</f>
        <v>OWUNWA CHIMA</v>
      </c>
      <c r="C24" s="52" t="str">
        <f>'ENGLISH LANGUAGE'!C24</f>
        <v>PRIMARY 1</v>
      </c>
      <c r="D24" s="6"/>
      <c r="E24" s="6"/>
      <c r="F24" s="6"/>
      <c r="G24" s="6"/>
      <c r="H24" s="6"/>
      <c r="I24" s="17">
        <f t="shared" si="2"/>
        <v>0</v>
      </c>
      <c r="J24" s="6"/>
      <c r="K24" s="6"/>
      <c r="L24" s="6"/>
      <c r="M24" s="17">
        <f t="shared" si="3"/>
        <v>0</v>
      </c>
      <c r="N24" s="6"/>
      <c r="O24" s="6"/>
      <c r="P24" s="6"/>
      <c r="Q24" s="6"/>
      <c r="R24" s="6"/>
      <c r="S24" s="17">
        <f t="shared" si="4"/>
        <v>0</v>
      </c>
      <c r="T24" s="32"/>
      <c r="U24" s="6"/>
      <c r="V24" s="17">
        <f t="shared" si="5"/>
        <v>0</v>
      </c>
      <c r="W24" s="31"/>
      <c r="X24" s="70">
        <f t="shared" si="6"/>
        <v>0</v>
      </c>
      <c r="Y24" s="35">
        <f t="shared" si="7"/>
        <v>0</v>
      </c>
      <c r="Z24" s="32"/>
      <c r="AA24" s="35">
        <f t="shared" si="8"/>
        <v>0</v>
      </c>
      <c r="AB24" s="6">
        <f t="shared" si="9"/>
        <v>0</v>
      </c>
      <c r="AC24" s="5" t="str">
        <f t="shared" si="0"/>
        <v>9</v>
      </c>
      <c r="AD24" s="38">
        <f t="shared" si="10"/>
        <v>1</v>
      </c>
      <c r="AE24" s="38" t="str">
        <f t="shared" si="1"/>
        <v>Very Weak</v>
      </c>
    </row>
    <row r="25" spans="1:31" x14ac:dyDescent="0.25">
      <c r="A25" s="29">
        <v>33</v>
      </c>
      <c r="B25" s="52" t="str">
        <f>'ENGLISH LANGUAGE'!B25</f>
        <v>SAKYI BLESSING</v>
      </c>
      <c r="C25" s="52" t="str">
        <f>'ENGLISH LANGUAGE'!C25</f>
        <v>PRIMARY 1</v>
      </c>
      <c r="D25" s="6"/>
      <c r="E25" s="6"/>
      <c r="F25" s="6"/>
      <c r="G25" s="6"/>
      <c r="H25" s="6"/>
      <c r="I25" s="17">
        <f t="shared" si="2"/>
        <v>0</v>
      </c>
      <c r="J25" s="6"/>
      <c r="K25" s="6"/>
      <c r="L25" s="6"/>
      <c r="M25" s="17">
        <f t="shared" si="3"/>
        <v>0</v>
      </c>
      <c r="N25" s="6"/>
      <c r="O25" s="6"/>
      <c r="P25" s="6"/>
      <c r="Q25" s="6"/>
      <c r="R25" s="6"/>
      <c r="S25" s="17">
        <f t="shared" si="4"/>
        <v>0</v>
      </c>
      <c r="T25" s="32"/>
      <c r="U25" s="32"/>
      <c r="V25" s="17">
        <f t="shared" si="5"/>
        <v>0</v>
      </c>
      <c r="W25" s="31"/>
      <c r="X25" s="70">
        <f t="shared" si="6"/>
        <v>0</v>
      </c>
      <c r="Y25" s="35">
        <f t="shared" si="7"/>
        <v>0</v>
      </c>
      <c r="Z25" s="32"/>
      <c r="AA25" s="35">
        <f t="shared" si="8"/>
        <v>0</v>
      </c>
      <c r="AB25" s="6">
        <f t="shared" si="9"/>
        <v>0</v>
      </c>
      <c r="AC25" s="5" t="str">
        <f t="shared" si="0"/>
        <v>9</v>
      </c>
      <c r="AD25" s="38">
        <f t="shared" si="10"/>
        <v>1</v>
      </c>
      <c r="AE25" s="38" t="str">
        <f t="shared" si="1"/>
        <v>Very Weak</v>
      </c>
    </row>
    <row r="26" spans="1:31" x14ac:dyDescent="0.25">
      <c r="A26" s="29">
        <v>34</v>
      </c>
      <c r="B26" s="52" t="str">
        <f>'ENGLISH LANGUAGE'!B26</f>
        <v>SHAMSUDEEN AYISHA</v>
      </c>
      <c r="C26" s="52" t="str">
        <f>'ENGLISH LANGUAGE'!C26</f>
        <v>PRIMARY 1</v>
      </c>
      <c r="D26" s="6"/>
      <c r="E26" s="6"/>
      <c r="F26" s="6"/>
      <c r="G26" s="6"/>
      <c r="H26" s="6"/>
      <c r="I26" s="17">
        <f t="shared" si="2"/>
        <v>0</v>
      </c>
      <c r="J26" s="6"/>
      <c r="K26" s="6"/>
      <c r="L26" s="6"/>
      <c r="M26" s="17">
        <f t="shared" si="3"/>
        <v>0</v>
      </c>
      <c r="N26" s="6"/>
      <c r="O26" s="6"/>
      <c r="P26" s="6"/>
      <c r="Q26" s="6"/>
      <c r="R26" s="6"/>
      <c r="S26" s="17">
        <f t="shared" si="4"/>
        <v>0</v>
      </c>
      <c r="T26" s="32"/>
      <c r="U26" s="32"/>
      <c r="V26" s="17">
        <f t="shared" si="5"/>
        <v>0</v>
      </c>
      <c r="W26" s="31"/>
      <c r="X26" s="70">
        <f t="shared" si="6"/>
        <v>0</v>
      </c>
      <c r="Y26" s="35">
        <f t="shared" si="7"/>
        <v>0</v>
      </c>
      <c r="Z26" s="32"/>
      <c r="AA26" s="35">
        <f t="shared" si="8"/>
        <v>0</v>
      </c>
      <c r="AB26" s="6">
        <f t="shared" si="9"/>
        <v>0</v>
      </c>
      <c r="AC26" s="5" t="str">
        <f t="shared" si="0"/>
        <v>9</v>
      </c>
      <c r="AD26" s="38">
        <f t="shared" si="10"/>
        <v>1</v>
      </c>
      <c r="AE26" s="38" t="str">
        <f t="shared" si="1"/>
        <v>Very Weak</v>
      </c>
    </row>
    <row r="27" spans="1:31" x14ac:dyDescent="0.25">
      <c r="A27" s="29">
        <v>35</v>
      </c>
      <c r="B27" s="52" t="str">
        <f>'ENGLISH LANGUAGE'!B27</f>
        <v>SULEIMAN JAMEL</v>
      </c>
      <c r="C27" s="52" t="str">
        <f>'ENGLISH LANGUAGE'!C27</f>
        <v>PRIMARY 1</v>
      </c>
      <c r="D27" s="6"/>
      <c r="E27" s="6"/>
      <c r="F27" s="6"/>
      <c r="G27" s="6"/>
      <c r="H27" s="6"/>
      <c r="I27" s="17">
        <f t="shared" si="2"/>
        <v>0</v>
      </c>
      <c r="J27" s="6"/>
      <c r="K27" s="6"/>
      <c r="L27" s="6"/>
      <c r="M27" s="17">
        <f t="shared" si="3"/>
        <v>0</v>
      </c>
      <c r="N27" s="6"/>
      <c r="O27" s="6"/>
      <c r="P27" s="6"/>
      <c r="Q27" s="6"/>
      <c r="R27" s="6"/>
      <c r="S27" s="17">
        <f t="shared" si="4"/>
        <v>0</v>
      </c>
      <c r="T27" s="32"/>
      <c r="U27" s="32"/>
      <c r="V27" s="17">
        <f t="shared" si="5"/>
        <v>0</v>
      </c>
      <c r="W27" s="31"/>
      <c r="X27" s="70">
        <f t="shared" si="6"/>
        <v>0</v>
      </c>
      <c r="Y27" s="35">
        <f t="shared" si="7"/>
        <v>0</v>
      </c>
      <c r="Z27" s="32"/>
      <c r="AA27" s="35">
        <f t="shared" si="8"/>
        <v>0</v>
      </c>
      <c r="AB27" s="6">
        <f t="shared" si="9"/>
        <v>0</v>
      </c>
      <c r="AC27" s="5" t="str">
        <f t="shared" si="0"/>
        <v>9</v>
      </c>
      <c r="AD27" s="38">
        <f t="shared" si="10"/>
        <v>1</v>
      </c>
      <c r="AE27" s="38" t="str">
        <f t="shared" si="1"/>
        <v>Very Weak</v>
      </c>
    </row>
    <row r="28" spans="1:31" x14ac:dyDescent="0.25">
      <c r="A28" s="29">
        <v>36</v>
      </c>
      <c r="B28" s="52" t="str">
        <f>'ENGLISH LANGUAGE'!B28</f>
        <v>SUNDAY MICHEAL SEYRAM</v>
      </c>
      <c r="C28" s="52" t="str">
        <f>'ENGLISH LANGUAGE'!C28</f>
        <v>PRIMARY 1</v>
      </c>
      <c r="D28" s="6"/>
      <c r="E28" s="6"/>
      <c r="F28" s="6"/>
      <c r="G28" s="6"/>
      <c r="H28" s="6"/>
      <c r="I28" s="17">
        <f t="shared" si="2"/>
        <v>0</v>
      </c>
      <c r="J28" s="6"/>
      <c r="K28" s="6"/>
      <c r="L28" s="6"/>
      <c r="M28" s="17">
        <f t="shared" si="3"/>
        <v>0</v>
      </c>
      <c r="N28" s="6"/>
      <c r="O28" s="6"/>
      <c r="P28" s="6"/>
      <c r="Q28" s="6"/>
      <c r="R28" s="6"/>
      <c r="S28" s="17">
        <f t="shared" si="4"/>
        <v>0</v>
      </c>
      <c r="T28" s="32"/>
      <c r="U28" s="32"/>
      <c r="V28" s="17">
        <f t="shared" si="5"/>
        <v>0</v>
      </c>
      <c r="W28" s="31"/>
      <c r="X28" s="70">
        <f t="shared" si="6"/>
        <v>0</v>
      </c>
      <c r="Y28" s="35">
        <f t="shared" si="7"/>
        <v>0</v>
      </c>
      <c r="Z28" s="32"/>
      <c r="AA28" s="35">
        <f t="shared" si="8"/>
        <v>0</v>
      </c>
      <c r="AB28" s="6">
        <f t="shared" si="9"/>
        <v>0</v>
      </c>
      <c r="AC28" s="5" t="str">
        <f t="shared" si="0"/>
        <v>9</v>
      </c>
      <c r="AD28" s="38">
        <f t="shared" si="10"/>
        <v>1</v>
      </c>
      <c r="AE28" s="38" t="str">
        <f t="shared" si="1"/>
        <v>Very Weak</v>
      </c>
    </row>
    <row r="29" spans="1:31" x14ac:dyDescent="0.25">
      <c r="A29" s="29">
        <v>37</v>
      </c>
      <c r="B29" s="52" t="str">
        <f>'ENGLISH LANGUAGE'!B29</f>
        <v>SURAJU HADIYA</v>
      </c>
      <c r="C29" s="52" t="str">
        <f>'ENGLISH LANGUAGE'!C29</f>
        <v>PRIMARY 1</v>
      </c>
      <c r="D29" s="6"/>
      <c r="E29" s="6"/>
      <c r="F29" s="6"/>
      <c r="G29" s="6"/>
      <c r="H29" s="6"/>
      <c r="I29" s="17">
        <f t="shared" si="2"/>
        <v>0</v>
      </c>
      <c r="J29" s="6"/>
      <c r="K29" s="6"/>
      <c r="L29" s="6"/>
      <c r="M29" s="17">
        <f t="shared" si="3"/>
        <v>0</v>
      </c>
      <c r="N29" s="6"/>
      <c r="O29" s="6"/>
      <c r="P29" s="6"/>
      <c r="Q29" s="6"/>
      <c r="R29" s="6"/>
      <c r="S29" s="17">
        <f t="shared" si="4"/>
        <v>0</v>
      </c>
      <c r="T29" s="32"/>
      <c r="U29" s="6"/>
      <c r="V29" s="17">
        <f t="shared" si="5"/>
        <v>0</v>
      </c>
      <c r="W29" s="31"/>
      <c r="X29" s="70">
        <f t="shared" si="6"/>
        <v>0</v>
      </c>
      <c r="Y29" s="35">
        <f t="shared" si="7"/>
        <v>0</v>
      </c>
      <c r="Z29" s="32"/>
      <c r="AA29" s="35">
        <f t="shared" si="8"/>
        <v>0</v>
      </c>
      <c r="AB29" s="6">
        <f t="shared" si="9"/>
        <v>0</v>
      </c>
      <c r="AC29" s="5" t="str">
        <f t="shared" si="0"/>
        <v>9</v>
      </c>
      <c r="AD29" s="38">
        <f t="shared" si="10"/>
        <v>1</v>
      </c>
      <c r="AE29" s="38" t="str">
        <f t="shared" si="1"/>
        <v>Very Weak</v>
      </c>
    </row>
    <row r="30" spans="1:31" x14ac:dyDescent="0.25">
      <c r="A30" s="29">
        <v>38</v>
      </c>
      <c r="B30" s="52" t="str">
        <f>'ENGLISH LANGUAGE'!B30</f>
        <v>SURAJU HIDAYA</v>
      </c>
      <c r="C30" s="52" t="str">
        <f>'ENGLISH LANGUAGE'!C30</f>
        <v>PRIMARY 1</v>
      </c>
      <c r="D30" s="6"/>
      <c r="E30" s="6"/>
      <c r="F30" s="6"/>
      <c r="G30" s="6"/>
      <c r="H30" s="6"/>
      <c r="I30" s="17">
        <f t="shared" ref="I30:I37" si="11">SUM(D30:H30)/50*(30)</f>
        <v>0</v>
      </c>
      <c r="J30" s="6"/>
      <c r="K30" s="6"/>
      <c r="L30" s="6"/>
      <c r="M30" s="17">
        <f t="shared" ref="M30:M37" si="12">SUM(J30:L30)/45*(20)</f>
        <v>0</v>
      </c>
      <c r="N30" s="6"/>
      <c r="O30" s="6"/>
      <c r="P30" s="6"/>
      <c r="Q30" s="6"/>
      <c r="R30" s="6"/>
      <c r="S30" s="17">
        <f t="shared" ref="S30:S37" si="13">SUM(N30:R30)/50*(30)</f>
        <v>0</v>
      </c>
      <c r="T30" s="32"/>
      <c r="U30" s="6"/>
      <c r="V30" s="17">
        <f t="shared" ref="V30:V37" si="14">SUM(T30:U30)/40*(20)</f>
        <v>0</v>
      </c>
      <c r="W30" s="31"/>
      <c r="X30" s="70">
        <f t="shared" ref="X30:X37" si="15">ROUND((I30+M30+S30+V30), 0)</f>
        <v>0</v>
      </c>
      <c r="Y30" s="35">
        <f t="shared" ref="Y30:Y37" si="16">ROUND((X30/100)*50, 1)</f>
        <v>0</v>
      </c>
      <c r="Z30" s="32"/>
      <c r="AA30" s="35">
        <f t="shared" ref="AA30:AA37" si="17">ROUND((Z30/100)*50, 1)</f>
        <v>0</v>
      </c>
      <c r="AB30" s="6">
        <f t="shared" ref="AB30:AB37" si="18">Y30+AA30</f>
        <v>0</v>
      </c>
      <c r="AC30" s="5" t="str">
        <f t="shared" ref="AC30:AC37" si="19">IF(AB30&gt;=80,"1",IF(AB30&gt;69,"2",IF(AB30&gt;59,"3",IF(AB30&gt;49,"4",IF(AB30&gt;44,"5",IF(AB30&gt;39,"6",IF(AB30&gt;34,"7",IF(AB30&gt;29,"8",IF(AB30&lt;=29,"9")))))))))</f>
        <v>9</v>
      </c>
      <c r="AD30" s="38">
        <f t="shared" ref="AD30:AD37" si="20">_xlfn.RANK.EQ(AB30,$AB$3:$AB$30)</f>
        <v>1</v>
      </c>
      <c r="AE30" s="38" t="str">
        <f t="shared" ref="AE30:AE37" si="21">IF(AC30="1","Excellent",IF(AC30="2","Very Good",IF(AC30="3","Good",IF(AC30="4","Credit",IF(AC30="5","Average",IF(AC30="6","Pass",IF(AC30="7","Below Average",IF(AC30="8","Weak",IF(AC30="9","Very Weak")))))))))</f>
        <v>Very Weak</v>
      </c>
    </row>
    <row r="31" spans="1:31" x14ac:dyDescent="0.25">
      <c r="A31" s="29">
        <v>39</v>
      </c>
      <c r="B31" s="52" t="str">
        <f>'ENGLISH LANGUAGE'!B31</f>
        <v>TETTEH ADELAIDE</v>
      </c>
      <c r="C31" s="52" t="str">
        <f>'ENGLISH LANGUAGE'!C31</f>
        <v>PRIMARY 1</v>
      </c>
      <c r="D31" s="6"/>
      <c r="E31" s="6"/>
      <c r="F31" s="6"/>
      <c r="G31" s="6"/>
      <c r="H31" s="6"/>
      <c r="I31" s="17">
        <f t="shared" si="11"/>
        <v>0</v>
      </c>
      <c r="J31" s="6"/>
      <c r="K31" s="6"/>
      <c r="L31" s="6"/>
      <c r="M31" s="17">
        <f t="shared" si="12"/>
        <v>0</v>
      </c>
      <c r="N31" s="6"/>
      <c r="O31" s="6"/>
      <c r="P31" s="6"/>
      <c r="Q31" s="6"/>
      <c r="R31" s="6"/>
      <c r="S31" s="17">
        <f t="shared" si="13"/>
        <v>0</v>
      </c>
      <c r="T31" s="32"/>
      <c r="U31" s="6"/>
      <c r="V31" s="17">
        <f t="shared" si="14"/>
        <v>0</v>
      </c>
      <c r="W31" s="31"/>
      <c r="X31" s="70">
        <f t="shared" si="15"/>
        <v>0</v>
      </c>
      <c r="Y31" s="35">
        <f t="shared" si="16"/>
        <v>0</v>
      </c>
      <c r="Z31" s="32"/>
      <c r="AA31" s="35">
        <f t="shared" si="17"/>
        <v>0</v>
      </c>
      <c r="AB31" s="6">
        <f t="shared" si="18"/>
        <v>0</v>
      </c>
      <c r="AC31" s="5" t="str">
        <f t="shared" si="19"/>
        <v>9</v>
      </c>
      <c r="AD31" s="38">
        <f t="shared" si="20"/>
        <v>1</v>
      </c>
      <c r="AE31" s="38" t="str">
        <f t="shared" si="21"/>
        <v>Very Weak</v>
      </c>
    </row>
    <row r="32" spans="1:31" x14ac:dyDescent="0.25">
      <c r="A32" s="29">
        <v>40</v>
      </c>
      <c r="B32" s="52" t="str">
        <f>'ENGLISH LANGUAGE'!B32</f>
        <v>TORSU ARMAH EMMANUELLA</v>
      </c>
      <c r="C32" s="52" t="str">
        <f>'ENGLISH LANGUAGE'!C32</f>
        <v>PRIMARY 1</v>
      </c>
      <c r="D32" s="6"/>
      <c r="E32" s="6"/>
      <c r="F32" s="6"/>
      <c r="G32" s="6"/>
      <c r="H32" s="6"/>
      <c r="I32" s="17">
        <f t="shared" si="11"/>
        <v>0</v>
      </c>
      <c r="J32" s="6"/>
      <c r="K32" s="6"/>
      <c r="L32" s="6"/>
      <c r="M32" s="17">
        <f t="shared" si="12"/>
        <v>0</v>
      </c>
      <c r="N32" s="6"/>
      <c r="O32" s="6"/>
      <c r="P32" s="6"/>
      <c r="Q32" s="6"/>
      <c r="R32" s="6"/>
      <c r="S32" s="17">
        <f t="shared" si="13"/>
        <v>0</v>
      </c>
      <c r="T32" s="32"/>
      <c r="U32" s="6"/>
      <c r="V32" s="17">
        <f t="shared" si="14"/>
        <v>0</v>
      </c>
      <c r="W32" s="31"/>
      <c r="X32" s="70">
        <f t="shared" si="15"/>
        <v>0</v>
      </c>
      <c r="Y32" s="35">
        <f t="shared" si="16"/>
        <v>0</v>
      </c>
      <c r="Z32" s="32"/>
      <c r="AA32" s="35">
        <f t="shared" si="17"/>
        <v>0</v>
      </c>
      <c r="AB32" s="6">
        <f t="shared" si="18"/>
        <v>0</v>
      </c>
      <c r="AC32" s="5" t="str">
        <f t="shared" si="19"/>
        <v>9</v>
      </c>
      <c r="AD32" s="38">
        <f t="shared" si="20"/>
        <v>1</v>
      </c>
      <c r="AE32" s="38" t="str">
        <f t="shared" si="21"/>
        <v>Very Weak</v>
      </c>
    </row>
    <row r="33" spans="1:31" x14ac:dyDescent="0.25">
      <c r="A33" s="29">
        <v>41</v>
      </c>
      <c r="B33" s="52" t="str">
        <f>'ENGLISH LANGUAGE'!B33</f>
        <v>ZINITUE ANITA</v>
      </c>
      <c r="C33" s="52" t="str">
        <f>'ENGLISH LANGUAGE'!C33</f>
        <v>PRIMARY 1</v>
      </c>
      <c r="D33" s="6"/>
      <c r="E33" s="6"/>
      <c r="F33" s="6"/>
      <c r="G33" s="6"/>
      <c r="H33" s="6"/>
      <c r="I33" s="17">
        <f t="shared" si="11"/>
        <v>0</v>
      </c>
      <c r="J33" s="6"/>
      <c r="K33" s="6"/>
      <c r="L33" s="6"/>
      <c r="M33" s="17">
        <f t="shared" si="12"/>
        <v>0</v>
      </c>
      <c r="N33" s="6"/>
      <c r="O33" s="6"/>
      <c r="P33" s="6"/>
      <c r="Q33" s="6"/>
      <c r="R33" s="6"/>
      <c r="S33" s="17">
        <f t="shared" si="13"/>
        <v>0</v>
      </c>
      <c r="T33" s="32"/>
      <c r="U33" s="6"/>
      <c r="V33" s="17">
        <f t="shared" si="14"/>
        <v>0</v>
      </c>
      <c r="W33" s="31"/>
      <c r="X33" s="70">
        <f t="shared" si="15"/>
        <v>0</v>
      </c>
      <c r="Y33" s="35">
        <f t="shared" si="16"/>
        <v>0</v>
      </c>
      <c r="Z33" s="32"/>
      <c r="AA33" s="35">
        <f t="shared" si="17"/>
        <v>0</v>
      </c>
      <c r="AB33" s="6">
        <f t="shared" si="18"/>
        <v>0</v>
      </c>
      <c r="AC33" s="5" t="str">
        <f t="shared" si="19"/>
        <v>9</v>
      </c>
      <c r="AD33" s="38">
        <f t="shared" si="20"/>
        <v>1</v>
      </c>
      <c r="AE33" s="38" t="str">
        <f t="shared" si="21"/>
        <v>Very Weak</v>
      </c>
    </row>
    <row r="34" spans="1:31" x14ac:dyDescent="0.25">
      <c r="A34" s="29">
        <v>42</v>
      </c>
      <c r="B34" s="52" t="str">
        <f>'ENGLISH LANGUAGE'!B34</f>
        <v>ZUKPE FORGIVE</v>
      </c>
      <c r="C34" s="52" t="str">
        <f>'ENGLISH LANGUAGE'!C34</f>
        <v>PRIMARY 1</v>
      </c>
      <c r="D34" s="6"/>
      <c r="E34" s="6"/>
      <c r="F34" s="6"/>
      <c r="G34" s="6"/>
      <c r="H34" s="6"/>
      <c r="I34" s="17">
        <f t="shared" si="11"/>
        <v>0</v>
      </c>
      <c r="J34" s="6"/>
      <c r="K34" s="6"/>
      <c r="L34" s="6"/>
      <c r="M34" s="17">
        <f t="shared" si="12"/>
        <v>0</v>
      </c>
      <c r="N34" s="6"/>
      <c r="O34" s="6"/>
      <c r="P34" s="6"/>
      <c r="Q34" s="6"/>
      <c r="R34" s="6"/>
      <c r="S34" s="17">
        <f t="shared" si="13"/>
        <v>0</v>
      </c>
      <c r="T34" s="32"/>
      <c r="U34" s="6"/>
      <c r="V34" s="17">
        <f t="shared" si="14"/>
        <v>0</v>
      </c>
      <c r="W34" s="31"/>
      <c r="X34" s="70">
        <f t="shared" si="15"/>
        <v>0</v>
      </c>
      <c r="Y34" s="35">
        <f t="shared" si="16"/>
        <v>0</v>
      </c>
      <c r="Z34" s="32"/>
      <c r="AA34" s="35">
        <f t="shared" si="17"/>
        <v>0</v>
      </c>
      <c r="AB34" s="6">
        <f t="shared" si="18"/>
        <v>0</v>
      </c>
      <c r="AC34" s="5" t="str">
        <f t="shared" si="19"/>
        <v>9</v>
      </c>
      <c r="AD34" s="38">
        <f t="shared" si="20"/>
        <v>1</v>
      </c>
      <c r="AE34" s="38" t="str">
        <f t="shared" si="21"/>
        <v>Very Weak</v>
      </c>
    </row>
    <row r="35" spans="1:31" x14ac:dyDescent="0.25">
      <c r="A35" s="29">
        <v>43</v>
      </c>
      <c r="B35" s="52" t="str">
        <f>'ENGLISH LANGUAGE'!B35</f>
        <v>ZOTOO SELORM JASON</v>
      </c>
      <c r="C35" s="52" t="str">
        <f>'ENGLISH LANGUAGE'!C35</f>
        <v>PRIMARY 1</v>
      </c>
      <c r="D35" s="6"/>
      <c r="E35" s="6"/>
      <c r="F35" s="6"/>
      <c r="G35" s="6"/>
      <c r="H35" s="6"/>
      <c r="I35" s="17">
        <f t="shared" si="11"/>
        <v>0</v>
      </c>
      <c r="J35" s="6"/>
      <c r="K35" s="6"/>
      <c r="L35" s="6"/>
      <c r="M35" s="17">
        <f t="shared" si="12"/>
        <v>0</v>
      </c>
      <c r="N35" s="6"/>
      <c r="O35" s="6"/>
      <c r="P35" s="6"/>
      <c r="Q35" s="6"/>
      <c r="R35" s="6"/>
      <c r="S35" s="17">
        <f t="shared" si="13"/>
        <v>0</v>
      </c>
      <c r="T35" s="32"/>
      <c r="U35" s="6"/>
      <c r="V35" s="17">
        <f t="shared" si="14"/>
        <v>0</v>
      </c>
      <c r="W35" s="31"/>
      <c r="X35" s="70">
        <f t="shared" si="15"/>
        <v>0</v>
      </c>
      <c r="Y35" s="35">
        <f t="shared" si="16"/>
        <v>0</v>
      </c>
      <c r="Z35" s="32"/>
      <c r="AA35" s="35">
        <f t="shared" si="17"/>
        <v>0</v>
      </c>
      <c r="AB35" s="6">
        <f t="shared" si="18"/>
        <v>0</v>
      </c>
      <c r="AC35" s="5" t="str">
        <f t="shared" si="19"/>
        <v>9</v>
      </c>
      <c r="AD35" s="38">
        <f t="shared" si="20"/>
        <v>1</v>
      </c>
      <c r="AE35" s="38" t="str">
        <f t="shared" si="21"/>
        <v>Very Weak</v>
      </c>
    </row>
    <row r="36" spans="1:31" x14ac:dyDescent="0.25">
      <c r="A36" s="29">
        <v>44</v>
      </c>
      <c r="B36" s="52" t="str">
        <f>'ENGLISH LANGUAGE'!B36</f>
        <v>ADUKO AUSTIN</v>
      </c>
      <c r="C36" s="52" t="str">
        <f>'ENGLISH LANGUAGE'!C36</f>
        <v>PRIMARY 1</v>
      </c>
      <c r="D36" s="6"/>
      <c r="E36" s="6"/>
      <c r="F36" s="6"/>
      <c r="G36" s="6"/>
      <c r="H36" s="6"/>
      <c r="I36" s="17">
        <f t="shared" si="11"/>
        <v>0</v>
      </c>
      <c r="J36" s="6"/>
      <c r="K36" s="6"/>
      <c r="L36" s="6"/>
      <c r="M36" s="17">
        <f t="shared" si="12"/>
        <v>0</v>
      </c>
      <c r="N36" s="6"/>
      <c r="O36" s="6"/>
      <c r="P36" s="6"/>
      <c r="Q36" s="6"/>
      <c r="R36" s="6"/>
      <c r="S36" s="17">
        <f t="shared" si="13"/>
        <v>0</v>
      </c>
      <c r="T36" s="32"/>
      <c r="U36" s="6"/>
      <c r="V36" s="17">
        <f t="shared" si="14"/>
        <v>0</v>
      </c>
      <c r="W36" s="31"/>
      <c r="X36" s="70">
        <f t="shared" si="15"/>
        <v>0</v>
      </c>
      <c r="Y36" s="35">
        <f t="shared" si="16"/>
        <v>0</v>
      </c>
      <c r="Z36" s="32"/>
      <c r="AA36" s="35">
        <f t="shared" si="17"/>
        <v>0</v>
      </c>
      <c r="AB36" s="6">
        <f t="shared" si="18"/>
        <v>0</v>
      </c>
      <c r="AC36" s="5" t="str">
        <f t="shared" si="19"/>
        <v>9</v>
      </c>
      <c r="AD36" s="38">
        <f t="shared" si="20"/>
        <v>1</v>
      </c>
      <c r="AE36" s="38" t="str">
        <f t="shared" si="21"/>
        <v>Very Weak</v>
      </c>
    </row>
    <row r="37" spans="1:31" x14ac:dyDescent="0.25">
      <c r="A37" s="29">
        <v>45</v>
      </c>
      <c r="B37" s="52" t="str">
        <f>'ENGLISH LANGUAGE'!B37</f>
        <v>AFFUL GLORY APEM</v>
      </c>
      <c r="C37" s="52" t="str">
        <f>'ENGLISH LANGUAGE'!C37</f>
        <v>PRIMARY 1</v>
      </c>
      <c r="D37" s="6"/>
      <c r="E37" s="6"/>
      <c r="F37" s="6"/>
      <c r="G37" s="6"/>
      <c r="H37" s="6"/>
      <c r="I37" s="17">
        <f t="shared" si="11"/>
        <v>0</v>
      </c>
      <c r="J37" s="6"/>
      <c r="K37" s="6"/>
      <c r="L37" s="6"/>
      <c r="M37" s="17">
        <f t="shared" si="12"/>
        <v>0</v>
      </c>
      <c r="N37" s="6"/>
      <c r="O37" s="6"/>
      <c r="P37" s="6"/>
      <c r="Q37" s="6"/>
      <c r="R37" s="6"/>
      <c r="S37" s="17">
        <f t="shared" si="13"/>
        <v>0</v>
      </c>
      <c r="T37" s="32"/>
      <c r="U37" s="6"/>
      <c r="V37" s="17">
        <f t="shared" si="14"/>
        <v>0</v>
      </c>
      <c r="W37" s="31"/>
      <c r="X37" s="70">
        <f t="shared" si="15"/>
        <v>0</v>
      </c>
      <c r="Y37" s="35">
        <f t="shared" si="16"/>
        <v>0</v>
      </c>
      <c r="Z37" s="32"/>
      <c r="AA37" s="35">
        <f t="shared" si="17"/>
        <v>0</v>
      </c>
      <c r="AB37" s="6">
        <f t="shared" si="18"/>
        <v>0</v>
      </c>
      <c r="AC37" s="5" t="str">
        <f t="shared" si="19"/>
        <v>9</v>
      </c>
      <c r="AD37" s="38">
        <f t="shared" si="20"/>
        <v>1</v>
      </c>
      <c r="AE37" s="38" t="str">
        <f t="shared" si="21"/>
        <v>Very Weak</v>
      </c>
    </row>
    <row r="38" spans="1:31" x14ac:dyDescent="0.25">
      <c r="B38" s="52">
        <f>'ENGLISH LANGUAGE'!B38</f>
        <v>0</v>
      </c>
    </row>
  </sheetData>
  <mergeCells count="4">
    <mergeCell ref="D1:I1"/>
    <mergeCell ref="J1:M1"/>
    <mergeCell ref="N1:S1"/>
    <mergeCell ref="T1:V1"/>
  </mergeCells>
  <conditionalFormatting sqref="D3:H37">
    <cfRule type="colorScale" priority="8">
      <colorScale>
        <cfvo type="num" val="10.1"/>
        <cfvo type="num" val="10.1"/>
        <color theme="0"/>
        <color rgb="FFC00000"/>
      </colorScale>
    </cfRule>
  </conditionalFormatting>
  <conditionalFormatting sqref="N3:R37">
    <cfRule type="colorScale" priority="7">
      <colorScale>
        <cfvo type="num" val="10.1"/>
        <cfvo type="num" val="10.1"/>
        <color theme="0"/>
        <color rgb="FFC00000"/>
      </colorScale>
    </cfRule>
  </conditionalFormatting>
  <conditionalFormatting sqref="J3:L37">
    <cfRule type="colorScale" priority="6">
      <colorScale>
        <cfvo type="num" val="15"/>
        <cfvo type="num" val="15.1"/>
        <color theme="0"/>
        <color rgb="FFC00000"/>
      </colorScale>
    </cfRule>
  </conditionalFormatting>
  <conditionalFormatting sqref="T3:U37">
    <cfRule type="colorScale" priority="5">
      <colorScale>
        <cfvo type="num" val="20"/>
        <cfvo type="num" val="20.100000000000001"/>
        <color theme="0"/>
        <color rgb="FFCC0000"/>
      </colorScale>
    </cfRule>
  </conditionalFormatting>
  <conditionalFormatting sqref="X3:X37">
    <cfRule type="colorScale" priority="4">
      <colorScale>
        <cfvo type="num" val="100"/>
        <cfvo type="num" val="100.1"/>
        <color rgb="FF0070C0"/>
        <color rgb="FFCC0000"/>
      </colorScale>
    </cfRule>
  </conditionalFormatting>
  <conditionalFormatting sqref="Z3:Z37">
    <cfRule type="colorScale" priority="3">
      <colorScale>
        <cfvo type="num" val="100"/>
        <cfvo type="num" val="100.1"/>
        <color theme="0"/>
        <color rgb="FFC00000"/>
      </colorScale>
    </cfRule>
  </conditionalFormatting>
  <conditionalFormatting sqref="Y3:Y37 AA3:AA37">
    <cfRule type="colorScale" priority="2">
      <colorScale>
        <cfvo type="num" val="50"/>
        <cfvo type="num" val="50.1"/>
        <color rgb="FF339933"/>
        <color rgb="FFCC0000"/>
      </colorScale>
    </cfRule>
  </conditionalFormatting>
  <conditionalFormatting sqref="AB3:AB37">
    <cfRule type="colorScale" priority="1">
      <colorScale>
        <cfvo type="num" val="100"/>
        <cfvo type="num" val="100.1"/>
        <color theme="0"/>
        <color rgb="FFC0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38"/>
  <sheetViews>
    <sheetView workbookViewId="0">
      <selection activeCell="B29" sqref="B29:B38"/>
    </sheetView>
  </sheetViews>
  <sheetFormatPr defaultColWidth="9.140625" defaultRowHeight="15" x14ac:dyDescent="0.25"/>
  <cols>
    <col min="1" max="1" width="5" style="18" customWidth="1"/>
    <col min="2" max="2" width="33.85546875" style="19" customWidth="1"/>
    <col min="3" max="3" width="7.140625" style="19" customWidth="1"/>
    <col min="4" max="23" width="3.7109375" style="19" customWidth="1"/>
    <col min="24" max="24" width="6.28515625" style="68" customWidth="1"/>
    <col min="25" max="25" width="6.42578125" style="18" customWidth="1"/>
    <col min="26" max="26" width="6.140625" style="19" customWidth="1"/>
    <col min="27" max="27" width="6.5703125" style="18" customWidth="1"/>
    <col min="28" max="28" width="6.7109375" style="19" customWidth="1"/>
    <col min="29" max="29" width="6.7109375" style="18" customWidth="1"/>
    <col min="30" max="30" width="5.140625" style="20" customWidth="1"/>
    <col min="31" max="31" width="14.85546875" style="19" customWidth="1"/>
    <col min="32" max="16384" width="9.140625" style="19"/>
  </cols>
  <sheetData>
    <row r="1" spans="1:34" ht="15.75" x14ac:dyDescent="0.25">
      <c r="D1" s="114" t="s">
        <v>46</v>
      </c>
      <c r="E1" s="115"/>
      <c r="F1" s="115"/>
      <c r="G1" s="115"/>
      <c r="H1" s="115"/>
      <c r="I1" s="116"/>
      <c r="J1" s="117" t="s">
        <v>47</v>
      </c>
      <c r="K1" s="117"/>
      <c r="L1" s="117"/>
      <c r="M1" s="117"/>
      <c r="N1" s="118" t="s">
        <v>48</v>
      </c>
      <c r="O1" s="119"/>
      <c r="P1" s="119"/>
      <c r="Q1" s="119"/>
      <c r="R1" s="119"/>
      <c r="S1" s="120"/>
      <c r="T1" s="117" t="s">
        <v>1</v>
      </c>
      <c r="U1" s="117"/>
      <c r="V1" s="117"/>
    </row>
    <row r="2" spans="1:34" ht="73.5" customHeight="1" x14ac:dyDescent="0.25">
      <c r="A2" s="21" t="s">
        <v>12</v>
      </c>
      <c r="B2" s="22" t="s">
        <v>0</v>
      </c>
      <c r="C2" s="23" t="s">
        <v>13</v>
      </c>
      <c r="D2" s="24" t="s">
        <v>7</v>
      </c>
      <c r="E2" s="24" t="s">
        <v>8</v>
      </c>
      <c r="F2" s="24" t="s">
        <v>9</v>
      </c>
      <c r="G2" s="24" t="s">
        <v>10</v>
      </c>
      <c r="H2" s="24" t="s">
        <v>11</v>
      </c>
      <c r="I2" s="33">
        <v>0.3</v>
      </c>
      <c r="J2" s="24" t="s">
        <v>41</v>
      </c>
      <c r="K2" s="24" t="s">
        <v>42</v>
      </c>
      <c r="L2" s="24" t="s">
        <v>43</v>
      </c>
      <c r="M2" s="33">
        <v>0.2</v>
      </c>
      <c r="N2" s="24" t="s">
        <v>7</v>
      </c>
      <c r="O2" s="24" t="s">
        <v>44</v>
      </c>
      <c r="P2" s="24" t="s">
        <v>9</v>
      </c>
      <c r="Q2" s="24" t="s">
        <v>10</v>
      </c>
      <c r="R2" s="25" t="s">
        <v>11</v>
      </c>
      <c r="S2" s="33">
        <v>0.3</v>
      </c>
      <c r="T2" s="24" t="s">
        <v>45</v>
      </c>
      <c r="U2" s="24" t="s">
        <v>8</v>
      </c>
      <c r="V2" s="33">
        <v>0.2</v>
      </c>
      <c r="W2" s="26"/>
      <c r="X2" s="69" t="s">
        <v>6</v>
      </c>
      <c r="Y2" s="34" t="s">
        <v>14</v>
      </c>
      <c r="Z2" s="27" t="s">
        <v>4</v>
      </c>
      <c r="AA2" s="34" t="s">
        <v>15</v>
      </c>
      <c r="AB2" s="36" t="s">
        <v>16</v>
      </c>
      <c r="AC2" s="37" t="s">
        <v>5</v>
      </c>
      <c r="AD2" s="28" t="s">
        <v>2</v>
      </c>
      <c r="AE2" s="4" t="s">
        <v>17</v>
      </c>
    </row>
    <row r="3" spans="1:34" x14ac:dyDescent="0.25">
      <c r="A3" s="29">
        <v>1</v>
      </c>
      <c r="B3" s="52" t="str">
        <f>'ENGLISH LANGUAGE'!B3</f>
        <v>ABDUL KADIRI MUHAMMED</v>
      </c>
      <c r="C3" s="52" t="str">
        <f>'ENGLISH LANGUAGE'!C3</f>
        <v>PRIMARY 1</v>
      </c>
      <c r="D3" s="6"/>
      <c r="E3" s="6"/>
      <c r="F3" s="6"/>
      <c r="G3" s="6"/>
      <c r="H3" s="6"/>
      <c r="I3" s="17">
        <f>SUM(D3:H3)/50*(30)</f>
        <v>0</v>
      </c>
      <c r="J3" s="6"/>
      <c r="K3" s="6"/>
      <c r="L3" s="6"/>
      <c r="M3" s="17">
        <f>SUM(J3:L3)/45*(20)</f>
        <v>0</v>
      </c>
      <c r="N3" s="6"/>
      <c r="O3" s="6"/>
      <c r="P3" s="6"/>
      <c r="Q3" s="6"/>
      <c r="R3" s="6"/>
      <c r="S3" s="17">
        <f>SUM(N3:R3)/50*(30)</f>
        <v>0</v>
      </c>
      <c r="T3" s="32"/>
      <c r="U3" s="6"/>
      <c r="V3" s="17">
        <f>SUM(T3:U3)/40*(20)</f>
        <v>0</v>
      </c>
      <c r="W3" s="31"/>
      <c r="X3" s="70">
        <f>ROUND((I3+M3+S3+V3), 0)</f>
        <v>0</v>
      </c>
      <c r="Y3" s="35">
        <f>ROUND((X3/100)*50, 1)</f>
        <v>0</v>
      </c>
      <c r="Z3" s="32"/>
      <c r="AA3" s="35">
        <f>ROUND((Z3/100)*50, 1)</f>
        <v>0</v>
      </c>
      <c r="AB3" s="6">
        <f>Y3+AA3</f>
        <v>0</v>
      </c>
      <c r="AC3" s="5" t="str">
        <f t="shared" ref="AC3:AC29" si="0">IF(AB3&gt;=80,"1",IF(AB3&gt;69,"2",IF(AB3&gt;59,"3",IF(AB3&gt;49,"4",IF(AB3&gt;44,"5",IF(AB3&gt;39,"6",IF(AB3&gt;34,"7",IF(AB3&gt;29,"8",IF(AB3&lt;=29,"9")))))))))</f>
        <v>9</v>
      </c>
      <c r="AD3" s="38">
        <f>_xlfn.RANK.EQ(AB3,$AB$3:$AB$30)</f>
        <v>1</v>
      </c>
      <c r="AE3" s="38" t="str">
        <f t="shared" ref="AE3:AE29" si="1">IF(AC3="1","Excellent",IF(AC3="2","Very Good",IF(AC3="3","Good",IF(AC3="4","Credit",IF(AC3="5","Average",IF(AC3="6","Pass",IF(AC3="7","Below Average",IF(AC3="8","Weak",IF(AC3="9","Very Weak")))))))))</f>
        <v>Very Weak</v>
      </c>
    </row>
    <row r="4" spans="1:34" x14ac:dyDescent="0.25">
      <c r="A4" s="29">
        <v>3</v>
      </c>
      <c r="B4" s="52" t="str">
        <f>'ENGLISH LANGUAGE'!B4</f>
        <v>ABLEDU RAQUEL ETORNAM</v>
      </c>
      <c r="C4" s="52" t="str">
        <f>'ENGLISH LANGUAGE'!C4</f>
        <v>PRIMARY 1</v>
      </c>
      <c r="D4" s="6"/>
      <c r="E4" s="6"/>
      <c r="F4" s="6"/>
      <c r="G4" s="6"/>
      <c r="H4" s="6"/>
      <c r="I4" s="17">
        <f t="shared" ref="I4:I29" si="2">SUM(D4:H4)/50*(30)</f>
        <v>0</v>
      </c>
      <c r="J4" s="6"/>
      <c r="K4" s="6"/>
      <c r="L4" s="6"/>
      <c r="M4" s="17">
        <f t="shared" ref="M4:M29" si="3">SUM(J4:L4)/45*(20)</f>
        <v>0</v>
      </c>
      <c r="N4" s="6"/>
      <c r="O4" s="6"/>
      <c r="P4" s="6"/>
      <c r="Q4" s="6"/>
      <c r="R4" s="6"/>
      <c r="S4" s="17">
        <f t="shared" ref="S4:S29" si="4">SUM(N4:R4)/50*(30)</f>
        <v>0</v>
      </c>
      <c r="T4" s="32"/>
      <c r="U4" s="32"/>
      <c r="V4" s="17">
        <f t="shared" ref="V4:V29" si="5">SUM(T4:U4)/40*(20)</f>
        <v>0</v>
      </c>
      <c r="W4" s="31"/>
      <c r="X4" s="70">
        <f t="shared" ref="X4:X29" si="6">ROUND((I4+M4+S4+V4), 0)</f>
        <v>0</v>
      </c>
      <c r="Y4" s="35">
        <f t="shared" ref="Y4:Y29" si="7">ROUND((X4/100)*50, 1)</f>
        <v>0</v>
      </c>
      <c r="Z4" s="32"/>
      <c r="AA4" s="35">
        <f t="shared" ref="AA4:AA29" si="8">ROUND((Z4/100)*50, 1)</f>
        <v>0</v>
      </c>
      <c r="AB4" s="6">
        <f t="shared" ref="AB4:AB29" si="9">Y4+AA4</f>
        <v>0</v>
      </c>
      <c r="AC4" s="5" t="str">
        <f t="shared" si="0"/>
        <v>9</v>
      </c>
      <c r="AD4" s="38">
        <f t="shared" ref="AD4:AD29" si="10">_xlfn.RANK.EQ(AB4,$AB$3:$AB$30)</f>
        <v>1</v>
      </c>
      <c r="AE4" s="38" t="str">
        <f t="shared" si="1"/>
        <v>Very Weak</v>
      </c>
    </row>
    <row r="5" spans="1:34" x14ac:dyDescent="0.25">
      <c r="A5" s="29">
        <v>4</v>
      </c>
      <c r="B5" s="52" t="str">
        <f>'ENGLISH LANGUAGE'!B5</f>
        <v>ADOFO HULBERT ELORM</v>
      </c>
      <c r="C5" s="52" t="str">
        <f>'ENGLISH LANGUAGE'!C5</f>
        <v>PRIMARY 1</v>
      </c>
      <c r="D5" s="6"/>
      <c r="E5" s="6"/>
      <c r="F5" s="6"/>
      <c r="G5" s="6"/>
      <c r="H5" s="6"/>
      <c r="I5" s="17">
        <f t="shared" si="2"/>
        <v>0</v>
      </c>
      <c r="J5" s="6"/>
      <c r="K5" s="6"/>
      <c r="L5" s="6"/>
      <c r="M5" s="17">
        <f t="shared" si="3"/>
        <v>0</v>
      </c>
      <c r="N5" s="6"/>
      <c r="O5" s="6"/>
      <c r="P5" s="6"/>
      <c r="Q5" s="6"/>
      <c r="R5" s="6"/>
      <c r="S5" s="17">
        <f t="shared" si="4"/>
        <v>0</v>
      </c>
      <c r="T5" s="32"/>
      <c r="U5" s="32"/>
      <c r="V5" s="17">
        <f t="shared" si="5"/>
        <v>0</v>
      </c>
      <c r="W5" s="31"/>
      <c r="X5" s="70">
        <f t="shared" si="6"/>
        <v>0</v>
      </c>
      <c r="Y5" s="35">
        <f t="shared" si="7"/>
        <v>0</v>
      </c>
      <c r="Z5" s="32"/>
      <c r="AA5" s="35">
        <f t="shared" si="8"/>
        <v>0</v>
      </c>
      <c r="AB5" s="6">
        <f t="shared" si="9"/>
        <v>0</v>
      </c>
      <c r="AC5" s="5" t="str">
        <f t="shared" si="0"/>
        <v>9</v>
      </c>
      <c r="AD5" s="38">
        <f t="shared" si="10"/>
        <v>1</v>
      </c>
      <c r="AE5" s="38" t="str">
        <f t="shared" si="1"/>
        <v>Very Weak</v>
      </c>
      <c r="AG5" s="19" t="s">
        <v>3</v>
      </c>
      <c r="AH5" s="19" t="s">
        <v>3</v>
      </c>
    </row>
    <row r="6" spans="1:34" x14ac:dyDescent="0.25">
      <c r="A6" s="29">
        <v>5</v>
      </c>
      <c r="B6" s="52" t="str">
        <f>'ENGLISH LANGUAGE'!B6</f>
        <v>ADZANKU EMMANUELLA</v>
      </c>
      <c r="C6" s="52" t="str">
        <f>'ENGLISH LANGUAGE'!C6</f>
        <v>PRIMARY 1</v>
      </c>
      <c r="D6" s="6"/>
      <c r="E6" s="6"/>
      <c r="F6" s="6"/>
      <c r="G6" s="6"/>
      <c r="H6" s="6"/>
      <c r="I6" s="17">
        <f t="shared" si="2"/>
        <v>0</v>
      </c>
      <c r="J6" s="6"/>
      <c r="K6" s="6"/>
      <c r="L6" s="6"/>
      <c r="M6" s="17">
        <f t="shared" si="3"/>
        <v>0</v>
      </c>
      <c r="N6" s="6"/>
      <c r="O6" s="6"/>
      <c r="P6" s="6"/>
      <c r="Q6" s="6"/>
      <c r="R6" s="6"/>
      <c r="S6" s="17">
        <f t="shared" si="4"/>
        <v>0</v>
      </c>
      <c r="T6" s="32"/>
      <c r="U6" s="32"/>
      <c r="V6" s="17">
        <f t="shared" si="5"/>
        <v>0</v>
      </c>
      <c r="W6" s="31"/>
      <c r="X6" s="70">
        <f t="shared" si="6"/>
        <v>0</v>
      </c>
      <c r="Y6" s="35">
        <f t="shared" si="7"/>
        <v>0</v>
      </c>
      <c r="Z6" s="32"/>
      <c r="AA6" s="35">
        <f t="shared" si="8"/>
        <v>0</v>
      </c>
      <c r="AB6" s="6">
        <f t="shared" si="9"/>
        <v>0</v>
      </c>
      <c r="AC6" s="5" t="str">
        <f t="shared" si="0"/>
        <v>9</v>
      </c>
      <c r="AD6" s="38">
        <f t="shared" si="10"/>
        <v>1</v>
      </c>
      <c r="AE6" s="38" t="str">
        <f t="shared" si="1"/>
        <v>Very Weak</v>
      </c>
      <c r="AH6" s="19" t="s">
        <v>3</v>
      </c>
    </row>
    <row r="7" spans="1:34" x14ac:dyDescent="0.25">
      <c r="A7" s="29">
        <v>6</v>
      </c>
      <c r="B7" s="52" t="str">
        <f>'ENGLISH LANGUAGE'!B7</f>
        <v>ADZAWORNU CHRISTOPHER</v>
      </c>
      <c r="C7" s="52" t="str">
        <f>'ENGLISH LANGUAGE'!C7</f>
        <v>PRIMARY 1</v>
      </c>
      <c r="D7" s="6"/>
      <c r="E7" s="6"/>
      <c r="F7" s="6"/>
      <c r="G7" s="6"/>
      <c r="H7" s="6"/>
      <c r="I7" s="17">
        <f t="shared" si="2"/>
        <v>0</v>
      </c>
      <c r="J7" s="6"/>
      <c r="K7" s="6"/>
      <c r="L7" s="6"/>
      <c r="M7" s="17">
        <f t="shared" si="3"/>
        <v>0</v>
      </c>
      <c r="N7" s="6"/>
      <c r="O7" s="6"/>
      <c r="P7" s="6"/>
      <c r="Q7" s="6"/>
      <c r="R7" s="6"/>
      <c r="S7" s="17">
        <f t="shared" si="4"/>
        <v>0</v>
      </c>
      <c r="T7" s="32"/>
      <c r="U7" s="32"/>
      <c r="V7" s="17">
        <f t="shared" si="5"/>
        <v>0</v>
      </c>
      <c r="W7" s="31"/>
      <c r="X7" s="70">
        <f t="shared" si="6"/>
        <v>0</v>
      </c>
      <c r="Y7" s="35">
        <f t="shared" si="7"/>
        <v>0</v>
      </c>
      <c r="Z7" s="32"/>
      <c r="AA7" s="35">
        <f t="shared" si="8"/>
        <v>0</v>
      </c>
      <c r="AB7" s="6">
        <f t="shared" si="9"/>
        <v>0</v>
      </c>
      <c r="AC7" s="5" t="str">
        <f t="shared" si="0"/>
        <v>9</v>
      </c>
      <c r="AD7" s="38">
        <f t="shared" si="10"/>
        <v>1</v>
      </c>
      <c r="AE7" s="38" t="str">
        <f t="shared" si="1"/>
        <v>Very Weak</v>
      </c>
    </row>
    <row r="8" spans="1:34" x14ac:dyDescent="0.25">
      <c r="A8" s="29">
        <v>8</v>
      </c>
      <c r="B8" s="52" t="str">
        <f>'ENGLISH LANGUAGE'!B8</f>
        <v>AFEAMKOR JORDAN</v>
      </c>
      <c r="C8" s="52" t="str">
        <f>'ENGLISH LANGUAGE'!C8</f>
        <v>PRIMARY 1</v>
      </c>
      <c r="D8" s="6"/>
      <c r="E8" s="6"/>
      <c r="F8" s="6"/>
      <c r="G8" s="6"/>
      <c r="H8" s="6"/>
      <c r="I8" s="17">
        <f t="shared" si="2"/>
        <v>0</v>
      </c>
      <c r="J8" s="6"/>
      <c r="K8" s="6"/>
      <c r="L8" s="6"/>
      <c r="M8" s="17">
        <f t="shared" si="3"/>
        <v>0</v>
      </c>
      <c r="N8" s="6"/>
      <c r="O8" s="6"/>
      <c r="P8" s="6"/>
      <c r="Q8" s="6"/>
      <c r="R8" s="6"/>
      <c r="S8" s="17">
        <f t="shared" si="4"/>
        <v>0</v>
      </c>
      <c r="T8" s="32"/>
      <c r="U8" s="6"/>
      <c r="V8" s="17">
        <f t="shared" si="5"/>
        <v>0</v>
      </c>
      <c r="W8" s="31"/>
      <c r="X8" s="70">
        <f t="shared" si="6"/>
        <v>0</v>
      </c>
      <c r="Y8" s="35">
        <f t="shared" si="7"/>
        <v>0</v>
      </c>
      <c r="Z8" s="32"/>
      <c r="AA8" s="35">
        <f t="shared" si="8"/>
        <v>0</v>
      </c>
      <c r="AB8" s="6">
        <f t="shared" si="9"/>
        <v>0</v>
      </c>
      <c r="AC8" s="5" t="str">
        <f t="shared" si="0"/>
        <v>9</v>
      </c>
      <c r="AD8" s="38">
        <f t="shared" si="10"/>
        <v>1</v>
      </c>
      <c r="AE8" s="38" t="str">
        <f t="shared" si="1"/>
        <v>Very Weak</v>
      </c>
    </row>
    <row r="9" spans="1:34" x14ac:dyDescent="0.25">
      <c r="A9" s="29">
        <v>10</v>
      </c>
      <c r="B9" s="52" t="str">
        <f>'ENGLISH LANGUAGE'!B9</f>
        <v>ALI-TSISSEY DAWUD</v>
      </c>
      <c r="C9" s="52" t="str">
        <f>'ENGLISH LANGUAGE'!C9</f>
        <v>PRIMARY 1</v>
      </c>
      <c r="D9" s="6"/>
      <c r="E9" s="6"/>
      <c r="F9" s="6"/>
      <c r="G9" s="6"/>
      <c r="H9" s="6"/>
      <c r="I9" s="17">
        <f t="shared" si="2"/>
        <v>0</v>
      </c>
      <c r="J9" s="6"/>
      <c r="K9" s="6"/>
      <c r="L9" s="6"/>
      <c r="M9" s="17">
        <f t="shared" si="3"/>
        <v>0</v>
      </c>
      <c r="N9" s="6"/>
      <c r="O9" s="6"/>
      <c r="P9" s="6"/>
      <c r="Q9" s="6"/>
      <c r="R9" s="6"/>
      <c r="S9" s="17">
        <f t="shared" si="4"/>
        <v>0</v>
      </c>
      <c r="T9" s="32"/>
      <c r="U9" s="32"/>
      <c r="V9" s="17">
        <f t="shared" si="5"/>
        <v>0</v>
      </c>
      <c r="W9" s="31"/>
      <c r="X9" s="70">
        <f t="shared" si="6"/>
        <v>0</v>
      </c>
      <c r="Y9" s="35">
        <f t="shared" si="7"/>
        <v>0</v>
      </c>
      <c r="Z9" s="32"/>
      <c r="AA9" s="35">
        <f t="shared" si="8"/>
        <v>0</v>
      </c>
      <c r="AB9" s="6">
        <f t="shared" si="9"/>
        <v>0</v>
      </c>
      <c r="AC9" s="5" t="str">
        <f t="shared" si="0"/>
        <v>9</v>
      </c>
      <c r="AD9" s="38">
        <f t="shared" si="10"/>
        <v>1</v>
      </c>
      <c r="AE9" s="38" t="str">
        <f t="shared" si="1"/>
        <v>Very Weak</v>
      </c>
      <c r="AG9" s="19" t="s">
        <v>3</v>
      </c>
    </row>
    <row r="10" spans="1:34" x14ac:dyDescent="0.25">
      <c r="A10" s="29">
        <v>11</v>
      </c>
      <c r="B10" s="52" t="str">
        <f>'ENGLISH LANGUAGE'!B10</f>
        <v>AMANKWAH RACHEAL NHYIRA</v>
      </c>
      <c r="C10" s="52" t="str">
        <f>'ENGLISH LANGUAGE'!C10</f>
        <v>PRIMARY 1</v>
      </c>
      <c r="D10" s="6"/>
      <c r="E10" s="6"/>
      <c r="F10" s="6"/>
      <c r="G10" s="6"/>
      <c r="H10" s="6"/>
      <c r="I10" s="17">
        <f t="shared" si="2"/>
        <v>0</v>
      </c>
      <c r="J10" s="6"/>
      <c r="K10" s="6"/>
      <c r="L10" s="6"/>
      <c r="M10" s="17">
        <f t="shared" si="3"/>
        <v>0</v>
      </c>
      <c r="N10" s="6"/>
      <c r="O10" s="6"/>
      <c r="P10" s="6"/>
      <c r="Q10" s="6"/>
      <c r="R10" s="6"/>
      <c r="S10" s="17">
        <f t="shared" si="4"/>
        <v>0</v>
      </c>
      <c r="T10" s="32"/>
      <c r="U10" s="32"/>
      <c r="V10" s="17">
        <f t="shared" si="5"/>
        <v>0</v>
      </c>
      <c r="W10" s="31"/>
      <c r="X10" s="70">
        <f t="shared" si="6"/>
        <v>0</v>
      </c>
      <c r="Y10" s="35">
        <f t="shared" si="7"/>
        <v>0</v>
      </c>
      <c r="Z10" s="32"/>
      <c r="AA10" s="35">
        <f t="shared" si="8"/>
        <v>0</v>
      </c>
      <c r="AB10" s="6">
        <f t="shared" si="9"/>
        <v>0</v>
      </c>
      <c r="AC10" s="5" t="str">
        <f t="shared" si="0"/>
        <v>9</v>
      </c>
      <c r="AD10" s="38">
        <f t="shared" si="10"/>
        <v>1</v>
      </c>
      <c r="AE10" s="38" t="str">
        <f t="shared" si="1"/>
        <v>Very Weak</v>
      </c>
    </row>
    <row r="11" spans="1:34" customFormat="1" x14ac:dyDescent="0.25">
      <c r="A11" s="29">
        <v>12</v>
      </c>
      <c r="B11" s="52" t="str">
        <f>'ENGLISH LANGUAGE'!B11</f>
        <v>ASAMOAH PHILIP</v>
      </c>
      <c r="C11" s="52" t="str">
        <f>'ENGLISH LANGUAGE'!C11</f>
        <v>PRIMARY 1</v>
      </c>
      <c r="D11" s="6"/>
      <c r="E11" s="6"/>
      <c r="F11" s="6"/>
      <c r="G11" s="6"/>
      <c r="H11" s="6"/>
      <c r="I11" s="17">
        <f t="shared" si="2"/>
        <v>0</v>
      </c>
      <c r="J11" s="6"/>
      <c r="K11" s="6"/>
      <c r="L11" s="6"/>
      <c r="M11" s="17">
        <f t="shared" si="3"/>
        <v>0</v>
      </c>
      <c r="N11" s="6"/>
      <c r="O11" s="6"/>
      <c r="P11" s="6"/>
      <c r="Q11" s="6"/>
      <c r="R11" s="6"/>
      <c r="S11" s="17">
        <f t="shared" si="4"/>
        <v>0</v>
      </c>
      <c r="T11" s="32"/>
      <c r="U11" s="32"/>
      <c r="V11" s="17">
        <f t="shared" si="5"/>
        <v>0</v>
      </c>
      <c r="W11" s="31"/>
      <c r="X11" s="70">
        <f t="shared" si="6"/>
        <v>0</v>
      </c>
      <c r="Y11" s="35">
        <f t="shared" si="7"/>
        <v>0</v>
      </c>
      <c r="Z11" s="32"/>
      <c r="AA11" s="35">
        <f t="shared" si="8"/>
        <v>0</v>
      </c>
      <c r="AB11" s="6">
        <f t="shared" si="9"/>
        <v>0</v>
      </c>
      <c r="AC11" s="5" t="str">
        <f t="shared" si="0"/>
        <v>9</v>
      </c>
      <c r="AD11" s="38">
        <f t="shared" si="10"/>
        <v>1</v>
      </c>
      <c r="AE11" s="38" t="str">
        <f t="shared" si="1"/>
        <v>Very Weak</v>
      </c>
    </row>
    <row r="12" spans="1:34" customFormat="1" x14ac:dyDescent="0.25">
      <c r="A12" s="29">
        <v>15</v>
      </c>
      <c r="B12" s="52" t="str">
        <f>'ENGLISH LANGUAGE'!B12</f>
        <v>ASETINA MARTIN</v>
      </c>
      <c r="C12" s="52" t="str">
        <f>'ENGLISH LANGUAGE'!C12</f>
        <v>PRIMARY 1</v>
      </c>
      <c r="D12" s="6"/>
      <c r="E12" s="6"/>
      <c r="F12" s="6"/>
      <c r="G12" s="6"/>
      <c r="H12" s="6"/>
      <c r="I12" s="17">
        <f t="shared" si="2"/>
        <v>0</v>
      </c>
      <c r="J12" s="6"/>
      <c r="K12" s="6"/>
      <c r="L12" s="6"/>
      <c r="M12" s="17">
        <f t="shared" si="3"/>
        <v>0</v>
      </c>
      <c r="N12" s="6"/>
      <c r="O12" s="6"/>
      <c r="P12" s="6"/>
      <c r="Q12" s="6"/>
      <c r="R12" s="6"/>
      <c r="S12" s="17">
        <f t="shared" si="4"/>
        <v>0</v>
      </c>
      <c r="T12" s="32"/>
      <c r="U12" s="6"/>
      <c r="V12" s="17">
        <f t="shared" si="5"/>
        <v>0</v>
      </c>
      <c r="W12" s="31"/>
      <c r="X12" s="70">
        <f t="shared" si="6"/>
        <v>0</v>
      </c>
      <c r="Y12" s="35">
        <f t="shared" si="7"/>
        <v>0</v>
      </c>
      <c r="Z12" s="32"/>
      <c r="AA12" s="35">
        <f t="shared" si="8"/>
        <v>0</v>
      </c>
      <c r="AB12" s="6">
        <f t="shared" si="9"/>
        <v>0</v>
      </c>
      <c r="AC12" s="5" t="str">
        <f t="shared" si="0"/>
        <v>9</v>
      </c>
      <c r="AD12" s="38">
        <f t="shared" si="10"/>
        <v>1</v>
      </c>
      <c r="AE12" s="38" t="str">
        <f t="shared" si="1"/>
        <v>Very Weak</v>
      </c>
    </row>
    <row r="13" spans="1:34" customFormat="1" x14ac:dyDescent="0.25">
      <c r="A13" s="29">
        <v>19</v>
      </c>
      <c r="B13" s="52" t="str">
        <f>'ENGLISH LANGUAGE'!B13</f>
        <v>AWUNI ABRAHAM</v>
      </c>
      <c r="C13" s="52" t="str">
        <f>'ENGLISH LANGUAGE'!C13</f>
        <v>PRIMARY 1</v>
      </c>
      <c r="D13" s="6"/>
      <c r="E13" s="6"/>
      <c r="F13" s="6"/>
      <c r="G13" s="6"/>
      <c r="H13" s="6"/>
      <c r="I13" s="17">
        <f t="shared" si="2"/>
        <v>0</v>
      </c>
      <c r="J13" s="6"/>
      <c r="K13" s="6"/>
      <c r="L13" s="6"/>
      <c r="M13" s="17">
        <f t="shared" si="3"/>
        <v>0</v>
      </c>
      <c r="N13" s="6"/>
      <c r="O13" s="6"/>
      <c r="P13" s="6"/>
      <c r="Q13" s="6"/>
      <c r="R13" s="6"/>
      <c r="S13" s="17">
        <f t="shared" si="4"/>
        <v>0</v>
      </c>
      <c r="T13" s="32"/>
      <c r="U13" s="6"/>
      <c r="V13" s="17">
        <f t="shared" si="5"/>
        <v>0</v>
      </c>
      <c r="W13" s="31"/>
      <c r="X13" s="70">
        <f t="shared" si="6"/>
        <v>0</v>
      </c>
      <c r="Y13" s="35">
        <f t="shared" si="7"/>
        <v>0</v>
      </c>
      <c r="Z13" s="32"/>
      <c r="AA13" s="35">
        <f t="shared" si="8"/>
        <v>0</v>
      </c>
      <c r="AB13" s="6">
        <f t="shared" si="9"/>
        <v>0</v>
      </c>
      <c r="AC13" s="5" t="str">
        <f t="shared" si="0"/>
        <v>9</v>
      </c>
      <c r="AD13" s="38">
        <f t="shared" si="10"/>
        <v>1</v>
      </c>
      <c r="AE13" s="38" t="str">
        <f t="shared" si="1"/>
        <v>Very Weak</v>
      </c>
    </row>
    <row r="14" spans="1:34" customFormat="1" x14ac:dyDescent="0.25">
      <c r="A14" s="29">
        <v>20</v>
      </c>
      <c r="B14" s="52" t="str">
        <f>'ENGLISH LANGUAGE'!B14</f>
        <v>BODAE ESTHER</v>
      </c>
      <c r="C14" s="52" t="str">
        <f>'ENGLISH LANGUAGE'!C14</f>
        <v>PRIMARY 1</v>
      </c>
      <c r="D14" s="6"/>
      <c r="E14" s="6"/>
      <c r="F14" s="6"/>
      <c r="G14" s="6"/>
      <c r="H14" s="6"/>
      <c r="I14" s="17">
        <f t="shared" si="2"/>
        <v>0</v>
      </c>
      <c r="J14" s="6"/>
      <c r="K14" s="6"/>
      <c r="L14" s="6"/>
      <c r="M14" s="17">
        <f t="shared" si="3"/>
        <v>0</v>
      </c>
      <c r="N14" s="6"/>
      <c r="O14" s="6"/>
      <c r="P14" s="6"/>
      <c r="Q14" s="6"/>
      <c r="R14" s="6"/>
      <c r="S14" s="17">
        <f t="shared" si="4"/>
        <v>0</v>
      </c>
      <c r="T14" s="32"/>
      <c r="U14" s="32"/>
      <c r="V14" s="17">
        <f t="shared" si="5"/>
        <v>0</v>
      </c>
      <c r="W14" s="31"/>
      <c r="X14" s="70">
        <f t="shared" si="6"/>
        <v>0</v>
      </c>
      <c r="Y14" s="35">
        <f t="shared" si="7"/>
        <v>0</v>
      </c>
      <c r="Z14" s="32"/>
      <c r="AA14" s="35">
        <f t="shared" si="8"/>
        <v>0</v>
      </c>
      <c r="AB14" s="6">
        <f t="shared" si="9"/>
        <v>0</v>
      </c>
      <c r="AC14" s="5" t="str">
        <f t="shared" si="0"/>
        <v>9</v>
      </c>
      <c r="AD14" s="38">
        <f t="shared" si="10"/>
        <v>1</v>
      </c>
      <c r="AE14" s="38" t="str">
        <f t="shared" si="1"/>
        <v>Very Weak</v>
      </c>
    </row>
    <row r="15" spans="1:34" customFormat="1" x14ac:dyDescent="0.25">
      <c r="A15" s="29">
        <v>21</v>
      </c>
      <c r="B15" s="52" t="str">
        <f>'ENGLISH LANGUAGE'!B15</f>
        <v>BONSU OPARE SAMUEL</v>
      </c>
      <c r="C15" s="52" t="str">
        <f>'ENGLISH LANGUAGE'!C15</f>
        <v>PRIMARY 1</v>
      </c>
      <c r="D15" s="6"/>
      <c r="E15" s="6"/>
      <c r="F15" s="6"/>
      <c r="G15" s="6"/>
      <c r="H15" s="6"/>
      <c r="I15" s="17">
        <f t="shared" si="2"/>
        <v>0</v>
      </c>
      <c r="J15" s="6"/>
      <c r="K15" s="6"/>
      <c r="L15" s="6"/>
      <c r="M15" s="17">
        <f t="shared" si="3"/>
        <v>0</v>
      </c>
      <c r="N15" s="6"/>
      <c r="O15" s="6"/>
      <c r="P15" s="6"/>
      <c r="Q15" s="6"/>
      <c r="R15" s="6"/>
      <c r="S15" s="17">
        <f t="shared" si="4"/>
        <v>0</v>
      </c>
      <c r="T15" s="32"/>
      <c r="U15" s="32"/>
      <c r="V15" s="17">
        <f t="shared" si="5"/>
        <v>0</v>
      </c>
      <c r="W15" s="31"/>
      <c r="X15" s="70">
        <f t="shared" si="6"/>
        <v>0</v>
      </c>
      <c r="Y15" s="35">
        <f t="shared" si="7"/>
        <v>0</v>
      </c>
      <c r="Z15" s="32"/>
      <c r="AA15" s="35">
        <f t="shared" si="8"/>
        <v>0</v>
      </c>
      <c r="AB15" s="6">
        <f t="shared" si="9"/>
        <v>0</v>
      </c>
      <c r="AC15" s="5" t="str">
        <f t="shared" si="0"/>
        <v>9</v>
      </c>
      <c r="AD15" s="38">
        <f t="shared" si="10"/>
        <v>1</v>
      </c>
      <c r="AE15" s="38" t="str">
        <f t="shared" si="1"/>
        <v>Very Weak</v>
      </c>
    </row>
    <row r="16" spans="1:34" customFormat="1" x14ac:dyDescent="0.25">
      <c r="A16" s="29">
        <v>23</v>
      </c>
      <c r="B16" s="52" t="str">
        <f>'ENGLISH LANGUAGE'!B16</f>
        <v>DANSO DANIEL</v>
      </c>
      <c r="C16" s="52" t="str">
        <f>'ENGLISH LANGUAGE'!C16</f>
        <v>PRIMARY 1</v>
      </c>
      <c r="D16" s="6"/>
      <c r="E16" s="6"/>
      <c r="F16" s="6"/>
      <c r="G16" s="6"/>
      <c r="H16" s="6"/>
      <c r="I16" s="17">
        <f t="shared" si="2"/>
        <v>0</v>
      </c>
      <c r="J16" s="6"/>
      <c r="K16" s="6"/>
      <c r="L16" s="6"/>
      <c r="M16" s="17">
        <f t="shared" si="3"/>
        <v>0</v>
      </c>
      <c r="N16" s="6"/>
      <c r="O16" s="6"/>
      <c r="P16" s="6"/>
      <c r="Q16" s="6"/>
      <c r="R16" s="6"/>
      <c r="S16" s="17">
        <f t="shared" si="4"/>
        <v>0</v>
      </c>
      <c r="T16" s="32"/>
      <c r="U16" s="6"/>
      <c r="V16" s="17">
        <f t="shared" si="5"/>
        <v>0</v>
      </c>
      <c r="W16" s="31"/>
      <c r="X16" s="70">
        <f t="shared" si="6"/>
        <v>0</v>
      </c>
      <c r="Y16" s="35">
        <f t="shared" si="7"/>
        <v>0</v>
      </c>
      <c r="Z16" s="32"/>
      <c r="AA16" s="35">
        <f t="shared" si="8"/>
        <v>0</v>
      </c>
      <c r="AB16" s="6">
        <f t="shared" si="9"/>
        <v>0</v>
      </c>
      <c r="AC16" s="5" t="str">
        <f t="shared" si="0"/>
        <v>9</v>
      </c>
      <c r="AD16" s="38">
        <f t="shared" si="10"/>
        <v>1</v>
      </c>
      <c r="AE16" s="38" t="str">
        <f t="shared" si="1"/>
        <v>Very Weak</v>
      </c>
    </row>
    <row r="17" spans="1:31" customFormat="1" x14ac:dyDescent="0.25">
      <c r="A17" s="29">
        <v>25</v>
      </c>
      <c r="B17" s="52" t="str">
        <f>'ENGLISH LANGUAGE'!B17</f>
        <v>DENU MIRACLE</v>
      </c>
      <c r="C17" s="52" t="str">
        <f>'ENGLISH LANGUAGE'!C17</f>
        <v>PRIMARY 1</v>
      </c>
      <c r="D17" s="6"/>
      <c r="E17" s="6"/>
      <c r="F17" s="6"/>
      <c r="G17" s="6"/>
      <c r="H17" s="6"/>
      <c r="I17" s="17">
        <f t="shared" si="2"/>
        <v>0</v>
      </c>
      <c r="J17" s="6"/>
      <c r="K17" s="6"/>
      <c r="L17" s="6"/>
      <c r="M17" s="17">
        <f t="shared" si="3"/>
        <v>0</v>
      </c>
      <c r="N17" s="6"/>
      <c r="O17" s="6"/>
      <c r="P17" s="6"/>
      <c r="Q17" s="6"/>
      <c r="R17" s="6"/>
      <c r="S17" s="17">
        <f t="shared" si="4"/>
        <v>0</v>
      </c>
      <c r="T17" s="32"/>
      <c r="U17" s="6"/>
      <c r="V17" s="17">
        <f t="shared" si="5"/>
        <v>0</v>
      </c>
      <c r="W17" s="31"/>
      <c r="X17" s="70">
        <f t="shared" si="6"/>
        <v>0</v>
      </c>
      <c r="Y17" s="35">
        <f t="shared" si="7"/>
        <v>0</v>
      </c>
      <c r="Z17" s="32"/>
      <c r="AA17" s="35">
        <f t="shared" si="8"/>
        <v>0</v>
      </c>
      <c r="AB17" s="6">
        <f t="shared" si="9"/>
        <v>0</v>
      </c>
      <c r="AC17" s="5" t="str">
        <f t="shared" si="0"/>
        <v>9</v>
      </c>
      <c r="AD17" s="38">
        <f t="shared" si="10"/>
        <v>1</v>
      </c>
      <c r="AE17" s="38" t="str">
        <f t="shared" si="1"/>
        <v>Very Weak</v>
      </c>
    </row>
    <row r="18" spans="1:31" customFormat="1" x14ac:dyDescent="0.25">
      <c r="A18" s="29">
        <v>26</v>
      </c>
      <c r="B18" s="52" t="str">
        <f>'ENGLISH LANGUAGE'!B18</f>
        <v xml:space="preserve">DESSU DESTINY SELORM </v>
      </c>
      <c r="C18" s="52" t="str">
        <f>'ENGLISH LANGUAGE'!C18</f>
        <v>PRIMARY 1</v>
      </c>
      <c r="D18" s="6"/>
      <c r="E18" s="6"/>
      <c r="F18" s="6"/>
      <c r="G18" s="6"/>
      <c r="H18" s="6"/>
      <c r="I18" s="17">
        <f t="shared" si="2"/>
        <v>0</v>
      </c>
      <c r="J18" s="6"/>
      <c r="K18" s="6"/>
      <c r="L18" s="6"/>
      <c r="M18" s="17">
        <f t="shared" si="3"/>
        <v>0</v>
      </c>
      <c r="N18" s="6"/>
      <c r="O18" s="6"/>
      <c r="P18" s="6"/>
      <c r="Q18" s="6"/>
      <c r="R18" s="6"/>
      <c r="S18" s="17">
        <f t="shared" si="4"/>
        <v>0</v>
      </c>
      <c r="T18" s="32"/>
      <c r="U18" s="6"/>
      <c r="V18" s="17">
        <f t="shared" si="5"/>
        <v>0</v>
      </c>
      <c r="W18" s="31"/>
      <c r="X18" s="70">
        <f t="shared" si="6"/>
        <v>0</v>
      </c>
      <c r="Y18" s="35">
        <f t="shared" si="7"/>
        <v>0</v>
      </c>
      <c r="Z18" s="32"/>
      <c r="AA18" s="35">
        <f t="shared" si="8"/>
        <v>0</v>
      </c>
      <c r="AB18" s="6">
        <f t="shared" si="9"/>
        <v>0</v>
      </c>
      <c r="AC18" s="5" t="str">
        <f t="shared" si="0"/>
        <v>9</v>
      </c>
      <c r="AD18" s="38">
        <f t="shared" si="10"/>
        <v>1</v>
      </c>
      <c r="AE18" s="38" t="str">
        <f t="shared" si="1"/>
        <v>Very Weak</v>
      </c>
    </row>
    <row r="19" spans="1:31" customFormat="1" x14ac:dyDescent="0.25">
      <c r="A19" s="29">
        <v>27</v>
      </c>
      <c r="B19" s="52" t="str">
        <f>'ENGLISH LANGUAGE'!B19</f>
        <v>DOGBE ESTHER</v>
      </c>
      <c r="C19" s="52" t="str">
        <f>'ENGLISH LANGUAGE'!C19</f>
        <v>PRIMARY 1</v>
      </c>
      <c r="D19" s="6"/>
      <c r="E19" s="6"/>
      <c r="F19" s="6"/>
      <c r="G19" s="6"/>
      <c r="H19" s="6"/>
      <c r="I19" s="17">
        <f t="shared" si="2"/>
        <v>0</v>
      </c>
      <c r="J19" s="6"/>
      <c r="K19" s="6"/>
      <c r="L19" s="6"/>
      <c r="M19" s="17">
        <f t="shared" si="3"/>
        <v>0</v>
      </c>
      <c r="N19" s="6"/>
      <c r="O19" s="6"/>
      <c r="P19" s="6"/>
      <c r="Q19" s="6"/>
      <c r="R19" s="6"/>
      <c r="S19" s="17">
        <f t="shared" si="4"/>
        <v>0</v>
      </c>
      <c r="T19" s="32"/>
      <c r="U19" s="6"/>
      <c r="V19" s="17">
        <f t="shared" si="5"/>
        <v>0</v>
      </c>
      <c r="W19" s="31"/>
      <c r="X19" s="70">
        <f t="shared" si="6"/>
        <v>0</v>
      </c>
      <c r="Y19" s="35">
        <f t="shared" si="7"/>
        <v>0</v>
      </c>
      <c r="Z19" s="32"/>
      <c r="AA19" s="35">
        <f t="shared" si="8"/>
        <v>0</v>
      </c>
      <c r="AB19" s="6">
        <f t="shared" si="9"/>
        <v>0</v>
      </c>
      <c r="AC19" s="5" t="str">
        <f t="shared" si="0"/>
        <v>9</v>
      </c>
      <c r="AD19" s="38">
        <f t="shared" si="10"/>
        <v>1</v>
      </c>
      <c r="AE19" s="38" t="str">
        <f t="shared" si="1"/>
        <v>Very Weak</v>
      </c>
    </row>
    <row r="20" spans="1:31" customFormat="1" x14ac:dyDescent="0.25">
      <c r="A20" s="29">
        <v>28</v>
      </c>
      <c r="B20" s="52" t="str">
        <f>'ENGLISH LANGUAGE'!B20</f>
        <v>LAKA WONDER KEKELI</v>
      </c>
      <c r="C20" s="52" t="str">
        <f>'ENGLISH LANGUAGE'!C20</f>
        <v>PRIMARY 1</v>
      </c>
      <c r="D20" s="6"/>
      <c r="E20" s="6"/>
      <c r="F20" s="6"/>
      <c r="G20" s="6"/>
      <c r="H20" s="6"/>
      <c r="I20" s="17">
        <f t="shared" si="2"/>
        <v>0</v>
      </c>
      <c r="J20" s="6"/>
      <c r="K20" s="6"/>
      <c r="L20" s="6"/>
      <c r="M20" s="17">
        <f t="shared" si="3"/>
        <v>0</v>
      </c>
      <c r="N20" s="6"/>
      <c r="O20" s="6"/>
      <c r="P20" s="6"/>
      <c r="Q20" s="6"/>
      <c r="R20" s="6"/>
      <c r="S20" s="17">
        <f t="shared" si="4"/>
        <v>0</v>
      </c>
      <c r="T20" s="32"/>
      <c r="U20" s="6"/>
      <c r="V20" s="17">
        <f t="shared" si="5"/>
        <v>0</v>
      </c>
      <c r="W20" s="31"/>
      <c r="X20" s="70">
        <f t="shared" si="6"/>
        <v>0</v>
      </c>
      <c r="Y20" s="35">
        <f t="shared" si="7"/>
        <v>0</v>
      </c>
      <c r="Z20" s="32"/>
      <c r="AA20" s="35">
        <f t="shared" si="8"/>
        <v>0</v>
      </c>
      <c r="AB20" s="6">
        <f t="shared" si="9"/>
        <v>0</v>
      </c>
      <c r="AC20" s="5" t="str">
        <f t="shared" si="0"/>
        <v>9</v>
      </c>
      <c r="AD20" s="38">
        <f t="shared" si="10"/>
        <v>1</v>
      </c>
      <c r="AE20" s="38" t="str">
        <f t="shared" si="1"/>
        <v>Very Weak</v>
      </c>
    </row>
    <row r="21" spans="1:31" customFormat="1" x14ac:dyDescent="0.25">
      <c r="A21" s="29">
        <v>29</v>
      </c>
      <c r="B21" s="52" t="str">
        <f>'ENGLISH LANGUAGE'!B21</f>
        <v>MONEKE MICHEAL</v>
      </c>
      <c r="C21" s="52" t="str">
        <f>'ENGLISH LANGUAGE'!C21</f>
        <v>PRIMARY 1</v>
      </c>
      <c r="D21" s="6"/>
      <c r="E21" s="6"/>
      <c r="F21" s="6"/>
      <c r="G21" s="6"/>
      <c r="H21" s="6"/>
      <c r="I21" s="17">
        <f t="shared" si="2"/>
        <v>0</v>
      </c>
      <c r="J21" s="6"/>
      <c r="K21" s="6"/>
      <c r="L21" s="6"/>
      <c r="M21" s="17">
        <f t="shared" si="3"/>
        <v>0</v>
      </c>
      <c r="N21" s="6"/>
      <c r="O21" s="6"/>
      <c r="P21" s="6"/>
      <c r="Q21" s="6"/>
      <c r="R21" s="6"/>
      <c r="S21" s="17">
        <f t="shared" si="4"/>
        <v>0</v>
      </c>
      <c r="T21" s="32"/>
      <c r="U21" s="6"/>
      <c r="V21" s="17">
        <f t="shared" si="5"/>
        <v>0</v>
      </c>
      <c r="W21" s="31"/>
      <c r="X21" s="70">
        <f t="shared" si="6"/>
        <v>0</v>
      </c>
      <c r="Y21" s="35">
        <f t="shared" si="7"/>
        <v>0</v>
      </c>
      <c r="Z21" s="32"/>
      <c r="AA21" s="35">
        <f t="shared" si="8"/>
        <v>0</v>
      </c>
      <c r="AB21" s="6">
        <f t="shared" si="9"/>
        <v>0</v>
      </c>
      <c r="AC21" s="5" t="str">
        <f t="shared" si="0"/>
        <v>9</v>
      </c>
      <c r="AD21" s="38">
        <f t="shared" si="10"/>
        <v>1</v>
      </c>
      <c r="AE21" s="38" t="str">
        <f t="shared" si="1"/>
        <v>Very Weak</v>
      </c>
    </row>
    <row r="22" spans="1:31" customFormat="1" x14ac:dyDescent="0.25">
      <c r="A22" s="29">
        <v>30</v>
      </c>
      <c r="B22" s="52" t="str">
        <f>'ENGLISH LANGUAGE'!B22</f>
        <v>NYARKO SHEDRACK NTIRI</v>
      </c>
      <c r="C22" s="52" t="str">
        <f>'ENGLISH LANGUAGE'!C22</f>
        <v>PRIMARY 1</v>
      </c>
      <c r="D22" s="6"/>
      <c r="E22" s="6"/>
      <c r="F22" s="6"/>
      <c r="G22" s="6"/>
      <c r="H22" s="6"/>
      <c r="I22" s="17">
        <f t="shared" si="2"/>
        <v>0</v>
      </c>
      <c r="J22" s="6"/>
      <c r="K22" s="6"/>
      <c r="L22" s="6"/>
      <c r="M22" s="17">
        <f t="shared" si="3"/>
        <v>0</v>
      </c>
      <c r="N22" s="6"/>
      <c r="O22" s="6"/>
      <c r="P22" s="6"/>
      <c r="Q22" s="6"/>
      <c r="R22" s="6"/>
      <c r="S22" s="17">
        <f t="shared" si="4"/>
        <v>0</v>
      </c>
      <c r="T22" s="32"/>
      <c r="U22" s="6"/>
      <c r="V22" s="17">
        <f t="shared" si="5"/>
        <v>0</v>
      </c>
      <c r="W22" s="31"/>
      <c r="X22" s="70">
        <f t="shared" si="6"/>
        <v>0</v>
      </c>
      <c r="Y22" s="35">
        <f t="shared" si="7"/>
        <v>0</v>
      </c>
      <c r="Z22" s="32"/>
      <c r="AA22" s="35">
        <f t="shared" si="8"/>
        <v>0</v>
      </c>
      <c r="AB22" s="6">
        <f t="shared" si="9"/>
        <v>0</v>
      </c>
      <c r="AC22" s="5" t="str">
        <f t="shared" si="0"/>
        <v>9</v>
      </c>
      <c r="AD22" s="38">
        <f t="shared" si="10"/>
        <v>1</v>
      </c>
      <c r="AE22" s="38" t="str">
        <f t="shared" si="1"/>
        <v>Very Weak</v>
      </c>
    </row>
    <row r="23" spans="1:31" x14ac:dyDescent="0.25">
      <c r="A23" s="29">
        <v>31</v>
      </c>
      <c r="B23" s="52" t="str">
        <f>'ENGLISH LANGUAGE'!B23</f>
        <v>OSEI MELODY NANAYAA</v>
      </c>
      <c r="C23" s="52" t="str">
        <f>'ENGLISH LANGUAGE'!C23</f>
        <v>PRIMARY 1</v>
      </c>
      <c r="D23" s="6"/>
      <c r="E23" s="6"/>
      <c r="F23" s="6"/>
      <c r="G23" s="6"/>
      <c r="H23" s="6"/>
      <c r="I23" s="17">
        <f t="shared" si="2"/>
        <v>0</v>
      </c>
      <c r="J23" s="6"/>
      <c r="K23" s="6"/>
      <c r="L23" s="6"/>
      <c r="M23" s="17">
        <f t="shared" si="3"/>
        <v>0</v>
      </c>
      <c r="N23" s="6"/>
      <c r="O23" s="6"/>
      <c r="P23" s="6"/>
      <c r="Q23" s="6"/>
      <c r="R23" s="6"/>
      <c r="S23" s="17">
        <f t="shared" si="4"/>
        <v>0</v>
      </c>
      <c r="T23" s="32"/>
      <c r="U23" s="6"/>
      <c r="V23" s="17">
        <f t="shared" si="5"/>
        <v>0</v>
      </c>
      <c r="W23" s="31"/>
      <c r="X23" s="70">
        <f t="shared" si="6"/>
        <v>0</v>
      </c>
      <c r="Y23" s="35">
        <f t="shared" si="7"/>
        <v>0</v>
      </c>
      <c r="Z23" s="32"/>
      <c r="AA23" s="35">
        <f t="shared" si="8"/>
        <v>0</v>
      </c>
      <c r="AB23" s="6">
        <f t="shared" si="9"/>
        <v>0</v>
      </c>
      <c r="AC23" s="5" t="str">
        <f t="shared" si="0"/>
        <v>9</v>
      </c>
      <c r="AD23" s="38">
        <f t="shared" si="10"/>
        <v>1</v>
      </c>
      <c r="AE23" s="38" t="str">
        <f t="shared" si="1"/>
        <v>Very Weak</v>
      </c>
    </row>
    <row r="24" spans="1:31" x14ac:dyDescent="0.25">
      <c r="A24" s="29">
        <v>32</v>
      </c>
      <c r="B24" s="52" t="str">
        <f>'ENGLISH LANGUAGE'!B24</f>
        <v>OWUNWA CHIMA</v>
      </c>
      <c r="C24" s="52" t="str">
        <f>'ENGLISH LANGUAGE'!C24</f>
        <v>PRIMARY 1</v>
      </c>
      <c r="D24" s="6"/>
      <c r="E24" s="6"/>
      <c r="F24" s="6"/>
      <c r="G24" s="6"/>
      <c r="H24" s="6"/>
      <c r="I24" s="17">
        <f t="shared" si="2"/>
        <v>0</v>
      </c>
      <c r="J24" s="6"/>
      <c r="K24" s="6"/>
      <c r="L24" s="6"/>
      <c r="M24" s="17">
        <f t="shared" si="3"/>
        <v>0</v>
      </c>
      <c r="N24" s="6"/>
      <c r="O24" s="6"/>
      <c r="P24" s="6"/>
      <c r="Q24" s="6"/>
      <c r="R24" s="6"/>
      <c r="S24" s="17">
        <f t="shared" si="4"/>
        <v>0</v>
      </c>
      <c r="T24" s="32"/>
      <c r="U24" s="6"/>
      <c r="V24" s="17">
        <f t="shared" si="5"/>
        <v>0</v>
      </c>
      <c r="W24" s="31"/>
      <c r="X24" s="70">
        <f t="shared" si="6"/>
        <v>0</v>
      </c>
      <c r="Y24" s="35">
        <f t="shared" si="7"/>
        <v>0</v>
      </c>
      <c r="Z24" s="32"/>
      <c r="AA24" s="35">
        <f t="shared" si="8"/>
        <v>0</v>
      </c>
      <c r="AB24" s="6">
        <f t="shared" si="9"/>
        <v>0</v>
      </c>
      <c r="AC24" s="5" t="str">
        <f t="shared" si="0"/>
        <v>9</v>
      </c>
      <c r="AD24" s="38">
        <f t="shared" si="10"/>
        <v>1</v>
      </c>
      <c r="AE24" s="38" t="str">
        <f t="shared" si="1"/>
        <v>Very Weak</v>
      </c>
    </row>
    <row r="25" spans="1:31" x14ac:dyDescent="0.25">
      <c r="A25" s="29">
        <v>33</v>
      </c>
      <c r="B25" s="52" t="str">
        <f>'ENGLISH LANGUAGE'!B25</f>
        <v>SAKYI BLESSING</v>
      </c>
      <c r="C25" s="52" t="str">
        <f>'ENGLISH LANGUAGE'!C25</f>
        <v>PRIMARY 1</v>
      </c>
      <c r="D25" s="6"/>
      <c r="E25" s="6"/>
      <c r="F25" s="6"/>
      <c r="G25" s="6"/>
      <c r="H25" s="6"/>
      <c r="I25" s="17">
        <f t="shared" si="2"/>
        <v>0</v>
      </c>
      <c r="J25" s="6"/>
      <c r="K25" s="6"/>
      <c r="L25" s="6"/>
      <c r="M25" s="17">
        <f t="shared" si="3"/>
        <v>0</v>
      </c>
      <c r="N25" s="6"/>
      <c r="O25" s="6"/>
      <c r="P25" s="6"/>
      <c r="Q25" s="6"/>
      <c r="R25" s="6"/>
      <c r="S25" s="17">
        <f t="shared" si="4"/>
        <v>0</v>
      </c>
      <c r="T25" s="32"/>
      <c r="U25" s="32"/>
      <c r="V25" s="17">
        <f t="shared" si="5"/>
        <v>0</v>
      </c>
      <c r="W25" s="31"/>
      <c r="X25" s="70">
        <f t="shared" si="6"/>
        <v>0</v>
      </c>
      <c r="Y25" s="35">
        <f t="shared" si="7"/>
        <v>0</v>
      </c>
      <c r="Z25" s="32"/>
      <c r="AA25" s="35">
        <f t="shared" si="8"/>
        <v>0</v>
      </c>
      <c r="AB25" s="6">
        <f t="shared" si="9"/>
        <v>0</v>
      </c>
      <c r="AC25" s="5" t="str">
        <f t="shared" si="0"/>
        <v>9</v>
      </c>
      <c r="AD25" s="38">
        <f t="shared" si="10"/>
        <v>1</v>
      </c>
      <c r="AE25" s="38" t="str">
        <f t="shared" si="1"/>
        <v>Very Weak</v>
      </c>
    </row>
    <row r="26" spans="1:31" x14ac:dyDescent="0.25">
      <c r="A26" s="29">
        <v>34</v>
      </c>
      <c r="B26" s="52" t="str">
        <f>'ENGLISH LANGUAGE'!B26</f>
        <v>SHAMSUDEEN AYISHA</v>
      </c>
      <c r="C26" s="52" t="str">
        <f>'ENGLISH LANGUAGE'!C26</f>
        <v>PRIMARY 1</v>
      </c>
      <c r="D26" s="6"/>
      <c r="E26" s="6"/>
      <c r="F26" s="6"/>
      <c r="G26" s="6"/>
      <c r="H26" s="6"/>
      <c r="I26" s="17">
        <f t="shared" si="2"/>
        <v>0</v>
      </c>
      <c r="J26" s="6"/>
      <c r="K26" s="6"/>
      <c r="L26" s="6"/>
      <c r="M26" s="17">
        <f t="shared" si="3"/>
        <v>0</v>
      </c>
      <c r="N26" s="6"/>
      <c r="O26" s="6"/>
      <c r="P26" s="6"/>
      <c r="Q26" s="6"/>
      <c r="R26" s="6"/>
      <c r="S26" s="17">
        <f t="shared" si="4"/>
        <v>0</v>
      </c>
      <c r="T26" s="32"/>
      <c r="U26" s="32"/>
      <c r="V26" s="17">
        <f t="shared" si="5"/>
        <v>0</v>
      </c>
      <c r="W26" s="31"/>
      <c r="X26" s="70">
        <f t="shared" si="6"/>
        <v>0</v>
      </c>
      <c r="Y26" s="35">
        <f t="shared" si="7"/>
        <v>0</v>
      </c>
      <c r="Z26" s="32"/>
      <c r="AA26" s="35">
        <f t="shared" si="8"/>
        <v>0</v>
      </c>
      <c r="AB26" s="6">
        <f t="shared" si="9"/>
        <v>0</v>
      </c>
      <c r="AC26" s="5" t="str">
        <f t="shared" si="0"/>
        <v>9</v>
      </c>
      <c r="AD26" s="38">
        <f t="shared" si="10"/>
        <v>1</v>
      </c>
      <c r="AE26" s="38" t="str">
        <f t="shared" si="1"/>
        <v>Very Weak</v>
      </c>
    </row>
    <row r="27" spans="1:31" x14ac:dyDescent="0.25">
      <c r="A27" s="29">
        <v>35</v>
      </c>
      <c r="B27" s="52" t="str">
        <f>'ENGLISH LANGUAGE'!B27</f>
        <v>SULEIMAN JAMEL</v>
      </c>
      <c r="C27" s="52" t="str">
        <f>'ENGLISH LANGUAGE'!C27</f>
        <v>PRIMARY 1</v>
      </c>
      <c r="D27" s="6"/>
      <c r="E27" s="6"/>
      <c r="F27" s="6"/>
      <c r="G27" s="6"/>
      <c r="H27" s="6"/>
      <c r="I27" s="17">
        <f t="shared" si="2"/>
        <v>0</v>
      </c>
      <c r="J27" s="6"/>
      <c r="K27" s="6"/>
      <c r="L27" s="6"/>
      <c r="M27" s="17">
        <f t="shared" si="3"/>
        <v>0</v>
      </c>
      <c r="N27" s="6"/>
      <c r="O27" s="6"/>
      <c r="P27" s="6"/>
      <c r="Q27" s="6"/>
      <c r="R27" s="6"/>
      <c r="S27" s="17">
        <f t="shared" si="4"/>
        <v>0</v>
      </c>
      <c r="T27" s="32"/>
      <c r="U27" s="32"/>
      <c r="V27" s="17">
        <f t="shared" si="5"/>
        <v>0</v>
      </c>
      <c r="W27" s="31"/>
      <c r="X27" s="70">
        <f t="shared" si="6"/>
        <v>0</v>
      </c>
      <c r="Y27" s="35">
        <f t="shared" si="7"/>
        <v>0</v>
      </c>
      <c r="Z27" s="32"/>
      <c r="AA27" s="35">
        <f t="shared" si="8"/>
        <v>0</v>
      </c>
      <c r="AB27" s="6">
        <f t="shared" si="9"/>
        <v>0</v>
      </c>
      <c r="AC27" s="5" t="str">
        <f t="shared" si="0"/>
        <v>9</v>
      </c>
      <c r="AD27" s="38">
        <f t="shared" si="10"/>
        <v>1</v>
      </c>
      <c r="AE27" s="38" t="str">
        <f t="shared" si="1"/>
        <v>Very Weak</v>
      </c>
    </row>
    <row r="28" spans="1:31" x14ac:dyDescent="0.25">
      <c r="A28" s="29">
        <v>36</v>
      </c>
      <c r="B28" s="52" t="str">
        <f>'ENGLISH LANGUAGE'!B28</f>
        <v>SUNDAY MICHEAL SEYRAM</v>
      </c>
      <c r="C28" s="52" t="str">
        <f>'ENGLISH LANGUAGE'!C28</f>
        <v>PRIMARY 1</v>
      </c>
      <c r="D28" s="6"/>
      <c r="E28" s="6"/>
      <c r="F28" s="6"/>
      <c r="G28" s="6"/>
      <c r="H28" s="6"/>
      <c r="I28" s="17">
        <f t="shared" si="2"/>
        <v>0</v>
      </c>
      <c r="J28" s="6"/>
      <c r="K28" s="6"/>
      <c r="L28" s="6"/>
      <c r="M28" s="17">
        <f t="shared" si="3"/>
        <v>0</v>
      </c>
      <c r="N28" s="6"/>
      <c r="O28" s="6"/>
      <c r="P28" s="6"/>
      <c r="Q28" s="6"/>
      <c r="R28" s="6"/>
      <c r="S28" s="17">
        <f t="shared" si="4"/>
        <v>0</v>
      </c>
      <c r="T28" s="32"/>
      <c r="U28" s="32"/>
      <c r="V28" s="17">
        <f t="shared" si="5"/>
        <v>0</v>
      </c>
      <c r="W28" s="31"/>
      <c r="X28" s="70">
        <f t="shared" si="6"/>
        <v>0</v>
      </c>
      <c r="Y28" s="35">
        <f t="shared" si="7"/>
        <v>0</v>
      </c>
      <c r="Z28" s="32"/>
      <c r="AA28" s="35">
        <f t="shared" si="8"/>
        <v>0</v>
      </c>
      <c r="AB28" s="6">
        <f t="shared" si="9"/>
        <v>0</v>
      </c>
      <c r="AC28" s="5" t="str">
        <f t="shared" si="0"/>
        <v>9</v>
      </c>
      <c r="AD28" s="38">
        <f t="shared" si="10"/>
        <v>1</v>
      </c>
      <c r="AE28" s="38" t="str">
        <f t="shared" si="1"/>
        <v>Very Weak</v>
      </c>
    </row>
    <row r="29" spans="1:31" x14ac:dyDescent="0.25">
      <c r="A29" s="29">
        <v>37</v>
      </c>
      <c r="B29" s="52" t="str">
        <f>'ENGLISH LANGUAGE'!B29</f>
        <v>SURAJU HADIYA</v>
      </c>
      <c r="C29" s="52" t="str">
        <f>'ENGLISH LANGUAGE'!C29</f>
        <v>PRIMARY 1</v>
      </c>
      <c r="D29" s="6"/>
      <c r="E29" s="6"/>
      <c r="F29" s="6"/>
      <c r="G29" s="6"/>
      <c r="H29" s="6"/>
      <c r="I29" s="17">
        <f t="shared" si="2"/>
        <v>0</v>
      </c>
      <c r="J29" s="6"/>
      <c r="K29" s="6"/>
      <c r="L29" s="6"/>
      <c r="M29" s="17">
        <f t="shared" si="3"/>
        <v>0</v>
      </c>
      <c r="N29" s="6"/>
      <c r="O29" s="6"/>
      <c r="P29" s="6"/>
      <c r="Q29" s="6"/>
      <c r="R29" s="6"/>
      <c r="S29" s="17">
        <f t="shared" si="4"/>
        <v>0</v>
      </c>
      <c r="T29" s="32"/>
      <c r="U29" s="6"/>
      <c r="V29" s="17">
        <f t="shared" si="5"/>
        <v>0</v>
      </c>
      <c r="W29" s="31"/>
      <c r="X29" s="70">
        <f t="shared" si="6"/>
        <v>0</v>
      </c>
      <c r="Y29" s="35">
        <f t="shared" si="7"/>
        <v>0</v>
      </c>
      <c r="Z29" s="32"/>
      <c r="AA29" s="35">
        <f t="shared" si="8"/>
        <v>0</v>
      </c>
      <c r="AB29" s="6">
        <f t="shared" si="9"/>
        <v>0</v>
      </c>
      <c r="AC29" s="5" t="str">
        <f t="shared" si="0"/>
        <v>9</v>
      </c>
      <c r="AD29" s="38">
        <f t="shared" si="10"/>
        <v>1</v>
      </c>
      <c r="AE29" s="38" t="str">
        <f t="shared" si="1"/>
        <v>Very Weak</v>
      </c>
    </row>
    <row r="30" spans="1:31" x14ac:dyDescent="0.25">
      <c r="A30" s="29">
        <v>38</v>
      </c>
      <c r="B30" s="52" t="str">
        <f>'ENGLISH LANGUAGE'!B30</f>
        <v>SURAJU HIDAYA</v>
      </c>
      <c r="C30" s="52" t="str">
        <f>'ENGLISH LANGUAGE'!C30</f>
        <v>PRIMARY 1</v>
      </c>
      <c r="D30" s="6"/>
      <c r="E30" s="6"/>
      <c r="F30" s="6"/>
      <c r="G30" s="6"/>
      <c r="H30" s="6"/>
      <c r="I30" s="17">
        <f t="shared" ref="I30:I37" si="11">SUM(D30:H30)/50*(30)</f>
        <v>0</v>
      </c>
      <c r="J30" s="6"/>
      <c r="K30" s="6"/>
      <c r="L30" s="6"/>
      <c r="M30" s="17">
        <f t="shared" ref="M30:M37" si="12">SUM(J30:L30)/45*(20)</f>
        <v>0</v>
      </c>
      <c r="N30" s="6"/>
      <c r="O30" s="6"/>
      <c r="P30" s="6"/>
      <c r="Q30" s="6"/>
      <c r="R30" s="6"/>
      <c r="S30" s="17">
        <f t="shared" ref="S30:S37" si="13">SUM(N30:R30)/50*(30)</f>
        <v>0</v>
      </c>
      <c r="T30" s="32"/>
      <c r="U30" s="6"/>
      <c r="V30" s="17">
        <f t="shared" ref="V30:V37" si="14">SUM(T30:U30)/40*(20)</f>
        <v>0</v>
      </c>
      <c r="W30" s="31"/>
      <c r="X30" s="70">
        <f t="shared" ref="X30:X37" si="15">ROUND((I30+M30+S30+V30), 0)</f>
        <v>0</v>
      </c>
      <c r="Y30" s="35">
        <f t="shared" ref="Y30:Y37" si="16">ROUND((X30/100)*50, 1)</f>
        <v>0</v>
      </c>
      <c r="Z30" s="32"/>
      <c r="AA30" s="35">
        <f t="shared" ref="AA30:AA37" si="17">ROUND((Z30/100)*50, 1)</f>
        <v>0</v>
      </c>
      <c r="AB30" s="6">
        <f t="shared" ref="AB30:AB37" si="18">Y30+AA30</f>
        <v>0</v>
      </c>
      <c r="AC30" s="5" t="str">
        <f t="shared" ref="AC30:AC37" si="19">IF(AB30&gt;=80,"1",IF(AB30&gt;69,"2",IF(AB30&gt;59,"3",IF(AB30&gt;49,"4",IF(AB30&gt;44,"5",IF(AB30&gt;39,"6",IF(AB30&gt;34,"7",IF(AB30&gt;29,"8",IF(AB30&lt;=29,"9")))))))))</f>
        <v>9</v>
      </c>
      <c r="AD30" s="38">
        <f t="shared" ref="AD30:AD37" si="20">_xlfn.RANK.EQ(AB30,$AB$3:$AB$30)</f>
        <v>1</v>
      </c>
      <c r="AE30" s="38" t="str">
        <f t="shared" ref="AE30:AE37" si="21">IF(AC30="1","Excellent",IF(AC30="2","Very Good",IF(AC30="3","Good",IF(AC30="4","Credit",IF(AC30="5","Average",IF(AC30="6","Pass",IF(AC30="7","Below Average",IF(AC30="8","Weak",IF(AC30="9","Very Weak")))))))))</f>
        <v>Very Weak</v>
      </c>
    </row>
    <row r="31" spans="1:31" x14ac:dyDescent="0.25">
      <c r="A31" s="29">
        <v>39</v>
      </c>
      <c r="B31" s="52" t="str">
        <f>'ENGLISH LANGUAGE'!B31</f>
        <v>TETTEH ADELAIDE</v>
      </c>
      <c r="C31" s="52" t="str">
        <f>'ENGLISH LANGUAGE'!C31</f>
        <v>PRIMARY 1</v>
      </c>
      <c r="D31" s="6"/>
      <c r="E31" s="6"/>
      <c r="F31" s="6"/>
      <c r="G31" s="6"/>
      <c r="H31" s="6"/>
      <c r="I31" s="17">
        <f t="shared" si="11"/>
        <v>0</v>
      </c>
      <c r="J31" s="6"/>
      <c r="K31" s="6"/>
      <c r="L31" s="6"/>
      <c r="M31" s="17">
        <f t="shared" si="12"/>
        <v>0</v>
      </c>
      <c r="N31" s="6"/>
      <c r="O31" s="6"/>
      <c r="P31" s="6"/>
      <c r="Q31" s="6"/>
      <c r="R31" s="6"/>
      <c r="S31" s="17">
        <f t="shared" si="13"/>
        <v>0</v>
      </c>
      <c r="T31" s="32"/>
      <c r="U31" s="6"/>
      <c r="V31" s="17">
        <f t="shared" si="14"/>
        <v>0</v>
      </c>
      <c r="W31" s="31"/>
      <c r="X31" s="70">
        <f t="shared" si="15"/>
        <v>0</v>
      </c>
      <c r="Y31" s="35">
        <f t="shared" si="16"/>
        <v>0</v>
      </c>
      <c r="Z31" s="32"/>
      <c r="AA31" s="35">
        <f t="shared" si="17"/>
        <v>0</v>
      </c>
      <c r="AB31" s="6">
        <f t="shared" si="18"/>
        <v>0</v>
      </c>
      <c r="AC31" s="5" t="str">
        <f t="shared" si="19"/>
        <v>9</v>
      </c>
      <c r="AD31" s="38">
        <f t="shared" si="20"/>
        <v>1</v>
      </c>
      <c r="AE31" s="38" t="str">
        <f t="shared" si="21"/>
        <v>Very Weak</v>
      </c>
    </row>
    <row r="32" spans="1:31" x14ac:dyDescent="0.25">
      <c r="A32" s="29">
        <v>40</v>
      </c>
      <c r="B32" s="52" t="str">
        <f>'ENGLISH LANGUAGE'!B32</f>
        <v>TORSU ARMAH EMMANUELLA</v>
      </c>
      <c r="C32" s="52" t="str">
        <f>'ENGLISH LANGUAGE'!C32</f>
        <v>PRIMARY 1</v>
      </c>
      <c r="D32" s="6"/>
      <c r="E32" s="6"/>
      <c r="F32" s="6"/>
      <c r="G32" s="6"/>
      <c r="H32" s="6"/>
      <c r="I32" s="17">
        <f t="shared" si="11"/>
        <v>0</v>
      </c>
      <c r="J32" s="6"/>
      <c r="K32" s="6"/>
      <c r="L32" s="6"/>
      <c r="M32" s="17">
        <f t="shared" si="12"/>
        <v>0</v>
      </c>
      <c r="N32" s="6"/>
      <c r="O32" s="6"/>
      <c r="P32" s="6"/>
      <c r="Q32" s="6"/>
      <c r="R32" s="6"/>
      <c r="S32" s="17">
        <f t="shared" si="13"/>
        <v>0</v>
      </c>
      <c r="T32" s="32"/>
      <c r="U32" s="6"/>
      <c r="V32" s="17">
        <f t="shared" si="14"/>
        <v>0</v>
      </c>
      <c r="W32" s="31"/>
      <c r="X32" s="70">
        <f t="shared" si="15"/>
        <v>0</v>
      </c>
      <c r="Y32" s="35">
        <f t="shared" si="16"/>
        <v>0</v>
      </c>
      <c r="Z32" s="32"/>
      <c r="AA32" s="35">
        <f t="shared" si="17"/>
        <v>0</v>
      </c>
      <c r="AB32" s="6">
        <f t="shared" si="18"/>
        <v>0</v>
      </c>
      <c r="AC32" s="5" t="str">
        <f t="shared" si="19"/>
        <v>9</v>
      </c>
      <c r="AD32" s="38">
        <f t="shared" si="20"/>
        <v>1</v>
      </c>
      <c r="AE32" s="38" t="str">
        <f t="shared" si="21"/>
        <v>Very Weak</v>
      </c>
    </row>
    <row r="33" spans="1:31" x14ac:dyDescent="0.25">
      <c r="A33" s="29">
        <v>41</v>
      </c>
      <c r="B33" s="52" t="str">
        <f>'ENGLISH LANGUAGE'!B33</f>
        <v>ZINITUE ANITA</v>
      </c>
      <c r="C33" s="52" t="str">
        <f>'ENGLISH LANGUAGE'!C33</f>
        <v>PRIMARY 1</v>
      </c>
      <c r="D33" s="6"/>
      <c r="E33" s="6"/>
      <c r="F33" s="6"/>
      <c r="G33" s="6"/>
      <c r="H33" s="6"/>
      <c r="I33" s="17">
        <f t="shared" si="11"/>
        <v>0</v>
      </c>
      <c r="J33" s="6"/>
      <c r="K33" s="6"/>
      <c r="L33" s="6"/>
      <c r="M33" s="17">
        <f t="shared" si="12"/>
        <v>0</v>
      </c>
      <c r="N33" s="6"/>
      <c r="O33" s="6"/>
      <c r="P33" s="6"/>
      <c r="Q33" s="6"/>
      <c r="R33" s="6"/>
      <c r="S33" s="17">
        <f t="shared" si="13"/>
        <v>0</v>
      </c>
      <c r="T33" s="32"/>
      <c r="U33" s="6"/>
      <c r="V33" s="17">
        <f t="shared" si="14"/>
        <v>0</v>
      </c>
      <c r="W33" s="31"/>
      <c r="X33" s="70">
        <f t="shared" si="15"/>
        <v>0</v>
      </c>
      <c r="Y33" s="35">
        <f t="shared" si="16"/>
        <v>0</v>
      </c>
      <c r="Z33" s="32"/>
      <c r="AA33" s="35">
        <f t="shared" si="17"/>
        <v>0</v>
      </c>
      <c r="AB33" s="6">
        <f t="shared" si="18"/>
        <v>0</v>
      </c>
      <c r="AC33" s="5" t="str">
        <f t="shared" si="19"/>
        <v>9</v>
      </c>
      <c r="AD33" s="38">
        <f t="shared" si="20"/>
        <v>1</v>
      </c>
      <c r="AE33" s="38" t="str">
        <f t="shared" si="21"/>
        <v>Very Weak</v>
      </c>
    </row>
    <row r="34" spans="1:31" x14ac:dyDescent="0.25">
      <c r="A34" s="29">
        <v>42</v>
      </c>
      <c r="B34" s="52" t="str">
        <f>'ENGLISH LANGUAGE'!B34</f>
        <v>ZUKPE FORGIVE</v>
      </c>
      <c r="C34" s="52" t="str">
        <f>'ENGLISH LANGUAGE'!C34</f>
        <v>PRIMARY 1</v>
      </c>
      <c r="D34" s="6"/>
      <c r="E34" s="6"/>
      <c r="F34" s="6"/>
      <c r="G34" s="6"/>
      <c r="H34" s="6"/>
      <c r="I34" s="17">
        <f t="shared" si="11"/>
        <v>0</v>
      </c>
      <c r="J34" s="6"/>
      <c r="K34" s="6"/>
      <c r="L34" s="6"/>
      <c r="M34" s="17">
        <f t="shared" si="12"/>
        <v>0</v>
      </c>
      <c r="N34" s="6"/>
      <c r="O34" s="6"/>
      <c r="P34" s="6"/>
      <c r="Q34" s="6"/>
      <c r="R34" s="6"/>
      <c r="S34" s="17">
        <f t="shared" si="13"/>
        <v>0</v>
      </c>
      <c r="T34" s="32"/>
      <c r="U34" s="6"/>
      <c r="V34" s="17">
        <f t="shared" si="14"/>
        <v>0</v>
      </c>
      <c r="W34" s="31"/>
      <c r="X34" s="70">
        <f t="shared" si="15"/>
        <v>0</v>
      </c>
      <c r="Y34" s="35">
        <f t="shared" si="16"/>
        <v>0</v>
      </c>
      <c r="Z34" s="32"/>
      <c r="AA34" s="35">
        <f t="shared" si="17"/>
        <v>0</v>
      </c>
      <c r="AB34" s="6">
        <f t="shared" si="18"/>
        <v>0</v>
      </c>
      <c r="AC34" s="5" t="str">
        <f t="shared" si="19"/>
        <v>9</v>
      </c>
      <c r="AD34" s="38">
        <f t="shared" si="20"/>
        <v>1</v>
      </c>
      <c r="AE34" s="38" t="str">
        <f t="shared" si="21"/>
        <v>Very Weak</v>
      </c>
    </row>
    <row r="35" spans="1:31" x14ac:dyDescent="0.25">
      <c r="A35" s="29">
        <v>43</v>
      </c>
      <c r="B35" s="52" t="str">
        <f>'ENGLISH LANGUAGE'!B35</f>
        <v>ZOTOO SELORM JASON</v>
      </c>
      <c r="C35" s="52" t="str">
        <f>'ENGLISH LANGUAGE'!C35</f>
        <v>PRIMARY 1</v>
      </c>
      <c r="D35" s="6"/>
      <c r="E35" s="6"/>
      <c r="F35" s="6"/>
      <c r="G35" s="6"/>
      <c r="H35" s="6"/>
      <c r="I35" s="17">
        <f t="shared" si="11"/>
        <v>0</v>
      </c>
      <c r="J35" s="6"/>
      <c r="K35" s="6"/>
      <c r="L35" s="6"/>
      <c r="M35" s="17">
        <f t="shared" si="12"/>
        <v>0</v>
      </c>
      <c r="N35" s="6"/>
      <c r="O35" s="6"/>
      <c r="P35" s="6"/>
      <c r="Q35" s="6"/>
      <c r="R35" s="6"/>
      <c r="S35" s="17">
        <f t="shared" si="13"/>
        <v>0</v>
      </c>
      <c r="T35" s="32"/>
      <c r="U35" s="6"/>
      <c r="V35" s="17">
        <f t="shared" si="14"/>
        <v>0</v>
      </c>
      <c r="W35" s="31"/>
      <c r="X35" s="70">
        <f t="shared" si="15"/>
        <v>0</v>
      </c>
      <c r="Y35" s="35">
        <f t="shared" si="16"/>
        <v>0</v>
      </c>
      <c r="Z35" s="32"/>
      <c r="AA35" s="35">
        <f t="shared" si="17"/>
        <v>0</v>
      </c>
      <c r="AB35" s="6">
        <f t="shared" si="18"/>
        <v>0</v>
      </c>
      <c r="AC35" s="5" t="str">
        <f t="shared" si="19"/>
        <v>9</v>
      </c>
      <c r="AD35" s="38">
        <f t="shared" si="20"/>
        <v>1</v>
      </c>
      <c r="AE35" s="38" t="str">
        <f t="shared" si="21"/>
        <v>Very Weak</v>
      </c>
    </row>
    <row r="36" spans="1:31" x14ac:dyDescent="0.25">
      <c r="A36" s="29">
        <v>44</v>
      </c>
      <c r="B36" s="52" t="str">
        <f>'ENGLISH LANGUAGE'!B36</f>
        <v>ADUKO AUSTIN</v>
      </c>
      <c r="C36" s="52" t="str">
        <f>'ENGLISH LANGUAGE'!C36</f>
        <v>PRIMARY 1</v>
      </c>
      <c r="D36" s="6"/>
      <c r="E36" s="6"/>
      <c r="F36" s="6"/>
      <c r="G36" s="6"/>
      <c r="H36" s="6"/>
      <c r="I36" s="17">
        <f t="shared" si="11"/>
        <v>0</v>
      </c>
      <c r="J36" s="6"/>
      <c r="K36" s="6"/>
      <c r="L36" s="6"/>
      <c r="M36" s="17">
        <f t="shared" si="12"/>
        <v>0</v>
      </c>
      <c r="N36" s="6"/>
      <c r="O36" s="6"/>
      <c r="P36" s="6"/>
      <c r="Q36" s="6"/>
      <c r="R36" s="6"/>
      <c r="S36" s="17">
        <f t="shared" si="13"/>
        <v>0</v>
      </c>
      <c r="T36" s="32"/>
      <c r="U36" s="6"/>
      <c r="V36" s="17">
        <f t="shared" si="14"/>
        <v>0</v>
      </c>
      <c r="W36" s="31"/>
      <c r="X36" s="70">
        <f t="shared" si="15"/>
        <v>0</v>
      </c>
      <c r="Y36" s="35">
        <f t="shared" si="16"/>
        <v>0</v>
      </c>
      <c r="Z36" s="32"/>
      <c r="AA36" s="35">
        <f t="shared" si="17"/>
        <v>0</v>
      </c>
      <c r="AB36" s="6">
        <f t="shared" si="18"/>
        <v>0</v>
      </c>
      <c r="AC36" s="5" t="str">
        <f t="shared" si="19"/>
        <v>9</v>
      </c>
      <c r="AD36" s="38">
        <f t="shared" si="20"/>
        <v>1</v>
      </c>
      <c r="AE36" s="38" t="str">
        <f t="shared" si="21"/>
        <v>Very Weak</v>
      </c>
    </row>
    <row r="37" spans="1:31" x14ac:dyDescent="0.25">
      <c r="A37" s="29">
        <v>45</v>
      </c>
      <c r="B37" s="52" t="str">
        <f>'ENGLISH LANGUAGE'!B37</f>
        <v>AFFUL GLORY APEM</v>
      </c>
      <c r="C37" s="52" t="str">
        <f>'ENGLISH LANGUAGE'!C37</f>
        <v>PRIMARY 1</v>
      </c>
      <c r="D37" s="6"/>
      <c r="E37" s="6"/>
      <c r="F37" s="6"/>
      <c r="G37" s="6"/>
      <c r="H37" s="6"/>
      <c r="I37" s="17">
        <f t="shared" si="11"/>
        <v>0</v>
      </c>
      <c r="J37" s="6"/>
      <c r="K37" s="6"/>
      <c r="L37" s="6"/>
      <c r="M37" s="17">
        <f t="shared" si="12"/>
        <v>0</v>
      </c>
      <c r="N37" s="6"/>
      <c r="O37" s="6"/>
      <c r="P37" s="6"/>
      <c r="Q37" s="6"/>
      <c r="R37" s="6"/>
      <c r="S37" s="17">
        <f t="shared" si="13"/>
        <v>0</v>
      </c>
      <c r="T37" s="32"/>
      <c r="U37" s="6"/>
      <c r="V37" s="17">
        <f t="shared" si="14"/>
        <v>0</v>
      </c>
      <c r="W37" s="31"/>
      <c r="X37" s="70">
        <f t="shared" si="15"/>
        <v>0</v>
      </c>
      <c r="Y37" s="35">
        <f t="shared" si="16"/>
        <v>0</v>
      </c>
      <c r="Z37" s="32"/>
      <c r="AA37" s="35">
        <f t="shared" si="17"/>
        <v>0</v>
      </c>
      <c r="AB37" s="6">
        <f t="shared" si="18"/>
        <v>0</v>
      </c>
      <c r="AC37" s="5" t="str">
        <f t="shared" si="19"/>
        <v>9</v>
      </c>
      <c r="AD37" s="38">
        <f t="shared" si="20"/>
        <v>1</v>
      </c>
      <c r="AE37" s="38" t="str">
        <f t="shared" si="21"/>
        <v>Very Weak</v>
      </c>
    </row>
    <row r="38" spans="1:31" x14ac:dyDescent="0.25">
      <c r="B38" s="52">
        <f>'ENGLISH LANGUAGE'!B38</f>
        <v>0</v>
      </c>
    </row>
  </sheetData>
  <mergeCells count="4">
    <mergeCell ref="D1:I1"/>
    <mergeCell ref="J1:M1"/>
    <mergeCell ref="N1:S1"/>
    <mergeCell ref="T1:V1"/>
  </mergeCells>
  <conditionalFormatting sqref="D3:H37">
    <cfRule type="colorScale" priority="8">
      <colorScale>
        <cfvo type="num" val="10.1"/>
        <cfvo type="num" val="10.1"/>
        <color theme="0"/>
        <color rgb="FFC00000"/>
      </colorScale>
    </cfRule>
  </conditionalFormatting>
  <conditionalFormatting sqref="N3:R37">
    <cfRule type="colorScale" priority="7">
      <colorScale>
        <cfvo type="num" val="10.1"/>
        <cfvo type="num" val="10.1"/>
        <color theme="0"/>
        <color rgb="FFC00000"/>
      </colorScale>
    </cfRule>
  </conditionalFormatting>
  <conditionalFormatting sqref="J3:L37">
    <cfRule type="colorScale" priority="6">
      <colorScale>
        <cfvo type="num" val="15"/>
        <cfvo type="num" val="15.1"/>
        <color theme="0"/>
        <color rgb="FFC00000"/>
      </colorScale>
    </cfRule>
  </conditionalFormatting>
  <conditionalFormatting sqref="T3:U37">
    <cfRule type="colorScale" priority="5">
      <colorScale>
        <cfvo type="num" val="20"/>
        <cfvo type="num" val="20.100000000000001"/>
        <color theme="0"/>
        <color rgb="FFCC0000"/>
      </colorScale>
    </cfRule>
  </conditionalFormatting>
  <conditionalFormatting sqref="X3:X37">
    <cfRule type="colorScale" priority="4">
      <colorScale>
        <cfvo type="num" val="100"/>
        <cfvo type="num" val="100.1"/>
        <color rgb="FF0070C0"/>
        <color rgb="FFCC0000"/>
      </colorScale>
    </cfRule>
  </conditionalFormatting>
  <conditionalFormatting sqref="Z3:Z37">
    <cfRule type="colorScale" priority="3">
      <colorScale>
        <cfvo type="num" val="100"/>
        <cfvo type="num" val="100.1"/>
        <color theme="0"/>
        <color rgb="FFC00000"/>
      </colorScale>
    </cfRule>
  </conditionalFormatting>
  <conditionalFormatting sqref="Y3:Y37 AA3:AA37">
    <cfRule type="colorScale" priority="2">
      <colorScale>
        <cfvo type="num" val="50"/>
        <cfvo type="num" val="50.1"/>
        <color rgb="FF339933"/>
        <color rgb="FFCC0000"/>
      </colorScale>
    </cfRule>
  </conditionalFormatting>
  <conditionalFormatting sqref="AB3:AB37">
    <cfRule type="colorScale" priority="1">
      <colorScale>
        <cfvo type="num" val="100"/>
        <cfvo type="num" val="100.1"/>
        <color theme="0"/>
        <color rgb="FFC000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38"/>
  <sheetViews>
    <sheetView workbookViewId="0">
      <selection activeCell="B29" sqref="B29:B38"/>
    </sheetView>
  </sheetViews>
  <sheetFormatPr defaultColWidth="9.140625" defaultRowHeight="15" x14ac:dyDescent="0.25"/>
  <cols>
    <col min="1" max="1" width="5" style="18" customWidth="1"/>
    <col min="2" max="2" width="33.85546875" style="19" customWidth="1"/>
    <col min="3" max="3" width="7.140625" style="19" customWidth="1"/>
    <col min="4" max="23" width="3.7109375" style="19" customWidth="1"/>
    <col min="24" max="24" width="6.28515625" style="68" customWidth="1"/>
    <col min="25" max="25" width="6.42578125" style="18" customWidth="1"/>
    <col min="26" max="26" width="6.140625" style="19" customWidth="1"/>
    <col min="27" max="27" width="6.5703125" style="18" customWidth="1"/>
    <col min="28" max="28" width="6.7109375" style="19" customWidth="1"/>
    <col min="29" max="29" width="6.7109375" style="18" customWidth="1"/>
    <col min="30" max="30" width="5.140625" style="20" customWidth="1"/>
    <col min="31" max="31" width="14.85546875" style="19" customWidth="1"/>
    <col min="32" max="16384" width="9.140625" style="19"/>
  </cols>
  <sheetData>
    <row r="1" spans="1:34" ht="15.75" x14ac:dyDescent="0.25">
      <c r="D1" s="114" t="s">
        <v>46</v>
      </c>
      <c r="E1" s="115"/>
      <c r="F1" s="115"/>
      <c r="G1" s="115"/>
      <c r="H1" s="115"/>
      <c r="I1" s="116"/>
      <c r="J1" s="117" t="s">
        <v>47</v>
      </c>
      <c r="K1" s="117"/>
      <c r="L1" s="117"/>
      <c r="M1" s="117"/>
      <c r="N1" s="118" t="s">
        <v>48</v>
      </c>
      <c r="O1" s="119"/>
      <c r="P1" s="119"/>
      <c r="Q1" s="119"/>
      <c r="R1" s="119"/>
      <c r="S1" s="120"/>
      <c r="T1" s="117" t="s">
        <v>1</v>
      </c>
      <c r="U1" s="117"/>
      <c r="V1" s="117"/>
    </row>
    <row r="2" spans="1:34" ht="73.5" customHeight="1" x14ac:dyDescent="0.25">
      <c r="A2" s="21" t="s">
        <v>12</v>
      </c>
      <c r="B2" s="22" t="s">
        <v>0</v>
      </c>
      <c r="C2" s="23" t="s">
        <v>13</v>
      </c>
      <c r="D2" s="24" t="s">
        <v>7</v>
      </c>
      <c r="E2" s="24" t="s">
        <v>8</v>
      </c>
      <c r="F2" s="24" t="s">
        <v>9</v>
      </c>
      <c r="G2" s="24" t="s">
        <v>10</v>
      </c>
      <c r="H2" s="24" t="s">
        <v>11</v>
      </c>
      <c r="I2" s="33">
        <v>0.3</v>
      </c>
      <c r="J2" s="24" t="s">
        <v>41</v>
      </c>
      <c r="K2" s="24" t="s">
        <v>42</v>
      </c>
      <c r="L2" s="24" t="s">
        <v>43</v>
      </c>
      <c r="M2" s="33">
        <v>0.2</v>
      </c>
      <c r="N2" s="24" t="s">
        <v>7</v>
      </c>
      <c r="O2" s="24" t="s">
        <v>44</v>
      </c>
      <c r="P2" s="24" t="s">
        <v>9</v>
      </c>
      <c r="Q2" s="24" t="s">
        <v>10</v>
      </c>
      <c r="R2" s="25" t="s">
        <v>11</v>
      </c>
      <c r="S2" s="33">
        <v>0.3</v>
      </c>
      <c r="T2" s="24" t="s">
        <v>45</v>
      </c>
      <c r="U2" s="24" t="s">
        <v>8</v>
      </c>
      <c r="V2" s="33">
        <v>0.2</v>
      </c>
      <c r="W2" s="26"/>
      <c r="X2" s="69" t="s">
        <v>6</v>
      </c>
      <c r="Y2" s="34" t="s">
        <v>14</v>
      </c>
      <c r="Z2" s="27" t="s">
        <v>4</v>
      </c>
      <c r="AA2" s="34" t="s">
        <v>15</v>
      </c>
      <c r="AB2" s="36" t="s">
        <v>16</v>
      </c>
      <c r="AC2" s="37" t="s">
        <v>5</v>
      </c>
      <c r="AD2" s="28" t="s">
        <v>2</v>
      </c>
      <c r="AE2" s="4" t="s">
        <v>17</v>
      </c>
    </row>
    <row r="3" spans="1:34" x14ac:dyDescent="0.25">
      <c r="A3" s="29">
        <v>1</v>
      </c>
      <c r="B3" s="52" t="str">
        <f>'ENGLISH LANGUAGE'!B3</f>
        <v>ABDUL KADIRI MUHAMMED</v>
      </c>
      <c r="C3" s="52" t="str">
        <f>'ENGLISH LANGUAGE'!C3</f>
        <v>PRIMARY 1</v>
      </c>
      <c r="D3" s="6"/>
      <c r="E3" s="6"/>
      <c r="F3" s="6"/>
      <c r="G3" s="6"/>
      <c r="H3" s="6"/>
      <c r="I3" s="17">
        <f>SUM(D3:H3)/50*(30)</f>
        <v>0</v>
      </c>
      <c r="J3" s="6"/>
      <c r="K3" s="6"/>
      <c r="L3" s="6"/>
      <c r="M3" s="17">
        <f>SUM(J3:L3)/45*(20)</f>
        <v>0</v>
      </c>
      <c r="N3" s="6"/>
      <c r="O3" s="6"/>
      <c r="P3" s="6"/>
      <c r="Q3" s="6"/>
      <c r="R3" s="6"/>
      <c r="S3" s="17">
        <f>SUM(N3:R3)/50*(30)</f>
        <v>0</v>
      </c>
      <c r="T3" s="32"/>
      <c r="U3" s="6"/>
      <c r="V3" s="17">
        <f>SUM(T3:U3)/40*(20)</f>
        <v>0</v>
      </c>
      <c r="W3" s="31"/>
      <c r="X3" s="70">
        <f>ROUND((I3+M3+S3+V3), 0)</f>
        <v>0</v>
      </c>
      <c r="Y3" s="35">
        <f>ROUND((X3/100)*50, 1)</f>
        <v>0</v>
      </c>
      <c r="Z3" s="32"/>
      <c r="AA3" s="35">
        <f>ROUND((Z3/100)*50, 1)</f>
        <v>0</v>
      </c>
      <c r="AB3" s="6">
        <f>Y3+AA3</f>
        <v>0</v>
      </c>
      <c r="AC3" s="5" t="str">
        <f t="shared" ref="AC3:AC29" si="0">IF(AB3&gt;=80,"1",IF(AB3&gt;69,"2",IF(AB3&gt;59,"3",IF(AB3&gt;49,"4",IF(AB3&gt;44,"5",IF(AB3&gt;39,"6",IF(AB3&gt;34,"7",IF(AB3&gt;29,"8",IF(AB3&lt;=29,"9")))))))))</f>
        <v>9</v>
      </c>
      <c r="AD3" s="38">
        <f>_xlfn.RANK.EQ(AB3,$AB$3:$AB$30)</f>
        <v>1</v>
      </c>
      <c r="AE3" s="38" t="str">
        <f t="shared" ref="AE3:AE29" si="1">IF(AC3="1","Excellent",IF(AC3="2","Very Good",IF(AC3="3","Good",IF(AC3="4","Credit",IF(AC3="5","Average",IF(AC3="6","Pass",IF(AC3="7","Below Average",IF(AC3="8","Weak",IF(AC3="9","Very Weak")))))))))</f>
        <v>Very Weak</v>
      </c>
    </row>
    <row r="4" spans="1:34" x14ac:dyDescent="0.25">
      <c r="A4" s="29">
        <v>3</v>
      </c>
      <c r="B4" s="52" t="str">
        <f>'ENGLISH LANGUAGE'!B4</f>
        <v>ABLEDU RAQUEL ETORNAM</v>
      </c>
      <c r="C4" s="52" t="str">
        <f>'ENGLISH LANGUAGE'!C4</f>
        <v>PRIMARY 1</v>
      </c>
      <c r="D4" s="6"/>
      <c r="E4" s="6"/>
      <c r="F4" s="6"/>
      <c r="G4" s="6"/>
      <c r="H4" s="6"/>
      <c r="I4" s="17">
        <f t="shared" ref="I4:I29" si="2">SUM(D4:H4)/50*(30)</f>
        <v>0</v>
      </c>
      <c r="J4" s="6"/>
      <c r="K4" s="6"/>
      <c r="L4" s="6"/>
      <c r="M4" s="17">
        <f t="shared" ref="M4:M29" si="3">SUM(J4:L4)/45*(20)</f>
        <v>0</v>
      </c>
      <c r="N4" s="6"/>
      <c r="O4" s="6"/>
      <c r="P4" s="6"/>
      <c r="Q4" s="6"/>
      <c r="R4" s="6"/>
      <c r="S4" s="17">
        <f t="shared" ref="S4:S29" si="4">SUM(N4:R4)/50*(30)</f>
        <v>0</v>
      </c>
      <c r="T4" s="32"/>
      <c r="U4" s="32"/>
      <c r="V4" s="17">
        <f t="shared" ref="V4:V29" si="5">SUM(T4:U4)/40*(20)</f>
        <v>0</v>
      </c>
      <c r="W4" s="31"/>
      <c r="X4" s="70">
        <f t="shared" ref="X4:X29" si="6">ROUND((I4+M4+S4+V4), 0)</f>
        <v>0</v>
      </c>
      <c r="Y4" s="35">
        <f t="shared" ref="Y4:Y29" si="7">ROUND((X4/100)*50, 1)</f>
        <v>0</v>
      </c>
      <c r="Z4" s="32"/>
      <c r="AA4" s="35">
        <f t="shared" ref="AA4:AA29" si="8">ROUND((Z4/100)*50, 1)</f>
        <v>0</v>
      </c>
      <c r="AB4" s="6">
        <f t="shared" ref="AB4:AB29" si="9">Y4+AA4</f>
        <v>0</v>
      </c>
      <c r="AC4" s="5" t="str">
        <f t="shared" si="0"/>
        <v>9</v>
      </c>
      <c r="AD4" s="38">
        <f t="shared" ref="AD4:AD29" si="10">_xlfn.RANK.EQ(AB4,$AB$3:$AB$30)</f>
        <v>1</v>
      </c>
      <c r="AE4" s="38" t="str">
        <f t="shared" si="1"/>
        <v>Very Weak</v>
      </c>
    </row>
    <row r="5" spans="1:34" x14ac:dyDescent="0.25">
      <c r="A5" s="29">
        <v>4</v>
      </c>
      <c r="B5" s="52" t="str">
        <f>'ENGLISH LANGUAGE'!B5</f>
        <v>ADOFO HULBERT ELORM</v>
      </c>
      <c r="C5" s="52" t="str">
        <f>'ENGLISH LANGUAGE'!C5</f>
        <v>PRIMARY 1</v>
      </c>
      <c r="D5" s="6"/>
      <c r="E5" s="6"/>
      <c r="F5" s="6"/>
      <c r="G5" s="6"/>
      <c r="H5" s="6"/>
      <c r="I5" s="17">
        <f t="shared" si="2"/>
        <v>0</v>
      </c>
      <c r="J5" s="6"/>
      <c r="K5" s="6"/>
      <c r="L5" s="6"/>
      <c r="M5" s="17">
        <f t="shared" si="3"/>
        <v>0</v>
      </c>
      <c r="N5" s="6"/>
      <c r="O5" s="6"/>
      <c r="P5" s="6"/>
      <c r="Q5" s="6"/>
      <c r="R5" s="6"/>
      <c r="S5" s="17">
        <f t="shared" si="4"/>
        <v>0</v>
      </c>
      <c r="T5" s="32"/>
      <c r="U5" s="32"/>
      <c r="V5" s="17">
        <f t="shared" si="5"/>
        <v>0</v>
      </c>
      <c r="W5" s="31"/>
      <c r="X5" s="70">
        <f t="shared" si="6"/>
        <v>0</v>
      </c>
      <c r="Y5" s="35">
        <f t="shared" si="7"/>
        <v>0</v>
      </c>
      <c r="Z5" s="32"/>
      <c r="AA5" s="35">
        <f t="shared" si="8"/>
        <v>0</v>
      </c>
      <c r="AB5" s="6">
        <f t="shared" si="9"/>
        <v>0</v>
      </c>
      <c r="AC5" s="5" t="str">
        <f t="shared" si="0"/>
        <v>9</v>
      </c>
      <c r="AD5" s="38">
        <f t="shared" si="10"/>
        <v>1</v>
      </c>
      <c r="AE5" s="38" t="str">
        <f t="shared" si="1"/>
        <v>Very Weak</v>
      </c>
      <c r="AG5" s="19" t="s">
        <v>3</v>
      </c>
      <c r="AH5" s="19" t="s">
        <v>3</v>
      </c>
    </row>
    <row r="6" spans="1:34" x14ac:dyDescent="0.25">
      <c r="A6" s="29">
        <v>5</v>
      </c>
      <c r="B6" s="52" t="str">
        <f>'ENGLISH LANGUAGE'!B6</f>
        <v>ADZANKU EMMANUELLA</v>
      </c>
      <c r="C6" s="52" t="str">
        <f>'ENGLISH LANGUAGE'!C6</f>
        <v>PRIMARY 1</v>
      </c>
      <c r="D6" s="6"/>
      <c r="E6" s="6"/>
      <c r="F6" s="6"/>
      <c r="G6" s="6"/>
      <c r="H6" s="6"/>
      <c r="I6" s="17">
        <f t="shared" si="2"/>
        <v>0</v>
      </c>
      <c r="J6" s="6"/>
      <c r="K6" s="6"/>
      <c r="L6" s="6"/>
      <c r="M6" s="17">
        <f t="shared" si="3"/>
        <v>0</v>
      </c>
      <c r="N6" s="6"/>
      <c r="O6" s="6"/>
      <c r="P6" s="6"/>
      <c r="Q6" s="6"/>
      <c r="R6" s="6"/>
      <c r="S6" s="17">
        <f t="shared" si="4"/>
        <v>0</v>
      </c>
      <c r="T6" s="32"/>
      <c r="U6" s="32"/>
      <c r="V6" s="17">
        <f t="shared" si="5"/>
        <v>0</v>
      </c>
      <c r="W6" s="31"/>
      <c r="X6" s="70">
        <f t="shared" si="6"/>
        <v>0</v>
      </c>
      <c r="Y6" s="35">
        <f t="shared" si="7"/>
        <v>0</v>
      </c>
      <c r="Z6" s="32"/>
      <c r="AA6" s="35">
        <f t="shared" si="8"/>
        <v>0</v>
      </c>
      <c r="AB6" s="6">
        <f t="shared" si="9"/>
        <v>0</v>
      </c>
      <c r="AC6" s="5" t="str">
        <f t="shared" si="0"/>
        <v>9</v>
      </c>
      <c r="AD6" s="38">
        <f t="shared" si="10"/>
        <v>1</v>
      </c>
      <c r="AE6" s="38" t="str">
        <f t="shared" si="1"/>
        <v>Very Weak</v>
      </c>
      <c r="AH6" s="19" t="s">
        <v>3</v>
      </c>
    </row>
    <row r="7" spans="1:34" x14ac:dyDescent="0.25">
      <c r="A7" s="29">
        <v>6</v>
      </c>
      <c r="B7" s="52" t="str">
        <f>'ENGLISH LANGUAGE'!B7</f>
        <v>ADZAWORNU CHRISTOPHER</v>
      </c>
      <c r="C7" s="52" t="str">
        <f>'ENGLISH LANGUAGE'!C7</f>
        <v>PRIMARY 1</v>
      </c>
      <c r="D7" s="6"/>
      <c r="E7" s="6"/>
      <c r="F7" s="6"/>
      <c r="G7" s="6"/>
      <c r="H7" s="6"/>
      <c r="I7" s="17">
        <f t="shared" si="2"/>
        <v>0</v>
      </c>
      <c r="J7" s="6"/>
      <c r="K7" s="6"/>
      <c r="L7" s="6"/>
      <c r="M7" s="17">
        <f t="shared" si="3"/>
        <v>0</v>
      </c>
      <c r="N7" s="6"/>
      <c r="O7" s="6"/>
      <c r="P7" s="6"/>
      <c r="Q7" s="6"/>
      <c r="R7" s="6"/>
      <c r="S7" s="17">
        <f t="shared" si="4"/>
        <v>0</v>
      </c>
      <c r="T7" s="32"/>
      <c r="U7" s="32"/>
      <c r="V7" s="17">
        <f t="shared" si="5"/>
        <v>0</v>
      </c>
      <c r="W7" s="31"/>
      <c r="X7" s="70">
        <f t="shared" si="6"/>
        <v>0</v>
      </c>
      <c r="Y7" s="35">
        <f t="shared" si="7"/>
        <v>0</v>
      </c>
      <c r="Z7" s="32"/>
      <c r="AA7" s="35">
        <f t="shared" si="8"/>
        <v>0</v>
      </c>
      <c r="AB7" s="6">
        <f t="shared" si="9"/>
        <v>0</v>
      </c>
      <c r="AC7" s="5" t="str">
        <f t="shared" si="0"/>
        <v>9</v>
      </c>
      <c r="AD7" s="38">
        <f t="shared" si="10"/>
        <v>1</v>
      </c>
      <c r="AE7" s="38" t="str">
        <f t="shared" si="1"/>
        <v>Very Weak</v>
      </c>
    </row>
    <row r="8" spans="1:34" x14ac:dyDescent="0.25">
      <c r="A8" s="29">
        <v>8</v>
      </c>
      <c r="B8" s="52" t="str">
        <f>'ENGLISH LANGUAGE'!B8</f>
        <v>AFEAMKOR JORDAN</v>
      </c>
      <c r="C8" s="52" t="str">
        <f>'ENGLISH LANGUAGE'!C8</f>
        <v>PRIMARY 1</v>
      </c>
      <c r="D8" s="6"/>
      <c r="E8" s="6"/>
      <c r="F8" s="6"/>
      <c r="G8" s="6"/>
      <c r="H8" s="6"/>
      <c r="I8" s="17">
        <f t="shared" si="2"/>
        <v>0</v>
      </c>
      <c r="J8" s="6"/>
      <c r="K8" s="6"/>
      <c r="L8" s="6"/>
      <c r="M8" s="17">
        <f t="shared" si="3"/>
        <v>0</v>
      </c>
      <c r="N8" s="6"/>
      <c r="O8" s="6"/>
      <c r="P8" s="6"/>
      <c r="Q8" s="6"/>
      <c r="R8" s="6"/>
      <c r="S8" s="17">
        <f t="shared" si="4"/>
        <v>0</v>
      </c>
      <c r="T8" s="32"/>
      <c r="U8" s="6"/>
      <c r="V8" s="17">
        <f t="shared" si="5"/>
        <v>0</v>
      </c>
      <c r="W8" s="31"/>
      <c r="X8" s="70">
        <f t="shared" si="6"/>
        <v>0</v>
      </c>
      <c r="Y8" s="35">
        <f t="shared" si="7"/>
        <v>0</v>
      </c>
      <c r="Z8" s="32"/>
      <c r="AA8" s="35">
        <f t="shared" si="8"/>
        <v>0</v>
      </c>
      <c r="AB8" s="6">
        <f t="shared" si="9"/>
        <v>0</v>
      </c>
      <c r="AC8" s="5" t="str">
        <f t="shared" si="0"/>
        <v>9</v>
      </c>
      <c r="AD8" s="38">
        <f t="shared" si="10"/>
        <v>1</v>
      </c>
      <c r="AE8" s="38" t="str">
        <f t="shared" si="1"/>
        <v>Very Weak</v>
      </c>
    </row>
    <row r="9" spans="1:34" x14ac:dyDescent="0.25">
      <c r="A9" s="29">
        <v>10</v>
      </c>
      <c r="B9" s="52" t="str">
        <f>'ENGLISH LANGUAGE'!B9</f>
        <v>ALI-TSISSEY DAWUD</v>
      </c>
      <c r="C9" s="52" t="str">
        <f>'ENGLISH LANGUAGE'!C9</f>
        <v>PRIMARY 1</v>
      </c>
      <c r="D9" s="6"/>
      <c r="E9" s="6"/>
      <c r="F9" s="6"/>
      <c r="G9" s="6"/>
      <c r="H9" s="6"/>
      <c r="I9" s="17">
        <f t="shared" si="2"/>
        <v>0</v>
      </c>
      <c r="J9" s="6"/>
      <c r="K9" s="6"/>
      <c r="L9" s="6"/>
      <c r="M9" s="17">
        <f t="shared" si="3"/>
        <v>0</v>
      </c>
      <c r="N9" s="6"/>
      <c r="O9" s="6"/>
      <c r="P9" s="6"/>
      <c r="Q9" s="6"/>
      <c r="R9" s="6"/>
      <c r="S9" s="17">
        <f t="shared" si="4"/>
        <v>0</v>
      </c>
      <c r="T9" s="32"/>
      <c r="U9" s="32"/>
      <c r="V9" s="17">
        <f t="shared" si="5"/>
        <v>0</v>
      </c>
      <c r="W9" s="31"/>
      <c r="X9" s="70">
        <f t="shared" si="6"/>
        <v>0</v>
      </c>
      <c r="Y9" s="35">
        <f t="shared" si="7"/>
        <v>0</v>
      </c>
      <c r="Z9" s="32"/>
      <c r="AA9" s="35">
        <f t="shared" si="8"/>
        <v>0</v>
      </c>
      <c r="AB9" s="6">
        <f t="shared" si="9"/>
        <v>0</v>
      </c>
      <c r="AC9" s="5" t="str">
        <f t="shared" si="0"/>
        <v>9</v>
      </c>
      <c r="AD9" s="38">
        <f t="shared" si="10"/>
        <v>1</v>
      </c>
      <c r="AE9" s="38" t="str">
        <f t="shared" si="1"/>
        <v>Very Weak</v>
      </c>
      <c r="AG9" s="19" t="s">
        <v>3</v>
      </c>
    </row>
    <row r="10" spans="1:34" x14ac:dyDescent="0.25">
      <c r="A10" s="29">
        <v>11</v>
      </c>
      <c r="B10" s="52" t="str">
        <f>'ENGLISH LANGUAGE'!B10</f>
        <v>AMANKWAH RACHEAL NHYIRA</v>
      </c>
      <c r="C10" s="52" t="str">
        <f>'ENGLISH LANGUAGE'!C10</f>
        <v>PRIMARY 1</v>
      </c>
      <c r="D10" s="6"/>
      <c r="E10" s="6"/>
      <c r="F10" s="6"/>
      <c r="G10" s="6"/>
      <c r="H10" s="6"/>
      <c r="I10" s="17">
        <f t="shared" si="2"/>
        <v>0</v>
      </c>
      <c r="J10" s="6"/>
      <c r="K10" s="6"/>
      <c r="L10" s="6"/>
      <c r="M10" s="17">
        <f t="shared" si="3"/>
        <v>0</v>
      </c>
      <c r="N10" s="6"/>
      <c r="O10" s="6"/>
      <c r="P10" s="6"/>
      <c r="Q10" s="6"/>
      <c r="R10" s="6"/>
      <c r="S10" s="17">
        <f t="shared" si="4"/>
        <v>0</v>
      </c>
      <c r="T10" s="32"/>
      <c r="U10" s="32"/>
      <c r="V10" s="17">
        <f t="shared" si="5"/>
        <v>0</v>
      </c>
      <c r="W10" s="31"/>
      <c r="X10" s="70">
        <f t="shared" si="6"/>
        <v>0</v>
      </c>
      <c r="Y10" s="35">
        <f t="shared" si="7"/>
        <v>0</v>
      </c>
      <c r="Z10" s="32"/>
      <c r="AA10" s="35">
        <f t="shared" si="8"/>
        <v>0</v>
      </c>
      <c r="AB10" s="6">
        <f t="shared" si="9"/>
        <v>0</v>
      </c>
      <c r="AC10" s="5" t="str">
        <f t="shared" si="0"/>
        <v>9</v>
      </c>
      <c r="AD10" s="38">
        <f t="shared" si="10"/>
        <v>1</v>
      </c>
      <c r="AE10" s="38" t="str">
        <f t="shared" si="1"/>
        <v>Very Weak</v>
      </c>
    </row>
    <row r="11" spans="1:34" customFormat="1" x14ac:dyDescent="0.25">
      <c r="A11" s="29">
        <v>12</v>
      </c>
      <c r="B11" s="52" t="str">
        <f>'ENGLISH LANGUAGE'!B11</f>
        <v>ASAMOAH PHILIP</v>
      </c>
      <c r="C11" s="52" t="str">
        <f>'ENGLISH LANGUAGE'!C11</f>
        <v>PRIMARY 1</v>
      </c>
      <c r="D11" s="6"/>
      <c r="E11" s="6"/>
      <c r="F11" s="6"/>
      <c r="G11" s="6"/>
      <c r="H11" s="6"/>
      <c r="I11" s="17">
        <f t="shared" si="2"/>
        <v>0</v>
      </c>
      <c r="J11" s="6"/>
      <c r="K11" s="6"/>
      <c r="L11" s="6"/>
      <c r="M11" s="17">
        <f t="shared" si="3"/>
        <v>0</v>
      </c>
      <c r="N11" s="6"/>
      <c r="O11" s="6"/>
      <c r="P11" s="6"/>
      <c r="Q11" s="6"/>
      <c r="R11" s="6"/>
      <c r="S11" s="17">
        <f t="shared" si="4"/>
        <v>0</v>
      </c>
      <c r="T11" s="32"/>
      <c r="U11" s="32"/>
      <c r="V11" s="17">
        <f t="shared" si="5"/>
        <v>0</v>
      </c>
      <c r="W11" s="31"/>
      <c r="X11" s="70">
        <f t="shared" si="6"/>
        <v>0</v>
      </c>
      <c r="Y11" s="35">
        <f t="shared" si="7"/>
        <v>0</v>
      </c>
      <c r="Z11" s="32"/>
      <c r="AA11" s="35">
        <f t="shared" si="8"/>
        <v>0</v>
      </c>
      <c r="AB11" s="6">
        <f t="shared" si="9"/>
        <v>0</v>
      </c>
      <c r="AC11" s="5" t="str">
        <f t="shared" si="0"/>
        <v>9</v>
      </c>
      <c r="AD11" s="38">
        <f t="shared" si="10"/>
        <v>1</v>
      </c>
      <c r="AE11" s="38" t="str">
        <f t="shared" si="1"/>
        <v>Very Weak</v>
      </c>
    </row>
    <row r="12" spans="1:34" customFormat="1" x14ac:dyDescent="0.25">
      <c r="A12" s="29">
        <v>15</v>
      </c>
      <c r="B12" s="52" t="str">
        <f>'ENGLISH LANGUAGE'!B12</f>
        <v>ASETINA MARTIN</v>
      </c>
      <c r="C12" s="52" t="str">
        <f>'ENGLISH LANGUAGE'!C12</f>
        <v>PRIMARY 1</v>
      </c>
      <c r="D12" s="6"/>
      <c r="E12" s="6"/>
      <c r="F12" s="6"/>
      <c r="G12" s="6"/>
      <c r="H12" s="6"/>
      <c r="I12" s="17">
        <f t="shared" si="2"/>
        <v>0</v>
      </c>
      <c r="J12" s="6"/>
      <c r="K12" s="6"/>
      <c r="L12" s="6"/>
      <c r="M12" s="17">
        <f t="shared" si="3"/>
        <v>0</v>
      </c>
      <c r="N12" s="6"/>
      <c r="O12" s="6"/>
      <c r="P12" s="6"/>
      <c r="Q12" s="6"/>
      <c r="R12" s="6"/>
      <c r="S12" s="17">
        <f t="shared" si="4"/>
        <v>0</v>
      </c>
      <c r="T12" s="32"/>
      <c r="U12" s="6"/>
      <c r="V12" s="17">
        <f t="shared" si="5"/>
        <v>0</v>
      </c>
      <c r="W12" s="31"/>
      <c r="X12" s="70">
        <f t="shared" si="6"/>
        <v>0</v>
      </c>
      <c r="Y12" s="35">
        <f t="shared" si="7"/>
        <v>0</v>
      </c>
      <c r="Z12" s="32"/>
      <c r="AA12" s="35">
        <f t="shared" si="8"/>
        <v>0</v>
      </c>
      <c r="AB12" s="6">
        <f t="shared" si="9"/>
        <v>0</v>
      </c>
      <c r="AC12" s="5" t="str">
        <f t="shared" si="0"/>
        <v>9</v>
      </c>
      <c r="AD12" s="38">
        <f t="shared" si="10"/>
        <v>1</v>
      </c>
      <c r="AE12" s="38" t="str">
        <f t="shared" si="1"/>
        <v>Very Weak</v>
      </c>
    </row>
    <row r="13" spans="1:34" customFormat="1" x14ac:dyDescent="0.25">
      <c r="A13" s="29">
        <v>19</v>
      </c>
      <c r="B13" s="52" t="str">
        <f>'ENGLISH LANGUAGE'!B13</f>
        <v>AWUNI ABRAHAM</v>
      </c>
      <c r="C13" s="52" t="str">
        <f>'ENGLISH LANGUAGE'!C13</f>
        <v>PRIMARY 1</v>
      </c>
      <c r="D13" s="6"/>
      <c r="E13" s="6"/>
      <c r="F13" s="6"/>
      <c r="G13" s="6"/>
      <c r="H13" s="6"/>
      <c r="I13" s="17">
        <f t="shared" si="2"/>
        <v>0</v>
      </c>
      <c r="J13" s="6"/>
      <c r="K13" s="6"/>
      <c r="L13" s="6"/>
      <c r="M13" s="17">
        <f t="shared" si="3"/>
        <v>0</v>
      </c>
      <c r="N13" s="6"/>
      <c r="O13" s="6"/>
      <c r="P13" s="6"/>
      <c r="Q13" s="6"/>
      <c r="R13" s="6"/>
      <c r="S13" s="17">
        <f t="shared" si="4"/>
        <v>0</v>
      </c>
      <c r="T13" s="32"/>
      <c r="U13" s="6"/>
      <c r="V13" s="17">
        <f t="shared" si="5"/>
        <v>0</v>
      </c>
      <c r="W13" s="31"/>
      <c r="X13" s="70">
        <f t="shared" si="6"/>
        <v>0</v>
      </c>
      <c r="Y13" s="35">
        <f t="shared" si="7"/>
        <v>0</v>
      </c>
      <c r="Z13" s="32"/>
      <c r="AA13" s="35">
        <f t="shared" si="8"/>
        <v>0</v>
      </c>
      <c r="AB13" s="6">
        <f t="shared" si="9"/>
        <v>0</v>
      </c>
      <c r="AC13" s="5" t="str">
        <f t="shared" si="0"/>
        <v>9</v>
      </c>
      <c r="AD13" s="38">
        <f t="shared" si="10"/>
        <v>1</v>
      </c>
      <c r="AE13" s="38" t="str">
        <f t="shared" si="1"/>
        <v>Very Weak</v>
      </c>
    </row>
    <row r="14" spans="1:34" customFormat="1" x14ac:dyDescent="0.25">
      <c r="A14" s="29">
        <v>20</v>
      </c>
      <c r="B14" s="52" t="str">
        <f>'ENGLISH LANGUAGE'!B14</f>
        <v>BODAE ESTHER</v>
      </c>
      <c r="C14" s="52" t="str">
        <f>'ENGLISH LANGUAGE'!C14</f>
        <v>PRIMARY 1</v>
      </c>
      <c r="D14" s="6"/>
      <c r="E14" s="6"/>
      <c r="F14" s="6"/>
      <c r="G14" s="6"/>
      <c r="H14" s="6"/>
      <c r="I14" s="17">
        <f t="shared" si="2"/>
        <v>0</v>
      </c>
      <c r="J14" s="6"/>
      <c r="K14" s="6"/>
      <c r="L14" s="6"/>
      <c r="M14" s="17">
        <f t="shared" si="3"/>
        <v>0</v>
      </c>
      <c r="N14" s="6"/>
      <c r="O14" s="6"/>
      <c r="P14" s="6"/>
      <c r="Q14" s="6"/>
      <c r="R14" s="6"/>
      <c r="S14" s="17">
        <f t="shared" si="4"/>
        <v>0</v>
      </c>
      <c r="T14" s="32"/>
      <c r="U14" s="32"/>
      <c r="V14" s="17">
        <f t="shared" si="5"/>
        <v>0</v>
      </c>
      <c r="W14" s="31"/>
      <c r="X14" s="70">
        <f t="shared" si="6"/>
        <v>0</v>
      </c>
      <c r="Y14" s="35">
        <f t="shared" si="7"/>
        <v>0</v>
      </c>
      <c r="Z14" s="32"/>
      <c r="AA14" s="35">
        <f t="shared" si="8"/>
        <v>0</v>
      </c>
      <c r="AB14" s="6">
        <f t="shared" si="9"/>
        <v>0</v>
      </c>
      <c r="AC14" s="5" t="str">
        <f t="shared" si="0"/>
        <v>9</v>
      </c>
      <c r="AD14" s="38">
        <f t="shared" si="10"/>
        <v>1</v>
      </c>
      <c r="AE14" s="38" t="str">
        <f t="shared" si="1"/>
        <v>Very Weak</v>
      </c>
    </row>
    <row r="15" spans="1:34" customFormat="1" x14ac:dyDescent="0.25">
      <c r="A15" s="29">
        <v>21</v>
      </c>
      <c r="B15" s="52" t="str">
        <f>'ENGLISH LANGUAGE'!B15</f>
        <v>BONSU OPARE SAMUEL</v>
      </c>
      <c r="C15" s="52" t="str">
        <f>'ENGLISH LANGUAGE'!C15</f>
        <v>PRIMARY 1</v>
      </c>
      <c r="D15" s="6"/>
      <c r="E15" s="6"/>
      <c r="F15" s="6"/>
      <c r="G15" s="6"/>
      <c r="H15" s="6"/>
      <c r="I15" s="17">
        <f t="shared" si="2"/>
        <v>0</v>
      </c>
      <c r="J15" s="6"/>
      <c r="K15" s="6"/>
      <c r="L15" s="6"/>
      <c r="M15" s="17">
        <f t="shared" si="3"/>
        <v>0</v>
      </c>
      <c r="N15" s="6"/>
      <c r="O15" s="6"/>
      <c r="P15" s="6"/>
      <c r="Q15" s="6"/>
      <c r="R15" s="6"/>
      <c r="S15" s="17">
        <f t="shared" si="4"/>
        <v>0</v>
      </c>
      <c r="T15" s="32"/>
      <c r="U15" s="32"/>
      <c r="V15" s="17">
        <f t="shared" si="5"/>
        <v>0</v>
      </c>
      <c r="W15" s="31"/>
      <c r="X15" s="70">
        <f t="shared" si="6"/>
        <v>0</v>
      </c>
      <c r="Y15" s="35">
        <f t="shared" si="7"/>
        <v>0</v>
      </c>
      <c r="Z15" s="32"/>
      <c r="AA15" s="35">
        <f t="shared" si="8"/>
        <v>0</v>
      </c>
      <c r="AB15" s="6">
        <f t="shared" si="9"/>
        <v>0</v>
      </c>
      <c r="AC15" s="5" t="str">
        <f t="shared" si="0"/>
        <v>9</v>
      </c>
      <c r="AD15" s="38">
        <f t="shared" si="10"/>
        <v>1</v>
      </c>
      <c r="AE15" s="38" t="str">
        <f t="shared" si="1"/>
        <v>Very Weak</v>
      </c>
    </row>
    <row r="16" spans="1:34" customFormat="1" x14ac:dyDescent="0.25">
      <c r="A16" s="29">
        <v>23</v>
      </c>
      <c r="B16" s="52" t="str">
        <f>'ENGLISH LANGUAGE'!B16</f>
        <v>DANSO DANIEL</v>
      </c>
      <c r="C16" s="52" t="str">
        <f>'ENGLISH LANGUAGE'!C16</f>
        <v>PRIMARY 1</v>
      </c>
      <c r="D16" s="6"/>
      <c r="E16" s="6"/>
      <c r="F16" s="6"/>
      <c r="G16" s="6"/>
      <c r="H16" s="6"/>
      <c r="I16" s="17">
        <f t="shared" si="2"/>
        <v>0</v>
      </c>
      <c r="J16" s="6"/>
      <c r="K16" s="6"/>
      <c r="L16" s="6"/>
      <c r="M16" s="17">
        <f t="shared" si="3"/>
        <v>0</v>
      </c>
      <c r="N16" s="6"/>
      <c r="O16" s="6"/>
      <c r="P16" s="6"/>
      <c r="Q16" s="6"/>
      <c r="R16" s="6"/>
      <c r="S16" s="17">
        <f t="shared" si="4"/>
        <v>0</v>
      </c>
      <c r="T16" s="32"/>
      <c r="U16" s="6"/>
      <c r="V16" s="17">
        <f t="shared" si="5"/>
        <v>0</v>
      </c>
      <c r="W16" s="31"/>
      <c r="X16" s="70">
        <f t="shared" si="6"/>
        <v>0</v>
      </c>
      <c r="Y16" s="35">
        <f t="shared" si="7"/>
        <v>0</v>
      </c>
      <c r="Z16" s="32"/>
      <c r="AA16" s="35">
        <f t="shared" si="8"/>
        <v>0</v>
      </c>
      <c r="AB16" s="6">
        <f t="shared" si="9"/>
        <v>0</v>
      </c>
      <c r="AC16" s="5" t="str">
        <f t="shared" si="0"/>
        <v>9</v>
      </c>
      <c r="AD16" s="38">
        <f t="shared" si="10"/>
        <v>1</v>
      </c>
      <c r="AE16" s="38" t="str">
        <f t="shared" si="1"/>
        <v>Very Weak</v>
      </c>
    </row>
    <row r="17" spans="1:31" customFormat="1" x14ac:dyDescent="0.25">
      <c r="A17" s="29">
        <v>25</v>
      </c>
      <c r="B17" s="52" t="str">
        <f>'ENGLISH LANGUAGE'!B17</f>
        <v>DENU MIRACLE</v>
      </c>
      <c r="C17" s="52" t="str">
        <f>'ENGLISH LANGUAGE'!C17</f>
        <v>PRIMARY 1</v>
      </c>
      <c r="D17" s="6"/>
      <c r="E17" s="6"/>
      <c r="F17" s="6"/>
      <c r="G17" s="6"/>
      <c r="H17" s="6"/>
      <c r="I17" s="17">
        <f t="shared" si="2"/>
        <v>0</v>
      </c>
      <c r="J17" s="6"/>
      <c r="K17" s="6"/>
      <c r="L17" s="6"/>
      <c r="M17" s="17">
        <f t="shared" si="3"/>
        <v>0</v>
      </c>
      <c r="N17" s="6"/>
      <c r="O17" s="6"/>
      <c r="P17" s="6"/>
      <c r="Q17" s="6"/>
      <c r="R17" s="6"/>
      <c r="S17" s="17">
        <f t="shared" si="4"/>
        <v>0</v>
      </c>
      <c r="T17" s="32"/>
      <c r="U17" s="6"/>
      <c r="V17" s="17">
        <f t="shared" si="5"/>
        <v>0</v>
      </c>
      <c r="W17" s="31"/>
      <c r="X17" s="70">
        <f t="shared" si="6"/>
        <v>0</v>
      </c>
      <c r="Y17" s="35">
        <f t="shared" si="7"/>
        <v>0</v>
      </c>
      <c r="Z17" s="32"/>
      <c r="AA17" s="35">
        <f t="shared" si="8"/>
        <v>0</v>
      </c>
      <c r="AB17" s="6">
        <f t="shared" si="9"/>
        <v>0</v>
      </c>
      <c r="AC17" s="5" t="str">
        <f t="shared" si="0"/>
        <v>9</v>
      </c>
      <c r="AD17" s="38">
        <f t="shared" si="10"/>
        <v>1</v>
      </c>
      <c r="AE17" s="38" t="str">
        <f t="shared" si="1"/>
        <v>Very Weak</v>
      </c>
    </row>
    <row r="18" spans="1:31" customFormat="1" x14ac:dyDescent="0.25">
      <c r="A18" s="29">
        <v>26</v>
      </c>
      <c r="B18" s="52" t="str">
        <f>'ENGLISH LANGUAGE'!B18</f>
        <v xml:space="preserve">DESSU DESTINY SELORM </v>
      </c>
      <c r="C18" s="52" t="str">
        <f>'ENGLISH LANGUAGE'!C18</f>
        <v>PRIMARY 1</v>
      </c>
      <c r="D18" s="6"/>
      <c r="E18" s="6"/>
      <c r="F18" s="6"/>
      <c r="G18" s="6"/>
      <c r="H18" s="6"/>
      <c r="I18" s="17">
        <f t="shared" si="2"/>
        <v>0</v>
      </c>
      <c r="J18" s="6"/>
      <c r="K18" s="6"/>
      <c r="L18" s="6"/>
      <c r="M18" s="17">
        <f t="shared" si="3"/>
        <v>0</v>
      </c>
      <c r="N18" s="6"/>
      <c r="O18" s="6"/>
      <c r="P18" s="6"/>
      <c r="Q18" s="6"/>
      <c r="R18" s="6"/>
      <c r="S18" s="17">
        <f t="shared" si="4"/>
        <v>0</v>
      </c>
      <c r="T18" s="32"/>
      <c r="U18" s="6"/>
      <c r="V18" s="17">
        <f t="shared" si="5"/>
        <v>0</v>
      </c>
      <c r="W18" s="31"/>
      <c r="X18" s="70">
        <f t="shared" si="6"/>
        <v>0</v>
      </c>
      <c r="Y18" s="35">
        <f t="shared" si="7"/>
        <v>0</v>
      </c>
      <c r="Z18" s="32"/>
      <c r="AA18" s="35">
        <f t="shared" si="8"/>
        <v>0</v>
      </c>
      <c r="AB18" s="6">
        <f t="shared" si="9"/>
        <v>0</v>
      </c>
      <c r="AC18" s="5" t="str">
        <f t="shared" si="0"/>
        <v>9</v>
      </c>
      <c r="AD18" s="38">
        <f t="shared" si="10"/>
        <v>1</v>
      </c>
      <c r="AE18" s="38" t="str">
        <f t="shared" si="1"/>
        <v>Very Weak</v>
      </c>
    </row>
    <row r="19" spans="1:31" customFormat="1" x14ac:dyDescent="0.25">
      <c r="A19" s="29">
        <v>27</v>
      </c>
      <c r="B19" s="52" t="str">
        <f>'ENGLISH LANGUAGE'!B19</f>
        <v>DOGBE ESTHER</v>
      </c>
      <c r="C19" s="52" t="str">
        <f>'ENGLISH LANGUAGE'!C19</f>
        <v>PRIMARY 1</v>
      </c>
      <c r="D19" s="6"/>
      <c r="E19" s="6"/>
      <c r="F19" s="6"/>
      <c r="G19" s="6"/>
      <c r="H19" s="6"/>
      <c r="I19" s="17">
        <f t="shared" si="2"/>
        <v>0</v>
      </c>
      <c r="J19" s="6"/>
      <c r="K19" s="6"/>
      <c r="L19" s="6"/>
      <c r="M19" s="17">
        <f t="shared" si="3"/>
        <v>0</v>
      </c>
      <c r="N19" s="6"/>
      <c r="O19" s="6"/>
      <c r="P19" s="6"/>
      <c r="Q19" s="6"/>
      <c r="R19" s="6"/>
      <c r="S19" s="17">
        <f t="shared" si="4"/>
        <v>0</v>
      </c>
      <c r="T19" s="32"/>
      <c r="U19" s="6"/>
      <c r="V19" s="17">
        <f t="shared" si="5"/>
        <v>0</v>
      </c>
      <c r="W19" s="31"/>
      <c r="X19" s="70">
        <f t="shared" si="6"/>
        <v>0</v>
      </c>
      <c r="Y19" s="35">
        <f t="shared" si="7"/>
        <v>0</v>
      </c>
      <c r="Z19" s="32"/>
      <c r="AA19" s="35">
        <f t="shared" si="8"/>
        <v>0</v>
      </c>
      <c r="AB19" s="6">
        <f t="shared" si="9"/>
        <v>0</v>
      </c>
      <c r="AC19" s="5" t="str">
        <f t="shared" si="0"/>
        <v>9</v>
      </c>
      <c r="AD19" s="38">
        <f t="shared" si="10"/>
        <v>1</v>
      </c>
      <c r="AE19" s="38" t="str">
        <f t="shared" si="1"/>
        <v>Very Weak</v>
      </c>
    </row>
    <row r="20" spans="1:31" customFormat="1" x14ac:dyDescent="0.25">
      <c r="A20" s="29">
        <v>28</v>
      </c>
      <c r="B20" s="52" t="str">
        <f>'ENGLISH LANGUAGE'!B20</f>
        <v>LAKA WONDER KEKELI</v>
      </c>
      <c r="C20" s="52" t="str">
        <f>'ENGLISH LANGUAGE'!C20</f>
        <v>PRIMARY 1</v>
      </c>
      <c r="D20" s="6"/>
      <c r="E20" s="6"/>
      <c r="F20" s="6"/>
      <c r="G20" s="6"/>
      <c r="H20" s="6"/>
      <c r="I20" s="17">
        <f t="shared" si="2"/>
        <v>0</v>
      </c>
      <c r="J20" s="6"/>
      <c r="K20" s="6"/>
      <c r="L20" s="6"/>
      <c r="M20" s="17">
        <f t="shared" si="3"/>
        <v>0</v>
      </c>
      <c r="N20" s="6"/>
      <c r="O20" s="6"/>
      <c r="P20" s="6"/>
      <c r="Q20" s="6"/>
      <c r="R20" s="6"/>
      <c r="S20" s="17">
        <f t="shared" si="4"/>
        <v>0</v>
      </c>
      <c r="T20" s="32"/>
      <c r="U20" s="6"/>
      <c r="V20" s="17">
        <f t="shared" si="5"/>
        <v>0</v>
      </c>
      <c r="W20" s="31"/>
      <c r="X20" s="70">
        <f t="shared" si="6"/>
        <v>0</v>
      </c>
      <c r="Y20" s="35">
        <f t="shared" si="7"/>
        <v>0</v>
      </c>
      <c r="Z20" s="32"/>
      <c r="AA20" s="35">
        <f t="shared" si="8"/>
        <v>0</v>
      </c>
      <c r="AB20" s="6">
        <f t="shared" si="9"/>
        <v>0</v>
      </c>
      <c r="AC20" s="5" t="str">
        <f t="shared" si="0"/>
        <v>9</v>
      </c>
      <c r="AD20" s="38">
        <f t="shared" si="10"/>
        <v>1</v>
      </c>
      <c r="AE20" s="38" t="str">
        <f t="shared" si="1"/>
        <v>Very Weak</v>
      </c>
    </row>
    <row r="21" spans="1:31" customFormat="1" x14ac:dyDescent="0.25">
      <c r="A21" s="29">
        <v>29</v>
      </c>
      <c r="B21" s="52" t="str">
        <f>'ENGLISH LANGUAGE'!B21</f>
        <v>MONEKE MICHEAL</v>
      </c>
      <c r="C21" s="52" t="str">
        <f>'ENGLISH LANGUAGE'!C21</f>
        <v>PRIMARY 1</v>
      </c>
      <c r="D21" s="6"/>
      <c r="E21" s="6"/>
      <c r="F21" s="6"/>
      <c r="G21" s="6"/>
      <c r="H21" s="6"/>
      <c r="I21" s="17">
        <f t="shared" si="2"/>
        <v>0</v>
      </c>
      <c r="J21" s="6"/>
      <c r="K21" s="6"/>
      <c r="L21" s="6"/>
      <c r="M21" s="17">
        <f t="shared" si="3"/>
        <v>0</v>
      </c>
      <c r="N21" s="6"/>
      <c r="O21" s="6"/>
      <c r="P21" s="6"/>
      <c r="Q21" s="6"/>
      <c r="R21" s="6"/>
      <c r="S21" s="17">
        <f t="shared" si="4"/>
        <v>0</v>
      </c>
      <c r="T21" s="32"/>
      <c r="U21" s="6"/>
      <c r="V21" s="17">
        <f t="shared" si="5"/>
        <v>0</v>
      </c>
      <c r="W21" s="31"/>
      <c r="X21" s="70">
        <f t="shared" si="6"/>
        <v>0</v>
      </c>
      <c r="Y21" s="35">
        <f t="shared" si="7"/>
        <v>0</v>
      </c>
      <c r="Z21" s="32"/>
      <c r="AA21" s="35">
        <f t="shared" si="8"/>
        <v>0</v>
      </c>
      <c r="AB21" s="6">
        <f t="shared" si="9"/>
        <v>0</v>
      </c>
      <c r="AC21" s="5" t="str">
        <f t="shared" si="0"/>
        <v>9</v>
      </c>
      <c r="AD21" s="38">
        <f t="shared" si="10"/>
        <v>1</v>
      </c>
      <c r="AE21" s="38" t="str">
        <f t="shared" si="1"/>
        <v>Very Weak</v>
      </c>
    </row>
    <row r="22" spans="1:31" customFormat="1" x14ac:dyDescent="0.25">
      <c r="A22" s="29">
        <v>30</v>
      </c>
      <c r="B22" s="52" t="str">
        <f>'ENGLISH LANGUAGE'!B22</f>
        <v>NYARKO SHEDRACK NTIRI</v>
      </c>
      <c r="C22" s="52" t="str">
        <f>'ENGLISH LANGUAGE'!C22</f>
        <v>PRIMARY 1</v>
      </c>
      <c r="D22" s="6"/>
      <c r="E22" s="6"/>
      <c r="F22" s="6"/>
      <c r="G22" s="6"/>
      <c r="H22" s="6"/>
      <c r="I22" s="17">
        <f t="shared" si="2"/>
        <v>0</v>
      </c>
      <c r="J22" s="6"/>
      <c r="K22" s="6"/>
      <c r="L22" s="6"/>
      <c r="M22" s="17">
        <f t="shared" si="3"/>
        <v>0</v>
      </c>
      <c r="N22" s="6"/>
      <c r="O22" s="6"/>
      <c r="P22" s="6"/>
      <c r="Q22" s="6"/>
      <c r="R22" s="6"/>
      <c r="S22" s="17">
        <f t="shared" si="4"/>
        <v>0</v>
      </c>
      <c r="T22" s="32"/>
      <c r="U22" s="6"/>
      <c r="V22" s="17">
        <f t="shared" si="5"/>
        <v>0</v>
      </c>
      <c r="W22" s="31"/>
      <c r="X22" s="70">
        <f t="shared" si="6"/>
        <v>0</v>
      </c>
      <c r="Y22" s="35">
        <f t="shared" si="7"/>
        <v>0</v>
      </c>
      <c r="Z22" s="32"/>
      <c r="AA22" s="35">
        <f t="shared" si="8"/>
        <v>0</v>
      </c>
      <c r="AB22" s="6">
        <f t="shared" si="9"/>
        <v>0</v>
      </c>
      <c r="AC22" s="5" t="str">
        <f t="shared" si="0"/>
        <v>9</v>
      </c>
      <c r="AD22" s="38">
        <f t="shared" si="10"/>
        <v>1</v>
      </c>
      <c r="AE22" s="38" t="str">
        <f t="shared" si="1"/>
        <v>Very Weak</v>
      </c>
    </row>
    <row r="23" spans="1:31" x14ac:dyDescent="0.25">
      <c r="A23" s="29">
        <v>31</v>
      </c>
      <c r="B23" s="52" t="str">
        <f>'ENGLISH LANGUAGE'!B23</f>
        <v>OSEI MELODY NANAYAA</v>
      </c>
      <c r="C23" s="52" t="str">
        <f>'ENGLISH LANGUAGE'!C23</f>
        <v>PRIMARY 1</v>
      </c>
      <c r="D23" s="6"/>
      <c r="E23" s="6"/>
      <c r="F23" s="6"/>
      <c r="G23" s="6"/>
      <c r="H23" s="6"/>
      <c r="I23" s="17">
        <f t="shared" si="2"/>
        <v>0</v>
      </c>
      <c r="J23" s="6"/>
      <c r="K23" s="6"/>
      <c r="L23" s="6"/>
      <c r="M23" s="17">
        <f t="shared" si="3"/>
        <v>0</v>
      </c>
      <c r="N23" s="6"/>
      <c r="O23" s="6"/>
      <c r="P23" s="6"/>
      <c r="Q23" s="6"/>
      <c r="R23" s="6"/>
      <c r="S23" s="17">
        <f t="shared" si="4"/>
        <v>0</v>
      </c>
      <c r="T23" s="32"/>
      <c r="U23" s="6"/>
      <c r="V23" s="17">
        <f t="shared" si="5"/>
        <v>0</v>
      </c>
      <c r="W23" s="31"/>
      <c r="X23" s="70">
        <f t="shared" si="6"/>
        <v>0</v>
      </c>
      <c r="Y23" s="35">
        <f t="shared" si="7"/>
        <v>0</v>
      </c>
      <c r="Z23" s="32"/>
      <c r="AA23" s="35">
        <f t="shared" si="8"/>
        <v>0</v>
      </c>
      <c r="AB23" s="6">
        <f t="shared" si="9"/>
        <v>0</v>
      </c>
      <c r="AC23" s="5" t="str">
        <f t="shared" si="0"/>
        <v>9</v>
      </c>
      <c r="AD23" s="38">
        <f t="shared" si="10"/>
        <v>1</v>
      </c>
      <c r="AE23" s="38" t="str">
        <f t="shared" si="1"/>
        <v>Very Weak</v>
      </c>
    </row>
    <row r="24" spans="1:31" x14ac:dyDescent="0.25">
      <c r="A24" s="29">
        <v>32</v>
      </c>
      <c r="B24" s="52" t="str">
        <f>'ENGLISH LANGUAGE'!B24</f>
        <v>OWUNWA CHIMA</v>
      </c>
      <c r="C24" s="52" t="str">
        <f>'ENGLISH LANGUAGE'!C24</f>
        <v>PRIMARY 1</v>
      </c>
      <c r="D24" s="6"/>
      <c r="E24" s="6"/>
      <c r="F24" s="6"/>
      <c r="G24" s="6"/>
      <c r="H24" s="6"/>
      <c r="I24" s="17">
        <f t="shared" si="2"/>
        <v>0</v>
      </c>
      <c r="J24" s="6"/>
      <c r="K24" s="6"/>
      <c r="L24" s="6"/>
      <c r="M24" s="17">
        <f t="shared" si="3"/>
        <v>0</v>
      </c>
      <c r="N24" s="6"/>
      <c r="O24" s="6"/>
      <c r="P24" s="6"/>
      <c r="Q24" s="6"/>
      <c r="R24" s="6"/>
      <c r="S24" s="17">
        <f t="shared" si="4"/>
        <v>0</v>
      </c>
      <c r="T24" s="32"/>
      <c r="U24" s="6"/>
      <c r="V24" s="17">
        <f t="shared" si="5"/>
        <v>0</v>
      </c>
      <c r="W24" s="31"/>
      <c r="X24" s="70">
        <f t="shared" si="6"/>
        <v>0</v>
      </c>
      <c r="Y24" s="35">
        <f t="shared" si="7"/>
        <v>0</v>
      </c>
      <c r="Z24" s="32"/>
      <c r="AA24" s="35">
        <f t="shared" si="8"/>
        <v>0</v>
      </c>
      <c r="AB24" s="6">
        <f t="shared" si="9"/>
        <v>0</v>
      </c>
      <c r="AC24" s="5" t="str">
        <f t="shared" si="0"/>
        <v>9</v>
      </c>
      <c r="AD24" s="38">
        <f t="shared" si="10"/>
        <v>1</v>
      </c>
      <c r="AE24" s="38" t="str">
        <f t="shared" si="1"/>
        <v>Very Weak</v>
      </c>
    </row>
    <row r="25" spans="1:31" x14ac:dyDescent="0.25">
      <c r="A25" s="29">
        <v>33</v>
      </c>
      <c r="B25" s="52" t="str">
        <f>'ENGLISH LANGUAGE'!B25</f>
        <v>SAKYI BLESSING</v>
      </c>
      <c r="C25" s="52" t="str">
        <f>'ENGLISH LANGUAGE'!C25</f>
        <v>PRIMARY 1</v>
      </c>
      <c r="D25" s="6"/>
      <c r="E25" s="6"/>
      <c r="F25" s="6"/>
      <c r="G25" s="6"/>
      <c r="H25" s="6"/>
      <c r="I25" s="17">
        <f t="shared" si="2"/>
        <v>0</v>
      </c>
      <c r="J25" s="6"/>
      <c r="K25" s="6"/>
      <c r="L25" s="6"/>
      <c r="M25" s="17">
        <f t="shared" si="3"/>
        <v>0</v>
      </c>
      <c r="N25" s="6"/>
      <c r="O25" s="6"/>
      <c r="P25" s="6"/>
      <c r="Q25" s="6"/>
      <c r="R25" s="6"/>
      <c r="S25" s="17">
        <f t="shared" si="4"/>
        <v>0</v>
      </c>
      <c r="T25" s="32"/>
      <c r="U25" s="32"/>
      <c r="V25" s="17">
        <f t="shared" si="5"/>
        <v>0</v>
      </c>
      <c r="W25" s="31"/>
      <c r="X25" s="70">
        <f t="shared" si="6"/>
        <v>0</v>
      </c>
      <c r="Y25" s="35">
        <f t="shared" si="7"/>
        <v>0</v>
      </c>
      <c r="Z25" s="32"/>
      <c r="AA25" s="35">
        <f t="shared" si="8"/>
        <v>0</v>
      </c>
      <c r="AB25" s="6">
        <f t="shared" si="9"/>
        <v>0</v>
      </c>
      <c r="AC25" s="5" t="str">
        <f t="shared" si="0"/>
        <v>9</v>
      </c>
      <c r="AD25" s="38">
        <f t="shared" si="10"/>
        <v>1</v>
      </c>
      <c r="AE25" s="38" t="str">
        <f t="shared" si="1"/>
        <v>Very Weak</v>
      </c>
    </row>
    <row r="26" spans="1:31" x14ac:dyDescent="0.25">
      <c r="A26" s="29">
        <v>34</v>
      </c>
      <c r="B26" s="52" t="str">
        <f>'ENGLISH LANGUAGE'!B26</f>
        <v>SHAMSUDEEN AYISHA</v>
      </c>
      <c r="C26" s="52" t="str">
        <f>'ENGLISH LANGUAGE'!C26</f>
        <v>PRIMARY 1</v>
      </c>
      <c r="D26" s="6"/>
      <c r="E26" s="6"/>
      <c r="F26" s="6"/>
      <c r="G26" s="6"/>
      <c r="H26" s="6"/>
      <c r="I26" s="17">
        <f t="shared" si="2"/>
        <v>0</v>
      </c>
      <c r="J26" s="6"/>
      <c r="K26" s="6"/>
      <c r="L26" s="6"/>
      <c r="M26" s="17">
        <f t="shared" si="3"/>
        <v>0</v>
      </c>
      <c r="N26" s="6"/>
      <c r="O26" s="6"/>
      <c r="P26" s="6"/>
      <c r="Q26" s="6"/>
      <c r="R26" s="6"/>
      <c r="S26" s="17">
        <f t="shared" si="4"/>
        <v>0</v>
      </c>
      <c r="T26" s="32"/>
      <c r="U26" s="32"/>
      <c r="V26" s="17">
        <f t="shared" si="5"/>
        <v>0</v>
      </c>
      <c r="W26" s="31"/>
      <c r="X26" s="70">
        <f t="shared" si="6"/>
        <v>0</v>
      </c>
      <c r="Y26" s="35">
        <f t="shared" si="7"/>
        <v>0</v>
      </c>
      <c r="Z26" s="32"/>
      <c r="AA26" s="35">
        <f t="shared" si="8"/>
        <v>0</v>
      </c>
      <c r="AB26" s="6">
        <f t="shared" si="9"/>
        <v>0</v>
      </c>
      <c r="AC26" s="5" t="str">
        <f t="shared" si="0"/>
        <v>9</v>
      </c>
      <c r="AD26" s="38">
        <f t="shared" si="10"/>
        <v>1</v>
      </c>
      <c r="AE26" s="38" t="str">
        <f t="shared" si="1"/>
        <v>Very Weak</v>
      </c>
    </row>
    <row r="27" spans="1:31" x14ac:dyDescent="0.25">
      <c r="A27" s="29">
        <v>35</v>
      </c>
      <c r="B27" s="52" t="str">
        <f>'ENGLISH LANGUAGE'!B27</f>
        <v>SULEIMAN JAMEL</v>
      </c>
      <c r="C27" s="52" t="str">
        <f>'ENGLISH LANGUAGE'!C27</f>
        <v>PRIMARY 1</v>
      </c>
      <c r="D27" s="6"/>
      <c r="E27" s="6"/>
      <c r="F27" s="6"/>
      <c r="G27" s="6"/>
      <c r="H27" s="6"/>
      <c r="I27" s="17">
        <f t="shared" si="2"/>
        <v>0</v>
      </c>
      <c r="J27" s="6"/>
      <c r="K27" s="6"/>
      <c r="L27" s="6"/>
      <c r="M27" s="17">
        <f t="shared" si="3"/>
        <v>0</v>
      </c>
      <c r="N27" s="6"/>
      <c r="O27" s="6"/>
      <c r="P27" s="6"/>
      <c r="Q27" s="6"/>
      <c r="R27" s="6"/>
      <c r="S27" s="17">
        <f t="shared" si="4"/>
        <v>0</v>
      </c>
      <c r="T27" s="32"/>
      <c r="U27" s="32"/>
      <c r="V27" s="17">
        <f t="shared" si="5"/>
        <v>0</v>
      </c>
      <c r="W27" s="31"/>
      <c r="X27" s="70">
        <f t="shared" si="6"/>
        <v>0</v>
      </c>
      <c r="Y27" s="35">
        <f t="shared" si="7"/>
        <v>0</v>
      </c>
      <c r="Z27" s="32"/>
      <c r="AA27" s="35">
        <f t="shared" si="8"/>
        <v>0</v>
      </c>
      <c r="AB27" s="6">
        <f t="shared" si="9"/>
        <v>0</v>
      </c>
      <c r="AC27" s="5" t="str">
        <f t="shared" si="0"/>
        <v>9</v>
      </c>
      <c r="AD27" s="38">
        <f t="shared" si="10"/>
        <v>1</v>
      </c>
      <c r="AE27" s="38" t="str">
        <f t="shared" si="1"/>
        <v>Very Weak</v>
      </c>
    </row>
    <row r="28" spans="1:31" x14ac:dyDescent="0.25">
      <c r="A28" s="29">
        <v>36</v>
      </c>
      <c r="B28" s="52" t="str">
        <f>'ENGLISH LANGUAGE'!B28</f>
        <v>SUNDAY MICHEAL SEYRAM</v>
      </c>
      <c r="C28" s="52" t="str">
        <f>'ENGLISH LANGUAGE'!C28</f>
        <v>PRIMARY 1</v>
      </c>
      <c r="D28" s="6"/>
      <c r="E28" s="6"/>
      <c r="F28" s="6"/>
      <c r="G28" s="6"/>
      <c r="H28" s="6"/>
      <c r="I28" s="17">
        <f t="shared" si="2"/>
        <v>0</v>
      </c>
      <c r="J28" s="6"/>
      <c r="K28" s="6"/>
      <c r="L28" s="6"/>
      <c r="M28" s="17">
        <f t="shared" si="3"/>
        <v>0</v>
      </c>
      <c r="N28" s="6"/>
      <c r="O28" s="6"/>
      <c r="P28" s="6"/>
      <c r="Q28" s="6"/>
      <c r="R28" s="6"/>
      <c r="S28" s="17">
        <f t="shared" si="4"/>
        <v>0</v>
      </c>
      <c r="T28" s="32"/>
      <c r="U28" s="32"/>
      <c r="V28" s="17">
        <f t="shared" si="5"/>
        <v>0</v>
      </c>
      <c r="W28" s="31"/>
      <c r="X28" s="70">
        <f t="shared" si="6"/>
        <v>0</v>
      </c>
      <c r="Y28" s="35">
        <f t="shared" si="7"/>
        <v>0</v>
      </c>
      <c r="Z28" s="32"/>
      <c r="AA28" s="35">
        <f t="shared" si="8"/>
        <v>0</v>
      </c>
      <c r="AB28" s="6">
        <f t="shared" si="9"/>
        <v>0</v>
      </c>
      <c r="AC28" s="5" t="str">
        <f t="shared" si="0"/>
        <v>9</v>
      </c>
      <c r="AD28" s="38">
        <f t="shared" si="10"/>
        <v>1</v>
      </c>
      <c r="AE28" s="38" t="str">
        <f t="shared" si="1"/>
        <v>Very Weak</v>
      </c>
    </row>
    <row r="29" spans="1:31" x14ac:dyDescent="0.25">
      <c r="A29" s="29">
        <v>37</v>
      </c>
      <c r="B29" s="52" t="str">
        <f>'ENGLISH LANGUAGE'!B29</f>
        <v>SURAJU HADIYA</v>
      </c>
      <c r="C29" s="52" t="str">
        <f>'ENGLISH LANGUAGE'!C29</f>
        <v>PRIMARY 1</v>
      </c>
      <c r="D29" s="6"/>
      <c r="E29" s="6"/>
      <c r="F29" s="6"/>
      <c r="G29" s="6"/>
      <c r="H29" s="6"/>
      <c r="I29" s="17">
        <f t="shared" si="2"/>
        <v>0</v>
      </c>
      <c r="J29" s="6"/>
      <c r="K29" s="6"/>
      <c r="L29" s="6"/>
      <c r="M29" s="17">
        <f t="shared" si="3"/>
        <v>0</v>
      </c>
      <c r="N29" s="6"/>
      <c r="O29" s="6"/>
      <c r="P29" s="6"/>
      <c r="Q29" s="6"/>
      <c r="R29" s="6"/>
      <c r="S29" s="17">
        <f t="shared" si="4"/>
        <v>0</v>
      </c>
      <c r="T29" s="32"/>
      <c r="U29" s="6"/>
      <c r="V29" s="17">
        <f t="shared" si="5"/>
        <v>0</v>
      </c>
      <c r="W29" s="31"/>
      <c r="X29" s="70">
        <f t="shared" si="6"/>
        <v>0</v>
      </c>
      <c r="Y29" s="35">
        <f t="shared" si="7"/>
        <v>0</v>
      </c>
      <c r="Z29" s="32"/>
      <c r="AA29" s="35">
        <f t="shared" si="8"/>
        <v>0</v>
      </c>
      <c r="AB29" s="6">
        <f t="shared" si="9"/>
        <v>0</v>
      </c>
      <c r="AC29" s="5" t="str">
        <f t="shared" si="0"/>
        <v>9</v>
      </c>
      <c r="AD29" s="38">
        <f t="shared" si="10"/>
        <v>1</v>
      </c>
      <c r="AE29" s="38" t="str">
        <f t="shared" si="1"/>
        <v>Very Weak</v>
      </c>
    </row>
    <row r="30" spans="1:31" x14ac:dyDescent="0.25">
      <c r="A30" s="29">
        <v>38</v>
      </c>
      <c r="B30" s="52" t="str">
        <f>'ENGLISH LANGUAGE'!B30</f>
        <v>SURAJU HIDAYA</v>
      </c>
      <c r="C30" s="52" t="str">
        <f>'ENGLISH LANGUAGE'!C30</f>
        <v>PRIMARY 1</v>
      </c>
      <c r="D30" s="6"/>
      <c r="E30" s="6"/>
      <c r="F30" s="6"/>
      <c r="G30" s="6"/>
      <c r="H30" s="6"/>
      <c r="I30" s="17">
        <f t="shared" ref="I30:I37" si="11">SUM(D30:H30)/50*(30)</f>
        <v>0</v>
      </c>
      <c r="J30" s="6"/>
      <c r="K30" s="6"/>
      <c r="L30" s="6"/>
      <c r="M30" s="17">
        <f t="shared" ref="M30:M37" si="12">SUM(J30:L30)/45*(20)</f>
        <v>0</v>
      </c>
      <c r="N30" s="6"/>
      <c r="O30" s="6"/>
      <c r="P30" s="6"/>
      <c r="Q30" s="6"/>
      <c r="R30" s="6"/>
      <c r="S30" s="17">
        <f t="shared" ref="S30:S37" si="13">SUM(N30:R30)/50*(30)</f>
        <v>0</v>
      </c>
      <c r="T30" s="32"/>
      <c r="U30" s="6"/>
      <c r="V30" s="17">
        <f t="shared" ref="V30:V37" si="14">SUM(T30:U30)/40*(20)</f>
        <v>0</v>
      </c>
      <c r="W30" s="31"/>
      <c r="X30" s="70">
        <f t="shared" ref="X30:X37" si="15">ROUND((I30+M30+S30+V30), 0)</f>
        <v>0</v>
      </c>
      <c r="Y30" s="35">
        <f t="shared" ref="Y30:Y37" si="16">ROUND((X30/100)*50, 1)</f>
        <v>0</v>
      </c>
      <c r="Z30" s="32"/>
      <c r="AA30" s="35">
        <f t="shared" ref="AA30:AA37" si="17">ROUND((Z30/100)*50, 1)</f>
        <v>0</v>
      </c>
      <c r="AB30" s="6">
        <f t="shared" ref="AB30:AB37" si="18">Y30+AA30</f>
        <v>0</v>
      </c>
      <c r="AC30" s="5" t="str">
        <f t="shared" ref="AC30:AC37" si="19">IF(AB30&gt;=80,"1",IF(AB30&gt;69,"2",IF(AB30&gt;59,"3",IF(AB30&gt;49,"4",IF(AB30&gt;44,"5",IF(AB30&gt;39,"6",IF(AB30&gt;34,"7",IF(AB30&gt;29,"8",IF(AB30&lt;=29,"9")))))))))</f>
        <v>9</v>
      </c>
      <c r="AD30" s="38">
        <f t="shared" ref="AD30:AD37" si="20">_xlfn.RANK.EQ(AB30,$AB$3:$AB$30)</f>
        <v>1</v>
      </c>
      <c r="AE30" s="38" t="str">
        <f t="shared" ref="AE30:AE37" si="21">IF(AC30="1","Excellent",IF(AC30="2","Very Good",IF(AC30="3","Good",IF(AC30="4","Credit",IF(AC30="5","Average",IF(AC30="6","Pass",IF(AC30="7","Below Average",IF(AC30="8","Weak",IF(AC30="9","Very Weak")))))))))</f>
        <v>Very Weak</v>
      </c>
    </row>
    <row r="31" spans="1:31" x14ac:dyDescent="0.25">
      <c r="A31" s="29">
        <v>39</v>
      </c>
      <c r="B31" s="52" t="str">
        <f>'ENGLISH LANGUAGE'!B31</f>
        <v>TETTEH ADELAIDE</v>
      </c>
      <c r="C31" s="52" t="str">
        <f>'ENGLISH LANGUAGE'!C31</f>
        <v>PRIMARY 1</v>
      </c>
      <c r="D31" s="6"/>
      <c r="E31" s="6"/>
      <c r="F31" s="6"/>
      <c r="G31" s="6"/>
      <c r="H31" s="6"/>
      <c r="I31" s="17">
        <f t="shared" si="11"/>
        <v>0</v>
      </c>
      <c r="J31" s="6"/>
      <c r="K31" s="6"/>
      <c r="L31" s="6"/>
      <c r="M31" s="17">
        <f t="shared" si="12"/>
        <v>0</v>
      </c>
      <c r="N31" s="6"/>
      <c r="O31" s="6"/>
      <c r="P31" s="6"/>
      <c r="Q31" s="6"/>
      <c r="R31" s="6"/>
      <c r="S31" s="17">
        <f t="shared" si="13"/>
        <v>0</v>
      </c>
      <c r="T31" s="32"/>
      <c r="U31" s="6"/>
      <c r="V31" s="17">
        <f t="shared" si="14"/>
        <v>0</v>
      </c>
      <c r="W31" s="31"/>
      <c r="X31" s="70">
        <f t="shared" si="15"/>
        <v>0</v>
      </c>
      <c r="Y31" s="35">
        <f t="shared" si="16"/>
        <v>0</v>
      </c>
      <c r="Z31" s="32"/>
      <c r="AA31" s="35">
        <f t="shared" si="17"/>
        <v>0</v>
      </c>
      <c r="AB31" s="6">
        <f t="shared" si="18"/>
        <v>0</v>
      </c>
      <c r="AC31" s="5" t="str">
        <f t="shared" si="19"/>
        <v>9</v>
      </c>
      <c r="AD31" s="38">
        <f t="shared" si="20"/>
        <v>1</v>
      </c>
      <c r="AE31" s="38" t="str">
        <f t="shared" si="21"/>
        <v>Very Weak</v>
      </c>
    </row>
    <row r="32" spans="1:31" x14ac:dyDescent="0.25">
      <c r="A32" s="29">
        <v>40</v>
      </c>
      <c r="B32" s="52" t="str">
        <f>'ENGLISH LANGUAGE'!B32</f>
        <v>TORSU ARMAH EMMANUELLA</v>
      </c>
      <c r="C32" s="52" t="str">
        <f>'ENGLISH LANGUAGE'!C32</f>
        <v>PRIMARY 1</v>
      </c>
      <c r="D32" s="6"/>
      <c r="E32" s="6"/>
      <c r="F32" s="6"/>
      <c r="G32" s="6"/>
      <c r="H32" s="6"/>
      <c r="I32" s="17">
        <f t="shared" si="11"/>
        <v>0</v>
      </c>
      <c r="J32" s="6"/>
      <c r="K32" s="6"/>
      <c r="L32" s="6"/>
      <c r="M32" s="17">
        <f t="shared" si="12"/>
        <v>0</v>
      </c>
      <c r="N32" s="6"/>
      <c r="O32" s="6"/>
      <c r="P32" s="6"/>
      <c r="Q32" s="6"/>
      <c r="R32" s="6"/>
      <c r="S32" s="17">
        <f t="shared" si="13"/>
        <v>0</v>
      </c>
      <c r="T32" s="32"/>
      <c r="U32" s="6"/>
      <c r="V32" s="17">
        <f t="shared" si="14"/>
        <v>0</v>
      </c>
      <c r="W32" s="31"/>
      <c r="X32" s="70">
        <f t="shared" si="15"/>
        <v>0</v>
      </c>
      <c r="Y32" s="35">
        <f t="shared" si="16"/>
        <v>0</v>
      </c>
      <c r="Z32" s="32"/>
      <c r="AA32" s="35">
        <f t="shared" si="17"/>
        <v>0</v>
      </c>
      <c r="AB32" s="6">
        <f t="shared" si="18"/>
        <v>0</v>
      </c>
      <c r="AC32" s="5" t="str">
        <f t="shared" si="19"/>
        <v>9</v>
      </c>
      <c r="AD32" s="38">
        <f t="shared" si="20"/>
        <v>1</v>
      </c>
      <c r="AE32" s="38" t="str">
        <f t="shared" si="21"/>
        <v>Very Weak</v>
      </c>
    </row>
    <row r="33" spans="1:31" x14ac:dyDescent="0.25">
      <c r="A33" s="29">
        <v>41</v>
      </c>
      <c r="B33" s="52" t="str">
        <f>'ENGLISH LANGUAGE'!B33</f>
        <v>ZINITUE ANITA</v>
      </c>
      <c r="C33" s="52" t="str">
        <f>'ENGLISH LANGUAGE'!C33</f>
        <v>PRIMARY 1</v>
      </c>
      <c r="D33" s="6"/>
      <c r="E33" s="6"/>
      <c r="F33" s="6"/>
      <c r="G33" s="6"/>
      <c r="H33" s="6"/>
      <c r="I33" s="17">
        <f t="shared" si="11"/>
        <v>0</v>
      </c>
      <c r="J33" s="6"/>
      <c r="K33" s="6"/>
      <c r="L33" s="6"/>
      <c r="M33" s="17">
        <f t="shared" si="12"/>
        <v>0</v>
      </c>
      <c r="N33" s="6"/>
      <c r="O33" s="6"/>
      <c r="P33" s="6"/>
      <c r="Q33" s="6"/>
      <c r="R33" s="6"/>
      <c r="S33" s="17">
        <f t="shared" si="13"/>
        <v>0</v>
      </c>
      <c r="T33" s="32"/>
      <c r="U33" s="6"/>
      <c r="V33" s="17">
        <f t="shared" si="14"/>
        <v>0</v>
      </c>
      <c r="W33" s="31"/>
      <c r="X33" s="70">
        <f t="shared" si="15"/>
        <v>0</v>
      </c>
      <c r="Y33" s="35">
        <f t="shared" si="16"/>
        <v>0</v>
      </c>
      <c r="Z33" s="32"/>
      <c r="AA33" s="35">
        <f t="shared" si="17"/>
        <v>0</v>
      </c>
      <c r="AB33" s="6">
        <f t="shared" si="18"/>
        <v>0</v>
      </c>
      <c r="AC33" s="5" t="str">
        <f t="shared" si="19"/>
        <v>9</v>
      </c>
      <c r="AD33" s="38">
        <f t="shared" si="20"/>
        <v>1</v>
      </c>
      <c r="AE33" s="38" t="str">
        <f t="shared" si="21"/>
        <v>Very Weak</v>
      </c>
    </row>
    <row r="34" spans="1:31" x14ac:dyDescent="0.25">
      <c r="A34" s="29">
        <v>42</v>
      </c>
      <c r="B34" s="52" t="str">
        <f>'ENGLISH LANGUAGE'!B34</f>
        <v>ZUKPE FORGIVE</v>
      </c>
      <c r="C34" s="52" t="str">
        <f>'ENGLISH LANGUAGE'!C34</f>
        <v>PRIMARY 1</v>
      </c>
      <c r="D34" s="6"/>
      <c r="E34" s="6"/>
      <c r="F34" s="6"/>
      <c r="G34" s="6"/>
      <c r="H34" s="6"/>
      <c r="I34" s="17">
        <f t="shared" si="11"/>
        <v>0</v>
      </c>
      <c r="J34" s="6"/>
      <c r="K34" s="6"/>
      <c r="L34" s="6"/>
      <c r="M34" s="17">
        <f t="shared" si="12"/>
        <v>0</v>
      </c>
      <c r="N34" s="6"/>
      <c r="O34" s="6"/>
      <c r="P34" s="6"/>
      <c r="Q34" s="6"/>
      <c r="R34" s="6"/>
      <c r="S34" s="17">
        <f t="shared" si="13"/>
        <v>0</v>
      </c>
      <c r="T34" s="32"/>
      <c r="U34" s="6"/>
      <c r="V34" s="17">
        <f t="shared" si="14"/>
        <v>0</v>
      </c>
      <c r="W34" s="31"/>
      <c r="X34" s="70">
        <f t="shared" si="15"/>
        <v>0</v>
      </c>
      <c r="Y34" s="35">
        <f t="shared" si="16"/>
        <v>0</v>
      </c>
      <c r="Z34" s="32"/>
      <c r="AA34" s="35">
        <f t="shared" si="17"/>
        <v>0</v>
      </c>
      <c r="AB34" s="6">
        <f t="shared" si="18"/>
        <v>0</v>
      </c>
      <c r="AC34" s="5" t="str">
        <f t="shared" si="19"/>
        <v>9</v>
      </c>
      <c r="AD34" s="38">
        <f t="shared" si="20"/>
        <v>1</v>
      </c>
      <c r="AE34" s="38" t="str">
        <f t="shared" si="21"/>
        <v>Very Weak</v>
      </c>
    </row>
    <row r="35" spans="1:31" x14ac:dyDescent="0.25">
      <c r="A35" s="29">
        <v>43</v>
      </c>
      <c r="B35" s="52" t="str">
        <f>'ENGLISH LANGUAGE'!B35</f>
        <v>ZOTOO SELORM JASON</v>
      </c>
      <c r="C35" s="52" t="str">
        <f>'ENGLISH LANGUAGE'!C35</f>
        <v>PRIMARY 1</v>
      </c>
      <c r="D35" s="6"/>
      <c r="E35" s="6"/>
      <c r="F35" s="6"/>
      <c r="G35" s="6"/>
      <c r="H35" s="6"/>
      <c r="I35" s="17">
        <f t="shared" si="11"/>
        <v>0</v>
      </c>
      <c r="J35" s="6"/>
      <c r="K35" s="6"/>
      <c r="L35" s="6"/>
      <c r="M35" s="17">
        <f t="shared" si="12"/>
        <v>0</v>
      </c>
      <c r="N35" s="6"/>
      <c r="O35" s="6"/>
      <c r="P35" s="6"/>
      <c r="Q35" s="6"/>
      <c r="R35" s="6"/>
      <c r="S35" s="17">
        <f t="shared" si="13"/>
        <v>0</v>
      </c>
      <c r="T35" s="32"/>
      <c r="U35" s="6"/>
      <c r="V35" s="17">
        <f t="shared" si="14"/>
        <v>0</v>
      </c>
      <c r="W35" s="31"/>
      <c r="X35" s="70">
        <f t="shared" si="15"/>
        <v>0</v>
      </c>
      <c r="Y35" s="35">
        <f t="shared" si="16"/>
        <v>0</v>
      </c>
      <c r="Z35" s="32"/>
      <c r="AA35" s="35">
        <f t="shared" si="17"/>
        <v>0</v>
      </c>
      <c r="AB35" s="6">
        <f t="shared" si="18"/>
        <v>0</v>
      </c>
      <c r="AC35" s="5" t="str">
        <f t="shared" si="19"/>
        <v>9</v>
      </c>
      <c r="AD35" s="38">
        <f t="shared" si="20"/>
        <v>1</v>
      </c>
      <c r="AE35" s="38" t="str">
        <f t="shared" si="21"/>
        <v>Very Weak</v>
      </c>
    </row>
    <row r="36" spans="1:31" x14ac:dyDescent="0.25">
      <c r="A36" s="29">
        <v>44</v>
      </c>
      <c r="B36" s="52" t="str">
        <f>'ENGLISH LANGUAGE'!B36</f>
        <v>ADUKO AUSTIN</v>
      </c>
      <c r="C36" s="52" t="str">
        <f>'ENGLISH LANGUAGE'!C36</f>
        <v>PRIMARY 1</v>
      </c>
      <c r="D36" s="6"/>
      <c r="E36" s="6"/>
      <c r="F36" s="6"/>
      <c r="G36" s="6"/>
      <c r="H36" s="6"/>
      <c r="I36" s="17">
        <f t="shared" si="11"/>
        <v>0</v>
      </c>
      <c r="J36" s="6"/>
      <c r="K36" s="6"/>
      <c r="L36" s="6"/>
      <c r="M36" s="17">
        <f t="shared" si="12"/>
        <v>0</v>
      </c>
      <c r="N36" s="6"/>
      <c r="O36" s="6"/>
      <c r="P36" s="6"/>
      <c r="Q36" s="6"/>
      <c r="R36" s="6"/>
      <c r="S36" s="17">
        <f t="shared" si="13"/>
        <v>0</v>
      </c>
      <c r="T36" s="32"/>
      <c r="U36" s="6"/>
      <c r="V36" s="17">
        <f t="shared" si="14"/>
        <v>0</v>
      </c>
      <c r="W36" s="31"/>
      <c r="X36" s="70">
        <f t="shared" si="15"/>
        <v>0</v>
      </c>
      <c r="Y36" s="35">
        <f t="shared" si="16"/>
        <v>0</v>
      </c>
      <c r="Z36" s="32"/>
      <c r="AA36" s="35">
        <f t="shared" si="17"/>
        <v>0</v>
      </c>
      <c r="AB36" s="6">
        <f t="shared" si="18"/>
        <v>0</v>
      </c>
      <c r="AC36" s="5" t="str">
        <f t="shared" si="19"/>
        <v>9</v>
      </c>
      <c r="AD36" s="38">
        <f t="shared" si="20"/>
        <v>1</v>
      </c>
      <c r="AE36" s="38" t="str">
        <f t="shared" si="21"/>
        <v>Very Weak</v>
      </c>
    </row>
    <row r="37" spans="1:31" x14ac:dyDescent="0.25">
      <c r="A37" s="29">
        <v>45</v>
      </c>
      <c r="B37" s="52" t="str">
        <f>'ENGLISH LANGUAGE'!B37</f>
        <v>AFFUL GLORY APEM</v>
      </c>
      <c r="C37" s="52" t="str">
        <f>'ENGLISH LANGUAGE'!C37</f>
        <v>PRIMARY 1</v>
      </c>
      <c r="D37" s="6"/>
      <c r="E37" s="6"/>
      <c r="F37" s="6"/>
      <c r="G37" s="6"/>
      <c r="H37" s="6"/>
      <c r="I37" s="17">
        <f t="shared" si="11"/>
        <v>0</v>
      </c>
      <c r="J37" s="6"/>
      <c r="K37" s="6"/>
      <c r="L37" s="6"/>
      <c r="M37" s="17">
        <f t="shared" si="12"/>
        <v>0</v>
      </c>
      <c r="N37" s="6"/>
      <c r="O37" s="6"/>
      <c r="P37" s="6"/>
      <c r="Q37" s="6"/>
      <c r="R37" s="6"/>
      <c r="S37" s="17">
        <f t="shared" si="13"/>
        <v>0</v>
      </c>
      <c r="T37" s="32"/>
      <c r="U37" s="6"/>
      <c r="V37" s="17">
        <f t="shared" si="14"/>
        <v>0</v>
      </c>
      <c r="W37" s="31"/>
      <c r="X37" s="70">
        <f t="shared" si="15"/>
        <v>0</v>
      </c>
      <c r="Y37" s="35">
        <f t="shared" si="16"/>
        <v>0</v>
      </c>
      <c r="Z37" s="32"/>
      <c r="AA37" s="35">
        <f t="shared" si="17"/>
        <v>0</v>
      </c>
      <c r="AB37" s="6">
        <f t="shared" si="18"/>
        <v>0</v>
      </c>
      <c r="AC37" s="5" t="str">
        <f t="shared" si="19"/>
        <v>9</v>
      </c>
      <c r="AD37" s="38">
        <f t="shared" si="20"/>
        <v>1</v>
      </c>
      <c r="AE37" s="38" t="str">
        <f t="shared" si="21"/>
        <v>Very Weak</v>
      </c>
    </row>
    <row r="38" spans="1:31" x14ac:dyDescent="0.25">
      <c r="B38" s="52">
        <f>'ENGLISH LANGUAGE'!B38</f>
        <v>0</v>
      </c>
    </row>
  </sheetData>
  <mergeCells count="4">
    <mergeCell ref="D1:I1"/>
    <mergeCell ref="J1:M1"/>
    <mergeCell ref="N1:S1"/>
    <mergeCell ref="T1:V1"/>
  </mergeCells>
  <conditionalFormatting sqref="D3:H37">
    <cfRule type="colorScale" priority="8">
      <colorScale>
        <cfvo type="num" val="10.1"/>
        <cfvo type="num" val="10.1"/>
        <color theme="0"/>
        <color rgb="FFC00000"/>
      </colorScale>
    </cfRule>
  </conditionalFormatting>
  <conditionalFormatting sqref="N3:R37">
    <cfRule type="colorScale" priority="7">
      <colorScale>
        <cfvo type="num" val="10.1"/>
        <cfvo type="num" val="10.1"/>
        <color theme="0"/>
        <color rgb="FFC00000"/>
      </colorScale>
    </cfRule>
  </conditionalFormatting>
  <conditionalFormatting sqref="J3:L37">
    <cfRule type="colorScale" priority="6">
      <colorScale>
        <cfvo type="num" val="15"/>
        <cfvo type="num" val="15.1"/>
        <color theme="0"/>
        <color rgb="FFC00000"/>
      </colorScale>
    </cfRule>
  </conditionalFormatting>
  <conditionalFormatting sqref="T3:U37">
    <cfRule type="colorScale" priority="5">
      <colorScale>
        <cfvo type="num" val="20"/>
        <cfvo type="num" val="20.100000000000001"/>
        <color theme="0"/>
        <color rgb="FFCC0000"/>
      </colorScale>
    </cfRule>
  </conditionalFormatting>
  <conditionalFormatting sqref="X3:X37">
    <cfRule type="colorScale" priority="4">
      <colorScale>
        <cfvo type="num" val="100"/>
        <cfvo type="num" val="100.1"/>
        <color rgb="FF0070C0"/>
        <color rgb="FFCC0000"/>
      </colorScale>
    </cfRule>
  </conditionalFormatting>
  <conditionalFormatting sqref="Z3:Z37">
    <cfRule type="colorScale" priority="3">
      <colorScale>
        <cfvo type="num" val="100"/>
        <cfvo type="num" val="100.1"/>
        <color theme="0"/>
        <color rgb="FFC00000"/>
      </colorScale>
    </cfRule>
  </conditionalFormatting>
  <conditionalFormatting sqref="Y3:Y37 AA3:AA37">
    <cfRule type="colorScale" priority="2">
      <colorScale>
        <cfvo type="num" val="50"/>
        <cfvo type="num" val="50.1"/>
        <color rgb="FF339933"/>
        <color rgb="FFCC0000"/>
      </colorScale>
    </cfRule>
  </conditionalFormatting>
  <conditionalFormatting sqref="AB3:AB37">
    <cfRule type="colorScale" priority="1">
      <colorScale>
        <cfvo type="num" val="100"/>
        <cfvo type="num" val="100.1"/>
        <color theme="0"/>
        <color rgb="FFC0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HOME</vt:lpstr>
      <vt:lpstr>Data Sheet 1</vt:lpstr>
      <vt:lpstr>ENGLISH LANGUAGE</vt:lpstr>
      <vt:lpstr>MATHS</vt:lpstr>
      <vt:lpstr>NATURAL SCIENCE</vt:lpstr>
      <vt:lpstr>RME</vt:lpstr>
      <vt:lpstr>CREATIVE ARTS</vt:lpstr>
      <vt:lpstr>COMPUTING</vt:lpstr>
      <vt:lpstr>HISTORY_1</vt:lpstr>
      <vt:lpstr>OWOP</vt:lpstr>
      <vt:lpstr>FRENCH</vt:lpstr>
      <vt:lpstr>GH.LANGUAGE</vt:lpstr>
      <vt:lpstr>ATTENDANCE_REMARKS</vt:lpstr>
      <vt:lpstr>ALL</vt:lpstr>
      <vt:lpstr>PROMOTED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SosuProsper</dc:creator>
  <cp:lastModifiedBy>JD</cp:lastModifiedBy>
  <cp:lastPrinted>2022-07-07T17:12:23Z</cp:lastPrinted>
  <dcterms:created xsi:type="dcterms:W3CDTF">2015-10-22T13:24:29Z</dcterms:created>
  <dcterms:modified xsi:type="dcterms:W3CDTF">2023-03-11T11:14:20Z</dcterms:modified>
</cp:coreProperties>
</file>