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经济" sheetId="1" r:id="rId1"/>
    <sheet name="人口" sheetId="2" r:id="rId2"/>
    <sheet name="科研" sheetId="3" r:id="rId3"/>
    <sheet name="Sheet1" sheetId="5" r:id="rId4"/>
    <sheet name="交通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<sst xmlns="http://schemas.openxmlformats.org/spreadsheetml/2006/main" count="29" uniqueCount="27">
  <si>
    <t>year1</t>
  </si>
  <si>
    <t>newyork</t>
  </si>
  <si>
    <t>biao_gdp</t>
  </si>
  <si>
    <t>first</t>
  </si>
  <si>
    <t>biao1</t>
  </si>
  <si>
    <t>second</t>
  </si>
  <si>
    <t>biao2</t>
  </si>
  <si>
    <t>third</t>
  </si>
  <si>
    <t>biao3</t>
  </si>
  <si>
    <t>keyan</t>
  </si>
  <si>
    <t>biaokeyan</t>
  </si>
  <si>
    <t>zhuanli</t>
  </si>
  <si>
    <t>zhuanlibiao</t>
  </si>
  <si>
    <t>gaozhongbiao</t>
  </si>
  <si>
    <t>daxuebiao</t>
  </si>
  <si>
    <t>yuce</t>
  </si>
  <si>
    <t>年份</t>
  </si>
  <si>
    <r>
      <rPr>
        <sz val="11"/>
        <color theme="1"/>
        <rFont val="宋体"/>
        <charset val="134"/>
      </rPr>
      <t>纽约人口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万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</si>
  <si>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纽约年龄</t>
    </r>
    <r>
      <rPr>
        <sz val="11"/>
        <color theme="1"/>
        <rFont val="Times New Roman"/>
        <charset val="134"/>
      </rPr>
      <t xml:space="preserve"> 0-14 </t>
    </r>
    <r>
      <rPr>
        <sz val="11"/>
        <color theme="1"/>
        <rFont val="宋体"/>
        <charset val="134"/>
      </rPr>
      <t>岁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万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</si>
  <si>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纽约年龄</t>
    </r>
    <r>
      <rPr>
        <sz val="11"/>
        <color theme="1"/>
        <rFont val="Times New Roman"/>
        <charset val="134"/>
      </rPr>
      <t xml:space="preserve"> 15-64 </t>
    </r>
    <r>
      <rPr>
        <sz val="11"/>
        <color theme="1"/>
        <rFont val="宋体"/>
        <charset val="134"/>
      </rPr>
      <t>岁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万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</si>
  <si>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纽约年龄</t>
    </r>
    <r>
      <rPr>
        <sz val="11"/>
        <color theme="1"/>
        <rFont val="Times New Roman"/>
        <charset val="134"/>
      </rPr>
      <t xml:space="preserve"> 65 </t>
    </r>
    <r>
      <rPr>
        <sz val="11"/>
        <color theme="1"/>
        <rFont val="宋体"/>
        <charset val="134"/>
      </rPr>
      <t>岁及以上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万</t>
    </r>
    <r>
      <rPr>
        <sz val="11"/>
        <color theme="1"/>
        <rFont val="Times New Roman"/>
        <charset val="134"/>
      </rPr>
      <t>)</t>
    </r>
  </si>
  <si>
    <t>科研经费（亿美元）</t>
  </si>
  <si>
    <t>大学平均专利申请数量（件/校）</t>
  </si>
  <si>
    <t>纽约/万亿美元</t>
  </si>
  <si>
    <t>第一产业/万亿美元</t>
  </si>
  <si>
    <t>第二产业/万亿美元</t>
  </si>
  <si>
    <t>第三产业/万亿美元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</si>
</sst>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0.5"/>
      <color rgb="FF555555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2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38"/>
  <sheetViews>
    <sheetView tabSelected="1" zoomScale="55" zoomScaleNormal="55" workbookViewId="0">
      <selection activeCell="T17" sqref="T17"/>
    </sheetView>
  </sheetViews>
  <sheetFormatPr defaultColWidth="8.72727272727273" defaultRowHeight="14"/>
  <cols>
    <col min="1" max="1" width="20.9090909090909" customWidth="1"/>
    <col min="2" max="2" width="17.5454545454545" customWidth="1"/>
    <col min="3" max="4" width="20.4545454545455" customWidth="1"/>
    <col min="5" max="6" width="19.9090909090909" customWidth="1"/>
    <col min="7" max="8" width="20.7272727272727" customWidth="1"/>
    <col min="9" max="9" width="19.3636363636364" customWidth="1"/>
    <col min="10" max="10" width="20.1818181818182" customWidth="1"/>
    <col min="11" max="14" width="18.6363636363636" customWidth="1"/>
    <col min="15" max="15" width="14"/>
    <col min="17" max="17" width="14"/>
    <col min="20" max="20" width="14"/>
    <col min="23" max="23" width="12.8181818181818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/>
      <c r="O1" s="3" t="s">
        <v>13</v>
      </c>
      <c r="P1" s="3"/>
      <c r="Q1" s="1" t="s">
        <v>14</v>
      </c>
      <c r="R1" t="s">
        <v>0</v>
      </c>
      <c r="S1"/>
      <c r="T1" t="s">
        <v>15</v>
      </c>
    </row>
    <row r="2" spans="1:23">
      <c r="A2">
        <v>2013</v>
      </c>
      <c r="B2" s="5">
        <v>2.09</v>
      </c>
      <c r="C2">
        <f>STANDARDIZE(B2,AVERAGE($B$2:$B$12),STDEV.P($B$2:$B$12))</f>
        <v>-1.57417862460916</v>
      </c>
      <c r="D2">
        <v>0.0209</v>
      </c>
      <c r="E2">
        <f>STANDARDIZE(D2,AVERAGE($D$2:$D$12),STDEV.P($D$2:$D$12))</f>
        <v>-1.57417862460916</v>
      </c>
      <c r="F2">
        <v>0.418</v>
      </c>
      <c r="G2">
        <f>STANDARDIZE(F2,AVERAGE($F$2:$F$12),STDEV.P($F$2:$F$12))</f>
        <v>-1.57417862460916</v>
      </c>
      <c r="H2">
        <v>1.6511</v>
      </c>
      <c r="I2">
        <f>STANDARDIZE(H2,AVERAGE($H$2:$H$12),STDEV.P($H$2:$H$12))</f>
        <v>-1.58332035201247</v>
      </c>
      <c r="J2" s="2">
        <v>46.05</v>
      </c>
      <c r="K2" s="2">
        <f>STANDARDIZE(J2,AVERAGE($J$2:$J$12),STDEV.P($J$2:$J$12))</f>
        <v>-0.940234116786017</v>
      </c>
      <c r="L2" s="2">
        <v>240.5</v>
      </c>
      <c r="M2" s="4">
        <f>STANDARDIZE(L2,AVERAGE($L$2:$L$12),STDEV.P($L$2:$L$12))</f>
        <v>-1.18971317233101</v>
      </c>
      <c r="N2" s="4">
        <v>788</v>
      </c>
      <c r="O2" s="4">
        <f>STANDARDIZE(N2,AVERAGE($N$2:$N$12),STDEV.P($N$2:$N$12))</f>
        <v>1.55434064781679</v>
      </c>
      <c r="P2" s="4">
        <v>689.5</v>
      </c>
      <c r="Q2" s="2">
        <f>STANDARDIZE(P2,AVERAGE($P$2:$P$12),STDEV.P($P$2:$P$12))</f>
        <v>-1.60315196256549</v>
      </c>
      <c r="R2">
        <v>2013</v>
      </c>
      <c r="S2" s="5">
        <v>2.09</v>
      </c>
      <c r="T2">
        <f>STANDARDIZE(S2,AVERAGE($S$2:$S$12),STDEV.P($S$2:$S$12))</f>
        <v>-1.57417862460916</v>
      </c>
      <c r="U2" s="2">
        <v>2024</v>
      </c>
      <c r="V2" s="2">
        <v>2.96</v>
      </c>
      <c r="W2">
        <f t="shared" ref="W2:W12" si="0">STANDARDIZE(V2,AVERAGE($S$2:$S$12),STDEV.P($S$2:$S$12))</f>
        <v>1.81118978831436</v>
      </c>
    </row>
    <row r="3" spans="1:23">
      <c r="A3">
        <v>2014</v>
      </c>
      <c r="B3" s="5">
        <v>2.18</v>
      </c>
      <c r="C3">
        <f t="shared" ref="C3:C12" si="1">STANDARDIZE(B3,AVERAGE($B$2:$B$12),STDEV.P($B$2:$B$12))</f>
        <v>-1.22396809913431</v>
      </c>
      <c r="D3">
        <v>0.0218</v>
      </c>
      <c r="E3">
        <f t="shared" ref="E3:E12" si="2">STANDARDIZE(D3,AVERAGE($D$2:$D$12),STDEV.P($D$2:$D$12))</f>
        <v>-1.22396809913431</v>
      </c>
      <c r="F3">
        <v>0.436</v>
      </c>
      <c r="G3">
        <f t="shared" ref="G3:G12" si="3">STANDARDIZE(F3,AVERAGE($F$2:$F$12),STDEV.P($F$2:$F$12))</f>
        <v>-1.22396809913431</v>
      </c>
      <c r="H3">
        <v>1.7222</v>
      </c>
      <c r="I3">
        <f t="shared" ref="I3:I12" si="4">STANDARDIZE(H3,AVERAGE($H$2:$H$12),STDEV.P($H$2:$H$12))</f>
        <v>-1.23316770184735</v>
      </c>
      <c r="J3" s="2">
        <v>45.8</v>
      </c>
      <c r="K3" s="2">
        <f t="shared" ref="K3:K12" si="5">STANDARDIZE(J3,AVERAGE($J$2:$J$12),STDEV.P($J$2:$J$12))</f>
        <v>-0.953750995980756</v>
      </c>
      <c r="L3" s="2">
        <v>277.5</v>
      </c>
      <c r="M3" s="4">
        <f t="shared" ref="M3:M12" si="6">STANDARDIZE(L3,AVERAGE($L$2:$L$12),STDEV.P($L$2:$L$12))</f>
        <v>1.77909897444226</v>
      </c>
      <c r="N3" s="4">
        <v>769.275</v>
      </c>
      <c r="O3" s="4">
        <f t="shared" ref="O3:O12" si="7">STANDARDIZE(N3,AVERAGE($N$2:$N$12),STDEV.P($N$2:$N$12))</f>
        <v>1.24989010945365</v>
      </c>
      <c r="P3" s="4">
        <v>710.1</v>
      </c>
      <c r="Q3" s="2">
        <f t="shared" ref="Q3:Q12" si="8">STANDARDIZE(P3,AVERAGE($P$2:$P$12),STDEV.P($P$2:$P$12))</f>
        <v>-1.27940237276888</v>
      </c>
      <c r="R3">
        <v>2014</v>
      </c>
      <c r="S3" s="5">
        <v>2.18</v>
      </c>
      <c r="T3">
        <f>STANDARDIZE(S3,AVERAGE($S$2:$S$12),STDEV.P($S$2:$S$12))</f>
        <v>-1.22396809913431</v>
      </c>
      <c r="U3" s="2">
        <v>2025</v>
      </c>
      <c r="V3" s="2">
        <v>3.04</v>
      </c>
      <c r="W3">
        <f t="shared" si="0"/>
        <v>2.12248803318089</v>
      </c>
    </row>
    <row r="4" spans="1:23">
      <c r="A4">
        <v>2015</v>
      </c>
      <c r="B4" s="5">
        <v>2.27</v>
      </c>
      <c r="C4">
        <f t="shared" si="1"/>
        <v>-0.873757573659466</v>
      </c>
      <c r="D4">
        <v>0.0227</v>
      </c>
      <c r="E4">
        <f t="shared" si="2"/>
        <v>-0.873757573659467</v>
      </c>
      <c r="F4">
        <v>0.454</v>
      </c>
      <c r="G4">
        <f t="shared" si="3"/>
        <v>-0.873757573659466</v>
      </c>
      <c r="H4">
        <v>1.7933</v>
      </c>
      <c r="I4">
        <f t="shared" si="4"/>
        <v>-0.883015051682229</v>
      </c>
      <c r="J4" s="2">
        <v>45.66</v>
      </c>
      <c r="K4" s="2">
        <f t="shared" si="5"/>
        <v>-0.961320448329809</v>
      </c>
      <c r="L4" s="2">
        <v>261.2</v>
      </c>
      <c r="M4" s="4">
        <f t="shared" si="6"/>
        <v>0.471216866539438</v>
      </c>
      <c r="N4" s="4">
        <v>750.5</v>
      </c>
      <c r="O4" s="4">
        <f t="shared" si="7"/>
        <v>0.944626619052157</v>
      </c>
      <c r="P4" s="4">
        <v>730.75</v>
      </c>
      <c r="Q4" s="2">
        <f t="shared" si="8"/>
        <v>-0.954866982997033</v>
      </c>
      <c r="R4">
        <v>2015</v>
      </c>
      <c r="S4" s="5">
        <v>2.27</v>
      </c>
      <c r="T4">
        <f>STANDARDIZE(S4,AVERAGE($S$2:$S$12),STDEV.P($S$2:$S$12))</f>
        <v>-0.873757573659466</v>
      </c>
      <c r="U4" s="2">
        <v>2026</v>
      </c>
      <c r="V4" s="2">
        <v>3.12</v>
      </c>
      <c r="W4">
        <f t="shared" si="0"/>
        <v>2.43378627804743</v>
      </c>
    </row>
    <row r="5" spans="1:23">
      <c r="A5">
        <v>2016</v>
      </c>
      <c r="B5" s="5">
        <v>2.33</v>
      </c>
      <c r="C5">
        <f t="shared" si="1"/>
        <v>-0.640283890009568</v>
      </c>
      <c r="D5">
        <v>0.0233</v>
      </c>
      <c r="E5">
        <f t="shared" si="2"/>
        <v>-0.640283890009569</v>
      </c>
      <c r="F5">
        <v>0.466</v>
      </c>
      <c r="G5">
        <f t="shared" si="3"/>
        <v>-0.640283890009568</v>
      </c>
      <c r="H5">
        <v>1.8407</v>
      </c>
      <c r="I5">
        <f t="shared" si="4"/>
        <v>-0.649579951572147</v>
      </c>
      <c r="J5" s="2">
        <v>47.43</v>
      </c>
      <c r="K5" s="2">
        <f t="shared" si="5"/>
        <v>-0.86562094363106</v>
      </c>
      <c r="L5" s="2">
        <v>275.7</v>
      </c>
      <c r="M5" s="4">
        <f t="shared" si="6"/>
        <v>1.63467027541004</v>
      </c>
      <c r="N5" s="4">
        <v>731.675</v>
      </c>
      <c r="O5" s="4">
        <f t="shared" si="7"/>
        <v>0.638550176612312</v>
      </c>
      <c r="P5" s="4">
        <v>751.45</v>
      </c>
      <c r="Q5" s="2">
        <f t="shared" si="8"/>
        <v>-0.629545793249953</v>
      </c>
      <c r="R5">
        <v>2016</v>
      </c>
      <c r="S5" s="5">
        <v>2.33</v>
      </c>
      <c r="T5">
        <f>STANDARDIZE(S5,AVERAGE($S$2:$S$12),STDEV.P($S$2:$S$12))</f>
        <v>-0.640283890009568</v>
      </c>
      <c r="U5" s="2">
        <v>2027</v>
      </c>
      <c r="V5" s="2">
        <v>3.19</v>
      </c>
      <c r="W5">
        <f t="shared" si="0"/>
        <v>2.70617224230564</v>
      </c>
    </row>
    <row r="6" spans="1:23">
      <c r="A6">
        <v>2017</v>
      </c>
      <c r="B6" s="5">
        <v>2.42</v>
      </c>
      <c r="C6">
        <f t="shared" si="1"/>
        <v>-0.290073364534721</v>
      </c>
      <c r="D6">
        <v>0.0242</v>
      </c>
      <c r="E6">
        <f t="shared" si="2"/>
        <v>-0.290073364534722</v>
      </c>
      <c r="F6">
        <v>0.484</v>
      </c>
      <c r="G6">
        <f t="shared" si="3"/>
        <v>-0.290073364534721</v>
      </c>
      <c r="H6">
        <v>1.9118</v>
      </c>
      <c r="I6">
        <f t="shared" si="4"/>
        <v>-0.299427301407025</v>
      </c>
      <c r="J6" s="2">
        <v>49.54</v>
      </c>
      <c r="K6" s="2">
        <f t="shared" si="5"/>
        <v>-0.751538483227466</v>
      </c>
      <c r="L6" s="2">
        <v>243.5</v>
      </c>
      <c r="M6" s="4">
        <f t="shared" si="6"/>
        <v>-0.948998673943989</v>
      </c>
      <c r="N6" s="4">
        <v>712.8</v>
      </c>
      <c r="O6" s="4">
        <f t="shared" si="7"/>
        <v>0.331660782134114</v>
      </c>
      <c r="P6" s="4">
        <v>772.2</v>
      </c>
      <c r="Q6" s="2">
        <f t="shared" si="8"/>
        <v>-0.30343880352764</v>
      </c>
      <c r="R6">
        <v>2017</v>
      </c>
      <c r="S6" s="5">
        <v>2.42</v>
      </c>
      <c r="T6">
        <f>STANDARDIZE(S6,AVERAGE($S$2:$S$12),STDEV.P($S$2:$S$12))</f>
        <v>-0.290073364534721</v>
      </c>
      <c r="U6" s="2">
        <v>2028</v>
      </c>
      <c r="V6" s="2">
        <v>3.27</v>
      </c>
      <c r="W6">
        <f t="shared" si="0"/>
        <v>3.01747048717217</v>
      </c>
    </row>
    <row r="7" spans="1:23">
      <c r="A7">
        <v>2018</v>
      </c>
      <c r="B7" s="5">
        <v>2.57</v>
      </c>
      <c r="C7">
        <f t="shared" si="1"/>
        <v>0.293610844590024</v>
      </c>
      <c r="D7">
        <v>0.0257</v>
      </c>
      <c r="E7">
        <f t="shared" si="2"/>
        <v>0.293610844590024</v>
      </c>
      <c r="F7">
        <v>0.514</v>
      </c>
      <c r="G7">
        <f t="shared" si="3"/>
        <v>0.293610844590025</v>
      </c>
      <c r="H7">
        <v>2.0303</v>
      </c>
      <c r="I7">
        <f t="shared" si="4"/>
        <v>0.284160448868179</v>
      </c>
      <c r="J7" s="2">
        <v>53.66</v>
      </c>
      <c r="K7" s="2">
        <f t="shared" si="5"/>
        <v>-0.528780314098174</v>
      </c>
      <c r="L7" s="2">
        <v>256.8</v>
      </c>
      <c r="M7" s="4">
        <f t="shared" si="6"/>
        <v>0.118168935571808</v>
      </c>
      <c r="N7" s="4">
        <v>693.875</v>
      </c>
      <c r="O7" s="4">
        <f t="shared" si="7"/>
        <v>0.0239584356175647</v>
      </c>
      <c r="P7" s="4">
        <v>793</v>
      </c>
      <c r="Q7" s="2">
        <f t="shared" si="8"/>
        <v>0.0234539861699078</v>
      </c>
      <c r="R7">
        <v>2018</v>
      </c>
      <c r="S7" s="5">
        <v>2.57</v>
      </c>
      <c r="T7">
        <f>STANDARDIZE(S7,AVERAGE($S$2:$S$12),STDEV.P($S$2:$S$12))</f>
        <v>0.293610844590024</v>
      </c>
      <c r="U7" s="2">
        <v>2029</v>
      </c>
      <c r="V7" s="2">
        <v>3.35</v>
      </c>
      <c r="W7">
        <f t="shared" si="0"/>
        <v>3.3287687320387</v>
      </c>
    </row>
    <row r="8" spans="1:23">
      <c r="A8">
        <v>2019</v>
      </c>
      <c r="B8" s="5">
        <v>2.68</v>
      </c>
      <c r="C8">
        <f t="shared" si="1"/>
        <v>0.721645931281506</v>
      </c>
      <c r="D8">
        <v>0.0268</v>
      </c>
      <c r="E8">
        <f t="shared" si="2"/>
        <v>0.721645931281504</v>
      </c>
      <c r="F8">
        <v>0.536</v>
      </c>
      <c r="G8">
        <f t="shared" si="3"/>
        <v>0.721645931281505</v>
      </c>
      <c r="H8">
        <v>2.1172</v>
      </c>
      <c r="I8">
        <f t="shared" si="4"/>
        <v>0.712124799069995</v>
      </c>
      <c r="J8" s="2">
        <v>61.62</v>
      </c>
      <c r="K8" s="2">
        <f t="shared" si="5"/>
        <v>-0.0984028805376974</v>
      </c>
      <c r="L8" s="2">
        <v>241.9</v>
      </c>
      <c r="M8" s="4">
        <f t="shared" si="6"/>
        <v>-1.0773797397504</v>
      </c>
      <c r="N8" s="4">
        <v>674.9</v>
      </c>
      <c r="O8" s="4">
        <f t="shared" si="7"/>
        <v>-0.284556862937339</v>
      </c>
      <c r="P8" s="4">
        <v>813.85</v>
      </c>
      <c r="Q8" s="2">
        <f t="shared" si="8"/>
        <v>0.351132575842691</v>
      </c>
      <c r="R8">
        <v>2019</v>
      </c>
      <c r="S8" s="5">
        <v>2.68</v>
      </c>
      <c r="T8">
        <f>STANDARDIZE(S8,AVERAGE($S$2:$S$12),STDEV.P($S$2:$S$12))</f>
        <v>0.721645931281506</v>
      </c>
      <c r="U8" s="2">
        <v>2030</v>
      </c>
      <c r="V8" s="2">
        <v>3.42</v>
      </c>
      <c r="W8">
        <f t="shared" si="0"/>
        <v>3.60115469629692</v>
      </c>
    </row>
    <row r="9" spans="1:23">
      <c r="A9">
        <v>2020</v>
      </c>
      <c r="B9" s="5">
        <v>2.5</v>
      </c>
      <c r="C9">
        <f t="shared" si="1"/>
        <v>0.0212248803318104</v>
      </c>
      <c r="D9">
        <v>0.025</v>
      </c>
      <c r="E9">
        <f t="shared" si="2"/>
        <v>0.0212248803318097</v>
      </c>
      <c r="F9">
        <v>0.5</v>
      </c>
      <c r="G9">
        <f t="shared" si="3"/>
        <v>0.0212248803318099</v>
      </c>
      <c r="H9">
        <v>2</v>
      </c>
      <c r="I9">
        <f t="shared" si="4"/>
        <v>0.134939277278823</v>
      </c>
      <c r="J9" s="2">
        <v>81.48</v>
      </c>
      <c r="K9" s="2">
        <f t="shared" si="5"/>
        <v>0.975378002692337</v>
      </c>
      <c r="L9" s="2">
        <v>242.2</v>
      </c>
      <c r="M9" s="4">
        <f t="shared" si="6"/>
        <v>-1.0533082899117</v>
      </c>
      <c r="N9" s="4">
        <v>655.875</v>
      </c>
      <c r="O9" s="4">
        <f t="shared" si="7"/>
        <v>-0.593885113530594</v>
      </c>
      <c r="P9" s="4">
        <v>834.75</v>
      </c>
      <c r="Q9" s="2">
        <f t="shared" si="8"/>
        <v>0.679596965490708</v>
      </c>
      <c r="R9">
        <v>2020</v>
      </c>
      <c r="S9" s="5">
        <v>2.5</v>
      </c>
      <c r="T9">
        <f>STANDARDIZE(S9,AVERAGE($S$2:$S$12),STDEV.P($S$2:$S$12))</f>
        <v>0.0212248803318104</v>
      </c>
      <c r="U9" s="2">
        <v>2031</v>
      </c>
      <c r="V9" s="2">
        <v>3.5</v>
      </c>
      <c r="W9">
        <f t="shared" si="0"/>
        <v>3.91245294116345</v>
      </c>
    </row>
    <row r="10" spans="1:23">
      <c r="A10">
        <v>2021</v>
      </c>
      <c r="B10" s="5">
        <v>2.6</v>
      </c>
      <c r="C10">
        <f t="shared" si="1"/>
        <v>0.410347686414974</v>
      </c>
      <c r="D10">
        <v>0.026</v>
      </c>
      <c r="E10">
        <f t="shared" si="2"/>
        <v>0.410347686414972</v>
      </c>
      <c r="F10">
        <v>0.52</v>
      </c>
      <c r="G10">
        <f t="shared" si="3"/>
        <v>0.410347686414974</v>
      </c>
      <c r="H10">
        <v>2.05</v>
      </c>
      <c r="I10">
        <f t="shared" si="4"/>
        <v>0.381178834356967</v>
      </c>
      <c r="J10" s="2">
        <v>85.3</v>
      </c>
      <c r="K10" s="2">
        <f t="shared" si="5"/>
        <v>1.18191591678794</v>
      </c>
      <c r="L10" s="2">
        <v>256.8</v>
      </c>
      <c r="M10" s="4">
        <f t="shared" si="6"/>
        <v>0.118168935571808</v>
      </c>
      <c r="N10" s="4">
        <v>632.576</v>
      </c>
      <c r="O10" s="4">
        <f t="shared" si="7"/>
        <v>-0.972704504362251</v>
      </c>
      <c r="P10" s="4">
        <v>850.024</v>
      </c>
      <c r="Q10" s="2">
        <f t="shared" si="8"/>
        <v>0.91964314192534</v>
      </c>
      <c r="R10">
        <v>2021</v>
      </c>
      <c r="S10" s="5">
        <v>2.6</v>
      </c>
      <c r="T10">
        <f>STANDARDIZE(S10,AVERAGE($S$2:$S$12),STDEV.P($S$2:$S$12))</f>
        <v>0.410347686414974</v>
      </c>
      <c r="U10" s="2">
        <v>2032</v>
      </c>
      <c r="V10" s="2">
        <v>3.58</v>
      </c>
      <c r="W10">
        <f t="shared" si="0"/>
        <v>4.22375118602998</v>
      </c>
    </row>
    <row r="11" spans="1:23">
      <c r="A11">
        <v>2022</v>
      </c>
      <c r="B11" s="5">
        <v>2.88</v>
      </c>
      <c r="C11">
        <f t="shared" si="1"/>
        <v>1.49989154344783</v>
      </c>
      <c r="D11">
        <v>0.0288</v>
      </c>
      <c r="E11">
        <f t="shared" si="2"/>
        <v>1.49989154344783</v>
      </c>
      <c r="F11">
        <v>0.576</v>
      </c>
      <c r="G11">
        <f t="shared" si="3"/>
        <v>1.49989154344783</v>
      </c>
      <c r="H11">
        <v>2.2752</v>
      </c>
      <c r="I11">
        <f t="shared" si="4"/>
        <v>1.49024179943693</v>
      </c>
      <c r="J11" s="2">
        <v>90.1</v>
      </c>
      <c r="K11" s="2">
        <f t="shared" si="5"/>
        <v>1.44143999732692</v>
      </c>
      <c r="L11" s="2">
        <v>261.2</v>
      </c>
      <c r="M11" s="4">
        <f t="shared" si="6"/>
        <v>0.471216866539438</v>
      </c>
      <c r="N11" s="4">
        <v>613.18</v>
      </c>
      <c r="O11" s="4">
        <f t="shared" si="7"/>
        <v>-1.28806485908009</v>
      </c>
      <c r="P11" s="4">
        <v>870.32</v>
      </c>
      <c r="Q11" s="2">
        <f t="shared" si="8"/>
        <v>1.23861506787253</v>
      </c>
      <c r="R11">
        <v>2022</v>
      </c>
      <c r="S11" s="5">
        <v>2.88</v>
      </c>
      <c r="T11">
        <f>STANDARDIZE(S11,AVERAGE($S$2:$S$12),STDEV.P($S$2:$S$12))</f>
        <v>1.49989154344783</v>
      </c>
      <c r="U11" s="2">
        <v>2033</v>
      </c>
      <c r="V11" s="2">
        <v>3.66</v>
      </c>
      <c r="W11">
        <f t="shared" si="0"/>
        <v>4.53504943089651</v>
      </c>
    </row>
    <row r="12" spans="1:23">
      <c r="A12">
        <v>2023</v>
      </c>
      <c r="B12" s="5">
        <v>2.92</v>
      </c>
      <c r="C12">
        <f t="shared" si="1"/>
        <v>1.6555406658811</v>
      </c>
      <c r="D12">
        <v>0.0292</v>
      </c>
      <c r="E12">
        <f t="shared" si="2"/>
        <v>1.6555406658811</v>
      </c>
      <c r="F12">
        <v>0.584</v>
      </c>
      <c r="G12">
        <f t="shared" si="3"/>
        <v>1.6555406658811</v>
      </c>
      <c r="H12">
        <v>2.3068</v>
      </c>
      <c r="I12">
        <f t="shared" si="4"/>
        <v>1.64586519951032</v>
      </c>
      <c r="J12" s="2">
        <v>91.2</v>
      </c>
      <c r="K12" s="2">
        <f t="shared" si="5"/>
        <v>1.50091426578377</v>
      </c>
      <c r="L12" s="2">
        <v>251.3</v>
      </c>
      <c r="M12" s="4">
        <f t="shared" si="6"/>
        <v>-0.323140978137732</v>
      </c>
      <c r="N12" s="4">
        <v>593.76</v>
      </c>
      <c r="O12" s="4">
        <f t="shared" si="7"/>
        <v>-1.60381543077633</v>
      </c>
      <c r="P12" s="4">
        <v>890.64</v>
      </c>
      <c r="Q12" s="2">
        <f t="shared" si="8"/>
        <v>1.55796417780782</v>
      </c>
      <c r="R12">
        <v>2023</v>
      </c>
      <c r="S12" s="5">
        <v>2.92</v>
      </c>
      <c r="T12">
        <f>STANDARDIZE(S12,AVERAGE($S$2:$S$12),STDEV.P($S$2:$S$12))</f>
        <v>1.6555406658811</v>
      </c>
      <c r="U12" s="2">
        <v>2034</v>
      </c>
      <c r="V12" s="2">
        <v>3.73</v>
      </c>
      <c r="W12">
        <f t="shared" si="0"/>
        <v>4.80743539515472</v>
      </c>
    </row>
    <row r="25" spans="23:25">
      <c r="W25" s="6"/>
      <c r="X25" s="6"/>
      <c r="Y25" s="6"/>
    </row>
    <row r="26" ht="14.75" spans="23:25">
      <c r="W26" s="6"/>
      <c r="X26" s="6"/>
      <c r="Y26" s="6"/>
    </row>
    <row r="27" ht="14.75" spans="23:25">
      <c r="W27" s="6"/>
      <c r="X27" s="6"/>
      <c r="Y27" s="6"/>
    </row>
    <row r="28" ht="14.75" spans="21:25">
      <c r="U28" s="7"/>
      <c r="V28" s="7"/>
      <c r="W28" s="6"/>
      <c r="X28" s="6"/>
      <c r="Y28" s="6"/>
    </row>
    <row r="29" ht="14.75" spans="21:25">
      <c r="U29" s="6"/>
      <c r="V29" s="6"/>
      <c r="W29" s="6"/>
      <c r="X29" s="6"/>
      <c r="Y29" s="6"/>
    </row>
    <row r="30" ht="14.75" spans="21:25">
      <c r="U30" s="6"/>
      <c r="V30" s="6"/>
      <c r="W30" s="6"/>
      <c r="X30" s="6"/>
      <c r="Y30" s="6"/>
    </row>
    <row r="31" ht="14.75" spans="21:25">
      <c r="U31" s="6"/>
      <c r="V31" s="6"/>
      <c r="W31" s="6"/>
      <c r="X31" s="6"/>
      <c r="Y31" s="6"/>
    </row>
    <row r="32" ht="14.75" spans="21:25">
      <c r="U32" s="6"/>
      <c r="V32" s="6"/>
      <c r="W32" s="6"/>
      <c r="X32" s="6"/>
      <c r="Y32" s="6"/>
    </row>
    <row r="33" ht="14.75" spans="21:25">
      <c r="U33" s="6"/>
      <c r="V33" s="6"/>
      <c r="W33" s="6"/>
      <c r="X33" s="6"/>
      <c r="Y33" s="6"/>
    </row>
    <row r="34" ht="14.75" spans="21:24">
      <c r="U34" s="6"/>
      <c r="V34" s="6"/>
      <c r="W34" s="6"/>
      <c r="X34" s="6"/>
    </row>
    <row r="35" ht="14.75" spans="21:24">
      <c r="U35" s="6"/>
      <c r="V35" s="6"/>
      <c r="W35" s="6"/>
      <c r="X35" s="6"/>
    </row>
    <row r="36" ht="14.75" spans="21:24">
      <c r="U36" s="6"/>
      <c r="V36" s="6"/>
      <c r="W36" s="6"/>
      <c r="X36" s="6"/>
    </row>
    <row r="37" ht="14.75" spans="21:24">
      <c r="U37" s="6"/>
      <c r="V37" s="6"/>
      <c r="W37" s="6"/>
      <c r="X37" s="6"/>
    </row>
    <row r="38" ht="14.75" spans="21:24">
      <c r="U38" s="6"/>
      <c r="V38" s="6"/>
      <c r="W38" s="6"/>
      <c r="X38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12"/>
  <sheetViews>
    <sheetView workbookViewId="0">
      <selection activeCell="F12" sqref="F1:G12"/>
    </sheetView>
  </sheetViews>
  <sheetFormatPr defaultColWidth="8.72727272727273" defaultRowHeight="14"/>
  <sheetData>
    <row r="1" ht="42" spans="1:13">
      <c r="A1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H1" s="4"/>
      <c r="I1" s="4"/>
      <c r="J1" s="4"/>
      <c r="K1" s="4"/>
      <c r="L1" s="4"/>
      <c r="M1" s="4"/>
    </row>
    <row r="2" spans="1:13">
      <c r="A2">
        <v>2013</v>
      </c>
      <c r="B2" s="4">
        <v>1970</v>
      </c>
      <c r="C2" s="4">
        <v>384.15</v>
      </c>
      <c r="D2" s="4">
        <v>1300.2</v>
      </c>
      <c r="E2" s="4">
        <v>285.65</v>
      </c>
      <c r="H2" s="4"/>
      <c r="I2" s="4"/>
      <c r="J2" s="4"/>
      <c r="K2" s="4"/>
      <c r="L2" s="4"/>
      <c r="M2" s="4"/>
    </row>
    <row r="3" spans="1:13">
      <c r="A3">
        <v>2014</v>
      </c>
      <c r="B3" s="4">
        <v>1972.5</v>
      </c>
      <c r="C3" s="4">
        <v>380.6925</v>
      </c>
      <c r="D3" s="4">
        <v>1297.905</v>
      </c>
      <c r="E3" s="4">
        <v>293.9025</v>
      </c>
      <c r="H3" s="4"/>
      <c r="I3" s="4"/>
      <c r="J3" s="4"/>
      <c r="K3" s="4"/>
      <c r="L3" s="4"/>
      <c r="M3" s="4"/>
    </row>
    <row r="4" spans="1:13">
      <c r="A4">
        <v>2015</v>
      </c>
      <c r="B4" s="4">
        <v>1975</v>
      </c>
      <c r="C4" s="4">
        <v>377.225</v>
      </c>
      <c r="D4" s="4">
        <v>1293.625</v>
      </c>
      <c r="E4" s="4">
        <v>304.15</v>
      </c>
      <c r="H4" s="4"/>
      <c r="I4" s="4"/>
      <c r="J4" s="4"/>
      <c r="K4" s="4"/>
      <c r="L4" s="4"/>
      <c r="M4" s="4"/>
    </row>
    <row r="5" spans="1:13">
      <c r="A5">
        <v>2016</v>
      </c>
      <c r="B5" s="4">
        <v>1977.5</v>
      </c>
      <c r="C5" s="4">
        <v>373.747499999999</v>
      </c>
      <c r="D5" s="4">
        <v>1289.33</v>
      </c>
      <c r="E5" s="4">
        <v>314.422499999999</v>
      </c>
      <c r="H5" s="4"/>
      <c r="I5" s="4"/>
      <c r="J5" s="4"/>
      <c r="K5" s="4"/>
      <c r="L5" s="4"/>
      <c r="M5" s="4"/>
    </row>
    <row r="6" spans="1:13">
      <c r="A6">
        <v>2017</v>
      </c>
      <c r="B6" s="4">
        <v>1980</v>
      </c>
      <c r="C6" s="4">
        <v>370.26</v>
      </c>
      <c r="D6" s="4">
        <v>1285.02</v>
      </c>
      <c r="E6" s="4">
        <v>324.719999999999</v>
      </c>
      <c r="H6" s="4"/>
      <c r="I6" s="4"/>
      <c r="J6" s="4"/>
      <c r="K6" s="4"/>
      <c r="L6" s="4"/>
      <c r="M6" s="4"/>
    </row>
    <row r="7" spans="1:13">
      <c r="A7">
        <v>2018</v>
      </c>
      <c r="B7" s="4">
        <v>1982.5</v>
      </c>
      <c r="C7" s="4">
        <v>366.7625</v>
      </c>
      <c r="D7" s="4">
        <v>1280.69499999999</v>
      </c>
      <c r="E7" s="4">
        <v>335.042499999999</v>
      </c>
      <c r="H7" s="4"/>
      <c r="I7" s="4"/>
      <c r="J7" s="4"/>
      <c r="K7" s="4"/>
      <c r="L7" s="4"/>
      <c r="M7" s="4"/>
    </row>
    <row r="8" spans="1:13">
      <c r="A8">
        <v>2019</v>
      </c>
      <c r="B8" s="4">
        <v>1985</v>
      </c>
      <c r="C8" s="4">
        <v>363.255</v>
      </c>
      <c r="D8" s="4">
        <v>1276.355</v>
      </c>
      <c r="E8" s="4">
        <v>345.39</v>
      </c>
      <c r="H8" s="4"/>
      <c r="I8" s="4"/>
      <c r="J8" s="4"/>
      <c r="K8" s="4"/>
      <c r="L8" s="4"/>
      <c r="M8" s="4"/>
    </row>
    <row r="9" spans="1:13">
      <c r="A9">
        <v>2020</v>
      </c>
      <c r="B9" s="4">
        <v>1987.5</v>
      </c>
      <c r="C9" s="4">
        <v>359.7375</v>
      </c>
      <c r="D9" s="4">
        <v>1272</v>
      </c>
      <c r="E9" s="4">
        <v>355.7625</v>
      </c>
      <c r="H9" s="4"/>
      <c r="I9" s="4"/>
      <c r="J9" s="4"/>
      <c r="K9" s="4"/>
      <c r="L9" s="4"/>
      <c r="M9" s="4"/>
    </row>
    <row r="10" spans="1:13">
      <c r="A10">
        <v>2021</v>
      </c>
      <c r="B10" s="4">
        <v>1976.8</v>
      </c>
      <c r="C10" s="4">
        <v>353.8472</v>
      </c>
      <c r="D10" s="4">
        <v>1259.2216</v>
      </c>
      <c r="E10" s="4">
        <v>363.7312</v>
      </c>
      <c r="H10" s="4"/>
      <c r="I10" s="4"/>
      <c r="J10" s="4"/>
      <c r="K10" s="4"/>
      <c r="L10" s="4"/>
      <c r="M10" s="4"/>
    </row>
    <row r="11" spans="1:13">
      <c r="A11">
        <v>2022</v>
      </c>
      <c r="B11" s="4">
        <v>1978</v>
      </c>
      <c r="C11" s="4">
        <v>350.106</v>
      </c>
      <c r="D11" s="4">
        <v>1254.052</v>
      </c>
      <c r="E11" s="4">
        <v>373.842</v>
      </c>
      <c r="H11" s="4"/>
      <c r="I11" s="4"/>
      <c r="J11" s="4"/>
      <c r="K11" s="4"/>
      <c r="L11" s="4"/>
      <c r="M11" s="4"/>
    </row>
    <row r="12" spans="1:13">
      <c r="A12">
        <v>2023</v>
      </c>
      <c r="B12" s="4">
        <v>1979.2</v>
      </c>
      <c r="C12" s="4">
        <v>346.36</v>
      </c>
      <c r="D12" s="4">
        <v>1248.8752</v>
      </c>
      <c r="E12" s="4">
        <v>383.964799999999</v>
      </c>
      <c r="H12" s="4"/>
      <c r="I12" s="4"/>
      <c r="J12" s="4"/>
      <c r="K12" s="4"/>
      <c r="L12" s="4"/>
      <c r="M12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2"/>
  <sheetViews>
    <sheetView workbookViewId="0">
      <selection activeCell="B1" sqref="B1:C12"/>
    </sheetView>
  </sheetViews>
  <sheetFormatPr defaultColWidth="8.72727272727273" defaultRowHeight="14" outlineLevelCol="2"/>
  <cols>
    <col min="3" max="3" width="26.7272727272727" customWidth="1"/>
    <col min="4" max="4" width="13.7272727272727" customWidth="1"/>
  </cols>
  <sheetData>
    <row r="1" ht="42" spans="1:3">
      <c r="A1" s="1" t="s">
        <v>16</v>
      </c>
      <c r="B1" s="1" t="s">
        <v>21</v>
      </c>
      <c r="C1" s="1" t="s">
        <v>22</v>
      </c>
    </row>
    <row r="2" spans="1:3">
      <c r="A2" s="2">
        <v>2013</v>
      </c>
      <c r="B2" s="2">
        <v>46.05</v>
      </c>
      <c r="C2" s="2">
        <v>240.5</v>
      </c>
    </row>
    <row r="3" spans="1:3">
      <c r="A3" s="2">
        <v>2014</v>
      </c>
      <c r="B3" s="2">
        <v>45.8</v>
      </c>
      <c r="C3" s="2">
        <v>277.5</v>
      </c>
    </row>
    <row r="4" spans="1:3">
      <c r="A4" s="2">
        <v>2015</v>
      </c>
      <c r="B4" s="2">
        <v>45.66</v>
      </c>
      <c r="C4" s="2">
        <v>261.2</v>
      </c>
    </row>
    <row r="5" spans="1:3">
      <c r="A5" s="2">
        <v>2016</v>
      </c>
      <c r="B5" s="2">
        <v>47.43</v>
      </c>
      <c r="C5" s="2">
        <v>275.7</v>
      </c>
    </row>
    <row r="6" spans="1:3">
      <c r="A6" s="2">
        <v>2017</v>
      </c>
      <c r="B6" s="2">
        <v>49.54</v>
      </c>
      <c r="C6" s="2">
        <v>243.5</v>
      </c>
    </row>
    <row r="7" spans="1:3">
      <c r="A7" s="2">
        <v>2018</v>
      </c>
      <c r="B7" s="2">
        <v>53.66</v>
      </c>
      <c r="C7" s="2">
        <v>256.8</v>
      </c>
    </row>
    <row r="8" spans="1:3">
      <c r="A8" s="2">
        <v>2019</v>
      </c>
      <c r="B8" s="2">
        <v>61.62</v>
      </c>
      <c r="C8" s="2">
        <v>241.9</v>
      </c>
    </row>
    <row r="9" spans="1:3">
      <c r="A9" s="2">
        <v>2020</v>
      </c>
      <c r="B9" s="2">
        <v>81.48</v>
      </c>
      <c r="C9" s="2">
        <v>242.2</v>
      </c>
    </row>
    <row r="10" spans="1:3">
      <c r="A10" s="2">
        <v>2021</v>
      </c>
      <c r="B10" s="2">
        <v>85.3</v>
      </c>
      <c r="C10" s="2">
        <v>256.8</v>
      </c>
    </row>
    <row r="11" spans="1:3">
      <c r="A11" s="2">
        <v>2022</v>
      </c>
      <c r="B11" s="2">
        <v>90.1</v>
      </c>
      <c r="C11" s="2">
        <v>261.2</v>
      </c>
    </row>
    <row r="12" spans="1:3">
      <c r="A12" s="2">
        <v>2023</v>
      </c>
      <c r="B12" s="2">
        <v>91.2</v>
      </c>
      <c r="C12" s="2">
        <v>251.3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" sqref="A1:H12"/>
    </sheetView>
  </sheetViews>
  <sheetFormatPr defaultColWidth="8.72727272727273" defaultRowHeight="14" outlineLevelCol="7"/>
  <sheetData>
    <row r="1" spans="1:7">
      <c r="A1" t="s">
        <v>23</v>
      </c>
      <c r="C1" t="s">
        <v>24</v>
      </c>
      <c r="E1" t="s">
        <v>25</v>
      </c>
      <c r="G1" t="s">
        <v>26</v>
      </c>
    </row>
    <row r="2" spans="1:8">
      <c r="A2">
        <v>1.4</v>
      </c>
      <c r="B2">
        <v>-2.20017993318322</v>
      </c>
      <c r="C2">
        <v>0.0042</v>
      </c>
      <c r="D2">
        <v>3.1272292479332</v>
      </c>
      <c r="E2">
        <v>0.1752</v>
      </c>
      <c r="F2">
        <v>2.62251457659876</v>
      </c>
      <c r="G2">
        <v>1.22</v>
      </c>
      <c r="H2">
        <v>-1.98511349258534</v>
      </c>
    </row>
    <row r="3" spans="1:8">
      <c r="A3">
        <v>1.6</v>
      </c>
      <c r="B3">
        <v>-0.909407705715727</v>
      </c>
      <c r="C3">
        <v>0.0016</v>
      </c>
      <c r="D3">
        <v>-0.553378015066368</v>
      </c>
      <c r="E3">
        <v>0.12</v>
      </c>
      <c r="F3">
        <v>-1.15092345873481</v>
      </c>
      <c r="G3">
        <v>1.33</v>
      </c>
      <c r="H3">
        <v>-1.03930024403113</v>
      </c>
    </row>
    <row r="4" spans="1:8">
      <c r="A4">
        <v>1.6</v>
      </c>
      <c r="B4">
        <v>-0.909407705715727</v>
      </c>
      <c r="C4">
        <v>0.0016</v>
      </c>
      <c r="D4">
        <v>-0.553378015066368</v>
      </c>
      <c r="E4">
        <v>0.12</v>
      </c>
      <c r="F4">
        <v>-1.15092345873481</v>
      </c>
      <c r="G4">
        <v>1.3296</v>
      </c>
      <c r="H4">
        <v>-1.04273956493497</v>
      </c>
    </row>
    <row r="5" spans="1:8">
      <c r="A5">
        <v>1.7</v>
      </c>
      <c r="B5">
        <v>-0.264021591981985</v>
      </c>
      <c r="C5">
        <v>0.0017</v>
      </c>
      <c r="D5">
        <v>-0.411816197258693</v>
      </c>
      <c r="E5">
        <v>0.1275</v>
      </c>
      <c r="F5">
        <v>-0.638228073499271</v>
      </c>
      <c r="G5">
        <v>1.41</v>
      </c>
      <c r="H5">
        <v>-0.35143606326444</v>
      </c>
    </row>
    <row r="6" spans="1:8">
      <c r="A6">
        <v>1.8</v>
      </c>
      <c r="B6">
        <v>0.381364521751759</v>
      </c>
      <c r="C6">
        <v>0.0018</v>
      </c>
      <c r="D6">
        <v>-0.270254379451017</v>
      </c>
      <c r="E6">
        <v>0.135</v>
      </c>
      <c r="F6">
        <v>-0.125532688263732</v>
      </c>
      <c r="G6">
        <v>1.5</v>
      </c>
      <c r="H6">
        <v>0.422411140098093</v>
      </c>
    </row>
    <row r="7" spans="1:8">
      <c r="A7">
        <v>1.9</v>
      </c>
      <c r="B7">
        <v>1.0267506354855</v>
      </c>
      <c r="C7">
        <v>0.0019</v>
      </c>
      <c r="D7">
        <v>-0.128692561643341</v>
      </c>
      <c r="E7">
        <v>0.1425</v>
      </c>
      <c r="F7">
        <v>0.387162696971806</v>
      </c>
      <c r="G7">
        <v>1.58</v>
      </c>
      <c r="H7">
        <v>1.11027532086479</v>
      </c>
    </row>
    <row r="8" spans="1:8">
      <c r="A8">
        <v>1.8</v>
      </c>
      <c r="B8">
        <v>0.381364521751759</v>
      </c>
      <c r="C8">
        <v>0.0018</v>
      </c>
      <c r="D8">
        <v>-0.270254379451017</v>
      </c>
      <c r="E8">
        <v>0.135</v>
      </c>
      <c r="F8">
        <v>-0.125532688263732</v>
      </c>
      <c r="G8">
        <v>1.5</v>
      </c>
      <c r="H8">
        <v>0.422411140098093</v>
      </c>
    </row>
    <row r="9" spans="1:8">
      <c r="A9">
        <v>1.7</v>
      </c>
      <c r="B9">
        <v>-0.264021591981985</v>
      </c>
      <c r="C9">
        <v>0.0017</v>
      </c>
      <c r="D9">
        <v>-0.411816197258693</v>
      </c>
      <c r="E9">
        <v>0.1275</v>
      </c>
      <c r="F9">
        <v>-0.638228073499271</v>
      </c>
      <c r="G9">
        <v>1.41</v>
      </c>
      <c r="H9">
        <v>-0.35143606326444</v>
      </c>
    </row>
    <row r="10" spans="1:8">
      <c r="A10">
        <v>1.8</v>
      </c>
      <c r="B10">
        <v>0.381364521751759</v>
      </c>
      <c r="C10">
        <v>0.0018</v>
      </c>
      <c r="D10">
        <v>-0.270254379451017</v>
      </c>
      <c r="E10">
        <v>0.135</v>
      </c>
      <c r="F10">
        <v>-0.125532688263732</v>
      </c>
      <c r="G10">
        <v>1.5</v>
      </c>
      <c r="H10">
        <v>0.422411140098093</v>
      </c>
    </row>
    <row r="11" spans="1:8">
      <c r="A11">
        <v>1.9</v>
      </c>
      <c r="B11">
        <v>1.0267506354855</v>
      </c>
      <c r="C11">
        <v>0.0019</v>
      </c>
      <c r="D11">
        <v>-0.128692561643341</v>
      </c>
      <c r="E11">
        <v>0.1425</v>
      </c>
      <c r="F11">
        <v>0.387162696971806</v>
      </c>
      <c r="G11">
        <v>1.58</v>
      </c>
      <c r="H11">
        <v>1.11027532086479</v>
      </c>
    </row>
    <row r="12" spans="1:8">
      <c r="A12">
        <v>1.95</v>
      </c>
      <c r="B12">
        <v>1.34944369235237</v>
      </c>
      <c r="C12">
        <v>0.0019</v>
      </c>
      <c r="D12">
        <v>-0.128692561643341</v>
      </c>
      <c r="E12">
        <v>0.145</v>
      </c>
      <c r="F12">
        <v>0.558061158716985</v>
      </c>
      <c r="G12">
        <v>1.6</v>
      </c>
      <c r="H12">
        <v>1.28224136605646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经济</vt:lpstr>
      <vt:lpstr>人口</vt:lpstr>
      <vt:lpstr>科研</vt:lpstr>
      <vt:lpstr>Sheet1</vt:lpstr>
      <vt:lpstr>交通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林柏宇</cp:lastModifiedBy>
  <dcterms:created xsi:type="dcterms:W3CDTF">2024-11-04T04:35:00Z</dcterms:created>
  <dcterms:modified xsi:type="dcterms:W3CDTF">2024-11-08T01:56:03Z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6597A99175D146388146D4B569BC3552_13</vt:lpwstr>
  </property>
  <property fmtid="{D5CDD505-2E9C-101B-9397-08002B2CF9AE}" pid="3" name="KSOProductBuildVer">
    <vt:lpwstr>2052-12.1.0.18276</vt:lpwstr>
  </property>
</Properties>
</file>