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416"/>
  <workbookPr autoCompressPictures="0"/>
  <bookViews>
    <workbookView xWindow="180" yWindow="0" windowWidth="28620" windowHeight="14620" activeTab="1"/>
  </bookViews>
  <sheets>
    <sheet name="teampsd_workgroups" sheetId="1" r:id="rId1"/>
    <sheet name="r21_pilot_team_meeting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H13" i="2"/>
  <c r="J13" i="2"/>
  <c r="J14" i="2"/>
  <c r="J15" i="2"/>
  <c r="J16" i="2"/>
  <c r="J17" i="2"/>
  <c r="J18" i="2"/>
  <c r="J19" i="2"/>
  <c r="H20" i="2"/>
  <c r="J20" i="2"/>
  <c r="J21" i="2"/>
  <c r="H8" i="2"/>
  <c r="J8" i="2"/>
  <c r="J2" i="2"/>
  <c r="H4" i="2"/>
  <c r="J4" i="2"/>
  <c r="A22" i="2"/>
  <c r="I2" i="2"/>
  <c r="H2" i="2"/>
  <c r="Q20" i="2"/>
  <c r="Q17" i="2"/>
  <c r="Q13" i="2"/>
  <c r="Q8" i="2"/>
  <c r="Q10" i="2"/>
  <c r="Q5" i="2"/>
  <c r="Q16" i="2"/>
  <c r="Q12" i="2"/>
  <c r="Q7" i="2"/>
  <c r="Q21" i="2"/>
  <c r="Q18" i="2"/>
  <c r="Q14" i="2"/>
  <c r="Q9" i="2"/>
  <c r="Q3" i="2"/>
  <c r="Q4" i="2"/>
  <c r="Q19" i="2"/>
  <c r="Q15" i="2"/>
  <c r="Q11" i="2"/>
  <c r="Q6" i="2"/>
  <c r="I20" i="2"/>
  <c r="S20" i="2"/>
  <c r="I17" i="2"/>
  <c r="S17" i="2"/>
  <c r="I13" i="2"/>
  <c r="S13" i="2"/>
  <c r="I8" i="2"/>
  <c r="S8" i="2"/>
  <c r="I10" i="2"/>
  <c r="S10" i="2"/>
  <c r="I5" i="2"/>
  <c r="S5" i="2"/>
  <c r="I16" i="2"/>
  <c r="S16" i="2"/>
  <c r="I12" i="2"/>
  <c r="S12" i="2"/>
  <c r="I7" i="2"/>
  <c r="S7" i="2"/>
  <c r="I21" i="2"/>
  <c r="S21" i="2"/>
  <c r="I18" i="2"/>
  <c r="S18" i="2"/>
  <c r="I14" i="2"/>
  <c r="S14" i="2"/>
  <c r="I9" i="2"/>
  <c r="S9" i="2"/>
  <c r="I3" i="2"/>
  <c r="S3" i="2"/>
  <c r="I4" i="2"/>
  <c r="S4" i="2"/>
  <c r="I19" i="2"/>
  <c r="S19" i="2"/>
  <c r="I15" i="2"/>
  <c r="S15" i="2"/>
  <c r="I11" i="2"/>
  <c r="S11" i="2"/>
  <c r="I6" i="2"/>
  <c r="S6" i="2"/>
  <c r="T20" i="2"/>
  <c r="H17" i="2"/>
  <c r="T17" i="2"/>
  <c r="R13" i="2"/>
  <c r="T8" i="2"/>
  <c r="H10" i="2"/>
  <c r="T10" i="2"/>
  <c r="H5" i="2"/>
  <c r="R5" i="2"/>
  <c r="H16" i="2"/>
  <c r="R16" i="2"/>
  <c r="H12" i="2"/>
  <c r="T12" i="2"/>
  <c r="H7" i="2"/>
  <c r="R7" i="2"/>
  <c r="H21" i="2"/>
  <c r="T21" i="2"/>
  <c r="H18" i="2"/>
  <c r="R18" i="2"/>
  <c r="H14" i="2"/>
  <c r="T14" i="2"/>
  <c r="H9" i="2"/>
  <c r="T9" i="2"/>
  <c r="H3" i="2"/>
  <c r="J3" i="2"/>
  <c r="T3" i="2"/>
  <c r="T4" i="2"/>
  <c r="H19" i="2"/>
  <c r="T19" i="2"/>
  <c r="H15" i="2"/>
  <c r="R15" i="2"/>
  <c r="H11" i="2"/>
  <c r="T11" i="2"/>
  <c r="H6" i="2"/>
  <c r="J6" i="2"/>
  <c r="T6" i="2"/>
  <c r="T15" i="2"/>
  <c r="R9" i="2"/>
  <c r="T16" i="2"/>
  <c r="T13" i="2"/>
  <c r="T18" i="2"/>
  <c r="J7" i="2"/>
  <c r="T7" i="2"/>
  <c r="J5" i="2"/>
  <c r="T5" i="2"/>
  <c r="R11" i="2"/>
  <c r="R19" i="2"/>
  <c r="R4" i="2"/>
  <c r="R3" i="2"/>
  <c r="R14" i="2"/>
  <c r="R21" i="2"/>
  <c r="R12" i="2"/>
  <c r="R10" i="2"/>
  <c r="R8" i="2"/>
  <c r="R17" i="2"/>
  <c r="R20" i="2"/>
  <c r="R6" i="2"/>
</calcChain>
</file>

<file path=xl/sharedStrings.xml><?xml version="1.0" encoding="utf-8"?>
<sst xmlns="http://schemas.openxmlformats.org/spreadsheetml/2006/main" count="263" uniqueCount="143">
  <si>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</si>
  <si>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</si>
  <si>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</si>
  <si>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</si>
  <si>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</si>
  <si>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</si>
  <si>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</si>
  <si>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</si>
  <si>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</si>
  <si>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</si>
  <si>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</si>
  <si>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</si>
  <si>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</si>
  <si>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</si>
  <si>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</si>
  <si>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</si>
  <si>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</si>
  <si>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</si>
  <si>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</si>
  <si>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</si>
  <si>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</si>
  <si>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</si>
  <si>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</si>
  <si>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</si>
  <si>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</si>
  <si>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</si>
  <si>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</si>
  <si>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</si>
  <si>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</si>
  <si>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</si>
  <si>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</si>
  <si>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</si>
  <si>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</si>
  <si>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</si>
  <si>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</si>
  <si>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</si>
  <si>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</si>
  <si>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</si>
  <si>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</si>
  <si>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</si>
  <si>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</si>
  <si>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</si>
  <si>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</si>
  <si>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</si>
  <si>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</si>
  <si>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</si>
  <si>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</si>
  <si>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</si>
  <si>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</si>
  <si>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</si>
  <si>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</si>
  <si>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</si>
  <si>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</si>
  <si>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</si>
  <si>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</si>
  <si>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</si>
  <si>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</si>
  <si>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</si>
  <si>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</si>
  <si>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</si>
  <si>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</si>
  <si>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</si>
  <si>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</si>
  <si>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</si>
  <si>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</si>
  <si>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</si>
  <si>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</si>
  <si>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</si>
  <si>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</si>
  <si>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</si>
  <si>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</si>
  <si>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</si>
  <si>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</si>
  <si>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</si>
  <si>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</si>
  <si>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</si>
  <si>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</si>
  <si>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</si>
  <si>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</si>
  <si>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</si>
  <si>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</si>
  <si>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</si>
  <si>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</si>
  <si>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</si>
  <si>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</si>
  <si>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</si>
  <si>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</si>
  <si>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</si>
  <si>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</si>
  <si>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</si>
  <si>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</si>
  <si>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</si>
  <si>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</si>
  <si>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</si>
  <si>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</si>
  <si>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</si>
  <si>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</si>
  <si>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</si>
  <si>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</si>
  <si>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</si>
  <si>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</si>
  <si>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</si>
  <si>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</si>
  <si>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</si>
  <si>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</si>
  <si>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</si>
  <si>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</si>
  <si>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</si>
  <si>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</si>
  <si>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</si>
  <si>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</si>
  <si>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</si>
  <si>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</si>
  <si>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</si>
  <si>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</si>
  <si>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</si>
  <si>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</si>
  <si>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</si>
  <si>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</si>
  <si>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</si>
  <si>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</si>
  <si>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</si>
  <si>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</si>
  <si>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PT/ET difference (for formula)</t>
  </si>
  <si>
    <t>Jane</t>
  </si>
  <si>
    <t>Jane*</t>
  </si>
  <si>
    <t>LEAD facilitator</t>
  </si>
  <si>
    <t>*Jane may have to cancel last-minute due to jury duty.</t>
  </si>
  <si>
    <t>Debbie</t>
  </si>
  <si>
    <t>Jane*/Debbie</t>
  </si>
  <si>
    <t>LEAD pre/post</t>
  </si>
  <si>
    <t>David</t>
  </si>
  <si>
    <t>Session #</t>
  </si>
  <si>
    <t>resched.</t>
  </si>
  <si>
    <t>**WCC on hold until new staff arrives as of 7/18/2018 - Had 6 team meetings</t>
  </si>
  <si>
    <t>**Telehealth last session will be 8/3/2018 - their 7 team meeting</t>
  </si>
  <si>
    <t>Average # of team meetings</t>
  </si>
  <si>
    <t>***RESCHEDULE - Team PSD in Chicago for MTL Facilitate Pilot</t>
  </si>
  <si>
    <t>Pre-Prep time (for formula)</t>
  </si>
  <si>
    <t>Post &amp; Prep (for forumula)</t>
  </si>
  <si>
    <r>
      <t xml:space="preserve">*Would lik to switch to 60 minutes post (30 minutes for checklist; 30 minutes to prep next meeting); </t>
    </r>
    <r>
      <rPr>
        <b/>
        <i/>
        <sz val="10"/>
        <rFont val="Calibri"/>
        <family val="2"/>
        <scheme val="minor"/>
      </rPr>
      <t>Can't w/Green and PCT on Wednesday</t>
    </r>
  </si>
  <si>
    <t>**Meet with Stockton 13 times?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</si>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</sst>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m/d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/>
      <right/>
      <top/>
      <bottom style="thin">
        <color theme="2" tint="-0.2499465926084170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0" fontId="8" fillId="25" borderId="7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20" fontId="10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0" fontId="10" fillId="24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25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9" fillId="8" borderId="7" xfId="0" applyFont="1" applyFill="1" applyBorder="1" applyAlignment="1">
      <alignment horizontal="left" vertical="center"/>
    </xf>
    <xf numFmtId="20" fontId="10" fillId="8" borderId="7" xfId="0" applyNumberFormat="1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164" fontId="10" fillId="8" borderId="7" xfId="0" applyNumberFormat="1" applyFont="1" applyFill="1" applyBorder="1" applyAlignment="1">
      <alignment vertical="center"/>
    </xf>
    <xf numFmtId="165" fontId="9" fillId="8" borderId="7" xfId="0" applyNumberFormat="1" applyFont="1" applyFill="1" applyBorder="1" applyAlignment="1">
      <alignment horizontal="right" vertical="center"/>
    </xf>
    <xf numFmtId="0" fontId="10" fillId="8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8" borderId="6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20" fontId="9" fillId="8" borderId="7" xfId="0" applyNumberFormat="1" applyFont="1" applyFill="1" applyBorder="1" applyAlignment="1">
      <alignment vertical="center"/>
    </xf>
    <xf numFmtId="20" fontId="8" fillId="26" borderId="7" xfId="0" applyNumberFormat="1" applyFont="1" applyFill="1" applyBorder="1" applyAlignment="1">
      <alignment vertical="center"/>
    </xf>
    <xf numFmtId="0" fontId="8" fillId="26" borderId="6" xfId="0" applyFont="1" applyFill="1" applyBorder="1" applyAlignment="1">
      <alignment vertical="center"/>
    </xf>
    <xf numFmtId="0" fontId="8" fillId="26" borderId="7" xfId="0" applyFont="1" applyFill="1" applyBorder="1" applyAlignment="1">
      <alignment horizontal="left" vertical="center"/>
    </xf>
    <xf numFmtId="20" fontId="7" fillId="26" borderId="7" xfId="0" applyNumberFormat="1" applyFont="1" applyFill="1" applyBorder="1" applyAlignment="1">
      <alignment vertical="center"/>
    </xf>
    <xf numFmtId="0" fontId="9" fillId="0" borderId="7" xfId="0" applyFont="1" applyBorder="1" applyAlignment="1">
      <alignment vertic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ampsd.qual@va.gov" TargetMode="External"/><Relationship Id="rId4" Type="http://schemas.openxmlformats.org/officeDocument/2006/relationships/hyperlink" Target="mailto:teampsd.vapor@va.gov" TargetMode="External"/><Relationship Id="rId5" Type="http://schemas.openxmlformats.org/officeDocument/2006/relationships/hyperlink" Target="mailto:teampsd.process@va.gov" TargetMode="External"/><Relationship Id="rId6" Type="http://schemas.openxmlformats.org/officeDocument/2006/relationships/hyperlink" Target="mailto:teampsd.ees@va.gov" TargetMode="External"/><Relationship Id="rId7" Type="http://schemas.openxmlformats.org/officeDocument/2006/relationships/hyperlink" Target="mailto:teampsd.launch@va.gov" TargetMode="External"/><Relationship Id="rId1" Type="http://schemas.openxmlformats.org/officeDocument/2006/relationships/hyperlink" Target="mailto:teampsd.quant@va.gov" TargetMode="External"/><Relationship Id="rId2" Type="http://schemas.openxmlformats.org/officeDocument/2006/relationships/hyperlink" Target="mailto:teampsd.facilitate@v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pane xSplit="1" ySplit="2" topLeftCell="O21" activePane="bottomRight" state="frozen"/>
      <selection pane="topRight" activeCell="B1" sqref="B1"/>
      <selection pane="bottomLeft" activeCell="A2" sqref="A2"/>
      <selection pane="bottomRight" activeCell="O41" sqref="O40:O41"/>
    </sheetView>
  </sheetViews>
  <sheetFormatPr baseColWidth="10" defaultColWidth="8.83203125" defaultRowHeight="14" x14ac:dyDescent="0"/>
  <cols>
    <col min="1" max="1" width="25.33203125" bestFit="1" customWidth="1"/>
    <col min="2" max="2" width="26.5" customWidth="1"/>
    <col min="3" max="3" width="21" bestFit="1" customWidth="1"/>
    <col min="4" max="4" width="22.5" bestFit="1" customWidth="1"/>
    <col min="5" max="5" width="25.1640625" bestFit="1" customWidth="1"/>
    <col min="6" max="6" width="22.33203125" bestFit="1" customWidth="1"/>
    <col min="7" max="7" width="23.1640625" bestFit="1" customWidth="1"/>
    <col min="8" max="8" width="10.6640625" customWidth="1"/>
    <col min="9" max="10" width="12" customWidth="1"/>
    <col min="11" max="11" width="10.6640625" customWidth="1"/>
    <col min="12" max="12" width="20.33203125" bestFit="1" customWidth="1"/>
    <col min="13" max="13" width="24" bestFit="1" customWidth="1"/>
    <col min="14" max="16" width="10.6640625" customWidth="1"/>
    <col min="17" max="17" width="24.5" customWidth="1"/>
  </cols>
  <sheetData>
    <row r="1" spans="1:16" ht="60" customHeight="1">
      <c r="A1" s="31" t="s">
        <v>96</v>
      </c>
      <c r="B1" s="24" t="s">
        <v>73</v>
      </c>
      <c r="C1" s="25" t="s">
        <v>0</v>
      </c>
      <c r="D1" s="40" t="s">
        <v>100</v>
      </c>
      <c r="E1" s="26" t="s">
        <v>94</v>
      </c>
      <c r="F1" s="27" t="s">
        <v>1</v>
      </c>
      <c r="G1" s="28" t="s">
        <v>95</v>
      </c>
      <c r="H1" s="24" t="s">
        <v>2</v>
      </c>
      <c r="I1" s="30" t="s">
        <v>74</v>
      </c>
      <c r="J1" s="29" t="s">
        <v>75</v>
      </c>
      <c r="K1" s="32" t="s">
        <v>3</v>
      </c>
      <c r="L1" s="33" t="s">
        <v>83</v>
      </c>
      <c r="M1" s="34" t="s">
        <v>79</v>
      </c>
      <c r="N1" s="35" t="s">
        <v>4</v>
      </c>
      <c r="O1" s="36" t="s">
        <v>76</v>
      </c>
      <c r="P1" s="37" t="s">
        <v>77</v>
      </c>
    </row>
    <row r="2" spans="1:16" s="15" customFormat="1" ht="28">
      <c r="A2" s="42" t="s">
        <v>90</v>
      </c>
      <c r="B2" s="38" t="s">
        <v>85</v>
      </c>
      <c r="C2" s="38" t="s">
        <v>98</v>
      </c>
      <c r="D2" s="38" t="s">
        <v>101</v>
      </c>
      <c r="E2" s="38" t="s">
        <v>97</v>
      </c>
      <c r="F2" s="38" t="s">
        <v>99</v>
      </c>
      <c r="G2" s="38" t="s">
        <v>102</v>
      </c>
      <c r="H2" s="38" t="s">
        <v>91</v>
      </c>
      <c r="I2" s="38" t="s">
        <v>98</v>
      </c>
      <c r="J2" s="38" t="s">
        <v>103</v>
      </c>
      <c r="K2" s="38" t="s">
        <v>104</v>
      </c>
      <c r="L2" s="38" t="s">
        <v>92</v>
      </c>
      <c r="M2" s="38" t="s">
        <v>93</v>
      </c>
      <c r="N2" s="39" t="s">
        <v>92</v>
      </c>
      <c r="O2" s="38" t="s">
        <v>103</v>
      </c>
      <c r="P2" s="38" t="s">
        <v>89</v>
      </c>
    </row>
    <row r="3" spans="1:16" s="49" customFormat="1">
      <c r="A3" s="48" t="s">
        <v>116</v>
      </c>
      <c r="C3" s="49" t="s">
        <v>111</v>
      </c>
      <c r="D3" s="49" t="s">
        <v>110</v>
      </c>
      <c r="E3" s="49" t="s">
        <v>109</v>
      </c>
      <c r="G3" s="49" t="s">
        <v>112</v>
      </c>
      <c r="L3" s="49" t="s">
        <v>122</v>
      </c>
      <c r="N3" s="49" t="s">
        <v>114</v>
      </c>
      <c r="O3" s="49" t="s">
        <v>113</v>
      </c>
    </row>
    <row r="4" spans="1:16" s="52" customFormat="1" ht="39.75" customHeight="1">
      <c r="A4" s="50" t="s">
        <v>117</v>
      </c>
      <c r="B4" s="53" t="s">
        <v>115</v>
      </c>
      <c r="C4" s="51" t="s">
        <v>106</v>
      </c>
      <c r="D4" s="51" t="s">
        <v>107</v>
      </c>
      <c r="E4" s="51" t="s">
        <v>108</v>
      </c>
      <c r="F4" s="51" t="s">
        <v>118</v>
      </c>
      <c r="G4" s="51" t="s">
        <v>121</v>
      </c>
      <c r="L4" s="51" t="s">
        <v>120</v>
      </c>
      <c r="M4" s="51" t="s">
        <v>119</v>
      </c>
    </row>
    <row r="5" spans="1:16" s="15" customFormat="1">
      <c r="A5" s="45" t="s">
        <v>81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>
      <c r="A7" s="4" t="s">
        <v>10</v>
      </c>
      <c r="B7" s="2"/>
      <c r="C7" s="17"/>
      <c r="D7" s="23"/>
      <c r="E7" s="4" t="s">
        <v>80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>
      <c r="A8" s="4" t="s">
        <v>78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2"/>
      <c r="P19" s="2"/>
    </row>
    <row r="20" spans="1:16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>
      <c r="A25" s="4" t="s">
        <v>12</v>
      </c>
      <c r="B25" s="2"/>
      <c r="C25" s="2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>
      <c r="A29" s="4" t="s">
        <v>84</v>
      </c>
      <c r="B29" s="2"/>
      <c r="C29" s="2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>
      <c r="A31" s="4" t="s">
        <v>82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>
      <c r="A35" s="4" t="s">
        <v>11</v>
      </c>
      <c r="B35" s="2"/>
      <c r="C35" s="2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>
      <c r="A39" s="2" t="s">
        <v>8</v>
      </c>
      <c r="B39" s="2"/>
      <c r="C39" s="6"/>
      <c r="D39" s="4"/>
      <c r="E39" s="2"/>
      <c r="F39" s="2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2"/>
      <c r="P40" s="2"/>
    </row>
    <row r="41" spans="1:16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>
      <c r="A42" s="1"/>
      <c r="B42" s="43" t="s">
        <v>105</v>
      </c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showGridLines="0" tabSelected="1" workbookViewId="0">
      <selection activeCell="P2" sqref="P2"/>
    </sheetView>
  </sheetViews>
  <sheetFormatPr baseColWidth="10" defaultColWidth="14.5" defaultRowHeight="14" x14ac:dyDescent="0"/>
  <cols>
    <col min="1" max="1" width="7.1640625" style="64" customWidth="1"/>
    <col min="2" max="2" width="23.5" style="65" customWidth="1"/>
    <col min="3" max="3" width="10.5" style="68" customWidth="1"/>
    <col min="4" max="6" width="4.5" style="64" customWidth="1"/>
    <col min="7" max="7" width="8.5" style="64" customWidth="1"/>
    <col min="8" max="8" width="6.5" style="64" customWidth="1"/>
    <col min="9" max="9" width="7.5" style="64" customWidth="1"/>
    <col min="10" max="10" width="7.1640625" style="64" customWidth="1"/>
    <col min="11" max="11" width="8.5" style="61" customWidth="1"/>
    <col min="12" max="12" width="12" style="64" customWidth="1"/>
    <col min="13" max="13" width="11.1640625" style="64" customWidth="1"/>
    <col min="14" max="14" width="18.1640625" style="59" customWidth="1"/>
    <col min="15" max="15" width="18.1640625" style="83" customWidth="1"/>
    <col min="16" max="16" width="21.5" style="64" customWidth="1"/>
    <col min="17" max="18" width="8.5" style="64" customWidth="1"/>
    <col min="19" max="19" width="8.5" style="64" bestFit="1" customWidth="1"/>
    <col min="20" max="20" width="8.33203125" style="64" bestFit="1" customWidth="1"/>
    <col min="21" max="16384" width="14.5" style="64"/>
  </cols>
  <sheetData>
    <row r="1" spans="1:21" s="55" customFormat="1">
      <c r="A1" s="55" t="s">
        <v>132</v>
      </c>
      <c r="B1" s="54" t="s">
        <v>48</v>
      </c>
      <c r="C1" s="69" t="s">
        <v>44</v>
      </c>
      <c r="D1" s="55" t="s">
        <v>62</v>
      </c>
      <c r="E1" s="55" t="s">
        <v>49</v>
      </c>
      <c r="F1" s="55" t="s">
        <v>45</v>
      </c>
      <c r="G1" s="55" t="s">
        <v>54</v>
      </c>
      <c r="H1" s="55" t="s">
        <v>55</v>
      </c>
      <c r="I1" s="55" t="s">
        <v>56</v>
      </c>
      <c r="J1" s="55" t="s">
        <v>57</v>
      </c>
      <c r="K1" s="56" t="s">
        <v>43</v>
      </c>
      <c r="L1" s="55" t="s">
        <v>86</v>
      </c>
      <c r="M1" s="55" t="s">
        <v>86</v>
      </c>
      <c r="N1" s="70" t="s">
        <v>86</v>
      </c>
      <c r="O1" s="70" t="s">
        <v>86</v>
      </c>
      <c r="P1" s="55" t="s">
        <v>142</v>
      </c>
      <c r="Q1" s="55" t="s">
        <v>58</v>
      </c>
      <c r="R1" s="55" t="s">
        <v>59</v>
      </c>
      <c r="S1" s="55" t="s">
        <v>60</v>
      </c>
      <c r="T1" s="55" t="s">
        <v>61</v>
      </c>
    </row>
    <row r="2" spans="1:21" s="78" customFormat="1">
      <c r="A2" s="87">
        <v>9</v>
      </c>
      <c r="B2" s="75" t="s">
        <v>65</v>
      </c>
      <c r="C2" s="76" t="s">
        <v>38</v>
      </c>
      <c r="D2" s="77">
        <v>2.0833333333333332E-2</v>
      </c>
      <c r="E2" s="78" t="s">
        <v>47</v>
      </c>
      <c r="F2" s="78" t="s">
        <v>50</v>
      </c>
      <c r="G2" s="79">
        <v>0.34375</v>
      </c>
      <c r="H2" s="77">
        <f t="shared" ref="H2" si="0">D2+G2</f>
        <v>0.36458333333333331</v>
      </c>
      <c r="I2" s="77">
        <f>G2-$D$27</f>
        <v>0.32291666666666669</v>
      </c>
      <c r="J2" s="77">
        <f>H2+$D$27</f>
        <v>0.38541666666666663</v>
      </c>
      <c r="K2" s="74">
        <v>43294</v>
      </c>
      <c r="L2" s="80" t="s">
        <v>87</v>
      </c>
      <c r="M2" s="81"/>
      <c r="N2" s="82" t="s">
        <v>124</v>
      </c>
      <c r="O2" s="81"/>
      <c r="P2" s="81"/>
      <c r="Q2" s="84">
        <v>0.46875</v>
      </c>
      <c r="R2" s="84">
        <v>0.48958333333333331</v>
      </c>
      <c r="S2" s="84">
        <v>0.44791666666666669</v>
      </c>
      <c r="T2" s="84">
        <v>0.51041666666666663</v>
      </c>
    </row>
    <row r="3" spans="1:21">
      <c r="A3" s="55">
        <v>9</v>
      </c>
      <c r="B3" s="57" t="s">
        <v>67</v>
      </c>
      <c r="C3" s="69" t="s">
        <v>40</v>
      </c>
      <c r="D3" s="58">
        <v>4.1666666666666664E-2</v>
      </c>
      <c r="E3" s="59" t="s">
        <v>46</v>
      </c>
      <c r="F3" s="59" t="s">
        <v>51</v>
      </c>
      <c r="G3" s="60">
        <v>0.41666666666666669</v>
      </c>
      <c r="H3" s="58">
        <f t="shared" ref="H3:H21" si="1">D3+G3</f>
        <v>0.45833333333333337</v>
      </c>
      <c r="I3" s="58">
        <f>G3-$D$27</f>
        <v>0.39583333333333337</v>
      </c>
      <c r="J3" s="58">
        <f>H3+$D$27</f>
        <v>0.47916666666666669</v>
      </c>
      <c r="K3" s="61">
        <v>43299</v>
      </c>
      <c r="L3" s="63" t="s">
        <v>87</v>
      </c>
      <c r="M3" s="73" t="s">
        <v>88</v>
      </c>
      <c r="N3" s="62"/>
      <c r="O3" s="85"/>
      <c r="P3" s="62"/>
      <c r="Q3" s="60">
        <f>G3+$D$29</f>
        <v>0.54166666666666674</v>
      </c>
      <c r="R3" s="60">
        <f>H3+$D$29</f>
        <v>0.58333333333333337</v>
      </c>
      <c r="S3" s="60">
        <f>I3+$D$29</f>
        <v>0.52083333333333337</v>
      </c>
      <c r="T3" s="60">
        <f>J3+$D$29</f>
        <v>0.60416666666666674</v>
      </c>
    </row>
    <row r="4" spans="1:21">
      <c r="A4" s="55">
        <v>7</v>
      </c>
      <c r="B4" s="57" t="s">
        <v>66</v>
      </c>
      <c r="C4" s="69" t="s">
        <v>39</v>
      </c>
      <c r="D4" s="58">
        <v>2.0833333333333332E-2</v>
      </c>
      <c r="E4" s="59" t="s">
        <v>47</v>
      </c>
      <c r="F4" s="59" t="s">
        <v>51</v>
      </c>
      <c r="G4" s="60">
        <v>0.35416666666666669</v>
      </c>
      <c r="H4" s="58">
        <f t="shared" si="1"/>
        <v>0.375</v>
      </c>
      <c r="I4" s="58">
        <f>G4-$D$27</f>
        <v>0.33333333333333337</v>
      </c>
      <c r="J4" s="58">
        <f>H4+$D$27</f>
        <v>0.39583333333333331</v>
      </c>
      <c r="K4" s="61">
        <v>43299</v>
      </c>
      <c r="L4" s="85" t="s">
        <v>87</v>
      </c>
      <c r="M4" s="63" t="s">
        <v>88</v>
      </c>
      <c r="N4" s="73" t="s">
        <v>124</v>
      </c>
      <c r="O4" s="85" t="s">
        <v>131</v>
      </c>
      <c r="P4" s="62"/>
      <c r="Q4" s="60">
        <f>G4+$D$29</f>
        <v>0.47916666666666669</v>
      </c>
      <c r="R4" s="60">
        <f>H4+$D$29</f>
        <v>0.5</v>
      </c>
      <c r="S4" s="60">
        <f>I4+$D$29</f>
        <v>0.45833333333333337</v>
      </c>
      <c r="T4" s="60">
        <f>J4+$D$29</f>
        <v>0.52083333333333326</v>
      </c>
    </row>
    <row r="5" spans="1:21">
      <c r="A5" s="55">
        <v>7</v>
      </c>
      <c r="B5" s="57" t="s">
        <v>69</v>
      </c>
      <c r="C5" s="69" t="s">
        <v>42</v>
      </c>
      <c r="D5" s="58">
        <v>2.0833333333333332E-2</v>
      </c>
      <c r="E5" s="59" t="s">
        <v>47</v>
      </c>
      <c r="F5" s="59" t="s">
        <v>53</v>
      </c>
      <c r="G5" s="60">
        <v>0.34375</v>
      </c>
      <c r="H5" s="58">
        <f t="shared" si="1"/>
        <v>0.36458333333333331</v>
      </c>
      <c r="I5" s="58">
        <f>G5-$D$27</f>
        <v>0.32291666666666669</v>
      </c>
      <c r="J5" s="58">
        <f>H5+$D$27</f>
        <v>0.38541666666666663</v>
      </c>
      <c r="K5" s="61">
        <v>43300</v>
      </c>
      <c r="L5" s="63" t="s">
        <v>87</v>
      </c>
      <c r="M5" s="73" t="s">
        <v>88</v>
      </c>
      <c r="N5" s="62" t="s">
        <v>124</v>
      </c>
      <c r="O5" s="85"/>
      <c r="P5" s="62"/>
      <c r="Q5" s="60">
        <f>G5+$D$29</f>
        <v>0.46875</v>
      </c>
      <c r="R5" s="60">
        <f>H5+$D$29</f>
        <v>0.48958333333333331</v>
      </c>
      <c r="S5" s="60">
        <f>I5+$D$29</f>
        <v>0.44791666666666669</v>
      </c>
      <c r="T5" s="60">
        <f>J5+$D$29</f>
        <v>0.51041666666666663</v>
      </c>
    </row>
    <row r="6" spans="1:21">
      <c r="A6" s="55">
        <v>10</v>
      </c>
      <c r="B6" s="65" t="s">
        <v>65</v>
      </c>
      <c r="C6" s="69" t="s">
        <v>38</v>
      </c>
      <c r="D6" s="58">
        <v>2.0833333333333332E-2</v>
      </c>
      <c r="E6" s="64" t="s">
        <v>47</v>
      </c>
      <c r="F6" s="64" t="s">
        <v>50</v>
      </c>
      <c r="G6" s="60">
        <v>0.34375</v>
      </c>
      <c r="H6" s="58">
        <f t="shared" si="1"/>
        <v>0.36458333333333331</v>
      </c>
      <c r="I6" s="58">
        <f>G6-$D$27</f>
        <v>0.32291666666666669</v>
      </c>
      <c r="J6" s="58">
        <f>H6+$D$27</f>
        <v>0.38541666666666663</v>
      </c>
      <c r="K6" s="66">
        <v>43301</v>
      </c>
      <c r="L6" s="62" t="s">
        <v>87</v>
      </c>
      <c r="M6" s="86" t="s">
        <v>88</v>
      </c>
      <c r="N6" s="73" t="s">
        <v>124</v>
      </c>
      <c r="O6" s="85"/>
      <c r="P6" s="62"/>
      <c r="Q6" s="60">
        <f>G6+$D$29</f>
        <v>0.46875</v>
      </c>
      <c r="R6" s="60">
        <f>H6+$D$29</f>
        <v>0.48958333333333331</v>
      </c>
      <c r="S6" s="60">
        <f>I6+$D$29</f>
        <v>0.44791666666666669</v>
      </c>
      <c r="T6" s="60">
        <f>J6+$D$29</f>
        <v>0.51041666666666663</v>
      </c>
    </row>
    <row r="7" spans="1:21">
      <c r="A7" s="55">
        <v>11</v>
      </c>
      <c r="B7" s="57" t="s">
        <v>68</v>
      </c>
      <c r="C7" s="69" t="s">
        <v>41</v>
      </c>
      <c r="D7" s="58">
        <v>4.1666666666666664E-2</v>
      </c>
      <c r="E7" s="59" t="s">
        <v>47</v>
      </c>
      <c r="F7" s="59" t="s">
        <v>52</v>
      </c>
      <c r="G7" s="60">
        <v>0.375</v>
      </c>
      <c r="H7" s="58">
        <f t="shared" si="1"/>
        <v>0.41666666666666669</v>
      </c>
      <c r="I7" s="58">
        <f>G7-$D$27</f>
        <v>0.35416666666666669</v>
      </c>
      <c r="J7" s="58">
        <f>H7+$D$27</f>
        <v>0.4375</v>
      </c>
      <c r="K7" s="61">
        <v>43305</v>
      </c>
      <c r="L7" s="62" t="s">
        <v>87</v>
      </c>
      <c r="M7" s="62"/>
      <c r="N7" s="63" t="s">
        <v>124</v>
      </c>
      <c r="O7" s="73" t="s">
        <v>131</v>
      </c>
      <c r="P7" s="62"/>
      <c r="Q7" s="60">
        <f>G7+$D$29</f>
        <v>0.5</v>
      </c>
      <c r="R7" s="60">
        <f>H7+$D$29</f>
        <v>0.54166666666666674</v>
      </c>
      <c r="S7" s="60">
        <f>I7+$D$29</f>
        <v>0.47916666666666669</v>
      </c>
      <c r="T7" s="60">
        <f>J7+$D$29</f>
        <v>0.5625</v>
      </c>
    </row>
    <row r="8" spans="1:21">
      <c r="A8" s="55">
        <v>8</v>
      </c>
      <c r="B8" s="65" t="s">
        <v>70</v>
      </c>
      <c r="C8" s="69" t="s">
        <v>39</v>
      </c>
      <c r="D8" s="58">
        <v>2.0833333333333332E-2</v>
      </c>
      <c r="E8" s="64" t="s">
        <v>47</v>
      </c>
      <c r="F8" s="64" t="s">
        <v>51</v>
      </c>
      <c r="G8" s="60">
        <v>0.35416666666666669</v>
      </c>
      <c r="H8" s="58">
        <f t="shared" si="1"/>
        <v>0.375</v>
      </c>
      <c r="I8" s="58">
        <f>G8-$D$27</f>
        <v>0.33333333333333337</v>
      </c>
      <c r="J8" s="104">
        <f>H8+$D$28</f>
        <v>0.41666666666666669</v>
      </c>
      <c r="K8" s="61">
        <v>43313</v>
      </c>
      <c r="L8" s="62" t="s">
        <v>87</v>
      </c>
      <c r="M8" s="86" t="s">
        <v>88</v>
      </c>
      <c r="N8" s="73" t="s">
        <v>128</v>
      </c>
      <c r="O8" s="85"/>
      <c r="P8" s="67"/>
      <c r="Q8" s="60">
        <f>G8+$D$29</f>
        <v>0.47916666666666669</v>
      </c>
      <c r="R8" s="60">
        <f>H8+$D$29</f>
        <v>0.5</v>
      </c>
      <c r="S8" s="60">
        <f>I8+$D$29</f>
        <v>0.45833333333333337</v>
      </c>
      <c r="T8" s="60">
        <f>J8+$D$29</f>
        <v>0.54166666666666674</v>
      </c>
    </row>
    <row r="9" spans="1:21">
      <c r="A9" s="55">
        <v>10</v>
      </c>
      <c r="B9" s="57" t="s">
        <v>67</v>
      </c>
      <c r="C9" s="69" t="s">
        <v>40</v>
      </c>
      <c r="D9" s="58">
        <v>4.1666666666666664E-2</v>
      </c>
      <c r="E9" s="59" t="s">
        <v>46</v>
      </c>
      <c r="F9" s="59" t="s">
        <v>51</v>
      </c>
      <c r="G9" s="60">
        <v>0.41666666666666669</v>
      </c>
      <c r="H9" s="58">
        <f t="shared" si="1"/>
        <v>0.45833333333333337</v>
      </c>
      <c r="I9" s="58">
        <f>G9-$D$27</f>
        <v>0.39583333333333337</v>
      </c>
      <c r="J9" s="101">
        <f t="shared" ref="J9:J21" si="2">H9+$D$28</f>
        <v>0.5</v>
      </c>
      <c r="K9" s="61">
        <v>43313</v>
      </c>
      <c r="L9" s="86" t="s">
        <v>87</v>
      </c>
      <c r="M9" s="62" t="s">
        <v>88</v>
      </c>
      <c r="N9" s="73" t="s">
        <v>128</v>
      </c>
      <c r="O9" s="85"/>
      <c r="P9" s="62"/>
      <c r="Q9" s="60">
        <f>G9+$D$29</f>
        <v>0.54166666666666674</v>
      </c>
      <c r="R9" s="60">
        <f>H9+$D$29</f>
        <v>0.58333333333333337</v>
      </c>
      <c r="S9" s="60">
        <f>I9+$D$29</f>
        <v>0.52083333333333337</v>
      </c>
      <c r="T9" s="60">
        <f>J9+$D$29</f>
        <v>0.625</v>
      </c>
    </row>
    <row r="10" spans="1:21">
      <c r="A10" s="55">
        <v>8</v>
      </c>
      <c r="B10" s="57" t="s">
        <v>69</v>
      </c>
      <c r="C10" s="69" t="s">
        <v>42</v>
      </c>
      <c r="D10" s="58">
        <v>2.0833333333333332E-2</v>
      </c>
      <c r="E10" s="59" t="s">
        <v>47</v>
      </c>
      <c r="F10" s="59" t="s">
        <v>53</v>
      </c>
      <c r="G10" s="60">
        <v>0.34375</v>
      </c>
      <c r="H10" s="58">
        <f t="shared" si="1"/>
        <v>0.36458333333333331</v>
      </c>
      <c r="I10" s="58">
        <f>G10-$D$27</f>
        <v>0.32291666666666669</v>
      </c>
      <c r="J10" s="101">
        <f t="shared" si="2"/>
        <v>0.40625</v>
      </c>
      <c r="K10" s="61">
        <v>43314</v>
      </c>
      <c r="L10" s="62" t="s">
        <v>87</v>
      </c>
      <c r="M10" s="73" t="s">
        <v>88</v>
      </c>
      <c r="N10" s="86" t="s">
        <v>128</v>
      </c>
      <c r="O10" s="85"/>
      <c r="P10" s="62"/>
      <c r="Q10" s="60">
        <f>G10+$D$29</f>
        <v>0.46875</v>
      </c>
      <c r="R10" s="60">
        <f>H10+$D$29</f>
        <v>0.48958333333333331</v>
      </c>
      <c r="S10" s="60">
        <f>I10+$D$29</f>
        <v>0.44791666666666669</v>
      </c>
      <c r="T10" s="60">
        <f>J10+$D$29</f>
        <v>0.53125</v>
      </c>
    </row>
    <row r="11" spans="1:21">
      <c r="A11" s="55">
        <v>11</v>
      </c>
      <c r="B11" s="65" t="s">
        <v>65</v>
      </c>
      <c r="C11" s="69" t="s">
        <v>38</v>
      </c>
      <c r="D11" s="58">
        <v>2.0833333333333332E-2</v>
      </c>
      <c r="E11" s="64" t="s">
        <v>47</v>
      </c>
      <c r="F11" s="64" t="s">
        <v>50</v>
      </c>
      <c r="G11" s="60">
        <v>0.34375</v>
      </c>
      <c r="H11" s="58">
        <f t="shared" si="1"/>
        <v>0.36458333333333331</v>
      </c>
      <c r="I11" s="58">
        <f>G11-$D$27</f>
        <v>0.32291666666666669</v>
      </c>
      <c r="J11" s="101">
        <f t="shared" si="2"/>
        <v>0.40625</v>
      </c>
      <c r="K11" s="66">
        <v>43315</v>
      </c>
      <c r="L11" s="73" t="s">
        <v>87</v>
      </c>
      <c r="M11" s="62"/>
      <c r="N11" s="63" t="s">
        <v>124</v>
      </c>
      <c r="O11" s="85"/>
      <c r="P11" s="62"/>
      <c r="Q11" s="60">
        <f>G11+$D$29</f>
        <v>0.46875</v>
      </c>
      <c r="R11" s="60">
        <f>H11+$D$29</f>
        <v>0.48958333333333331</v>
      </c>
      <c r="S11" s="60">
        <f>I11+$D$29</f>
        <v>0.44791666666666669</v>
      </c>
      <c r="T11" s="60">
        <f>J11+$D$29</f>
        <v>0.53125</v>
      </c>
    </row>
    <row r="12" spans="1:21">
      <c r="A12" s="55">
        <v>12</v>
      </c>
      <c r="B12" s="57" t="s">
        <v>68</v>
      </c>
      <c r="C12" s="69" t="s">
        <v>41</v>
      </c>
      <c r="D12" s="58">
        <v>4.1666666666666664E-2</v>
      </c>
      <c r="E12" s="59" t="s">
        <v>47</v>
      </c>
      <c r="F12" s="59" t="s">
        <v>52</v>
      </c>
      <c r="G12" s="60">
        <v>0.375</v>
      </c>
      <c r="H12" s="58">
        <f t="shared" si="1"/>
        <v>0.41666666666666669</v>
      </c>
      <c r="I12" s="58">
        <f>G12-$D$27</f>
        <v>0.35416666666666669</v>
      </c>
      <c r="J12" s="101">
        <f t="shared" si="2"/>
        <v>0.45833333333333337</v>
      </c>
      <c r="K12" s="61">
        <v>43326</v>
      </c>
      <c r="L12" s="85"/>
      <c r="M12" s="73" t="s">
        <v>88</v>
      </c>
      <c r="N12" s="63" t="s">
        <v>128</v>
      </c>
      <c r="O12" s="85"/>
      <c r="P12" s="62"/>
      <c r="Q12" s="60">
        <f>G12+$D$29</f>
        <v>0.5</v>
      </c>
      <c r="R12" s="60">
        <f>H12+$D$29</f>
        <v>0.54166666666666674</v>
      </c>
      <c r="S12" s="60">
        <f>I12+$D$29</f>
        <v>0.47916666666666669</v>
      </c>
      <c r="T12" s="60">
        <f>J12+$D$29</f>
        <v>0.58333333333333337</v>
      </c>
    </row>
    <row r="13" spans="1:21">
      <c r="A13" s="55">
        <v>9</v>
      </c>
      <c r="B13" s="65" t="s">
        <v>70</v>
      </c>
      <c r="C13" s="69" t="s">
        <v>39</v>
      </c>
      <c r="D13" s="58">
        <v>2.0833333333333332E-2</v>
      </c>
      <c r="E13" s="64" t="s">
        <v>46</v>
      </c>
      <c r="F13" s="64" t="s">
        <v>51</v>
      </c>
      <c r="G13" s="84">
        <v>0.35416666666666669</v>
      </c>
      <c r="H13" s="58">
        <f t="shared" si="1"/>
        <v>0.375</v>
      </c>
      <c r="I13" s="58">
        <f>G13-$D$27</f>
        <v>0.33333333333333337</v>
      </c>
      <c r="J13" s="104">
        <f t="shared" si="2"/>
        <v>0.41666666666666669</v>
      </c>
      <c r="K13" s="61">
        <v>43327</v>
      </c>
      <c r="L13" s="85"/>
      <c r="M13" s="86" t="s">
        <v>88</v>
      </c>
      <c r="N13" s="73" t="s">
        <v>125</v>
      </c>
      <c r="O13" s="85"/>
      <c r="P13" s="67"/>
      <c r="Q13" s="60">
        <f>G13+$D$29</f>
        <v>0.47916666666666669</v>
      </c>
      <c r="R13" s="60">
        <f>H13+$D$29</f>
        <v>0.5</v>
      </c>
      <c r="S13" s="60">
        <f>I13+$D$29</f>
        <v>0.45833333333333337</v>
      </c>
      <c r="T13" s="60">
        <f>J13+$D$29</f>
        <v>0.54166666666666674</v>
      </c>
    </row>
    <row r="14" spans="1:21">
      <c r="A14" s="55">
        <v>11</v>
      </c>
      <c r="B14" s="57" t="s">
        <v>67</v>
      </c>
      <c r="C14" s="69" t="s">
        <v>40</v>
      </c>
      <c r="D14" s="58">
        <v>4.1666666666666664E-2</v>
      </c>
      <c r="E14" s="59" t="s">
        <v>46</v>
      </c>
      <c r="F14" s="59" t="s">
        <v>51</v>
      </c>
      <c r="G14" s="60">
        <v>0.41666666666666669</v>
      </c>
      <c r="H14" s="58">
        <f t="shared" si="1"/>
        <v>0.45833333333333337</v>
      </c>
      <c r="I14" s="58">
        <f>G14-$D$27</f>
        <v>0.39583333333333337</v>
      </c>
      <c r="J14" s="101">
        <f t="shared" si="2"/>
        <v>0.5</v>
      </c>
      <c r="K14" s="61">
        <v>43327</v>
      </c>
      <c r="L14" s="85"/>
      <c r="M14" s="86" t="s">
        <v>88</v>
      </c>
      <c r="N14" s="73" t="s">
        <v>129</v>
      </c>
      <c r="O14" s="85"/>
      <c r="P14" s="62"/>
      <c r="Q14" s="60">
        <f>G14+$D$29</f>
        <v>0.54166666666666674</v>
      </c>
      <c r="R14" s="60">
        <f>H14+$D$29</f>
        <v>0.58333333333333337</v>
      </c>
      <c r="S14" s="60">
        <f>I14+$D$29</f>
        <v>0.52083333333333337</v>
      </c>
      <c r="T14" s="60">
        <f>J14+$D$29</f>
        <v>0.625</v>
      </c>
    </row>
    <row r="15" spans="1:21">
      <c r="A15" s="55">
        <v>12</v>
      </c>
      <c r="B15" s="65" t="s">
        <v>65</v>
      </c>
      <c r="C15" s="69" t="s">
        <v>38</v>
      </c>
      <c r="D15" s="58">
        <v>2.0833333333333332E-2</v>
      </c>
      <c r="E15" s="64" t="s">
        <v>47</v>
      </c>
      <c r="F15" s="64" t="s">
        <v>50</v>
      </c>
      <c r="G15" s="60">
        <v>0.34375</v>
      </c>
      <c r="H15" s="58">
        <f t="shared" si="1"/>
        <v>0.36458333333333331</v>
      </c>
      <c r="I15" s="58">
        <f>G15-$D$27</f>
        <v>0.32291666666666669</v>
      </c>
      <c r="J15" s="101">
        <f t="shared" si="2"/>
        <v>0.40625</v>
      </c>
      <c r="K15" s="66">
        <v>43329</v>
      </c>
      <c r="L15" s="62"/>
      <c r="M15" s="62"/>
      <c r="N15" s="62"/>
      <c r="O15" s="85"/>
      <c r="P15" s="62"/>
      <c r="Q15" s="60">
        <f>G15+$D$29</f>
        <v>0.46875</v>
      </c>
      <c r="R15" s="60">
        <f>H15+$D$29</f>
        <v>0.48958333333333331</v>
      </c>
      <c r="S15" s="60">
        <f>I15+$D$29</f>
        <v>0.44791666666666669</v>
      </c>
      <c r="T15" s="60">
        <f>J15+$D$29</f>
        <v>0.53125</v>
      </c>
    </row>
    <row r="16" spans="1:21">
      <c r="A16" s="55">
        <v>13</v>
      </c>
      <c r="B16" s="57" t="s">
        <v>68</v>
      </c>
      <c r="C16" s="69" t="s">
        <v>41</v>
      </c>
      <c r="D16" s="58">
        <v>4.1666666666666664E-2</v>
      </c>
      <c r="E16" s="59" t="s">
        <v>47</v>
      </c>
      <c r="F16" s="59" t="s">
        <v>52</v>
      </c>
      <c r="G16" s="60">
        <v>0.375</v>
      </c>
      <c r="H16" s="58">
        <f t="shared" si="1"/>
        <v>0.41666666666666669</v>
      </c>
      <c r="I16" s="58">
        <f>G16-$D$27</f>
        <v>0.35416666666666669</v>
      </c>
      <c r="J16" s="101">
        <f t="shared" si="2"/>
        <v>0.45833333333333337</v>
      </c>
      <c r="K16" s="61">
        <v>43340</v>
      </c>
      <c r="L16" s="62" t="s">
        <v>87</v>
      </c>
      <c r="M16" s="62" t="s">
        <v>88</v>
      </c>
      <c r="N16" s="63" t="s">
        <v>124</v>
      </c>
      <c r="O16" s="73" t="s">
        <v>131</v>
      </c>
      <c r="P16" s="62" t="s">
        <v>128</v>
      </c>
      <c r="Q16" s="60">
        <f>G16+$D$29</f>
        <v>0.5</v>
      </c>
      <c r="R16" s="60">
        <f>H16+$D$29</f>
        <v>0.54166666666666674</v>
      </c>
      <c r="S16" s="60">
        <f>I16+$D$29</f>
        <v>0.47916666666666669</v>
      </c>
      <c r="T16" s="60">
        <f>J16+$D$29</f>
        <v>0.58333333333333337</v>
      </c>
      <c r="U16" s="105" t="s">
        <v>141</v>
      </c>
    </row>
    <row r="17" spans="1:20">
      <c r="A17" s="88" t="s">
        <v>133</v>
      </c>
      <c r="B17" s="89" t="s">
        <v>70</v>
      </c>
      <c r="C17" s="90" t="s">
        <v>39</v>
      </c>
      <c r="D17" s="100">
        <v>2.0833333333333332E-2</v>
      </c>
      <c r="E17" s="92" t="s">
        <v>46</v>
      </c>
      <c r="F17" s="92" t="s">
        <v>51</v>
      </c>
      <c r="G17" s="93">
        <v>0.33333333333333331</v>
      </c>
      <c r="H17" s="91">
        <f t="shared" si="1"/>
        <v>0.35416666666666663</v>
      </c>
      <c r="I17" s="91">
        <f>G17-$D$27</f>
        <v>0.3125</v>
      </c>
      <c r="J17" s="101">
        <f t="shared" si="2"/>
        <v>0.39583333333333331</v>
      </c>
      <c r="K17" s="94">
        <v>43348</v>
      </c>
      <c r="L17" s="95" t="s">
        <v>87</v>
      </c>
      <c r="M17" s="95" t="s">
        <v>88</v>
      </c>
      <c r="N17" s="95" t="s">
        <v>124</v>
      </c>
      <c r="O17" s="95" t="s">
        <v>131</v>
      </c>
      <c r="P17" s="95" t="s">
        <v>128</v>
      </c>
      <c r="Q17" s="93">
        <f>G17+$D$29</f>
        <v>0.45833333333333331</v>
      </c>
      <c r="R17" s="93">
        <f>H17+$D$29</f>
        <v>0.47916666666666663</v>
      </c>
      <c r="S17" s="93">
        <f>I17+$D$29</f>
        <v>0.4375</v>
      </c>
      <c r="T17" s="93">
        <f>J17+$D$29</f>
        <v>0.52083333333333326</v>
      </c>
    </row>
    <row r="18" spans="1:20">
      <c r="A18" s="88" t="s">
        <v>133</v>
      </c>
      <c r="B18" s="89" t="s">
        <v>67</v>
      </c>
      <c r="C18" s="90" t="s">
        <v>40</v>
      </c>
      <c r="D18" s="91">
        <v>4.1666666666666664E-2</v>
      </c>
      <c r="E18" s="92" t="s">
        <v>46</v>
      </c>
      <c r="F18" s="92" t="s">
        <v>51</v>
      </c>
      <c r="G18" s="93">
        <v>0.41666666666666669</v>
      </c>
      <c r="H18" s="91">
        <f t="shared" si="1"/>
        <v>0.45833333333333337</v>
      </c>
      <c r="I18" s="91">
        <f>G18-$D$27</f>
        <v>0.39583333333333337</v>
      </c>
      <c r="J18" s="101">
        <f t="shared" si="2"/>
        <v>0.5</v>
      </c>
      <c r="K18" s="94">
        <v>43348</v>
      </c>
      <c r="L18" s="95" t="s">
        <v>87</v>
      </c>
      <c r="M18" s="95" t="s">
        <v>88</v>
      </c>
      <c r="N18" s="95" t="s">
        <v>124</v>
      </c>
      <c r="O18" s="95"/>
      <c r="P18" s="95"/>
      <c r="Q18" s="93">
        <f>G18+$D$29</f>
        <v>0.54166666666666674</v>
      </c>
      <c r="R18" s="93">
        <f>H18+$D$29</f>
        <v>0.58333333333333337</v>
      </c>
      <c r="S18" s="93">
        <f>I18+$D$29</f>
        <v>0.52083333333333337</v>
      </c>
      <c r="T18" s="93">
        <f>J18+$D$29</f>
        <v>0.625</v>
      </c>
    </row>
    <row r="19" spans="1:20">
      <c r="A19" s="88" t="s">
        <v>133</v>
      </c>
      <c r="B19" s="89" t="s">
        <v>65</v>
      </c>
      <c r="C19" s="90" t="s">
        <v>38</v>
      </c>
      <c r="D19" s="91">
        <v>2.0833333333333332E-2</v>
      </c>
      <c r="E19" s="92" t="s">
        <v>47</v>
      </c>
      <c r="F19" s="92" t="s">
        <v>50</v>
      </c>
      <c r="G19" s="93">
        <v>0.34375</v>
      </c>
      <c r="H19" s="91">
        <f t="shared" si="1"/>
        <v>0.36458333333333331</v>
      </c>
      <c r="I19" s="91">
        <f>G19-$D$27</f>
        <v>0.32291666666666669</v>
      </c>
      <c r="J19" s="101">
        <f t="shared" si="2"/>
        <v>0.40625</v>
      </c>
      <c r="K19" s="94">
        <v>43350</v>
      </c>
      <c r="L19" s="95" t="s">
        <v>87</v>
      </c>
      <c r="M19" s="95" t="s">
        <v>88</v>
      </c>
      <c r="N19" s="95" t="s">
        <v>124</v>
      </c>
      <c r="O19" s="95"/>
      <c r="P19" s="95"/>
      <c r="Q19" s="93">
        <f>G19+$D$29</f>
        <v>0.46875</v>
      </c>
      <c r="R19" s="93">
        <f>H19+$D$29</f>
        <v>0.48958333333333331</v>
      </c>
      <c r="S19" s="93">
        <f>I19+$D$29</f>
        <v>0.44791666666666669</v>
      </c>
      <c r="T19" s="93">
        <f>J19+$D$29</f>
        <v>0.53125</v>
      </c>
    </row>
    <row r="20" spans="1:20">
      <c r="A20" s="55">
        <v>10</v>
      </c>
      <c r="B20" s="65" t="s">
        <v>70</v>
      </c>
      <c r="C20" s="69" t="s">
        <v>39</v>
      </c>
      <c r="D20" s="58">
        <v>2.0833333333333332E-2</v>
      </c>
      <c r="E20" s="64" t="s">
        <v>46</v>
      </c>
      <c r="F20" s="64" t="s">
        <v>51</v>
      </c>
      <c r="G20" s="84">
        <v>0.35416666666666669</v>
      </c>
      <c r="H20" s="58">
        <f t="shared" si="1"/>
        <v>0.375</v>
      </c>
      <c r="I20" s="58">
        <f>G20-$D$27</f>
        <v>0.33333333333333337</v>
      </c>
      <c r="J20" s="104">
        <f t="shared" si="2"/>
        <v>0.41666666666666669</v>
      </c>
      <c r="K20" s="61">
        <v>43362</v>
      </c>
      <c r="L20" s="86" t="s">
        <v>87</v>
      </c>
      <c r="M20" s="62" t="s">
        <v>88</v>
      </c>
      <c r="N20" s="73" t="s">
        <v>124</v>
      </c>
      <c r="O20" s="85"/>
      <c r="P20" s="67"/>
      <c r="Q20" s="60">
        <f>G20+$D$29</f>
        <v>0.47916666666666669</v>
      </c>
      <c r="R20" s="60">
        <f>H20+$D$29</f>
        <v>0.5</v>
      </c>
      <c r="S20" s="60">
        <f>I20+$D$29</f>
        <v>0.45833333333333337</v>
      </c>
      <c r="T20" s="60">
        <f>J20+$D$29</f>
        <v>0.54166666666666674</v>
      </c>
    </row>
    <row r="21" spans="1:20">
      <c r="A21" s="98">
        <v>12</v>
      </c>
      <c r="B21" s="57" t="s">
        <v>67</v>
      </c>
      <c r="C21" s="69" t="s">
        <v>40</v>
      </c>
      <c r="D21" s="58">
        <v>4.1666666666666664E-2</v>
      </c>
      <c r="E21" s="59" t="s">
        <v>46</v>
      </c>
      <c r="F21" s="59" t="s">
        <v>51</v>
      </c>
      <c r="G21" s="60">
        <v>0.41666666666666669</v>
      </c>
      <c r="H21" s="58">
        <f t="shared" si="1"/>
        <v>0.45833333333333337</v>
      </c>
      <c r="I21" s="58">
        <f>G21-$D$27</f>
        <v>0.39583333333333337</v>
      </c>
      <c r="J21" s="101">
        <f t="shared" si="2"/>
        <v>0.5</v>
      </c>
      <c r="K21" s="61">
        <v>43362</v>
      </c>
      <c r="L21" s="62" t="s">
        <v>87</v>
      </c>
      <c r="M21" s="73" t="s">
        <v>88</v>
      </c>
      <c r="N21" s="86" t="s">
        <v>128</v>
      </c>
      <c r="O21" s="85"/>
      <c r="P21" s="62"/>
      <c r="Q21" s="60">
        <f>G21+$D$29</f>
        <v>0.54166666666666674</v>
      </c>
      <c r="R21" s="60">
        <f>H21+$D$29</f>
        <v>0.58333333333333337</v>
      </c>
      <c r="S21" s="60">
        <f>I21+$D$29</f>
        <v>0.52083333333333337</v>
      </c>
      <c r="T21" s="60">
        <f>J21+$D$29</f>
        <v>0.625</v>
      </c>
    </row>
    <row r="22" spans="1:20">
      <c r="A22" s="99">
        <f>AVERAGE(A12,A15,A20,A21,A34,A35)</f>
        <v>9.8333333333333339</v>
      </c>
      <c r="B22" s="96" t="s">
        <v>136</v>
      </c>
    </row>
    <row r="23" spans="1:20">
      <c r="B23" s="65" t="s">
        <v>63</v>
      </c>
    </row>
    <row r="24" spans="1:20">
      <c r="B24" s="65" t="s">
        <v>64</v>
      </c>
    </row>
    <row r="25" spans="1:20">
      <c r="B25" s="65" t="s">
        <v>72</v>
      </c>
    </row>
    <row r="26" spans="1:20">
      <c r="B26" s="65" t="s">
        <v>71</v>
      </c>
      <c r="K26" s="64"/>
      <c r="N26" s="64"/>
      <c r="O26" s="64"/>
    </row>
    <row r="27" spans="1:20">
      <c r="B27" s="65" t="s">
        <v>138</v>
      </c>
      <c r="D27" s="58">
        <v>2.0833333333333332E-2</v>
      </c>
      <c r="K27" s="64"/>
      <c r="N27" s="64"/>
      <c r="O27" s="64"/>
    </row>
    <row r="28" spans="1:20">
      <c r="B28" s="102" t="s">
        <v>139</v>
      </c>
      <c r="C28" s="103"/>
      <c r="D28" s="101">
        <v>4.1666666666666664E-2</v>
      </c>
      <c r="E28" s="64" t="s">
        <v>140</v>
      </c>
      <c r="K28" s="64"/>
      <c r="N28" s="64"/>
      <c r="O28" s="64"/>
    </row>
    <row r="29" spans="1:20">
      <c r="B29" s="65" t="s">
        <v>123</v>
      </c>
      <c r="D29" s="58">
        <v>0.125</v>
      </c>
      <c r="K29" s="64"/>
      <c r="N29" s="64"/>
      <c r="O29" s="64"/>
    </row>
    <row r="30" spans="1:20">
      <c r="B30" s="71" t="s">
        <v>126</v>
      </c>
      <c r="K30" s="64"/>
      <c r="N30" s="64"/>
      <c r="O30" s="64"/>
    </row>
    <row r="31" spans="1:20">
      <c r="B31" s="72" t="s">
        <v>130</v>
      </c>
      <c r="K31" s="64"/>
      <c r="N31" s="64"/>
      <c r="O31" s="64"/>
    </row>
    <row r="32" spans="1:20">
      <c r="B32" s="65" t="s">
        <v>127</v>
      </c>
      <c r="K32" s="64"/>
      <c r="N32" s="64"/>
      <c r="O32" s="64"/>
    </row>
    <row r="33" spans="1:15">
      <c r="B33" s="97" t="s">
        <v>137</v>
      </c>
      <c r="K33" s="64"/>
      <c r="N33" s="64"/>
      <c r="O33" s="64"/>
    </row>
    <row r="34" spans="1:15">
      <c r="A34" s="64">
        <v>6</v>
      </c>
      <c r="B34" s="65" t="s">
        <v>134</v>
      </c>
      <c r="K34" s="64"/>
      <c r="N34" s="64"/>
      <c r="O34" s="64"/>
    </row>
    <row r="35" spans="1:15">
      <c r="A35" s="64">
        <v>7</v>
      </c>
      <c r="B35" s="65" t="s">
        <v>135</v>
      </c>
      <c r="K35" s="64"/>
      <c r="N35" s="64"/>
      <c r="O35" s="64"/>
    </row>
    <row r="36" spans="1:15">
      <c r="K36" s="64"/>
      <c r="N36" s="64"/>
      <c r="O36" s="64"/>
    </row>
    <row r="37" spans="1:15">
      <c r="K37" s="64"/>
      <c r="N37" s="64"/>
      <c r="O37" s="64"/>
    </row>
    <row r="38" spans="1:15">
      <c r="K38" s="64"/>
      <c r="N38" s="64"/>
      <c r="O38" s="64"/>
    </row>
    <row r="39" spans="1:15">
      <c r="K39" s="64"/>
      <c r="N39" s="64"/>
      <c r="O39" s="64"/>
    </row>
    <row r="40" spans="1:15">
      <c r="K40" s="64"/>
      <c r="N40" s="64"/>
      <c r="O40" s="64"/>
    </row>
    <row r="41" spans="1:15">
      <c r="K41" s="64"/>
      <c r="N41" s="64"/>
      <c r="O41" s="64"/>
    </row>
    <row r="42" spans="1:15">
      <c r="K42" s="64"/>
      <c r="N42" s="64"/>
      <c r="O42" s="64"/>
    </row>
    <row r="43" spans="1:15">
      <c r="B43" s="64"/>
      <c r="C43" s="64"/>
      <c r="K43" s="64"/>
      <c r="N43" s="64"/>
      <c r="O43" s="64"/>
    </row>
    <row r="44" spans="1:15">
      <c r="B44" s="64"/>
      <c r="C44" s="64"/>
      <c r="K44" s="64"/>
      <c r="N44" s="64"/>
      <c r="O44" s="64"/>
    </row>
    <row r="45" spans="1:15">
      <c r="B45" s="64"/>
      <c r="C45" s="64"/>
      <c r="K45" s="64"/>
      <c r="N45" s="64"/>
      <c r="O45" s="64"/>
    </row>
  </sheetData>
  <sortState ref="B2:T29">
    <sortCondition ref="G2:G2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Lindsey Zimmerman</cp:lastModifiedBy>
  <dcterms:created xsi:type="dcterms:W3CDTF">2018-06-21T00:02:45Z</dcterms:created>
  <dcterms:modified xsi:type="dcterms:W3CDTF">2018-07-30T20:11:14Z</dcterms:modified>
</cp:coreProperties>
</file>