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University\My Course\2017-2018第一学期\财务报表分析\"/>
    </mc:Choice>
  </mc:AlternateContent>
  <bookViews>
    <workbookView xWindow="0" yWindow="0" windowWidth="16185" windowHeight="8925" activeTab="5"/>
  </bookViews>
  <sheets>
    <sheet name="利润表同型分析" sheetId="2" r:id="rId1"/>
    <sheet name="应收账款周转率" sheetId="9" r:id="rId2"/>
    <sheet name="总资产周转率" sheetId="10" r:id="rId3"/>
    <sheet name="财务费用明细" sheetId="3" r:id="rId4"/>
    <sheet name="杜邦分析" sheetId="12" r:id="rId5"/>
    <sheet name="往来账款&amp;重要资产" sheetId="6" r:id="rId6"/>
    <sheet name="货币资金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0" l="1"/>
  <c r="F43" i="10"/>
  <c r="G51" i="10"/>
  <c r="G26" i="9"/>
  <c r="D34" i="12"/>
  <c r="D33" i="12"/>
  <c r="D31" i="12"/>
  <c r="D30" i="12"/>
  <c r="D28" i="12"/>
  <c r="D22" i="12"/>
  <c r="D21" i="12"/>
  <c r="D19" i="12"/>
  <c r="D18" i="12"/>
  <c r="D16" i="12"/>
  <c r="G26" i="10"/>
  <c r="H4" i="9"/>
  <c r="H5" i="9"/>
  <c r="H6" i="9"/>
  <c r="H3" i="9"/>
  <c r="D6" i="9"/>
  <c r="D5" i="9"/>
  <c r="D4" i="9"/>
  <c r="D3" i="9"/>
  <c r="G21" i="2"/>
  <c r="G17" i="2"/>
  <c r="F21" i="2"/>
  <c r="F17" i="2"/>
  <c r="E21" i="2"/>
  <c r="E17" i="2"/>
  <c r="D21" i="2"/>
  <c r="D17" i="2"/>
  <c r="C21" i="2"/>
</calcChain>
</file>

<file path=xl/sharedStrings.xml><?xml version="1.0" encoding="utf-8"?>
<sst xmlns="http://schemas.openxmlformats.org/spreadsheetml/2006/main" count="285" uniqueCount="117">
  <si>
    <t>营业收入</t>
  </si>
  <si>
    <t>2016年</t>
    <phoneticPr fontId="1" type="noConversion"/>
  </si>
  <si>
    <t>海康威视</t>
    <phoneticPr fontId="1" type="noConversion"/>
  </si>
  <si>
    <t>金额</t>
    <phoneticPr fontId="1" type="noConversion"/>
  </si>
  <si>
    <t>百分比</t>
    <phoneticPr fontId="1" type="noConversion"/>
  </si>
  <si>
    <t>大华股份</t>
    <phoneticPr fontId="1" type="noConversion"/>
  </si>
  <si>
    <t>营业成本</t>
  </si>
  <si>
    <t>税金及附加</t>
  </si>
  <si>
    <t>销售费用</t>
  </si>
  <si>
    <t>管理费用</t>
  </si>
  <si>
    <t>财务费用</t>
  </si>
  <si>
    <t>营业利润</t>
  </si>
  <si>
    <t>利润总额</t>
  </si>
  <si>
    <t>净利润</t>
  </si>
  <si>
    <t>利息支出</t>
  </si>
  <si>
    <t>利息收入</t>
  </si>
  <si>
    <t>汇兑损益</t>
  </si>
  <si>
    <t>其他</t>
  </si>
  <si>
    <t>合计</t>
  </si>
  <si>
    <t>海康威视</t>
  </si>
  <si>
    <t>海康威视</t>
    <phoneticPr fontId="1" type="noConversion"/>
  </si>
  <si>
    <t>大华股份</t>
  </si>
  <si>
    <t>大华股份</t>
    <phoneticPr fontId="1" type="noConversion"/>
  </si>
  <si>
    <t>金额</t>
    <phoneticPr fontId="1" type="noConversion"/>
  </si>
  <si>
    <t>金额</t>
    <phoneticPr fontId="1" type="noConversion"/>
  </si>
  <si>
    <t>应收账款</t>
    <phoneticPr fontId="1" type="noConversion"/>
  </si>
  <si>
    <t>海康威视</t>
    <phoneticPr fontId="1" type="noConversion"/>
  </si>
  <si>
    <t>应收票据</t>
    <phoneticPr fontId="1" type="noConversion"/>
  </si>
  <si>
    <t>银行承兑</t>
    <phoneticPr fontId="1" type="noConversion"/>
  </si>
  <si>
    <t>商业承兑</t>
    <phoneticPr fontId="1" type="noConversion"/>
  </si>
  <si>
    <t>占总资产百分比</t>
    <phoneticPr fontId="1" type="noConversion"/>
  </si>
  <si>
    <t>占总资产百分比</t>
    <phoneticPr fontId="1" type="noConversion"/>
  </si>
  <si>
    <t>占应收票据百分比</t>
    <phoneticPr fontId="1" type="noConversion"/>
  </si>
  <si>
    <t>2016年</t>
    <phoneticPr fontId="1" type="noConversion"/>
  </si>
  <si>
    <t>海康威视</t>
    <phoneticPr fontId="1" type="noConversion"/>
  </si>
  <si>
    <t>营业成本率</t>
    <phoneticPr fontId="1" type="noConversion"/>
  </si>
  <si>
    <t>销售费用率</t>
    <phoneticPr fontId="1" type="noConversion"/>
  </si>
  <si>
    <t>管理费用率</t>
    <phoneticPr fontId="1" type="noConversion"/>
  </si>
  <si>
    <t>合计</t>
    <phoneticPr fontId="1" type="noConversion"/>
  </si>
  <si>
    <t>大华股份</t>
    <phoneticPr fontId="1" type="noConversion"/>
  </si>
  <si>
    <t>预收款项</t>
    <phoneticPr fontId="1" type="noConversion"/>
  </si>
  <si>
    <t>安防产业基地一期项目</t>
  </si>
  <si>
    <t>安防产业基地二期项目</t>
  </si>
  <si>
    <t>互联网视频产业基地</t>
  </si>
  <si>
    <t>荷兰Coop大楼</t>
  </si>
  <si>
    <t>治安监控点项目</t>
  </si>
  <si>
    <t>-</t>
    <phoneticPr fontId="1" type="noConversion"/>
  </si>
  <si>
    <t>大华股份</t>
    <phoneticPr fontId="1" type="noConversion"/>
  </si>
  <si>
    <t>智能监控系列产品建设项目</t>
  </si>
  <si>
    <t>产品生命周期管理（PLM)项目</t>
  </si>
  <si>
    <t>展厅改造工程</t>
  </si>
  <si>
    <t>大华智慧（物联网）产业园建设项目</t>
  </si>
  <si>
    <t>ORACLE系统</t>
    <phoneticPr fontId="1" type="noConversion"/>
  </si>
  <si>
    <t>MES重构项目</t>
    <phoneticPr fontId="1" type="noConversion"/>
  </si>
  <si>
    <t>呼叫中心项目</t>
  </si>
  <si>
    <t>原材料</t>
  </si>
  <si>
    <t>海康威视</t>
    <phoneticPr fontId="1" type="noConversion"/>
  </si>
  <si>
    <t>大华股份</t>
    <phoneticPr fontId="1" type="noConversion"/>
  </si>
  <si>
    <t>在产品</t>
  </si>
  <si>
    <t>库存商品</t>
  </si>
  <si>
    <t>建造合同形成的已完工未结算资产</t>
  </si>
  <si>
    <t>账面价值</t>
    <phoneticPr fontId="1" type="noConversion"/>
  </si>
  <si>
    <t>委托加工物资</t>
  </si>
  <si>
    <t>2016存货</t>
    <phoneticPr fontId="1" type="noConversion"/>
  </si>
  <si>
    <t>应收账款周转率</t>
    <phoneticPr fontId="1" type="noConversion"/>
  </si>
  <si>
    <t>应收账款平均余额</t>
    <phoneticPr fontId="1" type="noConversion"/>
  </si>
  <si>
    <t>占存货百分比</t>
    <phoneticPr fontId="1" type="noConversion"/>
  </si>
  <si>
    <t>营业收入</t>
    <phoneticPr fontId="1" type="noConversion"/>
  </si>
  <si>
    <t>海康威视</t>
    <phoneticPr fontId="1" type="noConversion"/>
  </si>
  <si>
    <t>大华股份</t>
    <phoneticPr fontId="1" type="noConversion"/>
  </si>
  <si>
    <t>-</t>
    <phoneticPr fontId="1" type="noConversion"/>
  </si>
  <si>
    <t>大华股份</t>
    <phoneticPr fontId="1" type="noConversion"/>
  </si>
  <si>
    <t>海康威视</t>
    <phoneticPr fontId="1" type="noConversion"/>
  </si>
  <si>
    <t>总资产</t>
    <phoneticPr fontId="1" type="noConversion"/>
  </si>
  <si>
    <t>总资产</t>
    <phoneticPr fontId="1" type="noConversion"/>
  </si>
  <si>
    <t>总资产平均余额</t>
    <phoneticPr fontId="1" type="noConversion"/>
  </si>
  <si>
    <t>总资产周转率</t>
    <phoneticPr fontId="1" type="noConversion"/>
  </si>
  <si>
    <t>海康威视</t>
    <phoneticPr fontId="1" type="noConversion"/>
  </si>
  <si>
    <t>-</t>
    <phoneticPr fontId="1" type="noConversion"/>
  </si>
  <si>
    <t>总资产周转率</t>
    <phoneticPr fontId="1" type="noConversion"/>
  </si>
  <si>
    <t>占总资产百分比</t>
    <phoneticPr fontId="1" type="noConversion"/>
  </si>
  <si>
    <t>-</t>
    <phoneticPr fontId="1" type="noConversion"/>
  </si>
  <si>
    <t>-</t>
    <phoneticPr fontId="1" type="noConversion"/>
  </si>
  <si>
    <t>完成进度</t>
    <phoneticPr fontId="1" type="noConversion"/>
  </si>
  <si>
    <t>预算（万元）</t>
    <phoneticPr fontId="1" type="noConversion"/>
  </si>
  <si>
    <t>合计账面价值</t>
    <phoneticPr fontId="1" type="noConversion"/>
  </si>
  <si>
    <t>部分完工</t>
    <phoneticPr fontId="1" type="noConversion"/>
  </si>
  <si>
    <t>部分完工</t>
    <phoneticPr fontId="1" type="noConversion"/>
  </si>
  <si>
    <t>海康威视</t>
    <phoneticPr fontId="1" type="noConversion"/>
  </si>
  <si>
    <t>存货</t>
    <phoneticPr fontId="1" type="noConversion"/>
  </si>
  <si>
    <t>原材料占比</t>
    <phoneticPr fontId="1" type="noConversion"/>
  </si>
  <si>
    <t>在产品占比</t>
    <phoneticPr fontId="1" type="noConversion"/>
  </si>
  <si>
    <t>库存商品占比</t>
    <phoneticPr fontId="1" type="noConversion"/>
  </si>
  <si>
    <t>存货占总资产比例</t>
    <phoneticPr fontId="1" type="noConversion"/>
  </si>
  <si>
    <t>存货跌价准备</t>
    <phoneticPr fontId="1" type="noConversion"/>
  </si>
  <si>
    <t>净利润</t>
    <phoneticPr fontId="1" type="noConversion"/>
  </si>
  <si>
    <t>所得税费用</t>
    <phoneticPr fontId="1" type="noConversion"/>
  </si>
  <si>
    <t>利息支出</t>
    <phoneticPr fontId="1" type="noConversion"/>
  </si>
  <si>
    <t>息税前收益</t>
    <phoneticPr fontId="1" type="noConversion"/>
  </si>
  <si>
    <t>总资产报酬率</t>
    <phoneticPr fontId="1" type="noConversion"/>
  </si>
  <si>
    <t>息税前收益/营业收入：收入质量</t>
    <phoneticPr fontId="1" type="noConversion"/>
  </si>
  <si>
    <t>海康威视</t>
    <phoneticPr fontId="1" type="noConversion"/>
  </si>
  <si>
    <t>ROE</t>
    <phoneticPr fontId="1" type="noConversion"/>
  </si>
  <si>
    <t>归属于上市公司股东的净利润</t>
    <phoneticPr fontId="1" type="noConversion"/>
  </si>
  <si>
    <t>归属于上市公司股东的净资产</t>
    <phoneticPr fontId="1" type="noConversion"/>
  </si>
  <si>
    <t>权益倍数</t>
    <phoneticPr fontId="1" type="noConversion"/>
  </si>
  <si>
    <t>ROA</t>
    <phoneticPr fontId="1" type="noConversion"/>
  </si>
  <si>
    <t>营业收入</t>
    <phoneticPr fontId="1" type="noConversion"/>
  </si>
  <si>
    <t>销售净利润率</t>
    <phoneticPr fontId="1" type="noConversion"/>
  </si>
  <si>
    <t>总资产平均余额</t>
    <phoneticPr fontId="1" type="noConversion"/>
  </si>
  <si>
    <t>总资产周转率</t>
    <phoneticPr fontId="1" type="noConversion"/>
  </si>
  <si>
    <t>应收账款</t>
    <phoneticPr fontId="1" type="noConversion"/>
  </si>
  <si>
    <t>项目名称</t>
    <phoneticPr fontId="1" type="noConversion"/>
  </si>
  <si>
    <t>大华股份</t>
    <phoneticPr fontId="1" type="noConversion"/>
  </si>
  <si>
    <t>存货平均余额</t>
    <phoneticPr fontId="1" type="noConversion"/>
  </si>
  <si>
    <t>存货周转率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</si>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</sst>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_ "/>
    <numFmt numFmtId="178" formatCode="0.00_);[Red]\(0.00\)"/>
    <numFmt numFmtId="179" formatCode="#,##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>
      <alignment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>
      <alignment vertical="center"/>
    </xf>
    <xf numFmtId="4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/>
    </xf>
    <xf numFmtId="9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49" fontId="3" fillId="0" borderId="0" xfId="0" applyNumberFormat="1" applyFont="1" applyAlignment="1">
      <alignment horizontal="right" vertical="center" wrapText="1"/>
    </xf>
    <xf numFmtId="179" fontId="3" fillId="0" borderId="0" xfId="0" applyNumberFormat="1" applyFont="1">
      <alignment vertical="center"/>
    </xf>
    <xf numFmtId="179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3" sqref="A13:G21"/>
    </sheetView>
  </sheetViews>
  <sheetFormatPr defaultRowHeight="23.25" x14ac:dyDescent="0.2"/>
  <cols>
    <col min="1" max="1" width="38.25" style="1" customWidth="1"/>
    <col min="2" max="2" width="36.375" style="1" customWidth="1"/>
    <col min="3" max="3" width="20.125" style="1" customWidth="1"/>
    <col min="4" max="4" width="30.625" style="1" customWidth="1"/>
    <col min="5" max="5" width="26.875" style="7" customWidth="1"/>
    <col min="6" max="6" width="16.75" style="1" customWidth="1"/>
    <col min="7" max="7" width="23" style="1" customWidth="1"/>
    <col min="8" max="16384" width="9" style="1"/>
  </cols>
  <sheetData>
    <row r="1" spans="1:7" x14ac:dyDescent="0.2">
      <c r="A1" s="1" t="s">
        <v>1</v>
      </c>
      <c r="B1" s="32" t="s">
        <v>2</v>
      </c>
      <c r="C1" s="32"/>
      <c r="D1" s="32" t="s">
        <v>5</v>
      </c>
      <c r="E1" s="32"/>
    </row>
    <row r="2" spans="1:7" x14ac:dyDescent="0.2">
      <c r="B2" s="4" t="s">
        <v>3</v>
      </c>
      <c r="C2" s="4" t="s">
        <v>4</v>
      </c>
      <c r="D2" s="4" t="s">
        <v>3</v>
      </c>
      <c r="E2" s="6" t="s">
        <v>4</v>
      </c>
    </row>
    <row r="3" spans="1:7" x14ac:dyDescent="0.2">
      <c r="A3" s="1" t="s">
        <v>0</v>
      </c>
      <c r="B3" s="2">
        <v>31924020872.439999</v>
      </c>
      <c r="C3" s="3">
        <v>1</v>
      </c>
      <c r="D3" s="5">
        <v>13329094010.82</v>
      </c>
      <c r="E3" s="7">
        <v>1</v>
      </c>
    </row>
    <row r="4" spans="1:7" x14ac:dyDescent="0.2">
      <c r="A4" s="1" t="s">
        <v>6</v>
      </c>
      <c r="B4" s="2">
        <v>18649694075.439999</v>
      </c>
      <c r="C4" s="3">
        <v>0.28420000000000001</v>
      </c>
      <c r="D4" s="5">
        <v>8303330527.9899998</v>
      </c>
      <c r="E4" s="7">
        <v>0.62290000000000001</v>
      </c>
    </row>
    <row r="5" spans="1:7" x14ac:dyDescent="0.2">
      <c r="A5" s="1" t="s">
        <v>7</v>
      </c>
      <c r="B5" s="2">
        <v>255078931.5</v>
      </c>
      <c r="C5" s="3">
        <v>8.0000000000000002E-3</v>
      </c>
      <c r="D5" s="5">
        <v>85107746.060000002</v>
      </c>
      <c r="E5" s="7">
        <v>6.4000000000000003E-3</v>
      </c>
    </row>
    <row r="6" spans="1:7" x14ac:dyDescent="0.2">
      <c r="A6" s="1" t="s">
        <v>8</v>
      </c>
      <c r="B6" s="2">
        <v>2991273819.8099999</v>
      </c>
      <c r="C6" s="3">
        <v>9.3700000000000006E-2</v>
      </c>
      <c r="D6" s="5">
        <v>1638140112.8399999</v>
      </c>
      <c r="E6" s="7">
        <v>0.1229</v>
      </c>
    </row>
    <row r="7" spans="1:7" x14ac:dyDescent="0.2">
      <c r="A7" s="1" t="s">
        <v>9</v>
      </c>
      <c r="B7" s="2">
        <v>3106761432.9400001</v>
      </c>
      <c r="C7" s="3">
        <v>9.7299999999999998E-2</v>
      </c>
      <c r="D7" s="5">
        <v>1831477357.29</v>
      </c>
      <c r="E7" s="7">
        <v>0.13739999999999999</v>
      </c>
    </row>
    <row r="8" spans="1:7" x14ac:dyDescent="0.2">
      <c r="A8" s="1" t="s">
        <v>10</v>
      </c>
      <c r="B8" s="2">
        <v>-226063754.62</v>
      </c>
      <c r="C8" s="3">
        <v>-7.1000000000000004E-3</v>
      </c>
      <c r="D8" s="5">
        <v>-81887001.769999996</v>
      </c>
      <c r="E8" s="7">
        <v>-6.1000000000000004E-3</v>
      </c>
    </row>
    <row r="9" spans="1:7" x14ac:dyDescent="0.2">
      <c r="A9" s="1" t="s">
        <v>11</v>
      </c>
      <c r="B9" s="2">
        <v>6830100717.3500004</v>
      </c>
      <c r="C9" s="3">
        <v>0.21390000000000001</v>
      </c>
      <c r="D9" s="5">
        <v>1433274487.6600001</v>
      </c>
      <c r="E9" s="7">
        <v>0.1075</v>
      </c>
    </row>
    <row r="10" spans="1:7" x14ac:dyDescent="0.2">
      <c r="A10" s="1" t="s">
        <v>12</v>
      </c>
      <c r="B10" s="2">
        <v>8310178348.5100002</v>
      </c>
      <c r="C10" s="3">
        <v>0.26029999999999998</v>
      </c>
      <c r="D10" s="5">
        <v>2012337526.9300001</v>
      </c>
      <c r="E10" s="7">
        <v>0.151</v>
      </c>
    </row>
    <row r="11" spans="1:7" x14ac:dyDescent="0.2">
      <c r="A11" s="1" t="s">
        <v>13</v>
      </c>
      <c r="B11" s="2">
        <v>7420273140.4399996</v>
      </c>
      <c r="C11" s="3">
        <v>0.2324</v>
      </c>
      <c r="D11" s="5">
        <v>1810152288.3099999</v>
      </c>
      <c r="E11" s="7">
        <v>0.1358</v>
      </c>
    </row>
    <row r="13" spans="1:7" x14ac:dyDescent="0.2">
      <c r="A13" s="2"/>
      <c r="B13" s="2"/>
      <c r="C13" s="1">
        <v>2013</v>
      </c>
      <c r="D13" s="1">
        <v>2014</v>
      </c>
      <c r="E13" s="16">
        <v>2015</v>
      </c>
      <c r="F13" s="1">
        <v>2016</v>
      </c>
      <c r="G13" s="1">
        <v>2017</v>
      </c>
    </row>
    <row r="14" spans="1:7" x14ac:dyDescent="0.2">
      <c r="A14" s="33" t="s">
        <v>34</v>
      </c>
      <c r="B14" s="4" t="s">
        <v>35</v>
      </c>
      <c r="C14" s="7">
        <v>0.52380000000000004</v>
      </c>
      <c r="D14" s="7">
        <v>0.55579999999999996</v>
      </c>
      <c r="E14" s="7">
        <v>0.59899999999999998</v>
      </c>
      <c r="F14" s="7">
        <v>0.58420000000000005</v>
      </c>
      <c r="G14" s="7">
        <v>0.57279999999999998</v>
      </c>
    </row>
    <row r="15" spans="1:7" x14ac:dyDescent="0.2">
      <c r="A15" s="33"/>
      <c r="B15" s="4" t="s">
        <v>36</v>
      </c>
      <c r="C15" s="7">
        <v>8.6300000000000002E-2</v>
      </c>
      <c r="D15" s="7">
        <v>8.8999999999999996E-2</v>
      </c>
      <c r="E15" s="7">
        <v>8.6199999999999999E-2</v>
      </c>
      <c r="F15" s="7">
        <v>9.3700000000000006E-2</v>
      </c>
      <c r="G15" s="7">
        <v>0.105</v>
      </c>
    </row>
    <row r="16" spans="1:7" x14ac:dyDescent="0.2">
      <c r="A16" s="33"/>
      <c r="B16" s="4" t="s">
        <v>37</v>
      </c>
      <c r="C16" s="7">
        <v>0.10199999999999999</v>
      </c>
      <c r="D16" s="7">
        <v>9.5500000000000002E-2</v>
      </c>
      <c r="E16" s="7">
        <v>8.7499999999999994E-2</v>
      </c>
      <c r="F16" s="7">
        <v>9.7299999999999998E-2</v>
      </c>
      <c r="G16" s="7">
        <v>0.1071</v>
      </c>
    </row>
    <row r="17" spans="1:7" x14ac:dyDescent="0.2">
      <c r="A17" s="33"/>
      <c r="B17" s="4" t="s">
        <v>38</v>
      </c>
      <c r="C17" s="7">
        <v>0.71209999999999996</v>
      </c>
      <c r="D17" s="7">
        <f>SUM(D14:D16)</f>
        <v>0.74029999999999996</v>
      </c>
      <c r="E17" s="7">
        <f>SUM(E14:E16)</f>
        <v>0.77270000000000005</v>
      </c>
      <c r="F17" s="7">
        <f>SUM(F14:F16)</f>
        <v>0.77520000000000011</v>
      </c>
      <c r="G17" s="7">
        <f>SUM(G14:G16)</f>
        <v>0.78489999999999993</v>
      </c>
    </row>
    <row r="18" spans="1:7" x14ac:dyDescent="0.2">
      <c r="A18" s="33" t="s">
        <v>39</v>
      </c>
      <c r="B18" s="4" t="s">
        <v>35</v>
      </c>
      <c r="C18" s="7">
        <v>0.57179999999999997</v>
      </c>
      <c r="D18" s="7">
        <v>0.61860000000000004</v>
      </c>
      <c r="E18" s="7">
        <v>0.62780000000000002</v>
      </c>
      <c r="F18" s="7">
        <v>0.62290000000000001</v>
      </c>
      <c r="G18" s="7">
        <v>0.60550000000000004</v>
      </c>
    </row>
    <row r="19" spans="1:7" x14ac:dyDescent="0.2">
      <c r="A19" s="33"/>
      <c r="B19" s="4" t="s">
        <v>36</v>
      </c>
      <c r="C19" s="7">
        <v>0.10440000000000001</v>
      </c>
      <c r="D19" s="7">
        <v>9.2899999999999996E-2</v>
      </c>
      <c r="E19" s="7">
        <v>0.1134</v>
      </c>
      <c r="F19" s="7">
        <v>0.1229</v>
      </c>
      <c r="G19" s="7">
        <v>0.1268</v>
      </c>
    </row>
    <row r="20" spans="1:7" x14ac:dyDescent="0.2">
      <c r="A20" s="33"/>
      <c r="B20" s="4" t="s">
        <v>37</v>
      </c>
      <c r="C20" s="7">
        <v>0.12809999999999999</v>
      </c>
      <c r="D20" s="7">
        <v>0.14699999999999999</v>
      </c>
      <c r="E20" s="7">
        <v>0.1225</v>
      </c>
      <c r="F20" s="7">
        <v>0.13739999999999999</v>
      </c>
      <c r="G20" s="7">
        <v>0.13650000000000001</v>
      </c>
    </row>
    <row r="21" spans="1:7" x14ac:dyDescent="0.2">
      <c r="A21" s="33"/>
      <c r="B21" s="4" t="s">
        <v>38</v>
      </c>
      <c r="C21" s="7">
        <f>SUM(C18:C20)</f>
        <v>0.80430000000000001</v>
      </c>
      <c r="D21" s="7">
        <f>SUM(D18:D20)</f>
        <v>0.85850000000000004</v>
      </c>
      <c r="E21" s="7">
        <f>SUM(E18:E20)</f>
        <v>0.86370000000000013</v>
      </c>
      <c r="F21" s="7">
        <f>SUM(F18:F20)</f>
        <v>0.88319999999999999</v>
      </c>
      <c r="G21" s="7">
        <f>SUM(G18:G20)</f>
        <v>0.86880000000000002</v>
      </c>
    </row>
    <row r="23" spans="1:7" x14ac:dyDescent="0.2">
      <c r="A23" s="5"/>
    </row>
    <row r="24" spans="1:7" x14ac:dyDescent="0.2">
      <c r="A24" s="5"/>
    </row>
  </sheetData>
  <mergeCells count="4">
    <mergeCell ref="B1:C1"/>
    <mergeCell ref="D1:E1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4" workbookViewId="0">
      <selection activeCell="A15" sqref="A15:C21"/>
    </sheetView>
  </sheetViews>
  <sheetFormatPr defaultRowHeight="23.25" x14ac:dyDescent="0.2"/>
  <cols>
    <col min="1" max="1" width="18.75" style="12" customWidth="1"/>
    <col min="2" max="2" width="28.5" style="12" customWidth="1"/>
    <col min="3" max="3" width="31" style="12" customWidth="1"/>
    <col min="4" max="4" width="38.875" style="12" customWidth="1"/>
    <col min="5" max="5" width="27.5" style="12" customWidth="1"/>
    <col min="6" max="6" width="27.75" style="12" customWidth="1"/>
    <col min="7" max="7" width="28" style="12" customWidth="1"/>
    <col min="8" max="8" width="28.125" style="12" customWidth="1"/>
    <col min="9" max="9" width="24.375" style="12" customWidth="1"/>
    <col min="10" max="16384" width="9" style="12"/>
  </cols>
  <sheetData>
    <row r="1" spans="1:9" x14ac:dyDescent="0.2">
      <c r="A1" s="1"/>
      <c r="B1" s="33" t="s">
        <v>20</v>
      </c>
      <c r="C1" s="33"/>
      <c r="D1" s="33"/>
      <c r="E1" s="33"/>
      <c r="F1" s="33" t="s">
        <v>22</v>
      </c>
      <c r="G1" s="33"/>
      <c r="H1" s="33"/>
      <c r="I1" s="33"/>
    </row>
    <row r="2" spans="1:9" x14ac:dyDescent="0.2">
      <c r="A2" s="1" t="s">
        <v>25</v>
      </c>
      <c r="B2" s="1" t="s">
        <v>23</v>
      </c>
      <c r="C2" s="1" t="s">
        <v>31</v>
      </c>
      <c r="D2" s="1" t="s">
        <v>65</v>
      </c>
      <c r="E2" s="1" t="s">
        <v>64</v>
      </c>
      <c r="F2" s="1" t="s">
        <v>24</v>
      </c>
      <c r="G2" s="1" t="s">
        <v>31</v>
      </c>
      <c r="H2" s="1" t="s">
        <v>65</v>
      </c>
      <c r="I2" s="1" t="s">
        <v>64</v>
      </c>
    </row>
    <row r="3" spans="1:9" x14ac:dyDescent="0.2">
      <c r="A3" s="1">
        <v>2017</v>
      </c>
      <c r="B3" s="2">
        <v>13304046010.120001</v>
      </c>
      <c r="C3" s="3">
        <v>0.34239999999999998</v>
      </c>
      <c r="D3" s="19">
        <f>(B3+B4)/2</f>
        <v>12273429456.490002</v>
      </c>
      <c r="E3" s="19">
        <v>2.68</v>
      </c>
      <c r="F3" s="2">
        <v>6934385789.0600004</v>
      </c>
      <c r="G3" s="3">
        <v>0.40799999999999997</v>
      </c>
      <c r="H3" s="20">
        <f>(F3+F4)/2</f>
        <v>6569971484.9799995</v>
      </c>
      <c r="I3" s="12">
        <v>2.27</v>
      </c>
    </row>
    <row r="4" spans="1:9" x14ac:dyDescent="0.2">
      <c r="A4" s="1">
        <v>2016</v>
      </c>
      <c r="B4" s="2">
        <v>11242812902.860001</v>
      </c>
      <c r="C4" s="3">
        <v>0.27200000000000002</v>
      </c>
      <c r="D4" s="19">
        <f>(B4+B5)/2</f>
        <v>9684372822.9200001</v>
      </c>
      <c r="E4" s="19">
        <v>3.29</v>
      </c>
      <c r="F4" s="2">
        <v>6205557180.8999996</v>
      </c>
      <c r="G4" s="3">
        <v>0.40379999999999999</v>
      </c>
      <c r="H4" s="20">
        <f t="shared" ref="H4:H6" si="0">(F4+F5)/2</f>
        <v>5590164940.2349997</v>
      </c>
      <c r="I4" s="12">
        <v>2.38</v>
      </c>
    </row>
    <row r="5" spans="1:9" x14ac:dyDescent="0.2">
      <c r="A5" s="1">
        <v>2015</v>
      </c>
      <c r="B5" s="2">
        <v>8125932742.9799995</v>
      </c>
      <c r="C5" s="3">
        <v>0.26800000000000002</v>
      </c>
      <c r="D5" s="19">
        <f>(B5+B6)/2</f>
        <v>6203729850.0149994</v>
      </c>
      <c r="E5" s="19">
        <v>4.07</v>
      </c>
      <c r="F5" s="2">
        <v>4974772699.5699997</v>
      </c>
      <c r="G5" s="3">
        <v>0.4325</v>
      </c>
      <c r="H5" s="20">
        <f t="shared" si="0"/>
        <v>3866895005.8299999</v>
      </c>
      <c r="I5" s="12">
        <v>2.62</v>
      </c>
    </row>
    <row r="6" spans="1:9" x14ac:dyDescent="0.2">
      <c r="A6" s="1">
        <v>2014</v>
      </c>
      <c r="B6" s="2">
        <v>4281526957.0500002</v>
      </c>
      <c r="C6" s="3">
        <v>0.2011</v>
      </c>
      <c r="D6" s="19">
        <f>(B6+B7)/2</f>
        <v>3580084049.2350001</v>
      </c>
      <c r="E6" s="19">
        <v>4.8099999999999996</v>
      </c>
      <c r="F6" s="2">
        <v>2759017312.0900002</v>
      </c>
      <c r="G6" s="3">
        <v>0.3453</v>
      </c>
      <c r="H6" s="20">
        <f t="shared" si="0"/>
        <v>2443119529.8850002</v>
      </c>
      <c r="I6" s="12">
        <v>3</v>
      </c>
    </row>
    <row r="7" spans="1:9" x14ac:dyDescent="0.2">
      <c r="A7" s="1">
        <v>2013</v>
      </c>
      <c r="B7" s="2">
        <v>2878641141.4200001</v>
      </c>
      <c r="C7" s="3">
        <v>0.2046</v>
      </c>
      <c r="D7" s="21" t="s">
        <v>46</v>
      </c>
      <c r="E7" s="22" t="s">
        <v>46</v>
      </c>
      <c r="F7" s="2">
        <v>2127221747.6800001</v>
      </c>
      <c r="G7" s="3">
        <v>0.35289999999999999</v>
      </c>
      <c r="H7" s="23" t="s">
        <v>70</v>
      </c>
      <c r="I7" s="21" t="s">
        <v>46</v>
      </c>
    </row>
    <row r="8" spans="1:9" x14ac:dyDescent="0.2">
      <c r="H8" s="20"/>
    </row>
    <row r="9" spans="1:9" x14ac:dyDescent="0.2">
      <c r="H9" s="20"/>
    </row>
    <row r="10" spans="1:9" x14ac:dyDescent="0.2">
      <c r="H10" s="20"/>
    </row>
    <row r="11" spans="1:9" x14ac:dyDescent="0.2">
      <c r="H11" s="20"/>
    </row>
    <row r="12" spans="1:9" x14ac:dyDescent="0.2">
      <c r="D12" s="2">
        <v>13304046010.120001</v>
      </c>
      <c r="E12" s="2">
        <v>11242812902.860001</v>
      </c>
      <c r="F12" s="2">
        <v>8125932742.9799995</v>
      </c>
      <c r="G12" s="2">
        <v>4281526957.0500002</v>
      </c>
      <c r="H12" s="2">
        <v>2878641141.4200001</v>
      </c>
    </row>
    <row r="13" spans="1:9" x14ac:dyDescent="0.2">
      <c r="H13" s="20"/>
    </row>
    <row r="14" spans="1:9" x14ac:dyDescent="0.2">
      <c r="D14" s="3">
        <v>0.40799999999999997</v>
      </c>
      <c r="H14" s="20"/>
    </row>
    <row r="15" spans="1:9" x14ac:dyDescent="0.2">
      <c r="A15" s="12" t="s">
        <v>67</v>
      </c>
      <c r="B15" s="12" t="s">
        <v>68</v>
      </c>
      <c r="C15" s="12" t="s">
        <v>69</v>
      </c>
      <c r="D15" s="3">
        <v>0.40379999999999999</v>
      </c>
      <c r="H15" s="20"/>
    </row>
    <row r="16" spans="1:9" x14ac:dyDescent="0.2">
      <c r="A16" s="2"/>
      <c r="B16" s="2"/>
      <c r="C16" s="2"/>
      <c r="D16" s="3">
        <v>0.4325</v>
      </c>
      <c r="H16" s="20"/>
    </row>
    <row r="17" spans="1:8" x14ac:dyDescent="0.2">
      <c r="A17" s="12">
        <v>2017</v>
      </c>
      <c r="B17" s="2">
        <v>16447539736.52</v>
      </c>
      <c r="C17" s="2">
        <v>7464664934.3800001</v>
      </c>
      <c r="D17" s="3">
        <v>0.3453</v>
      </c>
      <c r="H17" s="20"/>
    </row>
    <row r="18" spans="1:8" x14ac:dyDescent="0.2">
      <c r="A18" s="12">
        <v>2016</v>
      </c>
      <c r="B18" s="2">
        <v>31924020872.439999</v>
      </c>
      <c r="C18" s="2">
        <v>13329094010.82</v>
      </c>
      <c r="D18" s="3">
        <v>0.35289999999999999</v>
      </c>
      <c r="H18" s="20"/>
    </row>
    <row r="19" spans="1:8" x14ac:dyDescent="0.2">
      <c r="A19" s="12">
        <v>2015</v>
      </c>
      <c r="B19" s="2">
        <v>25271390273.419998</v>
      </c>
      <c r="C19" s="2">
        <v>10077833438.49</v>
      </c>
      <c r="H19" s="20"/>
    </row>
    <row r="20" spans="1:8" x14ac:dyDescent="0.2">
      <c r="A20" s="12">
        <v>2014</v>
      </c>
      <c r="B20" s="2">
        <v>17233114021.700001</v>
      </c>
      <c r="C20" s="2">
        <v>7331881449.46</v>
      </c>
      <c r="H20" s="20"/>
    </row>
    <row r="21" spans="1:8" x14ac:dyDescent="0.2">
      <c r="A21" s="12">
        <v>2013</v>
      </c>
      <c r="B21" s="2">
        <v>10745907038.84</v>
      </c>
      <c r="C21" s="2">
        <v>5410094042.8000002</v>
      </c>
      <c r="H21" s="20"/>
    </row>
    <row r="22" spans="1:8" x14ac:dyDescent="0.2">
      <c r="H22" s="20"/>
    </row>
    <row r="23" spans="1:8" x14ac:dyDescent="0.2">
      <c r="A23" s="2"/>
      <c r="B23" s="2"/>
      <c r="C23" s="1">
        <v>2013</v>
      </c>
      <c r="D23" s="1">
        <v>2014</v>
      </c>
      <c r="E23" s="16">
        <v>2015</v>
      </c>
      <c r="F23" s="1">
        <v>2016</v>
      </c>
      <c r="G23" s="1">
        <v>2017</v>
      </c>
    </row>
    <row r="24" spans="1:8" x14ac:dyDescent="0.2">
      <c r="A24" s="33" t="s">
        <v>34</v>
      </c>
      <c r="B24" s="1" t="s">
        <v>111</v>
      </c>
      <c r="C24" s="2">
        <v>2878641141.4200001</v>
      </c>
      <c r="D24" s="2">
        <v>4281526957.0500002</v>
      </c>
      <c r="E24" s="2">
        <v>8125932742.9799995</v>
      </c>
      <c r="F24" s="2">
        <v>11242812902.860001</v>
      </c>
      <c r="G24" s="2">
        <v>13304046010.120001</v>
      </c>
    </row>
    <row r="25" spans="1:8" x14ac:dyDescent="0.2">
      <c r="A25" s="33"/>
      <c r="B25" s="1" t="s">
        <v>31</v>
      </c>
      <c r="C25" s="3">
        <v>0.2046</v>
      </c>
      <c r="D25" s="3">
        <v>0.2011</v>
      </c>
      <c r="E25" s="3">
        <v>0.26800000000000002</v>
      </c>
      <c r="F25" s="3">
        <v>0.27200000000000002</v>
      </c>
      <c r="G25" s="3">
        <v>0.34239999999999998</v>
      </c>
    </row>
    <row r="26" spans="1:8" x14ac:dyDescent="0.2">
      <c r="A26" s="33"/>
      <c r="B26" s="1" t="s">
        <v>65</v>
      </c>
      <c r="C26" s="21" t="s">
        <v>46</v>
      </c>
      <c r="D26" s="2">
        <v>3580084049.2399998</v>
      </c>
      <c r="E26" s="2">
        <v>6203729850.0200005</v>
      </c>
      <c r="F26" s="2">
        <v>9684372822.9200001</v>
      </c>
      <c r="G26" s="2">
        <f>(E26+E27)/2</f>
        <v>3101864927.0450001</v>
      </c>
      <c r="H26" s="12">
        <v>2.27</v>
      </c>
    </row>
    <row r="27" spans="1:8" x14ac:dyDescent="0.2">
      <c r="A27" s="33"/>
      <c r="B27" s="1" t="s">
        <v>64</v>
      </c>
      <c r="C27" s="22" t="s">
        <v>46</v>
      </c>
      <c r="D27" s="19">
        <v>4.8099999999999996</v>
      </c>
      <c r="E27" s="19">
        <v>4.07</v>
      </c>
      <c r="F27" s="19">
        <v>3.29</v>
      </c>
      <c r="G27" s="19">
        <v>2.68</v>
      </c>
      <c r="H27" s="12">
        <v>2.38</v>
      </c>
    </row>
    <row r="28" spans="1:8" x14ac:dyDescent="0.2">
      <c r="A28" s="33" t="s">
        <v>39</v>
      </c>
      <c r="B28" s="1" t="s">
        <v>111</v>
      </c>
      <c r="C28" s="2">
        <v>2127221747.6800001</v>
      </c>
      <c r="D28" s="2">
        <v>2759017312.0900002</v>
      </c>
      <c r="E28" s="2">
        <v>4974772699.5699997</v>
      </c>
      <c r="F28" s="2">
        <v>6205557180.8999996</v>
      </c>
      <c r="G28" s="2">
        <v>6934385789.0600004</v>
      </c>
      <c r="H28" s="12">
        <v>2.62</v>
      </c>
    </row>
    <row r="29" spans="1:8" x14ac:dyDescent="0.2">
      <c r="A29" s="33"/>
      <c r="B29" s="1" t="s">
        <v>31</v>
      </c>
      <c r="C29" s="3">
        <v>0.35289999999999999</v>
      </c>
      <c r="D29" s="3">
        <v>0.3453</v>
      </c>
      <c r="E29" s="3">
        <v>0.4325</v>
      </c>
      <c r="F29" s="3">
        <v>0.40379999999999999</v>
      </c>
      <c r="G29" s="3">
        <v>0.40799999999999997</v>
      </c>
      <c r="H29" s="12">
        <v>3</v>
      </c>
    </row>
    <row r="30" spans="1:8" x14ac:dyDescent="0.2">
      <c r="A30" s="33"/>
      <c r="B30" s="1" t="s">
        <v>65</v>
      </c>
      <c r="C30" s="23" t="s">
        <v>70</v>
      </c>
      <c r="D30" s="2">
        <v>2443119529.8899999</v>
      </c>
      <c r="E30" s="2">
        <v>3866895005.8299999</v>
      </c>
      <c r="F30" s="2">
        <v>5590164940.2399998</v>
      </c>
      <c r="G30" s="2">
        <v>6569971484.9799995</v>
      </c>
      <c r="H30" s="21" t="s">
        <v>46</v>
      </c>
    </row>
    <row r="31" spans="1:8" x14ac:dyDescent="0.2">
      <c r="A31" s="33"/>
      <c r="B31" s="1" t="s">
        <v>64</v>
      </c>
      <c r="C31" s="21" t="s">
        <v>46</v>
      </c>
      <c r="D31" s="12">
        <v>3</v>
      </c>
      <c r="E31" s="12">
        <v>2.62</v>
      </c>
      <c r="F31" s="12">
        <v>2.38</v>
      </c>
      <c r="G31" s="12">
        <v>2.27</v>
      </c>
    </row>
  </sheetData>
  <sortState ref="D12:H12">
    <sortCondition ref="H12"/>
  </sortState>
  <mergeCells count="4">
    <mergeCell ref="A24:A27"/>
    <mergeCell ref="A28:A31"/>
    <mergeCell ref="B1:E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99"/>
  <sheetViews>
    <sheetView topLeftCell="A82" workbookViewId="0">
      <selection activeCell="A87" sqref="A87:F99"/>
    </sheetView>
  </sheetViews>
  <sheetFormatPr defaultRowHeight="14.25" x14ac:dyDescent="0.2"/>
  <cols>
    <col min="1" max="1" width="15.5" customWidth="1"/>
    <col min="2" max="2" width="35.25" customWidth="1"/>
    <col min="3" max="3" width="38" customWidth="1"/>
    <col min="4" max="4" width="28.75" customWidth="1"/>
    <col min="5" max="5" width="32.5" customWidth="1"/>
    <col min="6" max="6" width="27.875" customWidth="1"/>
    <col min="7" max="7" width="30.75" customWidth="1"/>
    <col min="8" max="8" width="27.875" customWidth="1"/>
  </cols>
  <sheetData>
    <row r="10" spans="1:6" ht="23.25" x14ac:dyDescent="0.2">
      <c r="A10" s="12" t="s">
        <v>67</v>
      </c>
      <c r="B10" s="12" t="s">
        <v>68</v>
      </c>
      <c r="C10" s="12" t="s">
        <v>69</v>
      </c>
      <c r="D10" s="12" t="s">
        <v>74</v>
      </c>
      <c r="E10" s="12" t="s">
        <v>77</v>
      </c>
      <c r="F10" s="12" t="s">
        <v>5</v>
      </c>
    </row>
    <row r="11" spans="1:6" ht="23.25" x14ac:dyDescent="0.2">
      <c r="A11" s="2"/>
      <c r="B11" s="2"/>
      <c r="C11" s="2"/>
      <c r="D11" s="12"/>
      <c r="E11" s="12"/>
      <c r="F11" s="12"/>
    </row>
    <row r="12" spans="1:6" ht="23.25" x14ac:dyDescent="0.2">
      <c r="A12" s="12">
        <v>2017</v>
      </c>
      <c r="B12" s="2">
        <v>16447539736.52</v>
      </c>
      <c r="C12" s="2">
        <v>7464664934.3800001</v>
      </c>
      <c r="D12" s="12">
        <v>2017</v>
      </c>
      <c r="E12" s="2">
        <v>41524934461.169998</v>
      </c>
      <c r="F12" s="2">
        <v>16997986152.209999</v>
      </c>
    </row>
    <row r="13" spans="1:6" ht="23.25" x14ac:dyDescent="0.2">
      <c r="A13" s="12">
        <v>2016</v>
      </c>
      <c r="B13" s="2">
        <v>31924020872.439999</v>
      </c>
      <c r="C13" s="2">
        <v>13329094010.82</v>
      </c>
      <c r="D13" s="12">
        <v>2016</v>
      </c>
      <c r="E13" s="2">
        <v>41339007814.830002</v>
      </c>
      <c r="F13" s="2">
        <v>15366397939.879999</v>
      </c>
    </row>
    <row r="14" spans="1:6" ht="23.25" x14ac:dyDescent="0.2">
      <c r="A14" s="12">
        <v>2015</v>
      </c>
      <c r="B14" s="2">
        <v>25271390273.419998</v>
      </c>
      <c r="C14" s="2">
        <v>10077833438.49</v>
      </c>
      <c r="D14" s="12">
        <v>2015</v>
      </c>
      <c r="E14" s="2">
        <v>30316442436.169998</v>
      </c>
      <c r="F14" s="2">
        <v>11503470826.65</v>
      </c>
    </row>
    <row r="15" spans="1:6" ht="23.25" x14ac:dyDescent="0.2">
      <c r="A15" s="12">
        <v>2014</v>
      </c>
      <c r="B15" s="2">
        <v>17233114021.700001</v>
      </c>
      <c r="C15" s="2">
        <v>7331881449.46</v>
      </c>
      <c r="D15" s="12">
        <v>2014</v>
      </c>
      <c r="E15" s="2">
        <v>21290520311.290001</v>
      </c>
      <c r="F15" s="2">
        <v>7989966221.2299995</v>
      </c>
    </row>
    <row r="16" spans="1:6" ht="23.25" x14ac:dyDescent="0.2">
      <c r="A16" s="12">
        <v>2013</v>
      </c>
      <c r="B16" s="2">
        <v>10745907038.84</v>
      </c>
      <c r="C16" s="2">
        <v>5410094042.8000002</v>
      </c>
      <c r="D16" s="12">
        <v>2013</v>
      </c>
      <c r="E16" s="2">
        <v>14071528034.190001</v>
      </c>
      <c r="F16" s="2">
        <v>6027517864.3400002</v>
      </c>
    </row>
    <row r="17" spans="1:8" ht="23.25" x14ac:dyDescent="0.2">
      <c r="D17" s="21">
        <v>2012</v>
      </c>
      <c r="E17" s="2">
        <v>10589486239.709999</v>
      </c>
      <c r="F17" s="2">
        <v>3397431128.6700001</v>
      </c>
    </row>
    <row r="20" spans="1:8" ht="23.25" x14ac:dyDescent="0.2">
      <c r="A20" s="2"/>
      <c r="B20" s="36" t="s">
        <v>72</v>
      </c>
      <c r="C20" s="36"/>
      <c r="D20" s="36"/>
      <c r="E20" s="36" t="s">
        <v>71</v>
      </c>
      <c r="F20" s="36"/>
      <c r="G20" s="36"/>
    </row>
    <row r="21" spans="1:8" ht="23.25" x14ac:dyDescent="0.2">
      <c r="A21" s="2"/>
      <c r="B21" s="2" t="s">
        <v>73</v>
      </c>
      <c r="C21" s="2" t="s">
        <v>75</v>
      </c>
      <c r="D21" s="2" t="s">
        <v>76</v>
      </c>
      <c r="E21" s="2" t="s">
        <v>74</v>
      </c>
      <c r="F21" s="2" t="s">
        <v>75</v>
      </c>
      <c r="G21" s="2" t="s">
        <v>79</v>
      </c>
    </row>
    <row r="22" spans="1:8" ht="23.25" x14ac:dyDescent="0.2">
      <c r="A22" s="21">
        <v>2017</v>
      </c>
      <c r="B22" s="28">
        <v>41524934461.169998</v>
      </c>
      <c r="C22" s="28">
        <v>41431971138</v>
      </c>
      <c r="D22" s="28">
        <v>0.8</v>
      </c>
      <c r="E22" s="28">
        <v>16997986152.209999</v>
      </c>
      <c r="F22" s="28">
        <v>16182192046.049999</v>
      </c>
      <c r="G22" s="28">
        <v>0.92</v>
      </c>
    </row>
    <row r="23" spans="1:8" ht="23.25" x14ac:dyDescent="0.2">
      <c r="A23" s="21">
        <v>2016</v>
      </c>
      <c r="B23" s="28">
        <v>41339007814.830002</v>
      </c>
      <c r="C23" s="28">
        <v>35827725125.5</v>
      </c>
      <c r="D23" s="28">
        <v>0.89</v>
      </c>
      <c r="E23" s="28">
        <v>15366397939.879999</v>
      </c>
      <c r="F23" s="28">
        <v>13434934383.27</v>
      </c>
      <c r="G23" s="28">
        <v>0.99</v>
      </c>
    </row>
    <row r="24" spans="1:8" ht="23.25" x14ac:dyDescent="0.2">
      <c r="A24" s="21">
        <v>2015</v>
      </c>
      <c r="B24" s="28">
        <v>30316442436.169998</v>
      </c>
      <c r="C24" s="28">
        <v>25803481373.73</v>
      </c>
      <c r="D24" s="28">
        <v>0.98</v>
      </c>
      <c r="E24" s="28">
        <v>11503470826.65</v>
      </c>
      <c r="F24" s="28">
        <v>9746718523.9400005</v>
      </c>
      <c r="G24" s="28">
        <v>1.03</v>
      </c>
    </row>
    <row r="25" spans="1:8" ht="23.25" x14ac:dyDescent="0.2">
      <c r="A25" s="21">
        <v>2014</v>
      </c>
      <c r="B25" s="28">
        <v>21290520311.290001</v>
      </c>
      <c r="C25" s="28">
        <v>17681024172.740002</v>
      </c>
      <c r="D25" s="28">
        <v>0.97</v>
      </c>
      <c r="E25" s="28">
        <v>7989966221.2299995</v>
      </c>
      <c r="F25" s="28">
        <v>7008742042.79</v>
      </c>
      <c r="G25" s="28">
        <v>1.05</v>
      </c>
      <c r="H25" s="2"/>
    </row>
    <row r="26" spans="1:8" ht="23.25" x14ac:dyDescent="0.2">
      <c r="A26" s="21">
        <v>2013</v>
      </c>
      <c r="B26" s="28">
        <v>14071528034.190001</v>
      </c>
      <c r="C26" s="28">
        <v>12330507136.950001</v>
      </c>
      <c r="D26" s="28">
        <v>0.87</v>
      </c>
      <c r="E26" s="28">
        <v>6027517864.3400002</v>
      </c>
      <c r="F26" s="28">
        <v>4712474496.5100002</v>
      </c>
      <c r="G26" s="29">
        <f>C16/F26</f>
        <v>1.1480367791500301</v>
      </c>
      <c r="H26" s="2"/>
    </row>
    <row r="27" spans="1:8" ht="23.25" x14ac:dyDescent="0.2">
      <c r="A27" s="21">
        <v>2012</v>
      </c>
      <c r="B27" s="28">
        <v>10589486239.709999</v>
      </c>
      <c r="C27" s="29" t="s">
        <v>78</v>
      </c>
      <c r="D27" s="29" t="s">
        <v>78</v>
      </c>
      <c r="E27" s="28">
        <v>3397431128.6700001</v>
      </c>
      <c r="F27" s="29" t="s">
        <v>81</v>
      </c>
      <c r="G27" s="29" t="s">
        <v>81</v>
      </c>
      <c r="H27" s="2"/>
    </row>
    <row r="28" spans="1:8" x14ac:dyDescent="0.2">
      <c r="C28" s="26"/>
    </row>
    <row r="29" spans="1:8" ht="23.25" x14ac:dyDescent="0.2">
      <c r="A29" s="2"/>
      <c r="C29" s="26"/>
    </row>
    <row r="30" spans="1:8" ht="23.25" x14ac:dyDescent="0.2">
      <c r="A30" s="21"/>
      <c r="B30" s="21"/>
      <c r="C30" s="26"/>
      <c r="D30" s="21"/>
      <c r="E30" s="21"/>
      <c r="F30" s="21"/>
      <c r="G30" s="21"/>
      <c r="H30" s="2"/>
    </row>
    <row r="31" spans="1:8" ht="23.25" x14ac:dyDescent="0.2">
      <c r="A31" s="21"/>
      <c r="B31" s="21"/>
      <c r="C31" s="26"/>
      <c r="D31" s="21"/>
      <c r="E31" s="21"/>
      <c r="F31" s="21"/>
      <c r="G31" s="21"/>
    </row>
    <row r="32" spans="1:8" ht="23.25" x14ac:dyDescent="0.2">
      <c r="A32" s="21"/>
      <c r="B32" s="21"/>
      <c r="C32" s="21"/>
      <c r="D32" s="21"/>
      <c r="E32" s="21"/>
      <c r="F32" s="21"/>
      <c r="G32" s="21"/>
    </row>
    <row r="33" spans="1:8" ht="23.25" x14ac:dyDescent="0.2">
      <c r="A33" s="21"/>
      <c r="B33" s="21"/>
      <c r="C33" s="21"/>
      <c r="D33" s="21"/>
      <c r="E33" s="21"/>
      <c r="F33" s="21"/>
      <c r="G33" s="21"/>
    </row>
    <row r="34" spans="1:8" ht="95.25" customHeight="1" x14ac:dyDescent="0.2">
      <c r="A34" s="21"/>
      <c r="B34" s="21"/>
      <c r="C34" s="21" t="s">
        <v>95</v>
      </c>
      <c r="D34" s="21" t="s">
        <v>96</v>
      </c>
      <c r="E34" s="21" t="s">
        <v>97</v>
      </c>
      <c r="F34" s="21" t="s">
        <v>98</v>
      </c>
      <c r="G34" s="21" t="s">
        <v>99</v>
      </c>
      <c r="H34" s="27" t="s">
        <v>100</v>
      </c>
    </row>
    <row r="35" spans="1:8" ht="21.75" customHeight="1" x14ac:dyDescent="0.2">
      <c r="A35" s="34" t="s">
        <v>19</v>
      </c>
      <c r="B35" s="21">
        <v>2016</v>
      </c>
      <c r="C35" s="28">
        <v>7420273140.4399996</v>
      </c>
      <c r="D35" s="28">
        <v>889905208.07000005</v>
      </c>
      <c r="E35" s="28">
        <v>143058881.09</v>
      </c>
      <c r="F35" s="28">
        <v>8453237229.6000004</v>
      </c>
      <c r="G35" s="30">
        <v>0.24</v>
      </c>
      <c r="H35" s="28">
        <v>0.26</v>
      </c>
    </row>
    <row r="36" spans="1:8" ht="23.25" x14ac:dyDescent="0.2">
      <c r="A36" s="34"/>
      <c r="B36" s="21">
        <v>2015</v>
      </c>
      <c r="C36" s="28">
        <v>5882397844.6999998</v>
      </c>
      <c r="D36" s="28">
        <v>867643887.69000006</v>
      </c>
      <c r="E36" s="28">
        <v>44359075.380000003</v>
      </c>
      <c r="F36" s="28">
        <v>6794400807.7700005</v>
      </c>
      <c r="G36" s="28">
        <v>0.26</v>
      </c>
      <c r="H36" s="28">
        <v>0.27</v>
      </c>
    </row>
    <row r="37" spans="1:8" ht="23.25" x14ac:dyDescent="0.2">
      <c r="A37" s="34"/>
      <c r="B37" s="21">
        <v>2014</v>
      </c>
      <c r="C37" s="28">
        <v>4680701236.6599998</v>
      </c>
      <c r="D37" s="28">
        <v>525641134.11000001</v>
      </c>
      <c r="E37" s="28">
        <v>26240984.809999999</v>
      </c>
      <c r="F37" s="28">
        <v>5232583355.5799999</v>
      </c>
      <c r="G37" s="28">
        <v>0.3</v>
      </c>
      <c r="H37" s="28">
        <v>0.3</v>
      </c>
    </row>
    <row r="38" spans="1:8" ht="23.25" x14ac:dyDescent="0.2">
      <c r="A38" s="34"/>
      <c r="B38" s="21">
        <v>2013</v>
      </c>
      <c r="C38" s="28">
        <v>3077052948.5599999</v>
      </c>
      <c r="D38" s="28">
        <v>308901393.86000001</v>
      </c>
      <c r="E38" s="28">
        <v>2102309.64</v>
      </c>
      <c r="F38" s="28">
        <v>3388056652.0599999</v>
      </c>
      <c r="G38" s="28">
        <v>0.27</v>
      </c>
      <c r="H38" s="28">
        <v>0.32</v>
      </c>
    </row>
    <row r="39" spans="1:8" ht="46.5" x14ac:dyDescent="0.2">
      <c r="A39" s="21" t="s">
        <v>5</v>
      </c>
      <c r="B39" s="21"/>
      <c r="C39" s="21" t="s">
        <v>95</v>
      </c>
      <c r="D39" s="21" t="s">
        <v>96</v>
      </c>
      <c r="E39" s="21" t="s">
        <v>97</v>
      </c>
      <c r="F39" s="21" t="s">
        <v>98</v>
      </c>
      <c r="G39" s="21" t="s">
        <v>99</v>
      </c>
      <c r="H39" s="27" t="s">
        <v>100</v>
      </c>
    </row>
    <row r="40" spans="1:8" ht="23.25" x14ac:dyDescent="0.2">
      <c r="A40" s="21"/>
      <c r="B40" s="21">
        <v>2016</v>
      </c>
      <c r="C40" s="28">
        <v>1810152288.3099999</v>
      </c>
      <c r="D40" s="28">
        <v>202185238.62</v>
      </c>
      <c r="E40" s="28">
        <v>35680898.909999996</v>
      </c>
      <c r="F40" s="28">
        <v>2048018425.8399999</v>
      </c>
      <c r="G40" s="28">
        <v>0.15</v>
      </c>
      <c r="H40" s="28">
        <v>0.15</v>
      </c>
    </row>
    <row r="41" spans="1:8" ht="23.25" x14ac:dyDescent="0.2">
      <c r="A41" s="21"/>
      <c r="B41" s="21">
        <v>2015</v>
      </c>
      <c r="C41" s="28">
        <v>1381123509.9000001</v>
      </c>
      <c r="D41" s="28">
        <v>197123573.47</v>
      </c>
      <c r="E41" s="28">
        <v>2772474.67</v>
      </c>
      <c r="F41" s="28">
        <v>1581019558.04</v>
      </c>
      <c r="G41" s="28">
        <v>0.16</v>
      </c>
      <c r="H41" s="28">
        <v>0.16</v>
      </c>
    </row>
    <row r="42" spans="1:8" ht="23.25" x14ac:dyDescent="0.2">
      <c r="A42" s="21"/>
      <c r="B42" s="21">
        <v>2014</v>
      </c>
      <c r="C42" s="28">
        <v>1144264528.4000001</v>
      </c>
      <c r="D42" s="28">
        <v>108579382.61</v>
      </c>
      <c r="E42" s="28">
        <v>7448678.2800000003</v>
      </c>
      <c r="F42" s="28">
        <f>SUM(C42:E42)</f>
        <v>1260292589.29</v>
      </c>
      <c r="G42" s="28">
        <v>0.18</v>
      </c>
      <c r="H42" s="28">
        <v>0.17</v>
      </c>
    </row>
    <row r="43" spans="1:8" ht="23.25" x14ac:dyDescent="0.2">
      <c r="A43" s="21"/>
      <c r="B43" s="21">
        <v>2013</v>
      </c>
      <c r="C43" s="28">
        <v>1130138728.3299999</v>
      </c>
      <c r="D43" s="28">
        <v>-4900604.01</v>
      </c>
      <c r="E43" s="28">
        <v>3754446.43</v>
      </c>
      <c r="F43" s="28">
        <f>SUM(C43:E43)</f>
        <v>1128992570.75</v>
      </c>
      <c r="G43" s="28">
        <v>0.24</v>
      </c>
      <c r="H43" s="28">
        <v>0.21</v>
      </c>
    </row>
    <row r="44" spans="1:8" ht="23.25" x14ac:dyDescent="0.2">
      <c r="A44" s="21"/>
      <c r="B44" s="21"/>
      <c r="C44" s="21"/>
      <c r="D44" s="21"/>
      <c r="E44" s="21"/>
      <c r="F44" s="21"/>
      <c r="G44" s="21"/>
    </row>
    <row r="45" spans="1:8" ht="23.25" x14ac:dyDescent="0.2">
      <c r="A45" s="21"/>
      <c r="B45" s="21"/>
      <c r="C45" s="21"/>
      <c r="D45" s="21"/>
      <c r="E45" s="21"/>
      <c r="F45" s="21"/>
      <c r="G45" s="21"/>
    </row>
    <row r="46" spans="1:8" ht="23.25" x14ac:dyDescent="0.2">
      <c r="A46" s="21"/>
      <c r="B46" s="21"/>
      <c r="C46" s="21"/>
      <c r="D46" s="21"/>
      <c r="E46" s="21"/>
      <c r="F46" s="21"/>
      <c r="G46" s="21"/>
    </row>
    <row r="47" spans="1:8" ht="23.25" x14ac:dyDescent="0.2">
      <c r="A47" s="21"/>
      <c r="B47" s="21"/>
      <c r="C47" s="21"/>
      <c r="D47" s="21"/>
      <c r="E47" s="21"/>
      <c r="F47" s="21"/>
      <c r="G47" s="21"/>
    </row>
    <row r="48" spans="1:8" ht="23.25" x14ac:dyDescent="0.2">
      <c r="A48" s="2"/>
      <c r="B48" s="2"/>
      <c r="C48" s="1">
        <v>2013</v>
      </c>
      <c r="D48" s="1">
        <v>2014</v>
      </c>
      <c r="E48" s="16">
        <v>2015</v>
      </c>
      <c r="F48" s="1">
        <v>2016</v>
      </c>
      <c r="G48" s="1">
        <v>2017</v>
      </c>
    </row>
    <row r="49" spans="1:7" ht="23.25" x14ac:dyDescent="0.2">
      <c r="A49" s="33" t="s">
        <v>34</v>
      </c>
      <c r="B49" s="1" t="s">
        <v>111</v>
      </c>
      <c r="C49" s="2">
        <v>2878641141.4200001</v>
      </c>
      <c r="D49" s="2">
        <v>4281526957.0500002</v>
      </c>
      <c r="E49" s="2">
        <v>8125932742.9799995</v>
      </c>
      <c r="F49" s="2">
        <v>11242812902.860001</v>
      </c>
      <c r="G49" s="2">
        <v>13304046010.120001</v>
      </c>
    </row>
    <row r="50" spans="1:7" ht="23.25" x14ac:dyDescent="0.2">
      <c r="A50" s="33"/>
      <c r="B50" s="1" t="s">
        <v>31</v>
      </c>
      <c r="C50" s="3">
        <v>0.2046</v>
      </c>
      <c r="D50" s="3">
        <v>0.2011</v>
      </c>
      <c r="E50" s="3">
        <v>0.26800000000000002</v>
      </c>
      <c r="F50" s="3">
        <v>0.27200000000000002</v>
      </c>
      <c r="G50" s="3">
        <v>0.34239999999999998</v>
      </c>
    </row>
    <row r="51" spans="1:7" ht="23.25" x14ac:dyDescent="0.2">
      <c r="A51" s="33"/>
      <c r="B51" s="1" t="s">
        <v>65</v>
      </c>
      <c r="C51" s="21" t="s">
        <v>46</v>
      </c>
      <c r="D51" s="2">
        <v>3580084049.2399998</v>
      </c>
      <c r="E51" s="2">
        <v>6203729850.0200005</v>
      </c>
      <c r="F51" s="2">
        <v>9684372822.9200001</v>
      </c>
      <c r="G51" s="2">
        <f>(E51+E52)/2</f>
        <v>3101864927.0450001</v>
      </c>
    </row>
    <row r="52" spans="1:7" ht="23.25" x14ac:dyDescent="0.2">
      <c r="A52" s="33"/>
      <c r="B52" s="1" t="s">
        <v>64</v>
      </c>
      <c r="C52" s="22" t="s">
        <v>46</v>
      </c>
      <c r="D52" s="19">
        <v>4.8099999999999996</v>
      </c>
      <c r="E52" s="19">
        <v>4.07</v>
      </c>
      <c r="F52" s="19">
        <v>3.29</v>
      </c>
      <c r="G52" s="19">
        <v>2.68</v>
      </c>
    </row>
    <row r="53" spans="1:7" ht="23.25" x14ac:dyDescent="0.2">
      <c r="A53" s="33" t="s">
        <v>39</v>
      </c>
      <c r="B53" s="1" t="s">
        <v>111</v>
      </c>
      <c r="C53" s="2">
        <v>2127221747.6800001</v>
      </c>
      <c r="D53" s="2">
        <v>2759017312.0900002</v>
      </c>
      <c r="E53" s="2">
        <v>4974772699.5699997</v>
      </c>
      <c r="F53" s="2">
        <v>6205557180.8999996</v>
      </c>
      <c r="G53" s="2">
        <v>6934385789.0600004</v>
      </c>
    </row>
    <row r="54" spans="1:7" ht="23.25" x14ac:dyDescent="0.2">
      <c r="A54" s="33"/>
      <c r="B54" s="1" t="s">
        <v>31</v>
      </c>
      <c r="C54" s="3">
        <v>0.35289999999999999</v>
      </c>
      <c r="D54" s="3">
        <v>0.3453</v>
      </c>
      <c r="E54" s="3">
        <v>0.4325</v>
      </c>
      <c r="F54" s="3">
        <v>0.40379999999999999</v>
      </c>
      <c r="G54" s="3">
        <v>0.40799999999999997</v>
      </c>
    </row>
    <row r="55" spans="1:7" ht="23.25" x14ac:dyDescent="0.2">
      <c r="A55" s="33"/>
      <c r="B55" s="1" t="s">
        <v>65</v>
      </c>
      <c r="C55" s="23" t="s">
        <v>70</v>
      </c>
      <c r="D55" s="2">
        <v>2443119529.8899999</v>
      </c>
      <c r="E55" s="2">
        <v>3866895005.8299999</v>
      </c>
      <c r="F55" s="2">
        <v>5590164940.2399998</v>
      </c>
      <c r="G55" s="2">
        <v>6569971484.9799995</v>
      </c>
    </row>
    <row r="56" spans="1:7" ht="23.25" x14ac:dyDescent="0.2">
      <c r="A56" s="33"/>
      <c r="B56" s="1" t="s">
        <v>64</v>
      </c>
      <c r="C56" s="21" t="s">
        <v>46</v>
      </c>
      <c r="D56" s="12">
        <v>3</v>
      </c>
      <c r="E56" s="12">
        <v>2.62</v>
      </c>
      <c r="F56" s="12">
        <v>2.38</v>
      </c>
      <c r="G56" s="12">
        <v>2.27</v>
      </c>
    </row>
    <row r="76" spans="1:8" ht="46.5" x14ac:dyDescent="0.2">
      <c r="A76" s="21"/>
      <c r="B76" s="21"/>
      <c r="C76" s="21" t="s">
        <v>95</v>
      </c>
      <c r="D76" s="21" t="s">
        <v>96</v>
      </c>
      <c r="E76" s="21" t="s">
        <v>97</v>
      </c>
      <c r="F76" s="21" t="s">
        <v>98</v>
      </c>
      <c r="G76" s="21" t="s">
        <v>99</v>
      </c>
      <c r="H76" s="27" t="s">
        <v>100</v>
      </c>
    </row>
    <row r="77" spans="1:8" ht="23.25" x14ac:dyDescent="0.2">
      <c r="A77" s="34" t="s">
        <v>19</v>
      </c>
      <c r="B77" s="21">
        <v>2016</v>
      </c>
      <c r="C77" s="28">
        <v>7420273140.4399996</v>
      </c>
      <c r="D77" s="28">
        <v>889905208.07000005</v>
      </c>
      <c r="E77" s="28">
        <v>143058881.09</v>
      </c>
      <c r="F77" s="28">
        <v>8453237229.6000004</v>
      </c>
      <c r="G77" s="30">
        <v>0.24</v>
      </c>
      <c r="H77" s="28">
        <v>0.26</v>
      </c>
    </row>
    <row r="78" spans="1:8" ht="23.25" x14ac:dyDescent="0.2">
      <c r="A78" s="34"/>
      <c r="B78" s="21">
        <v>2015</v>
      </c>
      <c r="C78" s="28">
        <v>5882397844.6999998</v>
      </c>
      <c r="D78" s="28">
        <v>867643887.69000006</v>
      </c>
      <c r="E78" s="28">
        <v>44359075.380000003</v>
      </c>
      <c r="F78" s="28">
        <v>6794400807.7700005</v>
      </c>
      <c r="G78" s="28">
        <v>0.26</v>
      </c>
      <c r="H78" s="28">
        <v>0.27</v>
      </c>
    </row>
    <row r="79" spans="1:8" ht="23.25" x14ac:dyDescent="0.2">
      <c r="A79" s="34"/>
      <c r="B79" s="21">
        <v>2014</v>
      </c>
      <c r="C79" s="28">
        <v>4680701236.6599998</v>
      </c>
      <c r="D79" s="28">
        <v>525641134.11000001</v>
      </c>
      <c r="E79" s="28">
        <v>26240984.809999999</v>
      </c>
      <c r="F79" s="28">
        <v>5232583355.5799999</v>
      </c>
      <c r="G79" s="28">
        <v>0.3</v>
      </c>
      <c r="H79" s="28">
        <v>0.3</v>
      </c>
    </row>
    <row r="80" spans="1:8" ht="23.25" x14ac:dyDescent="0.2">
      <c r="A80" s="34"/>
      <c r="B80" s="21">
        <v>2013</v>
      </c>
      <c r="C80" s="28">
        <v>3077052948.5599999</v>
      </c>
      <c r="D80" s="28">
        <v>308901393.86000001</v>
      </c>
      <c r="E80" s="28">
        <v>2102309.64</v>
      </c>
      <c r="F80" s="28">
        <v>3388056652.0599999</v>
      </c>
      <c r="G80" s="28">
        <v>0.27</v>
      </c>
      <c r="H80" s="28">
        <v>0.32</v>
      </c>
    </row>
    <row r="81" spans="1:8" ht="46.5" x14ac:dyDescent="0.2">
      <c r="A81" s="21" t="s">
        <v>5</v>
      </c>
      <c r="B81" s="21"/>
      <c r="C81" s="21" t="s">
        <v>95</v>
      </c>
      <c r="D81" s="21" t="s">
        <v>96</v>
      </c>
      <c r="E81" s="21" t="s">
        <v>97</v>
      </c>
      <c r="F81" s="21" t="s">
        <v>98</v>
      </c>
      <c r="G81" s="21" t="s">
        <v>99</v>
      </c>
      <c r="H81" s="27" t="s">
        <v>100</v>
      </c>
    </row>
    <row r="82" spans="1:8" ht="23.25" x14ac:dyDescent="0.2">
      <c r="A82" s="21"/>
      <c r="B82" s="21">
        <v>2016</v>
      </c>
      <c r="C82" s="28">
        <v>1810152288.3099999</v>
      </c>
      <c r="D82" s="28">
        <v>202185238.62</v>
      </c>
      <c r="E82" s="28">
        <v>35680898.909999996</v>
      </c>
      <c r="F82" s="28">
        <v>2048018425.8399999</v>
      </c>
      <c r="G82" s="28">
        <v>0.15</v>
      </c>
      <c r="H82" s="28">
        <v>0.15</v>
      </c>
    </row>
    <row r="83" spans="1:8" ht="23.25" x14ac:dyDescent="0.2">
      <c r="A83" s="21"/>
      <c r="B83" s="21">
        <v>2015</v>
      </c>
      <c r="C83" s="28">
        <v>1381123509.9000001</v>
      </c>
      <c r="D83" s="28">
        <v>197123573.47</v>
      </c>
      <c r="E83" s="28">
        <v>2772474.67</v>
      </c>
      <c r="F83" s="28">
        <v>1581019558.04</v>
      </c>
      <c r="G83" s="28">
        <v>0.16</v>
      </c>
      <c r="H83" s="28">
        <v>0.16</v>
      </c>
    </row>
    <row r="84" spans="1:8" ht="23.25" x14ac:dyDescent="0.2">
      <c r="A84" s="21"/>
      <c r="B84" s="21">
        <v>2014</v>
      </c>
      <c r="C84" s="28">
        <v>1144264528.4000001</v>
      </c>
      <c r="D84" s="28">
        <v>108579382.61</v>
      </c>
      <c r="E84" s="28">
        <v>7448678.2800000003</v>
      </c>
      <c r="F84" s="28">
        <v>1260292589.29</v>
      </c>
      <c r="G84" s="28">
        <v>0.18</v>
      </c>
      <c r="H84" s="28">
        <v>0.17</v>
      </c>
    </row>
    <row r="85" spans="1:8" ht="23.25" x14ac:dyDescent="0.2">
      <c r="A85" s="21"/>
      <c r="B85" s="21">
        <v>2013</v>
      </c>
      <c r="C85" s="28">
        <v>1130138728.3299999</v>
      </c>
      <c r="D85" s="28">
        <v>-4900604.01</v>
      </c>
      <c r="E85" s="28">
        <v>3754446.43</v>
      </c>
      <c r="F85" s="28">
        <v>1128992570.75</v>
      </c>
      <c r="G85" s="28">
        <v>0.24</v>
      </c>
      <c r="H85" s="28">
        <v>0.21</v>
      </c>
    </row>
    <row r="87" spans="1:8" ht="23.25" x14ac:dyDescent="0.2">
      <c r="C87" s="21">
        <v>2013</v>
      </c>
      <c r="D87" s="21">
        <v>2014</v>
      </c>
      <c r="E87" s="21">
        <v>2015</v>
      </c>
      <c r="F87" s="21">
        <v>2016</v>
      </c>
    </row>
    <row r="88" spans="1:8" ht="23.25" x14ac:dyDescent="0.2">
      <c r="A88" s="35" t="s">
        <v>56</v>
      </c>
      <c r="B88" s="21" t="s">
        <v>95</v>
      </c>
      <c r="C88" s="28">
        <v>3077052948.5599999</v>
      </c>
      <c r="D88" s="28">
        <v>4680701236.6599998</v>
      </c>
      <c r="E88" s="28">
        <v>5882397844.6999998</v>
      </c>
      <c r="F88" s="28">
        <v>7420273140.4399996</v>
      </c>
    </row>
    <row r="89" spans="1:8" ht="23.25" x14ac:dyDescent="0.2">
      <c r="A89" s="35"/>
      <c r="B89" s="21" t="s">
        <v>96</v>
      </c>
      <c r="C89" s="28">
        <v>308901393.86000001</v>
      </c>
      <c r="D89" s="28">
        <v>525641134.11000001</v>
      </c>
      <c r="E89" s="28">
        <v>867643887.69000006</v>
      </c>
      <c r="F89" s="28">
        <v>889905208.07000005</v>
      </c>
    </row>
    <row r="90" spans="1:8" ht="23.25" x14ac:dyDescent="0.2">
      <c r="A90" s="35"/>
      <c r="B90" s="21" t="s">
        <v>97</v>
      </c>
      <c r="C90" s="28">
        <v>2102309.64</v>
      </c>
      <c r="D90" s="28">
        <v>26240984.809999999</v>
      </c>
      <c r="E90" s="28">
        <v>44359075.380000003</v>
      </c>
      <c r="F90" s="28">
        <v>143058881.09</v>
      </c>
    </row>
    <row r="91" spans="1:8" ht="23.25" x14ac:dyDescent="0.2">
      <c r="A91" s="35"/>
      <c r="B91" s="21" t="s">
        <v>98</v>
      </c>
      <c r="C91" s="28">
        <v>3388056652.0599999</v>
      </c>
      <c r="D91" s="28">
        <v>5232583355.5799999</v>
      </c>
      <c r="E91" s="28">
        <v>6794400807.7700005</v>
      </c>
      <c r="F91" s="28">
        <v>8453237229.6000004</v>
      </c>
    </row>
    <row r="92" spans="1:8" ht="23.25" x14ac:dyDescent="0.2">
      <c r="A92" s="35"/>
      <c r="B92" s="21" t="s">
        <v>99</v>
      </c>
      <c r="C92" s="28">
        <v>0.27</v>
      </c>
      <c r="D92" s="28">
        <v>0.3</v>
      </c>
      <c r="E92" s="28">
        <v>0.26</v>
      </c>
      <c r="F92" s="30">
        <v>0.24</v>
      </c>
    </row>
    <row r="93" spans="1:8" ht="46.5" x14ac:dyDescent="0.2">
      <c r="A93" s="35"/>
      <c r="B93" s="27" t="s">
        <v>100</v>
      </c>
      <c r="C93" s="28">
        <v>0.32</v>
      </c>
      <c r="D93" s="28">
        <v>0.3</v>
      </c>
      <c r="E93" s="28">
        <v>0.27</v>
      </c>
      <c r="F93" s="28">
        <v>0.26</v>
      </c>
    </row>
    <row r="94" spans="1:8" ht="23.25" x14ac:dyDescent="0.2">
      <c r="A94" s="35" t="s">
        <v>113</v>
      </c>
      <c r="B94" s="21" t="s">
        <v>95</v>
      </c>
      <c r="C94" s="28">
        <v>1130138728.3299999</v>
      </c>
      <c r="D94" s="28">
        <v>1144264528.4000001</v>
      </c>
      <c r="E94" s="28">
        <v>1381123509.9000001</v>
      </c>
      <c r="F94" s="28">
        <v>1810152288.3099999</v>
      </c>
    </row>
    <row r="95" spans="1:8" ht="23.25" x14ac:dyDescent="0.2">
      <c r="A95" s="35"/>
      <c r="B95" s="21" t="s">
        <v>96</v>
      </c>
      <c r="C95" s="28">
        <v>-4900604.01</v>
      </c>
      <c r="D95" s="28">
        <v>108579382.61</v>
      </c>
      <c r="E95" s="28">
        <v>197123573.47</v>
      </c>
      <c r="F95" s="28">
        <v>202185238.62</v>
      </c>
    </row>
    <row r="96" spans="1:8" ht="23.25" x14ac:dyDescent="0.2">
      <c r="A96" s="35"/>
      <c r="B96" s="21" t="s">
        <v>97</v>
      </c>
      <c r="C96" s="28">
        <v>3754446.43</v>
      </c>
      <c r="D96" s="28">
        <v>7448678.2800000003</v>
      </c>
      <c r="E96" s="28">
        <v>2772474.67</v>
      </c>
      <c r="F96" s="28">
        <v>35680898.909999996</v>
      </c>
    </row>
    <row r="97" spans="1:6" ht="23.25" x14ac:dyDescent="0.2">
      <c r="A97" s="35"/>
      <c r="B97" s="21" t="s">
        <v>98</v>
      </c>
      <c r="C97" s="28">
        <v>1128992570.75</v>
      </c>
      <c r="D97" s="28">
        <v>1260292589.29</v>
      </c>
      <c r="E97" s="28">
        <v>1581019558.04</v>
      </c>
      <c r="F97" s="28">
        <v>2048018425.8399999</v>
      </c>
    </row>
    <row r="98" spans="1:6" ht="23.25" x14ac:dyDescent="0.2">
      <c r="A98" s="35"/>
      <c r="B98" s="21" t="s">
        <v>99</v>
      </c>
      <c r="C98" s="28">
        <v>0.24</v>
      </c>
      <c r="D98" s="28">
        <v>0.18</v>
      </c>
      <c r="E98" s="28">
        <v>0.16</v>
      </c>
      <c r="F98" s="28">
        <v>0.15</v>
      </c>
    </row>
    <row r="99" spans="1:6" ht="46.5" x14ac:dyDescent="0.2">
      <c r="A99" s="35"/>
      <c r="B99" s="27" t="s">
        <v>100</v>
      </c>
      <c r="C99" s="28">
        <v>0.21</v>
      </c>
      <c r="D99" s="28">
        <v>0.17</v>
      </c>
      <c r="E99" s="28">
        <v>0.16</v>
      </c>
      <c r="F99" s="28">
        <v>0.15</v>
      </c>
    </row>
  </sheetData>
  <mergeCells count="8">
    <mergeCell ref="A77:A80"/>
    <mergeCell ref="A88:A93"/>
    <mergeCell ref="A94:A99"/>
    <mergeCell ref="B20:D20"/>
    <mergeCell ref="E20:G20"/>
    <mergeCell ref="A49:A52"/>
    <mergeCell ref="A53:A56"/>
    <mergeCell ref="A35:A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6" sqref="A1:C6"/>
    </sheetView>
  </sheetViews>
  <sheetFormatPr defaultRowHeight="14.25" x14ac:dyDescent="0.2"/>
  <cols>
    <col min="1" max="1" width="22.375" customWidth="1"/>
    <col min="2" max="2" width="50.25" customWidth="1"/>
    <col min="3" max="3" width="37.5" customWidth="1"/>
  </cols>
  <sheetData>
    <row r="1" spans="1:4" ht="23.25" x14ac:dyDescent="0.2">
      <c r="A1" s="1" t="s">
        <v>1</v>
      </c>
      <c r="B1" s="10" t="s">
        <v>2</v>
      </c>
      <c r="C1" s="10" t="s">
        <v>5</v>
      </c>
      <c r="D1" s="10"/>
    </row>
    <row r="2" spans="1:4" ht="23.25" x14ac:dyDescent="0.2">
      <c r="A2" s="12" t="s">
        <v>14</v>
      </c>
      <c r="B2" s="2">
        <v>143058881.09</v>
      </c>
      <c r="C2" s="13">
        <v>35680898.909999996</v>
      </c>
      <c r="D2" s="8"/>
    </row>
    <row r="3" spans="1:4" ht="23.25" x14ac:dyDescent="0.2">
      <c r="A3" s="12" t="s">
        <v>15</v>
      </c>
      <c r="B3" s="2">
        <v>184537947.93000001</v>
      </c>
      <c r="C3" s="14">
        <v>49185181</v>
      </c>
      <c r="D3" s="9"/>
    </row>
    <row r="4" spans="1:4" ht="23.25" x14ac:dyDescent="0.2">
      <c r="A4" s="12" t="s">
        <v>16</v>
      </c>
      <c r="B4" s="2">
        <v>-196689249.59999999</v>
      </c>
      <c r="C4" s="2">
        <v>-73133226.620000005</v>
      </c>
    </row>
    <row r="5" spans="1:4" ht="23.25" x14ac:dyDescent="0.2">
      <c r="A5" s="12" t="s">
        <v>17</v>
      </c>
      <c r="B5" s="2">
        <v>12104561.82</v>
      </c>
      <c r="C5" s="2">
        <v>4750506.9400000004</v>
      </c>
    </row>
    <row r="6" spans="1:4" ht="23.25" x14ac:dyDescent="0.2">
      <c r="A6" s="12" t="s">
        <v>18</v>
      </c>
      <c r="B6" s="2">
        <v>-226063754.62</v>
      </c>
      <c r="C6" s="2">
        <v>-81887001.769999996</v>
      </c>
    </row>
    <row r="7" spans="1:4" ht="23.25" x14ac:dyDescent="0.2">
      <c r="A7" s="12"/>
      <c r="B7" s="12"/>
      <c r="C7" s="12"/>
    </row>
    <row r="8" spans="1:4" ht="23.25" x14ac:dyDescent="0.2">
      <c r="A8" s="12"/>
      <c r="B8" s="12"/>
      <c r="C8" s="12"/>
    </row>
    <row r="13" spans="1:4" x14ac:dyDescent="0.2">
      <c r="B13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5" workbookViewId="0">
      <selection activeCell="B21" sqref="B21"/>
    </sheetView>
  </sheetViews>
  <sheetFormatPr defaultRowHeight="14.25" x14ac:dyDescent="0.2"/>
  <cols>
    <col min="1" max="1" width="28.75" customWidth="1"/>
    <col min="2" max="2" width="43.25" customWidth="1"/>
    <col min="3" max="3" width="30.375" customWidth="1"/>
  </cols>
  <sheetData>
    <row r="1" spans="1:8" ht="23.25" x14ac:dyDescent="0.2">
      <c r="A1" s="12">
        <v>2016</v>
      </c>
      <c r="B1" s="12" t="s">
        <v>101</v>
      </c>
      <c r="C1" s="12" t="s">
        <v>5</v>
      </c>
      <c r="D1" s="12"/>
      <c r="E1" s="12"/>
      <c r="F1" s="12"/>
      <c r="G1" s="12"/>
      <c r="H1" s="12"/>
    </row>
    <row r="2" spans="1:8" ht="46.5" x14ac:dyDescent="0.2">
      <c r="A2" s="31" t="s">
        <v>103</v>
      </c>
      <c r="B2" s="2">
        <v>7422261983.1599998</v>
      </c>
      <c r="C2" s="2">
        <v>1825199447.95</v>
      </c>
      <c r="D2" s="12"/>
      <c r="E2" s="12"/>
      <c r="F2" s="12"/>
      <c r="G2" s="12"/>
      <c r="H2" s="12"/>
    </row>
    <row r="3" spans="1:8" ht="46.5" x14ac:dyDescent="0.2">
      <c r="A3" s="31" t="s">
        <v>104</v>
      </c>
      <c r="B3" s="2">
        <v>24288634890.080002</v>
      </c>
      <c r="C3" s="2">
        <v>8237011399.8000002</v>
      </c>
      <c r="D3" s="12"/>
      <c r="E3" s="12"/>
      <c r="F3" s="12"/>
      <c r="G3" s="12"/>
      <c r="H3" s="12"/>
    </row>
    <row r="4" spans="1:8" ht="23.25" x14ac:dyDescent="0.2">
      <c r="A4" s="12" t="s">
        <v>102</v>
      </c>
      <c r="B4" s="12">
        <v>0.31</v>
      </c>
      <c r="C4" s="12">
        <v>0.22</v>
      </c>
      <c r="D4" s="12"/>
      <c r="E4" s="12"/>
      <c r="F4" s="12"/>
      <c r="G4" s="12"/>
      <c r="H4" s="12"/>
    </row>
    <row r="5" spans="1:8" ht="23.25" x14ac:dyDescent="0.2">
      <c r="A5" s="12" t="s">
        <v>109</v>
      </c>
      <c r="B5" s="28">
        <v>35827725125.5</v>
      </c>
      <c r="C5" s="28">
        <v>13434934383.27</v>
      </c>
      <c r="D5" s="12"/>
      <c r="E5" s="12"/>
      <c r="F5" s="12"/>
      <c r="G5" s="12"/>
      <c r="H5" s="12"/>
    </row>
    <row r="6" spans="1:8" ht="23.25" x14ac:dyDescent="0.2">
      <c r="A6" s="12" t="s">
        <v>105</v>
      </c>
      <c r="B6" s="12">
        <v>0.68</v>
      </c>
      <c r="C6" s="12">
        <v>0.61</v>
      </c>
      <c r="D6" s="12"/>
      <c r="E6" s="12"/>
      <c r="F6" s="12"/>
      <c r="G6" s="12"/>
      <c r="H6" s="12"/>
    </row>
    <row r="7" spans="1:8" ht="23.25" x14ac:dyDescent="0.2">
      <c r="A7" s="12" t="s">
        <v>106</v>
      </c>
      <c r="B7" s="12">
        <v>0.21</v>
      </c>
      <c r="C7" s="12">
        <v>0.14000000000000001</v>
      </c>
      <c r="D7" s="12"/>
      <c r="E7" s="12"/>
      <c r="F7" s="12"/>
      <c r="G7" s="12"/>
      <c r="H7" s="12"/>
    </row>
    <row r="8" spans="1:8" ht="23.25" x14ac:dyDescent="0.2">
      <c r="A8" s="12" t="s">
        <v>107</v>
      </c>
      <c r="B8" s="2">
        <v>31924020872.439999</v>
      </c>
      <c r="C8" s="2">
        <v>13329094010.82</v>
      </c>
      <c r="D8" s="12"/>
      <c r="E8" s="12"/>
      <c r="F8" s="12"/>
      <c r="G8" s="12"/>
      <c r="H8" s="12"/>
    </row>
    <row r="9" spans="1:8" ht="23.25" x14ac:dyDescent="0.2">
      <c r="A9" s="12" t="s">
        <v>108</v>
      </c>
      <c r="B9" s="12">
        <v>0.23</v>
      </c>
      <c r="C9" s="12">
        <v>0.14000000000000001</v>
      </c>
      <c r="D9" s="12"/>
      <c r="E9" s="12"/>
      <c r="F9" s="12"/>
      <c r="G9" s="12"/>
      <c r="H9" s="12"/>
    </row>
    <row r="10" spans="1:8" ht="23.25" x14ac:dyDescent="0.2">
      <c r="A10" s="12" t="s">
        <v>110</v>
      </c>
      <c r="B10" s="12">
        <v>0.89</v>
      </c>
      <c r="C10" s="12">
        <v>0.99</v>
      </c>
      <c r="D10" s="12"/>
      <c r="E10" s="12"/>
      <c r="F10" s="12"/>
      <c r="G10" s="12"/>
      <c r="H10" s="12"/>
    </row>
    <row r="11" spans="1:8" ht="23.25" x14ac:dyDescent="0.2">
      <c r="A11" s="12"/>
      <c r="B11" s="12"/>
      <c r="C11" s="12"/>
      <c r="D11" s="12"/>
      <c r="E11" s="12"/>
      <c r="F11" s="12"/>
      <c r="G11" s="12"/>
      <c r="H11" s="12"/>
    </row>
    <row r="12" spans="1:8" ht="23.25" x14ac:dyDescent="0.2">
      <c r="A12" s="12"/>
      <c r="B12" s="12"/>
      <c r="C12" s="12"/>
      <c r="D12" s="12"/>
      <c r="E12" s="12"/>
      <c r="F12" s="12"/>
      <c r="G12" s="12"/>
      <c r="H12" s="12"/>
    </row>
    <row r="13" spans="1:8" ht="23.25" x14ac:dyDescent="0.2">
      <c r="A13" s="12">
        <v>2015</v>
      </c>
      <c r="B13" s="12" t="s">
        <v>101</v>
      </c>
      <c r="C13" s="12" t="s">
        <v>5</v>
      </c>
      <c r="D13" s="12"/>
      <c r="E13" s="12"/>
      <c r="F13" s="12"/>
      <c r="G13" s="12"/>
      <c r="H13" s="12"/>
    </row>
    <row r="14" spans="1:8" ht="46.5" x14ac:dyDescent="0.2">
      <c r="A14" s="31" t="s">
        <v>103</v>
      </c>
      <c r="B14" s="2">
        <v>5869049646.2299995</v>
      </c>
      <c r="C14" s="2">
        <v>1372301211.8699999</v>
      </c>
      <c r="D14" s="12"/>
      <c r="E14" s="12"/>
      <c r="F14" s="12"/>
      <c r="G14" s="12"/>
      <c r="H14" s="12"/>
    </row>
    <row r="15" spans="1:8" ht="46.5" x14ac:dyDescent="0.2">
      <c r="A15" s="31" t="s">
        <v>104</v>
      </c>
      <c r="B15" s="2">
        <v>19253803738.779999</v>
      </c>
      <c r="C15" s="2">
        <v>6492483568.1400003</v>
      </c>
      <c r="D15" s="12"/>
      <c r="E15" s="12"/>
      <c r="F15" s="12"/>
      <c r="G15" s="12"/>
      <c r="H15" s="12"/>
    </row>
    <row r="16" spans="1:8" ht="23.25" x14ac:dyDescent="0.2">
      <c r="A16" s="12" t="s">
        <v>102</v>
      </c>
      <c r="B16" s="12">
        <v>0.3</v>
      </c>
      <c r="C16" s="12">
        <v>0.21</v>
      </c>
      <c r="D16" s="12">
        <f>C14/C15</f>
        <v>0.21136768348620461</v>
      </c>
      <c r="E16" s="12"/>
      <c r="F16" s="12"/>
      <c r="G16" s="12"/>
      <c r="H16" s="12"/>
    </row>
    <row r="17" spans="1:8" ht="23.25" x14ac:dyDescent="0.2">
      <c r="A17" s="12" t="s">
        <v>109</v>
      </c>
      <c r="B17" s="28">
        <v>25803481373.73</v>
      </c>
      <c r="C17" s="28">
        <v>9746718523.9400005</v>
      </c>
      <c r="D17" s="12"/>
      <c r="E17" s="12"/>
      <c r="F17" s="12"/>
      <c r="G17" s="12"/>
      <c r="H17" s="12"/>
    </row>
    <row r="18" spans="1:8" ht="23.25" x14ac:dyDescent="0.2">
      <c r="A18" s="12" t="s">
        <v>105</v>
      </c>
      <c r="B18" s="12">
        <v>0.75</v>
      </c>
      <c r="C18" s="12">
        <v>0.67</v>
      </c>
      <c r="D18" s="12">
        <f>C15/C17</f>
        <v>0.66611994100302463</v>
      </c>
      <c r="E18" s="12"/>
      <c r="F18" s="12"/>
      <c r="G18" s="12"/>
      <c r="H18" s="12"/>
    </row>
    <row r="19" spans="1:8" ht="23.25" x14ac:dyDescent="0.2">
      <c r="A19" s="12" t="s">
        <v>106</v>
      </c>
      <c r="B19" s="12">
        <v>0.23</v>
      </c>
      <c r="C19" s="12">
        <v>0.14000000000000001</v>
      </c>
      <c r="D19" s="12">
        <f>C14/C17</f>
        <v>0.1407962288537766</v>
      </c>
      <c r="E19" s="12"/>
      <c r="F19" s="12"/>
      <c r="G19" s="12"/>
      <c r="H19" s="12"/>
    </row>
    <row r="20" spans="1:8" ht="23.25" x14ac:dyDescent="0.2">
      <c r="A20" s="12" t="s">
        <v>107</v>
      </c>
      <c r="B20" s="2">
        <v>25271390273.419998</v>
      </c>
      <c r="C20" s="2">
        <v>10077833438.49</v>
      </c>
      <c r="D20" s="12"/>
      <c r="E20" s="12"/>
      <c r="F20" s="12"/>
      <c r="G20" s="12"/>
      <c r="H20" s="12"/>
    </row>
    <row r="21" spans="1:8" ht="23.25" x14ac:dyDescent="0.2">
      <c r="A21" s="12" t="s">
        <v>108</v>
      </c>
      <c r="B21" s="12">
        <v>0.23</v>
      </c>
      <c r="C21" s="12">
        <v>0.14000000000000001</v>
      </c>
      <c r="D21" s="12">
        <f>C14/C20</f>
        <v>0.13617026122190179</v>
      </c>
      <c r="E21" s="12"/>
      <c r="F21" s="12"/>
      <c r="G21" s="12"/>
      <c r="H21" s="12"/>
    </row>
    <row r="22" spans="1:8" ht="23.25" x14ac:dyDescent="0.2">
      <c r="A22" s="12" t="s">
        <v>110</v>
      </c>
      <c r="B22" s="12">
        <v>0.98</v>
      </c>
      <c r="C22" s="12">
        <v>1.03</v>
      </c>
      <c r="D22" s="12">
        <f>C20/C17</f>
        <v>1.033971937707723</v>
      </c>
      <c r="E22" s="12"/>
      <c r="F22" s="12"/>
      <c r="G22" s="12"/>
      <c r="H22" s="12"/>
    </row>
    <row r="23" spans="1:8" ht="23.25" x14ac:dyDescent="0.2">
      <c r="A23" s="12"/>
      <c r="B23" s="12"/>
      <c r="C23" s="12"/>
      <c r="D23" s="12"/>
      <c r="E23" s="12"/>
      <c r="F23" s="12"/>
      <c r="G23" s="12"/>
      <c r="H23" s="12"/>
    </row>
    <row r="24" spans="1:8" ht="23.25" x14ac:dyDescent="0.2">
      <c r="A24" s="12"/>
      <c r="B24" s="12"/>
      <c r="C24" s="12"/>
      <c r="D24" s="12"/>
      <c r="E24" s="12"/>
      <c r="F24" s="12"/>
      <c r="G24" s="12"/>
      <c r="H24" s="12"/>
    </row>
    <row r="25" spans="1:8" ht="23.25" x14ac:dyDescent="0.2">
      <c r="A25" s="12">
        <v>2014</v>
      </c>
      <c r="B25" s="12" t="s">
        <v>101</v>
      </c>
      <c r="C25" s="12" t="s">
        <v>5</v>
      </c>
      <c r="D25" s="12"/>
      <c r="E25" s="12"/>
      <c r="F25" s="12"/>
      <c r="G25" s="12"/>
      <c r="H25" s="12"/>
    </row>
    <row r="26" spans="1:8" ht="46.5" x14ac:dyDescent="0.2">
      <c r="A26" s="31" t="s">
        <v>103</v>
      </c>
      <c r="B26" s="2">
        <v>4665368689.9399996</v>
      </c>
      <c r="C26" s="2">
        <v>1142678484.6099999</v>
      </c>
      <c r="D26" s="12"/>
      <c r="E26" s="12"/>
      <c r="F26" s="12"/>
      <c r="G26" s="12"/>
      <c r="H26" s="12"/>
    </row>
    <row r="27" spans="1:8" ht="46.5" x14ac:dyDescent="0.2">
      <c r="A27" s="31" t="s">
        <v>104</v>
      </c>
      <c r="B27" s="2">
        <v>14842243666.049999</v>
      </c>
      <c r="C27" s="2">
        <v>5202660851.3199997</v>
      </c>
      <c r="D27" s="12"/>
      <c r="E27" s="12"/>
      <c r="F27" s="12"/>
      <c r="G27" s="12"/>
      <c r="H27" s="12"/>
    </row>
    <row r="28" spans="1:8" ht="23.25" x14ac:dyDescent="0.2">
      <c r="A28" s="12" t="s">
        <v>102</v>
      </c>
      <c r="B28" s="12">
        <v>0.31</v>
      </c>
      <c r="C28" s="12">
        <v>0.22</v>
      </c>
      <c r="D28" s="12">
        <f>C26/C27</f>
        <v>0.21963347549746276</v>
      </c>
      <c r="E28" s="12"/>
      <c r="F28" s="12"/>
      <c r="G28" s="12"/>
      <c r="H28" s="12"/>
    </row>
    <row r="29" spans="1:8" ht="23.25" x14ac:dyDescent="0.2">
      <c r="A29" s="12" t="s">
        <v>109</v>
      </c>
      <c r="B29" s="28">
        <v>17681024172.740002</v>
      </c>
      <c r="C29" s="28">
        <v>7008742042.79</v>
      </c>
      <c r="D29" s="12"/>
      <c r="E29" s="12"/>
      <c r="F29" s="12"/>
      <c r="G29" s="12"/>
      <c r="H29" s="12"/>
    </row>
    <row r="30" spans="1:8" ht="23.25" x14ac:dyDescent="0.2">
      <c r="A30" s="12" t="s">
        <v>105</v>
      </c>
      <c r="B30" s="12">
        <v>0.84</v>
      </c>
      <c r="C30" s="12">
        <v>0.74</v>
      </c>
      <c r="D30" s="12">
        <f>C27/C29</f>
        <v>0.74231022051554263</v>
      </c>
      <c r="E30" s="12"/>
      <c r="F30" s="12"/>
      <c r="G30" s="12"/>
      <c r="H30" s="12"/>
    </row>
    <row r="31" spans="1:8" ht="23.25" x14ac:dyDescent="0.2">
      <c r="A31" s="12" t="s">
        <v>106</v>
      </c>
      <c r="B31" s="12">
        <v>0.26</v>
      </c>
      <c r="C31" s="12">
        <v>0.16</v>
      </c>
      <c r="D31" s="12">
        <f>C26/C29</f>
        <v>0.16303617362911663</v>
      </c>
      <c r="E31" s="12"/>
      <c r="F31" s="12"/>
      <c r="G31" s="12"/>
      <c r="H31" s="12"/>
    </row>
    <row r="32" spans="1:8" ht="23.25" x14ac:dyDescent="0.2">
      <c r="A32" s="12" t="s">
        <v>107</v>
      </c>
      <c r="B32" s="2">
        <v>17233114021.700001</v>
      </c>
      <c r="C32" s="2">
        <v>7331881449.46</v>
      </c>
      <c r="D32" s="12"/>
      <c r="E32" s="12"/>
      <c r="F32" s="12"/>
      <c r="G32" s="12"/>
      <c r="H32" s="12"/>
    </row>
    <row r="33" spans="1:8" ht="23.25" x14ac:dyDescent="0.2">
      <c r="A33" s="12" t="s">
        <v>108</v>
      </c>
      <c r="B33" s="12">
        <v>0.27</v>
      </c>
      <c r="C33" s="12">
        <v>0.16</v>
      </c>
      <c r="D33" s="12">
        <f>C26/C32</f>
        <v>0.15585064931650788</v>
      </c>
      <c r="E33" s="12"/>
      <c r="F33" s="12"/>
      <c r="G33" s="12"/>
      <c r="H33" s="12"/>
    </row>
    <row r="34" spans="1:8" ht="23.25" x14ac:dyDescent="0.2">
      <c r="A34" s="12" t="s">
        <v>110</v>
      </c>
      <c r="B34" s="12">
        <v>0.97</v>
      </c>
      <c r="C34" s="12">
        <v>1.05</v>
      </c>
      <c r="D34" s="12">
        <f>C32/C29</f>
        <v>1.046105193299619</v>
      </c>
      <c r="E34" s="12"/>
      <c r="F34" s="12"/>
      <c r="G34" s="12"/>
      <c r="H34" s="12"/>
    </row>
    <row r="35" spans="1:8" ht="23.25" x14ac:dyDescent="0.2">
      <c r="A35" s="12"/>
      <c r="B35" s="12"/>
      <c r="C35" s="12"/>
      <c r="D35" s="12"/>
      <c r="E35" s="12"/>
      <c r="F35" s="12"/>
      <c r="G35" s="12"/>
      <c r="H35" s="12"/>
    </row>
    <row r="36" spans="1:8" ht="23.25" x14ac:dyDescent="0.2">
      <c r="A36" s="12"/>
      <c r="B36" s="12"/>
      <c r="C36" s="12"/>
      <c r="D36" s="12"/>
      <c r="E36" s="12"/>
      <c r="F36" s="12"/>
      <c r="G36" s="12"/>
      <c r="H36" s="12"/>
    </row>
    <row r="37" spans="1:8" ht="23.25" x14ac:dyDescent="0.2">
      <c r="A37" s="12"/>
      <c r="B37" s="12"/>
      <c r="C37" s="12"/>
      <c r="D37" s="12"/>
      <c r="E37" s="12"/>
      <c r="F37" s="12"/>
      <c r="G37" s="12"/>
      <c r="H37" s="12"/>
    </row>
    <row r="38" spans="1:8" ht="23.25" x14ac:dyDescent="0.2">
      <c r="A38" s="12"/>
      <c r="B38" s="12"/>
      <c r="C38" s="12"/>
      <c r="D38" s="12"/>
      <c r="E38" s="12"/>
      <c r="F38" s="12"/>
      <c r="G38" s="12"/>
      <c r="H38" s="12"/>
    </row>
    <row r="39" spans="1:8" ht="23.25" x14ac:dyDescent="0.2">
      <c r="A39" s="12"/>
      <c r="B39" s="12"/>
      <c r="C39" s="12"/>
      <c r="D39" s="12"/>
      <c r="E39" s="12"/>
      <c r="F39" s="12"/>
      <c r="G39" s="12"/>
      <c r="H3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C46" workbookViewId="0">
      <selection activeCell="A48" sqref="A48:F64"/>
    </sheetView>
  </sheetViews>
  <sheetFormatPr defaultRowHeight="23.25" x14ac:dyDescent="0.2"/>
  <cols>
    <col min="1" max="1" width="34.375" style="1" customWidth="1"/>
    <col min="2" max="2" width="41.375" style="1" customWidth="1"/>
    <col min="3" max="3" width="45.125" style="1" customWidth="1"/>
    <col min="4" max="4" width="46.75" style="1" customWidth="1"/>
    <col min="5" max="5" width="48.625" style="1" customWidth="1"/>
    <col min="6" max="6" width="26" style="1" customWidth="1"/>
    <col min="7" max="7" width="31.5" style="1" customWidth="1"/>
    <col min="8" max="8" width="9" style="1"/>
    <col min="9" max="9" width="27.5" style="1" customWidth="1"/>
    <col min="10" max="10" width="31.125" style="1" customWidth="1"/>
    <col min="11" max="16384" width="9" style="1"/>
  </cols>
  <sheetData>
    <row r="1" spans="1:10" x14ac:dyDescent="0.2">
      <c r="B1" s="33" t="s">
        <v>20</v>
      </c>
      <c r="C1" s="33"/>
      <c r="D1" s="33" t="s">
        <v>22</v>
      </c>
      <c r="E1" s="33"/>
    </row>
    <row r="2" spans="1:10" x14ac:dyDescent="0.2">
      <c r="A2" s="1" t="s">
        <v>25</v>
      </c>
      <c r="B2" s="1" t="s">
        <v>23</v>
      </c>
      <c r="C2" s="1" t="s">
        <v>31</v>
      </c>
      <c r="D2" s="1" t="s">
        <v>24</v>
      </c>
      <c r="E2" s="1" t="s">
        <v>31</v>
      </c>
    </row>
    <row r="3" spans="1:10" x14ac:dyDescent="0.2">
      <c r="A3" s="1">
        <v>2017</v>
      </c>
      <c r="B3" s="5">
        <v>13304046010.120001</v>
      </c>
      <c r="C3" s="7">
        <v>0.34239999999999998</v>
      </c>
      <c r="D3" s="5">
        <v>6934385789.0600004</v>
      </c>
      <c r="E3" s="7">
        <v>0.40799999999999997</v>
      </c>
    </row>
    <row r="4" spans="1:10" x14ac:dyDescent="0.2">
      <c r="A4" s="1">
        <v>2016</v>
      </c>
      <c r="B4" s="2">
        <v>11242812902.860001</v>
      </c>
      <c r="C4" s="7">
        <v>0.27200000000000002</v>
      </c>
      <c r="D4" s="5">
        <v>6205557180.8999996</v>
      </c>
      <c r="E4" s="7">
        <v>0.40379999999999999</v>
      </c>
    </row>
    <row r="5" spans="1:10" x14ac:dyDescent="0.2">
      <c r="A5" s="1">
        <v>2015</v>
      </c>
      <c r="B5" s="5">
        <v>8125932742.9799995</v>
      </c>
      <c r="C5" s="7">
        <v>0.26800000000000002</v>
      </c>
      <c r="D5" s="5">
        <v>4974772699.5699997</v>
      </c>
      <c r="E5" s="7">
        <v>0.4325</v>
      </c>
    </row>
    <row r="6" spans="1:10" x14ac:dyDescent="0.2">
      <c r="A6" s="1">
        <v>2014</v>
      </c>
      <c r="B6" s="5">
        <v>4281526957.0500002</v>
      </c>
      <c r="C6" s="7">
        <v>0.2011</v>
      </c>
      <c r="D6" s="5">
        <v>2759017312.0900002</v>
      </c>
      <c r="E6" s="7">
        <v>0.3453</v>
      </c>
    </row>
    <row r="7" spans="1:10" x14ac:dyDescent="0.2">
      <c r="A7" s="1">
        <v>2013</v>
      </c>
      <c r="B7" s="5">
        <v>2878641141.4200001</v>
      </c>
      <c r="C7" s="7">
        <v>0.2046</v>
      </c>
      <c r="D7" s="5">
        <v>2127221747.6800001</v>
      </c>
      <c r="E7" s="7">
        <v>0.35289999999999999</v>
      </c>
    </row>
    <row r="9" spans="1:10" x14ac:dyDescent="0.2">
      <c r="A9" s="1" t="s">
        <v>33</v>
      </c>
      <c r="B9" s="5" t="s">
        <v>27</v>
      </c>
      <c r="C9" s="1" t="s">
        <v>30</v>
      </c>
      <c r="D9" s="1" t="s">
        <v>28</v>
      </c>
      <c r="E9" s="1" t="s">
        <v>32</v>
      </c>
      <c r="F9" s="1" t="s">
        <v>29</v>
      </c>
      <c r="G9" s="1" t="s">
        <v>32</v>
      </c>
    </row>
    <row r="10" spans="1:10" x14ac:dyDescent="0.2">
      <c r="A10" s="1" t="s">
        <v>26</v>
      </c>
      <c r="B10" s="5">
        <v>2843404415.52</v>
      </c>
      <c r="C10" s="7">
        <v>6.88E-2</v>
      </c>
      <c r="D10" s="5">
        <v>2762741337.04</v>
      </c>
      <c r="E10" s="7">
        <v>0.97160000000000002</v>
      </c>
      <c r="F10" s="5">
        <v>80663078.480000004</v>
      </c>
      <c r="G10" s="7">
        <v>2.8400000000000002E-2</v>
      </c>
    </row>
    <row r="11" spans="1:10" x14ac:dyDescent="0.2">
      <c r="A11" s="1" t="s">
        <v>5</v>
      </c>
      <c r="B11" s="5">
        <v>1148207671.6300001</v>
      </c>
      <c r="C11" s="7">
        <v>7.4700000000000003E-2</v>
      </c>
      <c r="D11" s="5">
        <v>1148207671.6300001</v>
      </c>
      <c r="E11" s="15">
        <v>1</v>
      </c>
    </row>
    <row r="12" spans="1:10" x14ac:dyDescent="0.2">
      <c r="B12" s="5"/>
    </row>
    <row r="13" spans="1:10" x14ac:dyDescent="0.2">
      <c r="B13" s="17" t="s">
        <v>20</v>
      </c>
      <c r="C13" s="17"/>
      <c r="D13" s="17"/>
      <c r="E13" s="17" t="s">
        <v>22</v>
      </c>
      <c r="F13" s="17"/>
      <c r="H13" s="12"/>
      <c r="I13" s="12"/>
      <c r="J13" s="12"/>
    </row>
    <row r="14" spans="1:10" x14ac:dyDescent="0.2">
      <c r="A14" s="1" t="s">
        <v>40</v>
      </c>
      <c r="C14" s="1" t="s">
        <v>80</v>
      </c>
      <c r="E14" s="1" t="s">
        <v>80</v>
      </c>
      <c r="F14" s="2"/>
      <c r="G14" s="2"/>
      <c r="H14" s="2"/>
    </row>
    <row r="15" spans="1:10" x14ac:dyDescent="0.2">
      <c r="A15" s="1">
        <v>2017</v>
      </c>
      <c r="B15" s="5">
        <v>444375209.13999999</v>
      </c>
      <c r="C15" s="7">
        <v>1.0699999999999999E-2</v>
      </c>
      <c r="D15" s="5">
        <v>411763255.26999998</v>
      </c>
      <c r="E15" s="7">
        <v>2.4199999999999999E-2</v>
      </c>
      <c r="F15" s="12"/>
      <c r="G15" s="2"/>
      <c r="H15" s="2"/>
    </row>
    <row r="16" spans="1:10" x14ac:dyDescent="0.2">
      <c r="A16" s="1">
        <v>2016</v>
      </c>
      <c r="B16" s="5">
        <v>233831105.16999999</v>
      </c>
      <c r="C16" s="7">
        <v>5.7000000000000002E-3</v>
      </c>
      <c r="D16" s="5">
        <v>331572337.06</v>
      </c>
      <c r="E16" s="7">
        <v>2.1600000000000001E-2</v>
      </c>
      <c r="F16" s="12"/>
      <c r="G16" s="2"/>
      <c r="H16" s="2"/>
    </row>
    <row r="17" spans="1:8" x14ac:dyDescent="0.2">
      <c r="A17" s="1">
        <v>2015</v>
      </c>
      <c r="B17" s="5">
        <v>395510795.73000002</v>
      </c>
      <c r="C17" s="7">
        <v>1.2999999999999999E-2</v>
      </c>
      <c r="D17" s="5">
        <v>193357680.78999999</v>
      </c>
      <c r="E17" s="7">
        <v>1.6799999999999999E-2</v>
      </c>
      <c r="F17" s="12"/>
      <c r="G17" s="2"/>
      <c r="H17" s="2"/>
    </row>
    <row r="18" spans="1:8" x14ac:dyDescent="0.2">
      <c r="A18" s="1">
        <v>2014</v>
      </c>
      <c r="B18" s="5">
        <v>503067411.06999999</v>
      </c>
      <c r="C18" s="7">
        <v>2.3599999999999999E-2</v>
      </c>
      <c r="D18" s="5">
        <v>183482237.88999999</v>
      </c>
      <c r="E18" s="7">
        <v>2.3E-2</v>
      </c>
      <c r="F18" s="12"/>
      <c r="G18" s="2"/>
      <c r="H18" s="2"/>
    </row>
    <row r="19" spans="1:8" x14ac:dyDescent="0.2">
      <c r="A19" s="1">
        <v>2013</v>
      </c>
      <c r="B19" s="5">
        <v>289065210.75999999</v>
      </c>
      <c r="C19" s="7">
        <v>2.0500000000000001E-2</v>
      </c>
      <c r="D19" s="5">
        <v>162543723.75</v>
      </c>
      <c r="E19" s="7">
        <v>2.7E-2</v>
      </c>
      <c r="F19" s="12"/>
      <c r="G19" s="2"/>
      <c r="H19" s="2"/>
    </row>
    <row r="21" spans="1:8" x14ac:dyDescent="0.2">
      <c r="B21" s="1" t="s">
        <v>112</v>
      </c>
      <c r="C21" s="1" t="s">
        <v>84</v>
      </c>
      <c r="D21" s="1" t="s">
        <v>83</v>
      </c>
      <c r="E21" s="1" t="s">
        <v>47</v>
      </c>
      <c r="F21" s="1" t="s">
        <v>84</v>
      </c>
      <c r="G21" s="1" t="s">
        <v>83</v>
      </c>
    </row>
    <row r="22" spans="1:8" x14ac:dyDescent="0.2">
      <c r="A22" s="33" t="s">
        <v>19</v>
      </c>
      <c r="B22" s="1" t="s">
        <v>41</v>
      </c>
      <c r="C22" s="5">
        <v>72000</v>
      </c>
      <c r="D22" s="15">
        <v>0.88</v>
      </c>
      <c r="E22" s="1" t="s">
        <v>48</v>
      </c>
      <c r="F22" s="5">
        <v>1800</v>
      </c>
      <c r="G22" s="15">
        <v>1</v>
      </c>
    </row>
    <row r="23" spans="1:8" x14ac:dyDescent="0.2">
      <c r="A23" s="33"/>
      <c r="B23" s="1" t="s">
        <v>42</v>
      </c>
      <c r="C23" s="24">
        <v>74100</v>
      </c>
      <c r="D23" s="7">
        <v>4.0000000000000001E-3</v>
      </c>
      <c r="E23" s="1" t="s">
        <v>49</v>
      </c>
      <c r="F23" s="25" t="s">
        <v>82</v>
      </c>
      <c r="G23" s="15">
        <v>1</v>
      </c>
    </row>
    <row r="24" spans="1:8" x14ac:dyDescent="0.2">
      <c r="A24" s="33"/>
      <c r="B24" s="1" t="s">
        <v>43</v>
      </c>
      <c r="C24" s="5">
        <v>100000</v>
      </c>
      <c r="D24" s="15">
        <v>0.24</v>
      </c>
      <c r="E24" s="1" t="s">
        <v>50</v>
      </c>
      <c r="F24" s="25" t="s">
        <v>82</v>
      </c>
      <c r="G24" s="15">
        <v>1</v>
      </c>
    </row>
    <row r="25" spans="1:8" x14ac:dyDescent="0.2">
      <c r="A25" s="33"/>
      <c r="B25" s="1" t="s">
        <v>44</v>
      </c>
      <c r="C25" s="5">
        <v>5500</v>
      </c>
      <c r="D25" s="15">
        <v>1</v>
      </c>
      <c r="E25" s="1" t="s">
        <v>51</v>
      </c>
      <c r="F25" s="5">
        <v>5000</v>
      </c>
      <c r="G25" s="7">
        <v>0.66710000000000003</v>
      </c>
    </row>
    <row r="26" spans="1:8" x14ac:dyDescent="0.2">
      <c r="A26" s="33"/>
      <c r="B26" s="1" t="s">
        <v>45</v>
      </c>
      <c r="C26" s="25" t="s">
        <v>82</v>
      </c>
      <c r="D26" s="25" t="s">
        <v>82</v>
      </c>
      <c r="E26" s="1" t="s">
        <v>52</v>
      </c>
      <c r="F26" s="25" t="s">
        <v>82</v>
      </c>
      <c r="G26" s="25" t="s">
        <v>86</v>
      </c>
    </row>
    <row r="27" spans="1:8" x14ac:dyDescent="0.2">
      <c r="A27" s="33"/>
      <c r="B27" s="1" t="s">
        <v>17</v>
      </c>
      <c r="C27" s="25" t="s">
        <v>82</v>
      </c>
      <c r="D27" s="25" t="s">
        <v>82</v>
      </c>
      <c r="E27" s="1" t="s">
        <v>53</v>
      </c>
      <c r="F27" s="25" t="s">
        <v>82</v>
      </c>
      <c r="G27" s="25" t="s">
        <v>87</v>
      </c>
    </row>
    <row r="28" spans="1:8" x14ac:dyDescent="0.2">
      <c r="A28" s="33"/>
      <c r="B28" s="1" t="s">
        <v>85</v>
      </c>
      <c r="C28" s="5">
        <v>31648.25</v>
      </c>
      <c r="E28" s="1" t="s">
        <v>54</v>
      </c>
    </row>
    <row r="29" spans="1:8" x14ac:dyDescent="0.2">
      <c r="A29" s="33" t="s">
        <v>21</v>
      </c>
      <c r="B29" s="1" t="s">
        <v>48</v>
      </c>
      <c r="C29" s="5">
        <v>1800</v>
      </c>
      <c r="D29" s="15">
        <v>1</v>
      </c>
    </row>
    <row r="30" spans="1:8" x14ac:dyDescent="0.2">
      <c r="A30" s="33"/>
      <c r="B30" s="1" t="s">
        <v>49</v>
      </c>
      <c r="C30" s="25" t="s">
        <v>82</v>
      </c>
      <c r="D30" s="15">
        <v>1</v>
      </c>
      <c r="F30" s="5">
        <v>338124698.63</v>
      </c>
    </row>
    <row r="31" spans="1:8" x14ac:dyDescent="0.2">
      <c r="A31" s="33"/>
      <c r="B31" s="1" t="s">
        <v>50</v>
      </c>
      <c r="C31" s="25" t="s">
        <v>82</v>
      </c>
      <c r="D31" s="15">
        <v>1</v>
      </c>
    </row>
    <row r="32" spans="1:8" x14ac:dyDescent="0.2">
      <c r="A32" s="33"/>
      <c r="B32" s="1" t="s">
        <v>51</v>
      </c>
      <c r="C32" s="5">
        <v>5000</v>
      </c>
      <c r="D32" s="7">
        <v>0.66710000000000003</v>
      </c>
    </row>
    <row r="33" spans="1:6" x14ac:dyDescent="0.2">
      <c r="A33" s="33"/>
      <c r="B33" s="1" t="s">
        <v>52</v>
      </c>
      <c r="C33" s="25" t="s">
        <v>82</v>
      </c>
      <c r="D33" s="25" t="s">
        <v>86</v>
      </c>
    </row>
    <row r="34" spans="1:6" x14ac:dyDescent="0.2">
      <c r="A34" s="33"/>
      <c r="B34" s="1" t="s">
        <v>53</v>
      </c>
      <c r="C34" s="25" t="s">
        <v>82</v>
      </c>
      <c r="D34" s="25" t="s">
        <v>87</v>
      </c>
    </row>
    <row r="35" spans="1:6" x14ac:dyDescent="0.2">
      <c r="A35" s="33"/>
      <c r="B35" s="1" t="s">
        <v>54</v>
      </c>
      <c r="C35" s="25" t="s">
        <v>82</v>
      </c>
      <c r="D35" s="25" t="s">
        <v>82</v>
      </c>
    </row>
    <row r="36" spans="1:6" x14ac:dyDescent="0.2">
      <c r="A36" s="33"/>
      <c r="B36" s="1" t="s">
        <v>85</v>
      </c>
      <c r="C36" s="5">
        <v>33812.46</v>
      </c>
    </row>
    <row r="38" spans="1:6" x14ac:dyDescent="0.2">
      <c r="B38" s="33" t="s">
        <v>56</v>
      </c>
      <c r="C38" s="33"/>
      <c r="D38" s="33" t="s">
        <v>57</v>
      </c>
      <c r="E38" s="33"/>
    </row>
    <row r="39" spans="1:6" x14ac:dyDescent="0.2">
      <c r="A39" s="1" t="s">
        <v>63</v>
      </c>
      <c r="B39" s="17" t="s">
        <v>61</v>
      </c>
      <c r="C39" s="1" t="s">
        <v>66</v>
      </c>
      <c r="D39" s="17" t="s">
        <v>61</v>
      </c>
      <c r="E39" s="1" t="s">
        <v>66</v>
      </c>
    </row>
    <row r="41" spans="1:6" x14ac:dyDescent="0.2">
      <c r="A41" s="1" t="s">
        <v>55</v>
      </c>
      <c r="B41" s="5">
        <v>871543866.08000004</v>
      </c>
      <c r="C41" s="7">
        <v>0.2278</v>
      </c>
      <c r="D41" s="5">
        <v>503757244.38</v>
      </c>
      <c r="E41" s="7">
        <v>0.22850000000000001</v>
      </c>
    </row>
    <row r="42" spans="1:6" x14ac:dyDescent="0.2">
      <c r="A42" s="1" t="s">
        <v>58</v>
      </c>
      <c r="B42" s="5">
        <v>159844928.41999999</v>
      </c>
      <c r="C42" s="7">
        <v>4.1799999999999997E-2</v>
      </c>
      <c r="D42" s="5">
        <v>723204321.10000002</v>
      </c>
      <c r="E42" s="7">
        <v>0.32800000000000001</v>
      </c>
    </row>
    <row r="43" spans="1:6" x14ac:dyDescent="0.2">
      <c r="A43" s="1" t="s">
        <v>59</v>
      </c>
      <c r="B43" s="5">
        <v>2590782600.0900002</v>
      </c>
      <c r="C43" s="7">
        <v>0.67730000000000001</v>
      </c>
      <c r="D43" s="5">
        <v>831746293.59000003</v>
      </c>
      <c r="E43" s="7">
        <v>0.37730000000000002</v>
      </c>
    </row>
    <row r="44" spans="1:6" x14ac:dyDescent="0.2">
      <c r="A44" s="1" t="s">
        <v>62</v>
      </c>
      <c r="B44" s="5">
        <v>0</v>
      </c>
      <c r="C44" s="7">
        <v>0</v>
      </c>
      <c r="D44" s="5">
        <v>145933606.22999999</v>
      </c>
      <c r="E44" s="7">
        <v>6.6199999999999995E-2</v>
      </c>
    </row>
    <row r="45" spans="1:6" ht="46.5" x14ac:dyDescent="0.2">
      <c r="A45" s="18" t="s">
        <v>60</v>
      </c>
      <c r="B45" s="5">
        <v>202987817.69</v>
      </c>
      <c r="C45" s="7">
        <v>5.3100000000000001E-2</v>
      </c>
      <c r="D45" s="1">
        <v>0</v>
      </c>
      <c r="E45" s="7">
        <v>0</v>
      </c>
    </row>
    <row r="46" spans="1:6" x14ac:dyDescent="0.2">
      <c r="A46" s="1" t="s">
        <v>18</v>
      </c>
      <c r="B46" s="5">
        <v>3825159212.2800002</v>
      </c>
      <c r="C46" s="7">
        <v>1</v>
      </c>
      <c r="D46" s="5">
        <v>2204641465.3000002</v>
      </c>
      <c r="E46" s="7">
        <v>1</v>
      </c>
    </row>
    <row r="47" spans="1:6" x14ac:dyDescent="0.2">
      <c r="B47" s="5"/>
      <c r="D47" s="5"/>
    </row>
    <row r="48" spans="1:6" x14ac:dyDescent="0.2">
      <c r="C48" s="1">
        <v>2014</v>
      </c>
      <c r="D48" s="1">
        <v>2015</v>
      </c>
      <c r="E48" s="1">
        <v>2016</v>
      </c>
      <c r="F48" s="1">
        <v>2017</v>
      </c>
    </row>
    <row r="49" spans="1:6" x14ac:dyDescent="0.2">
      <c r="A49" s="33" t="s">
        <v>88</v>
      </c>
      <c r="B49" s="1" t="s">
        <v>89</v>
      </c>
      <c r="C49" s="5">
        <v>2291934275.7600002</v>
      </c>
      <c r="D49" s="5">
        <v>2818665737.1100001</v>
      </c>
      <c r="E49" s="5">
        <v>3825159212.2800002</v>
      </c>
      <c r="F49" s="5">
        <v>4935820439.5100002</v>
      </c>
    </row>
    <row r="50" spans="1:6" x14ac:dyDescent="0.2">
      <c r="A50" s="33"/>
      <c r="B50" s="1" t="s">
        <v>93</v>
      </c>
      <c r="C50" s="7">
        <v>0.1077</v>
      </c>
      <c r="D50" s="7">
        <v>9.2999999999999999E-2</v>
      </c>
      <c r="E50" s="7">
        <v>9.2499999999999999E-2</v>
      </c>
      <c r="F50" s="7">
        <v>0.11890000000000001</v>
      </c>
    </row>
    <row r="51" spans="1:6" x14ac:dyDescent="0.2">
      <c r="A51" s="33"/>
      <c r="B51" s="1" t="s">
        <v>90</v>
      </c>
      <c r="C51" s="7">
        <v>0.18140000000000001</v>
      </c>
      <c r="D51" s="7">
        <v>0.17449999999999999</v>
      </c>
      <c r="E51" s="7">
        <v>0.2278</v>
      </c>
      <c r="F51" s="7">
        <v>0.24510000000000001</v>
      </c>
    </row>
    <row r="52" spans="1:6" x14ac:dyDescent="0.2">
      <c r="A52" s="33"/>
      <c r="B52" s="1" t="s">
        <v>91</v>
      </c>
      <c r="C52" s="7">
        <v>6.83E-2</v>
      </c>
      <c r="D52" s="7">
        <v>8.0600000000000005E-2</v>
      </c>
      <c r="E52" s="7">
        <v>4.1799999999999997E-2</v>
      </c>
      <c r="F52" s="7">
        <v>0.1084</v>
      </c>
    </row>
    <row r="53" spans="1:6" x14ac:dyDescent="0.2">
      <c r="A53" s="33"/>
      <c r="B53" s="1" t="s">
        <v>92</v>
      </c>
      <c r="C53" s="7">
        <v>0.6321</v>
      </c>
      <c r="D53" s="7">
        <v>0.58040000000000003</v>
      </c>
      <c r="E53" s="7">
        <v>0.67730000000000001</v>
      </c>
      <c r="F53" s="7">
        <v>0.59899999999999998</v>
      </c>
    </row>
    <row r="54" spans="1:6" x14ac:dyDescent="0.2">
      <c r="A54" s="33"/>
      <c r="B54" s="1" t="s">
        <v>94</v>
      </c>
      <c r="C54" s="5">
        <v>82703158.030000001</v>
      </c>
      <c r="D54" s="5">
        <v>62931181.079999998</v>
      </c>
      <c r="E54" s="5">
        <v>88234413.25</v>
      </c>
      <c r="F54" s="5">
        <v>105785508.68000001</v>
      </c>
    </row>
    <row r="55" spans="1:6" x14ac:dyDescent="0.2">
      <c r="A55" s="33"/>
      <c r="B55" s="1" t="s">
        <v>114</v>
      </c>
      <c r="C55" s="24" t="s">
        <v>116</v>
      </c>
      <c r="D55" s="5">
        <v>2555300006.4400001</v>
      </c>
      <c r="E55" s="5">
        <v>3321912474.6999998</v>
      </c>
      <c r="F55" s="5">
        <v>4380489825.8999996</v>
      </c>
    </row>
    <row r="56" spans="1:6" x14ac:dyDescent="0.2">
      <c r="A56" s="33"/>
      <c r="B56" s="1" t="s">
        <v>115</v>
      </c>
      <c r="C56" s="5"/>
      <c r="D56" s="5">
        <v>9.89</v>
      </c>
      <c r="E56" s="5">
        <v>9.61</v>
      </c>
      <c r="F56" s="5">
        <v>7.5</v>
      </c>
    </row>
    <row r="57" spans="1:6" x14ac:dyDescent="0.2">
      <c r="A57" s="33" t="s">
        <v>5</v>
      </c>
      <c r="B57" s="1" t="s">
        <v>89</v>
      </c>
      <c r="C57" s="5">
        <v>1261260358.8900001</v>
      </c>
      <c r="D57" s="5">
        <v>1517545001.4000001</v>
      </c>
      <c r="E57" s="5">
        <v>2204641465.3000002</v>
      </c>
      <c r="F57" s="5">
        <v>2745628101.04</v>
      </c>
    </row>
    <row r="58" spans="1:6" x14ac:dyDescent="0.2">
      <c r="A58" s="33"/>
      <c r="B58" s="1" t="s">
        <v>93</v>
      </c>
      <c r="C58" s="7">
        <v>0.15790000000000001</v>
      </c>
      <c r="D58" s="7">
        <v>0.13189999999999999</v>
      </c>
      <c r="E58" s="7">
        <v>0.14349999999999999</v>
      </c>
      <c r="F58" s="7">
        <v>0.1615</v>
      </c>
    </row>
    <row r="59" spans="1:6" x14ac:dyDescent="0.2">
      <c r="A59" s="33"/>
      <c r="B59" s="1" t="s">
        <v>90</v>
      </c>
      <c r="C59" s="7">
        <v>0.21179999999999999</v>
      </c>
      <c r="D59" s="7">
        <v>0.2099</v>
      </c>
      <c r="E59" s="7">
        <v>0.22850000000000001</v>
      </c>
      <c r="F59" s="7">
        <v>0.28420000000000001</v>
      </c>
    </row>
    <row r="60" spans="1:6" x14ac:dyDescent="0.2">
      <c r="A60" s="33"/>
      <c r="B60" s="1" t="s">
        <v>91</v>
      </c>
      <c r="C60" s="7">
        <v>0.23980000000000001</v>
      </c>
      <c r="D60" s="7">
        <v>0.32700000000000001</v>
      </c>
      <c r="E60" s="7">
        <v>0.32800000000000001</v>
      </c>
      <c r="F60" s="7">
        <v>0.39550000000000002</v>
      </c>
    </row>
    <row r="61" spans="1:6" x14ac:dyDescent="0.2">
      <c r="A61" s="33"/>
      <c r="B61" s="1" t="s">
        <v>92</v>
      </c>
      <c r="C61" s="7">
        <v>0.42720000000000002</v>
      </c>
      <c r="D61" s="7">
        <v>0.33639999999999998</v>
      </c>
      <c r="E61" s="7">
        <v>0.37730000000000002</v>
      </c>
      <c r="F61" s="7">
        <v>0.27089999999999997</v>
      </c>
    </row>
    <row r="62" spans="1:6" x14ac:dyDescent="0.2">
      <c r="A62" s="33"/>
      <c r="B62" s="1" t="s">
        <v>94</v>
      </c>
      <c r="C62" s="5">
        <v>82703158.030000001</v>
      </c>
      <c r="D62" s="5">
        <v>0</v>
      </c>
      <c r="E62" s="5">
        <v>0</v>
      </c>
      <c r="F62" s="5">
        <v>0</v>
      </c>
    </row>
    <row r="63" spans="1:6" x14ac:dyDescent="0.2">
      <c r="A63" s="33"/>
      <c r="B63" s="1" t="s">
        <v>114</v>
      </c>
      <c r="C63" s="24" t="s">
        <v>116</v>
      </c>
      <c r="D63" s="5">
        <v>1389402680.1500001</v>
      </c>
      <c r="E63" s="5">
        <v>1861093233.3499999</v>
      </c>
      <c r="F63" s="5">
        <v>2475134783.1700001</v>
      </c>
    </row>
    <row r="64" spans="1:6" x14ac:dyDescent="0.2">
      <c r="A64" s="33"/>
      <c r="B64" s="1" t="s">
        <v>115</v>
      </c>
      <c r="D64" s="1">
        <v>7.25</v>
      </c>
      <c r="E64" s="1">
        <v>7.16</v>
      </c>
      <c r="F64" s="1">
        <v>6.03</v>
      </c>
    </row>
    <row r="66" spans="1:5" x14ac:dyDescent="0.2">
      <c r="C66" s="5"/>
      <c r="E66" s="5"/>
    </row>
    <row r="67" spans="1:5" x14ac:dyDescent="0.2">
      <c r="C67" s="5"/>
      <c r="E67" s="5"/>
    </row>
    <row r="68" spans="1:5" x14ac:dyDescent="0.2">
      <c r="A68" s="12" t="s">
        <v>67</v>
      </c>
      <c r="B68" s="12" t="s">
        <v>20</v>
      </c>
      <c r="C68" s="12" t="s">
        <v>5</v>
      </c>
      <c r="E68" s="5"/>
    </row>
    <row r="69" spans="1:5" x14ac:dyDescent="0.2">
      <c r="A69" s="2"/>
      <c r="B69" s="2"/>
      <c r="C69" s="2"/>
    </row>
    <row r="70" spans="1:5" x14ac:dyDescent="0.2">
      <c r="A70" s="12">
        <v>2017</v>
      </c>
      <c r="B70" s="2">
        <v>16447539736.52</v>
      </c>
      <c r="C70" s="2">
        <v>7464664934.3800001</v>
      </c>
    </row>
    <row r="71" spans="1:5" x14ac:dyDescent="0.2">
      <c r="A71" s="12">
        <v>2016</v>
      </c>
      <c r="B71" s="2">
        <v>31924020872.439999</v>
      </c>
      <c r="C71" s="2">
        <v>13329094010.82</v>
      </c>
    </row>
    <row r="72" spans="1:5" x14ac:dyDescent="0.2">
      <c r="A72" s="12">
        <v>2015</v>
      </c>
      <c r="B72" s="2">
        <v>25271390273.419998</v>
      </c>
      <c r="C72" s="2">
        <v>10077833438.49</v>
      </c>
    </row>
    <row r="73" spans="1:5" x14ac:dyDescent="0.2">
      <c r="A73" s="12">
        <v>2014</v>
      </c>
      <c r="B73" s="2">
        <v>17233114021.700001</v>
      </c>
      <c r="C73" s="2">
        <v>7331881449.46</v>
      </c>
    </row>
    <row r="74" spans="1:5" x14ac:dyDescent="0.2">
      <c r="A74" s="12">
        <v>2013</v>
      </c>
      <c r="B74" s="2">
        <v>10745907038.84</v>
      </c>
      <c r="C74" s="2">
        <v>5410094042.8000002</v>
      </c>
    </row>
  </sheetData>
  <mergeCells count="8">
    <mergeCell ref="D1:E1"/>
    <mergeCell ref="B38:C38"/>
    <mergeCell ref="D38:E38"/>
    <mergeCell ref="A49:A56"/>
    <mergeCell ref="A57:A64"/>
    <mergeCell ref="A22:A28"/>
    <mergeCell ref="A29:A36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defaultRowHeight="14.25" x14ac:dyDescent="0.2"/>
  <cols>
    <col min="2" max="2" width="48" customWidth="1"/>
    <col min="3" max="3" width="38.75" customWidth="1"/>
    <col min="4" max="4" width="24.75" customWidth="1"/>
    <col min="5" max="5" width="26" customWidth="1"/>
  </cols>
  <sheetData>
    <row r="1" spans="1:5" ht="23.25" x14ac:dyDescent="0.2">
      <c r="A1" s="1"/>
      <c r="B1" s="33" t="s">
        <v>20</v>
      </c>
      <c r="C1" s="33"/>
      <c r="D1" s="33" t="s">
        <v>22</v>
      </c>
      <c r="E1" s="33"/>
    </row>
    <row r="2" spans="1:5" ht="23.25" x14ac:dyDescent="0.2">
      <c r="A2" s="1"/>
      <c r="B2" s="1" t="s">
        <v>23</v>
      </c>
      <c r="C2" s="1" t="s">
        <v>31</v>
      </c>
      <c r="D2" s="1" t="s">
        <v>24</v>
      </c>
      <c r="E2" s="1" t="s">
        <v>31</v>
      </c>
    </row>
    <row r="3" spans="1:5" ht="23.25" x14ac:dyDescent="0.2">
      <c r="A3" s="1">
        <v>2017</v>
      </c>
      <c r="B3" s="5">
        <v>13179646367.74</v>
      </c>
      <c r="C3" s="7">
        <v>0.31740000000000002</v>
      </c>
      <c r="D3" s="5">
        <v>2331153358.9099998</v>
      </c>
      <c r="E3" s="7">
        <v>0.1371</v>
      </c>
    </row>
    <row r="4" spans="1:5" ht="23.25" x14ac:dyDescent="0.2">
      <c r="A4" s="1">
        <v>2016</v>
      </c>
      <c r="B4" s="2">
        <v>13634993154.18</v>
      </c>
      <c r="C4" s="7">
        <v>0.32979999999999998</v>
      </c>
      <c r="D4" s="5">
        <v>2758794780.21</v>
      </c>
      <c r="E4" s="7">
        <v>0.17949999999999999</v>
      </c>
    </row>
    <row r="5" spans="1:5" ht="23.25" x14ac:dyDescent="0.2">
      <c r="A5" s="1">
        <v>2015</v>
      </c>
      <c r="B5" s="5">
        <v>10106500588.530001</v>
      </c>
      <c r="C5" s="7">
        <v>0.33339999999999997</v>
      </c>
      <c r="D5" s="5">
        <v>1755784045.5</v>
      </c>
      <c r="E5" s="7">
        <v>0.15260000000000001</v>
      </c>
    </row>
    <row r="6" spans="1:5" ht="23.25" x14ac:dyDescent="0.2">
      <c r="A6" s="1">
        <v>2014</v>
      </c>
      <c r="B6" s="5">
        <v>7199658946.1899996</v>
      </c>
      <c r="C6" s="7">
        <v>0.3382</v>
      </c>
      <c r="D6" s="5">
        <v>1320731577.53</v>
      </c>
      <c r="E6" s="7">
        <v>0.1653</v>
      </c>
    </row>
    <row r="7" spans="1:5" ht="23.25" x14ac:dyDescent="0.2">
      <c r="A7" s="1">
        <v>2013</v>
      </c>
      <c r="B7" s="5">
        <v>4592606345.6000004</v>
      </c>
      <c r="C7" s="7">
        <v>0.32640000000000002</v>
      </c>
      <c r="D7" s="5">
        <v>1818588875.24</v>
      </c>
      <c r="E7" s="7">
        <v>0.30170000000000002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利润表同型分析</vt:lpstr>
      <vt:lpstr>应收账款周转率</vt:lpstr>
      <vt:lpstr>总资产周转率</vt:lpstr>
      <vt:lpstr>财务费用明细</vt:lpstr>
      <vt:lpstr>杜邦分析</vt:lpstr>
      <vt:lpstr>往来账款&amp;重要资产</vt:lpstr>
      <vt:lpstr>货币资金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zekun li</dc:creator>
  <cp:lastModifiedBy>zekun li</cp:lastModifiedBy>
  <dcterms:created xsi:type="dcterms:W3CDTF">2017-11-24T02:41:59Z</dcterms:created>
  <dcterms:modified xsi:type="dcterms:W3CDTF">2017-11-28T11:17:41Z</dcterms:modified>
</cp:coreProperties>
</file>